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showInkAnnotation="0" defaultThemeVersion="124226"/>
  <xr:revisionPtr revIDLastSave="0" documentId="13_ncr:1_{CCD0C235-BB34-4D07-B502-4A6CA62A7104}" xr6:coauthVersionLast="45" xr6:coauthVersionMax="45" xr10:uidLastSave="{00000000-0000-0000-0000-000000000000}"/>
  <bookViews>
    <workbookView xWindow="-17550" yWindow="135" windowWidth="17280" windowHeight="8970" activeTab="1" xr2:uid="{00000000-000D-0000-FFFF-FFFF00000000}"/>
  </bookViews>
  <sheets>
    <sheet name="Cover" sheetId="10" r:id="rId1"/>
    <sheet name="Crisis Years" sheetId="2" r:id="rId2"/>
    <sheet name="Monthly Crisis Dates" sheetId="12" r:id="rId3"/>
    <sheet name="Crisis Frequency" sheetId="1" r:id="rId4"/>
    <sheet name="Crisis Resolution and Outcomes" sheetId="11" r:id="rId5"/>
    <sheet name="Additional Details-Bk Crises" sheetId="9" r:id="rId6"/>
  </sheets>
  <definedNames>
    <definedName name="_xlnm.Print_Titles" localSheetId="5">'Additional Details-Bk Crises'!$A:$A,'Additional Details-Bk Crises'!$1:$1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1" i="1" l="1"/>
  <c r="F51" i="1"/>
  <c r="E51" i="1" l="1"/>
  <c r="H51" i="1"/>
  <c r="D51" i="1"/>
  <c r="C51" i="1"/>
  <c r="B51" i="1"/>
  <c r="E98" i="11"/>
  <c r="E89" i="11"/>
  <c r="C46" i="9"/>
  <c r="D46" i="9"/>
  <c r="E46" i="9"/>
  <c r="F46" i="9"/>
  <c r="G46" i="9"/>
  <c r="H46" i="9"/>
  <c r="I46" i="9"/>
  <c r="J46" i="9"/>
  <c r="K46" i="9"/>
  <c r="L46" i="9"/>
  <c r="M46" i="9"/>
  <c r="N46" i="9"/>
  <c r="O46" i="9"/>
  <c r="P46" i="9"/>
  <c r="Q46" i="9"/>
  <c r="R46" i="9"/>
  <c r="E44" i="11" s="1"/>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46" i="9"/>
  <c r="E130" i="11"/>
  <c r="E125" i="11"/>
  <c r="E124" i="11"/>
  <c r="E115" i="11"/>
  <c r="E102" i="11"/>
  <c r="E85" i="11"/>
  <c r="E74" i="11"/>
  <c r="E72" i="11"/>
  <c r="E68" i="11"/>
  <c r="E60" i="11"/>
  <c r="E58" i="11"/>
  <c r="E56" i="11"/>
  <c r="E45" i="11"/>
  <c r="E13" i="11"/>
  <c r="E9" i="11"/>
  <c r="E142" i="11"/>
  <c r="E97" i="11"/>
  <c r="J126" i="11"/>
  <c r="J124" i="11"/>
  <c r="J118" i="11"/>
  <c r="J115" i="11"/>
  <c r="J107" i="11"/>
  <c r="J102" i="11"/>
  <c r="J98" i="11"/>
  <c r="J89" i="11"/>
  <c r="J85" i="11"/>
  <c r="J78" i="11"/>
  <c r="J74" i="11"/>
  <c r="J72" i="11"/>
  <c r="J68" i="11"/>
  <c r="J60" i="11"/>
  <c r="J58" i="11"/>
  <c r="J56" i="11"/>
  <c r="J45" i="11"/>
  <c r="J13" i="11"/>
  <c r="J9" i="11"/>
  <c r="J142" i="11"/>
  <c r="J97" i="11"/>
  <c r="J44" i="11"/>
  <c r="BL37" i="9"/>
  <c r="R37" i="9"/>
  <c r="R10" i="9"/>
  <c r="AL3" i="9"/>
  <c r="S3" i="9"/>
  <c r="G3" i="9"/>
  <c r="F3" i="9"/>
  <c r="B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00000000-0006-0000-0400-000001000000}">
      <text>
        <r>
          <rPr>
            <b/>
            <sz val="10"/>
            <color indexed="81"/>
            <rFont val="Tahoma"/>
            <family val="2"/>
          </rPr>
          <t>Author:</t>
        </r>
        <r>
          <rPr>
            <sz val="10"/>
            <color indexed="81"/>
            <rFont val="Tahoma"/>
            <family val="2"/>
          </rPr>
          <t xml:space="preserve">
Main sources: IMF recent economic developments 1980, 1981, 1982</t>
        </r>
      </text>
    </comment>
    <comment ref="C1" authorId="0" shapeId="0" xr:uid="{00000000-0006-0000-0400-000002000000}">
      <text>
        <r>
          <rPr>
            <b/>
            <sz val="10"/>
            <color indexed="81"/>
            <rFont val="Tahoma"/>
            <family val="2"/>
          </rPr>
          <t>Author:</t>
        </r>
        <r>
          <rPr>
            <sz val="10"/>
            <color indexed="81"/>
            <rFont val="Tahoma"/>
            <family val="2"/>
          </rPr>
          <t xml:space="preserve">
Main source: IMF SM/92/66
</t>
        </r>
      </text>
    </comment>
    <comment ref="D1" authorId="0" shapeId="0" xr:uid="{00000000-0006-0000-0400-000003000000}">
      <text>
        <r>
          <rPr>
            <b/>
            <sz val="10"/>
            <color indexed="81"/>
            <rFont val="Tahoma"/>
            <family val="2"/>
          </rPr>
          <t>Author:</t>
        </r>
        <r>
          <rPr>
            <sz val="10"/>
            <color indexed="81"/>
            <rFont val="Tahoma"/>
            <family val="2"/>
          </rPr>
          <t xml:space="preserve">
Main sources: IMF SM/98/20, IMF wp 97/140
</t>
        </r>
      </text>
    </comment>
    <comment ref="E1" authorId="0" shapeId="0" xr:uid="{00000000-0006-0000-0400-000004000000}">
      <text>
        <r>
          <rPr>
            <b/>
            <sz val="10"/>
            <color indexed="81"/>
            <rFont val="Tahoma"/>
            <family val="2"/>
          </rPr>
          <t>Author:</t>
        </r>
        <r>
          <rPr>
            <sz val="10"/>
            <color indexed="81"/>
            <rFont val="Tahoma"/>
            <family val="2"/>
          </rPr>
          <t xml:space="preserve">
Source: IMF staff report 2002, Letter of intend 2003, first and second reviews 2004. Central Bank reports</t>
        </r>
      </text>
    </comment>
    <comment ref="H1" authorId="0" shapeId="0" xr:uid="{00000000-0006-0000-0400-000005000000}">
      <text>
        <r>
          <rPr>
            <b/>
            <sz val="10"/>
            <color indexed="81"/>
            <rFont val="Tahoma"/>
            <family val="2"/>
          </rPr>
          <t>Author:</t>
        </r>
        <r>
          <rPr>
            <sz val="10"/>
            <color indexed="81"/>
            <rFont val="Tahoma"/>
            <family val="2"/>
          </rPr>
          <t xml:space="preserve">
Source: IMF Selected Issues paper SM/97/224</t>
        </r>
      </text>
    </comment>
    <comment ref="I1" authorId="0" shapeId="0" xr:uid="{00000000-0006-0000-0400-000006000000}">
      <text>
        <r>
          <rPr>
            <b/>
            <sz val="10"/>
            <color indexed="81"/>
            <rFont val="Tahoma"/>
            <family val="2"/>
          </rPr>
          <t>Author:</t>
        </r>
        <r>
          <rPr>
            <sz val="10"/>
            <color indexed="81"/>
            <rFont val="Tahoma"/>
            <family val="2"/>
          </rPr>
          <t xml:space="preserve">
Source: IMF recent economic developments 1991, 1992, 1993</t>
        </r>
      </text>
    </comment>
    <comment ref="J1" authorId="0" shapeId="0" xr:uid="{00000000-0006-0000-0400-000007000000}">
      <text>
        <r>
          <rPr>
            <b/>
            <sz val="10"/>
            <color indexed="81"/>
            <rFont val="Tahoma"/>
            <family val="2"/>
          </rPr>
          <t>Author:</t>
        </r>
        <r>
          <rPr>
            <sz val="10"/>
            <color indexed="81"/>
            <rFont val="Tahoma"/>
            <family val="2"/>
          </rPr>
          <t xml:space="preserve">
Main sources: Geraldo, M. (1999) "Restructuring the banking system – the case of Brazil"  BIS Policy paper N. 6.; IMF SM/97/44; IMF SM/00/251</t>
        </r>
      </text>
    </comment>
    <comment ref="K1" authorId="0" shapeId="0" xr:uid="{00000000-0006-0000-0400-000008000000}">
      <text>
        <r>
          <rPr>
            <b/>
            <sz val="10"/>
            <color indexed="81"/>
            <rFont val="Tahoma"/>
            <family val="2"/>
          </rPr>
          <t>Author:</t>
        </r>
        <r>
          <rPr>
            <sz val="10"/>
            <color indexed="81"/>
            <rFont val="Tahoma"/>
            <family val="2"/>
          </rPr>
          <t xml:space="preserve">
soure: Banking crises in transition economies
Fiscal costs and related issues
Tang, Zoli and Klytchsnikova (2000), WB working paper 2484
IMF staff report 1999</t>
        </r>
      </text>
    </comment>
    <comment ref="L1" authorId="0" shapeId="0" xr:uid="{00000000-0006-0000-0400-000009000000}">
      <text>
        <r>
          <rPr>
            <b/>
            <sz val="10"/>
            <color indexed="81"/>
            <rFont val="Tahoma"/>
            <family val="2"/>
          </rPr>
          <t>Author:</t>
        </r>
        <r>
          <rPr>
            <sz val="10"/>
            <color indexed="81"/>
            <rFont val="Tahoma"/>
            <family val="2"/>
          </rPr>
          <t xml:space="preserve">
Sanhueza, G. (2001) "Chilean Banking Crisis of the 1980's: Solutions and estimation of the costs." Central Bank of Chile's working paper 104.</t>
        </r>
      </text>
    </comment>
    <comment ref="M1" authorId="0" shapeId="0" xr:uid="{00000000-0006-0000-0400-00000A000000}">
      <text>
        <r>
          <rPr>
            <b/>
            <sz val="10"/>
            <color indexed="81"/>
            <rFont val="Tahoma"/>
            <family val="2"/>
          </rPr>
          <t>Author:</t>
        </r>
        <r>
          <rPr>
            <sz val="10"/>
            <color indexed="81"/>
            <rFont val="Tahoma"/>
            <family val="2"/>
          </rPr>
          <t xml:space="preserve">
Source: IMF recent economic developments 84-89</t>
        </r>
      </text>
    </comment>
    <comment ref="N1" authorId="0" shapeId="0" xr:uid="{00000000-0006-0000-0400-00000B000000}">
      <text>
        <r>
          <rPr>
            <b/>
            <sz val="10"/>
            <color indexed="81"/>
            <rFont val="Tahoma"/>
            <family val="2"/>
          </rPr>
          <t>Author:</t>
        </r>
        <r>
          <rPr>
            <sz val="10"/>
            <color indexed="81"/>
            <rFont val="Tahoma"/>
            <family val="2"/>
          </rPr>
          <t xml:space="preserve">
Sources: FOGACIN reportes de Gestión 1999. Ministry of Finance presentation</t>
        </r>
      </text>
    </comment>
    <comment ref="O1" authorId="0" shapeId="0" xr:uid="{00000000-0006-0000-0400-00000C000000}">
      <text>
        <r>
          <rPr>
            <b/>
            <sz val="10"/>
            <color indexed="81"/>
            <rFont val="Tahoma"/>
            <family val="2"/>
          </rPr>
          <t>Author:</t>
        </r>
        <r>
          <rPr>
            <sz val="10"/>
            <color indexed="81"/>
            <rFont val="Tahoma"/>
            <family val="2"/>
          </rPr>
          <t xml:space="preserve">
Source: IMF country reports:
Staff report 1991; Recent economic developments 1992 and 1989</t>
        </r>
      </text>
    </comment>
    <comment ref="P1" authorId="0" shapeId="0" xr:uid="{00000000-0006-0000-0400-00000D000000}">
      <text>
        <r>
          <rPr>
            <b/>
            <sz val="10"/>
            <color indexed="81"/>
            <rFont val="Tahoma"/>
            <family val="2"/>
          </rPr>
          <t>Author:</t>
        </r>
        <r>
          <rPr>
            <sz val="10"/>
            <color indexed="81"/>
            <rFont val="Tahoma"/>
            <family val="2"/>
          </rPr>
          <t xml:space="preserve">
IMF selected issues paper 1999 (SM/99/301)
Croatian National Bank's surveys:
S-1 March 2000
S-2 March 2000</t>
        </r>
      </text>
    </comment>
    <comment ref="Q1" authorId="0" shapeId="0" xr:uid="{00000000-0006-0000-0400-00000E000000}">
      <text>
        <r>
          <rPr>
            <b/>
            <sz val="10"/>
            <color indexed="81"/>
            <rFont val="Tahoma"/>
            <family val="2"/>
          </rPr>
          <t>Author:</t>
        </r>
        <r>
          <rPr>
            <sz val="10"/>
            <color indexed="81"/>
            <rFont val="Tahoma"/>
            <family val="2"/>
          </rPr>
          <t xml:space="preserve">
IMF staff selected issues papers: 1996, 1998, 1999</t>
        </r>
      </text>
    </comment>
    <comment ref="T1" authorId="0" shapeId="0" xr:uid="{00000000-0006-0000-0400-00000F000000}">
      <text>
        <r>
          <rPr>
            <b/>
            <sz val="10"/>
            <color indexed="81"/>
            <rFont val="Tahoma"/>
            <family val="2"/>
          </rPr>
          <t>Author:</t>
        </r>
        <r>
          <rPr>
            <sz val="10"/>
            <color indexed="81"/>
            <rFont val="Tahoma"/>
            <family val="2"/>
          </rPr>
          <t xml:space="preserve">
Source: IMF staff reports 2003, 2004 and internal memos</t>
        </r>
      </text>
    </comment>
    <comment ref="U1" authorId="0" shapeId="0" xr:uid="{00000000-0006-0000-0400-000010000000}">
      <text>
        <r>
          <rPr>
            <b/>
            <sz val="10"/>
            <color indexed="81"/>
            <rFont val="Tahoma"/>
            <family val="2"/>
          </rPr>
          <t>Author:</t>
        </r>
        <r>
          <rPr>
            <sz val="10"/>
            <color indexed="81"/>
            <rFont val="Tahoma"/>
            <family val="2"/>
          </rPr>
          <t xml:space="preserve">
IMF WP 04/12
IMF EBS/01/200</t>
        </r>
      </text>
    </comment>
    <comment ref="V1" authorId="0" shapeId="0" xr:uid="{00000000-0006-0000-0400-000011000000}">
      <text>
        <r>
          <rPr>
            <b/>
            <sz val="10"/>
            <color indexed="81"/>
            <rFont val="Tahoma"/>
            <family val="2"/>
          </rPr>
          <t>Author:</t>
        </r>
        <r>
          <rPr>
            <sz val="10"/>
            <color indexed="81"/>
            <rFont val="Tahoma"/>
            <family val="2"/>
          </rPr>
          <t xml:space="preserve">
IMF WP/96/134
WB WP/2484
Stephan Barisitz ( 2002) "Banking in the Baltics — The Development of the Banking Systems of Estonia, Latvia and Lithuania since Independence" Austrian National Bank.</t>
        </r>
      </text>
    </comment>
    <comment ref="W1" authorId="0" shapeId="0" xr:uid="{00000000-0006-0000-0400-000012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
Dress and Pasarbasioglu (1997) "The nordic financial crises: Pitfuls in financial liberalization" IMF ocassional paper 161</t>
        </r>
      </text>
    </comment>
    <comment ref="Z1" authorId="0" shapeId="0" xr:uid="{00000000-0006-0000-0400-000013000000}">
      <text>
        <r>
          <rPr>
            <b/>
            <sz val="10"/>
            <color indexed="81"/>
            <rFont val="Tahoma"/>
            <family val="2"/>
          </rPr>
          <t>Author:</t>
        </r>
        <r>
          <rPr>
            <sz val="10"/>
            <color indexed="81"/>
            <rFont val="Tahoma"/>
            <family val="2"/>
          </rPr>
          <t xml:space="preserve">
Source: IMF Recent Economic Developments 1984-86 and 1992</t>
        </r>
      </text>
    </comment>
    <comment ref="AD1" authorId="0" shapeId="0" xr:uid="{00000000-0006-0000-0400-000014000000}">
      <text>
        <r>
          <rPr>
            <b/>
            <sz val="10"/>
            <color indexed="81"/>
            <rFont val="Tahoma"/>
            <family val="2"/>
          </rPr>
          <t>Author:</t>
        </r>
        <r>
          <rPr>
            <sz val="10"/>
            <color indexed="81"/>
            <rFont val="Tahoma"/>
            <family val="2"/>
          </rPr>
          <t xml:space="preserve">
Sources: EBS/99/154
IMF WP /01/52
IMF SIP 2000</t>
        </r>
      </text>
    </comment>
    <comment ref="AG1" authorId="0" shapeId="0" xr:uid="{00000000-0006-0000-0400-000015000000}">
      <text>
        <r>
          <rPr>
            <b/>
            <sz val="10"/>
            <color indexed="81"/>
            <rFont val="Tahoma"/>
            <family val="2"/>
          </rPr>
          <t>Author:</t>
        </r>
        <r>
          <rPr>
            <sz val="10"/>
            <color indexed="81"/>
            <rFont val="Tahoma"/>
            <family val="2"/>
          </rPr>
          <t xml:space="preserve">
Annual reports of FINSAC
www.finsac.com
IMF selected issues paper 1999. SM/98/166</t>
        </r>
      </text>
    </comment>
    <comment ref="AH1" authorId="0" shapeId="0" xr:uid="{00000000-0006-0000-0400-000016000000}">
      <text>
        <r>
          <rPr>
            <b/>
            <sz val="10"/>
            <color indexed="81"/>
            <rFont val="Tahoma"/>
            <family val="2"/>
          </rPr>
          <t>Author:</t>
        </r>
        <r>
          <rPr>
            <sz val="10"/>
            <color indexed="81"/>
            <rFont val="Tahoma"/>
            <family val="2"/>
          </rPr>
          <t xml:space="preserve">
Main sources: BIS papers No. 6  "The financial crisis in Japan during the 1990's: how the BOJ responded and the lessons learnt".
Financial Services Agency's website</t>
        </r>
      </text>
    </comment>
    <comment ref="AJ1" authorId="0" shapeId="0" xr:uid="{00000000-0006-0000-0400-000017000000}">
      <text>
        <r>
          <rPr>
            <b/>
            <sz val="10"/>
            <color indexed="81"/>
            <rFont val="Tahoma"/>
            <family val="2"/>
          </rPr>
          <t>Author:</t>
        </r>
        <r>
          <rPr>
            <sz val="10"/>
            <color indexed="81"/>
            <rFont val="Tahoma"/>
            <family val="2"/>
          </rPr>
          <t xml:space="preserve">
Sources: Bank of Korea , SIP 2002, EBS/99/154</t>
        </r>
      </text>
    </comment>
    <comment ref="AK1" authorId="0" shapeId="0" xr:uid="{00000000-0006-0000-0400-000018000000}">
      <text>
        <r>
          <rPr>
            <b/>
            <sz val="10"/>
            <color indexed="81"/>
            <rFont val="Tahoma"/>
            <family val="2"/>
          </rPr>
          <t>Author:</t>
        </r>
        <r>
          <rPr>
            <sz val="10"/>
            <color indexed="81"/>
            <rFont val="Tahoma"/>
            <family val="2"/>
          </rPr>
          <t xml:space="preserve">
Sources:
IMF WP/96/134
WB WP/2484
Stephan Barisitz ( 2002) "Banking in the Baltics — The Development of the Banking Systems of Estonia, Latvia and Lithuania since Independence" Austrian National Bank.</t>
        </r>
      </text>
    </comment>
    <comment ref="AM1" authorId="0" shapeId="0" xr:uid="{00000000-0006-0000-0400-000019000000}">
      <text>
        <r>
          <rPr>
            <b/>
            <sz val="10"/>
            <color indexed="81"/>
            <rFont val="Tahoma"/>
            <family val="2"/>
          </rPr>
          <t>Author:</t>
        </r>
        <r>
          <rPr>
            <sz val="10"/>
            <color indexed="81"/>
            <rFont val="Tahoma"/>
            <family val="2"/>
          </rPr>
          <t xml:space="preserve">
wb wp 2484
Stephan Barisitz ( 2002) "Banking in the Baltics — The Development of the Banking Systems of Estonia, Latvia and Lithuania since Independence" Austrian National Bank.</t>
        </r>
      </text>
    </comment>
    <comment ref="AO1" authorId="0" shapeId="0" xr:uid="{00000000-0006-0000-0400-00001A000000}">
      <text>
        <r>
          <rPr>
            <b/>
            <sz val="10"/>
            <color indexed="81"/>
            <rFont val="Tahoma"/>
            <family val="2"/>
          </rPr>
          <t>Author:</t>
        </r>
        <r>
          <rPr>
            <sz val="10"/>
            <color indexed="81"/>
            <rFont val="Tahoma"/>
            <family val="2"/>
          </rPr>
          <t xml:space="preserve">
Sources: Selected issues paper 2004  SM/04/18 and EBS/99/154</t>
        </r>
      </text>
    </comment>
    <comment ref="AP1" authorId="0" shapeId="0" xr:uid="{00000000-0006-0000-0400-00001B000000}">
      <text>
        <r>
          <rPr>
            <b/>
            <sz val="10"/>
            <color indexed="81"/>
            <rFont val="Tahoma"/>
            <family val="2"/>
          </rPr>
          <t>Author:</t>
        </r>
        <r>
          <rPr>
            <sz val="10"/>
            <color indexed="81"/>
            <rFont val="Tahoma"/>
            <family val="2"/>
          </rPr>
          <t xml:space="preserve">
Sources: Recent Economic Developments 95, 96, 97, 98, IMF staff report 2000,  BIS policy paper Graf, P. (1999) "Policy responses to the banking crisis in mexico"</t>
        </r>
      </text>
    </comment>
    <comment ref="AT1" authorId="0" shapeId="0" xr:uid="{00000000-0006-0000-0400-00001C000000}">
      <text>
        <r>
          <rPr>
            <b/>
            <sz val="10"/>
            <color indexed="81"/>
            <rFont val="Tahoma"/>
            <family val="2"/>
          </rPr>
          <t>Author:</t>
        </r>
        <r>
          <rPr>
            <sz val="10"/>
            <color indexed="81"/>
            <rFont val="Tahoma"/>
            <family val="2"/>
          </rPr>
          <t xml:space="preserve">
Central Bank of Nicaragua's report on the 2000-2001 crisis and Superintendency's reports
</t>
        </r>
      </text>
    </comment>
    <comment ref="AV1" authorId="0" shapeId="0" xr:uid="{00000000-0006-0000-0400-00001D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AW1" authorId="0" shapeId="0" xr:uid="{00000000-0006-0000-0400-00001E000000}">
      <text>
        <r>
          <rPr>
            <b/>
            <sz val="10"/>
            <color indexed="81"/>
            <rFont val="Tahoma"/>
            <family val="2"/>
          </rPr>
          <t>Author:</t>
        </r>
        <r>
          <rPr>
            <sz val="10"/>
            <color indexed="81"/>
            <rFont val="Tahoma"/>
            <family val="2"/>
          </rPr>
          <t xml:space="preserve">
Source: IMF WP 97/140
Fiscal costs from IMF SIP 2000</t>
        </r>
      </text>
    </comment>
    <comment ref="AX1" authorId="0" shapeId="0" xr:uid="{00000000-0006-0000-0400-00001F000000}">
      <text>
        <r>
          <rPr>
            <b/>
            <sz val="10"/>
            <color indexed="81"/>
            <rFont val="Tahoma"/>
            <family val="2"/>
          </rPr>
          <t>Author:</t>
        </r>
        <r>
          <rPr>
            <sz val="10"/>
            <color indexed="81"/>
            <rFont val="Tahoma"/>
            <family val="2"/>
          </rPr>
          <t xml:space="preserve">
Information taken from EBS/99/154</t>
        </r>
      </text>
    </comment>
    <comment ref="AZ1" authorId="0" shapeId="0" xr:uid="{00000000-0006-0000-0400-000020000000}">
      <text>
        <r>
          <rPr>
            <b/>
            <sz val="10"/>
            <color indexed="81"/>
            <rFont val="Tahoma"/>
            <family val="2"/>
          </rPr>
          <t>Author:</t>
        </r>
        <r>
          <rPr>
            <sz val="10"/>
            <color indexed="81"/>
            <rFont val="Tahoma"/>
            <family val="2"/>
          </rPr>
          <t xml:space="preserve">
Source: The Bank of Russia and the 1998 Rouble Crisis 
[from Vladimir Tikhomirov (ed.), Anatomy of the 1998 Russian Crisis (Melbourne: CERC, 1999)]
Fillipo Ippolito (2002), "The Banking Sector Rescue in Russia " Bank of finland Institute for Economies in Transition.  </t>
        </r>
      </text>
    </comment>
    <comment ref="BD1" authorId="0" shapeId="0" xr:uid="{00000000-0006-0000-0400-000021000000}">
      <text>
        <r>
          <rPr>
            <b/>
            <sz val="10"/>
            <color indexed="81"/>
            <rFont val="Tahoma"/>
            <family val="2"/>
          </rPr>
          <t>Author:</t>
        </r>
        <r>
          <rPr>
            <sz val="10"/>
            <color indexed="81"/>
            <rFont val="Tahoma"/>
            <family val="2"/>
          </rPr>
          <t xml:space="preserve">
IMF staff reports 92, 93, 94</t>
        </r>
      </text>
    </comment>
    <comment ref="BE1" authorId="0" shapeId="0" xr:uid="{00000000-0006-0000-0400-000022000000}">
      <text>
        <r>
          <rPr>
            <b/>
            <sz val="10"/>
            <color indexed="81"/>
            <rFont val="Tahoma"/>
            <family val="2"/>
          </rPr>
          <t>Author:</t>
        </r>
        <r>
          <rPr>
            <sz val="10"/>
            <color indexed="81"/>
            <rFont val="Tahoma"/>
            <family val="2"/>
          </rPr>
          <t xml:space="preserve">
Source:  Moe, Thorvald, Jon solheim and Bent Vale (2004). "The Norwegian Banking Crisis", Norges Bank Occasional paper #33.</t>
        </r>
      </text>
    </comment>
    <comment ref="BH1" authorId="0" shapeId="0" xr:uid="{00000000-0006-0000-0400-000023000000}">
      <text>
        <r>
          <rPr>
            <b/>
            <sz val="10"/>
            <color indexed="81"/>
            <rFont val="Tahoma"/>
            <family val="2"/>
          </rPr>
          <t>Author:</t>
        </r>
        <r>
          <rPr>
            <sz val="10"/>
            <color indexed="81"/>
            <rFont val="Tahoma"/>
            <family val="2"/>
          </rPr>
          <t xml:space="preserve">
Source: IMF occasional paper224
IMF SIP 2002
WB working paper 428</t>
        </r>
      </text>
    </comment>
    <comment ref="BI1" authorId="0" shapeId="0" xr:uid="{00000000-0006-0000-0400-000024000000}">
      <text>
        <r>
          <rPr>
            <b/>
            <sz val="10"/>
            <color indexed="81"/>
            <rFont val="Tahoma"/>
            <family val="2"/>
          </rPr>
          <t>Author:</t>
        </r>
        <r>
          <rPr>
            <sz val="10"/>
            <color indexed="81"/>
            <rFont val="Tahoma"/>
            <family val="2"/>
          </rPr>
          <t xml:space="preserve">
Source:</t>
        </r>
        <r>
          <rPr>
            <b/>
            <sz val="10"/>
            <color indexed="81"/>
            <rFont val="Tahoma"/>
            <family val="2"/>
          </rPr>
          <t xml:space="preserve">
</t>
        </r>
        <r>
          <rPr>
            <sz val="10"/>
            <color indexed="81"/>
            <rFont val="Tahoma"/>
            <family val="2"/>
          </rPr>
          <t xml:space="preserve">IMF occasional paper224
IMF (EBS/02/8 Sup 1)
IMF SIP 2004
Fatih ÖZATAY and Güven SAK (2003) "Banking sector fragility and Turkey's 2000–01 financial crisis". Discussion paper, Central Bank of Turkey. </t>
        </r>
      </text>
    </comment>
    <comment ref="BJ1" authorId="0" shapeId="0" xr:uid="{00000000-0006-0000-0400-000025000000}">
      <text>
        <r>
          <rPr>
            <b/>
            <sz val="10"/>
            <color indexed="81"/>
            <rFont val="Tahoma"/>
            <family val="2"/>
          </rPr>
          <t>Author:</t>
        </r>
        <r>
          <rPr>
            <sz val="10"/>
            <color indexed="81"/>
            <rFont val="Tahoma"/>
            <family val="2"/>
          </rPr>
          <t xml:space="preserve">
FSSA 2003
WB WP 2484
IMF SM/99/77</t>
        </r>
      </text>
    </comment>
    <comment ref="BO1" authorId="0" shapeId="0" xr:uid="{00000000-0006-0000-0400-000026000000}">
      <text>
        <r>
          <rPr>
            <b/>
            <sz val="10"/>
            <color indexed="81"/>
            <rFont val="Tahoma"/>
            <family val="2"/>
          </rPr>
          <t>Author:</t>
        </r>
        <r>
          <rPr>
            <sz val="10"/>
            <color indexed="81"/>
            <rFont val="Tahoma"/>
            <family val="2"/>
          </rPr>
          <t xml:space="preserve">
Source: 
World Bank Working paper 3780
EBS/03/93 supplement 2, fifth and sixth review of SBA 2006
</t>
        </r>
      </text>
    </comment>
    <comment ref="BP1" authorId="0" shapeId="0" xr:uid="{00000000-0006-0000-0400-000027000000}">
      <text>
        <r>
          <rPr>
            <b/>
            <sz val="10"/>
            <color indexed="81"/>
            <rFont val="Tahoma"/>
            <family val="2"/>
          </rPr>
          <t>Author:</t>
        </r>
        <r>
          <rPr>
            <sz val="10"/>
            <color indexed="81"/>
            <rFont val="Tahoma"/>
            <family val="2"/>
          </rPr>
          <t xml:space="preserve">
Sources:
IMF wp 97/140
IMF SM/95/39
IMF SM/98/127
Krivoy R. (2000) "Collapse-The Venezuelan Banking crisis of 1994" The group of thirty, Washington D.C. </t>
        </r>
      </text>
    </comment>
    <comment ref="BQ1" authorId="0" shapeId="0" xr:uid="{00000000-0006-0000-0400-000028000000}">
      <text>
        <r>
          <rPr>
            <b/>
            <sz val="10"/>
            <color indexed="81"/>
            <rFont val="Tahoma"/>
            <family val="2"/>
          </rPr>
          <t>Author:</t>
        </r>
        <r>
          <rPr>
            <sz val="10"/>
            <color indexed="81"/>
            <rFont val="Tahoma"/>
            <family val="2"/>
          </rPr>
          <t xml:space="preserve">
Source:
IMF SM/00/53
IMF staff report 12/2003
IMF staff report 06/2006</t>
        </r>
      </text>
    </comment>
    <comment ref="E2" authorId="0" shapeId="0" xr:uid="{00000000-0006-0000-0400-000029000000}">
      <text>
        <r>
          <rPr>
            <b/>
            <sz val="9"/>
            <color indexed="81"/>
            <rFont val="Tahoma"/>
            <family val="2"/>
          </rPr>
          <t>Author:</t>
        </r>
        <r>
          <rPr>
            <sz val="9"/>
            <color indexed="81"/>
            <rFont val="Tahoma"/>
            <family val="2"/>
          </rPr>
          <t xml:space="preserve">
Bank runs
</t>
        </r>
      </text>
    </comment>
    <comment ref="U2" authorId="0" shapeId="0" xr:uid="{00000000-0006-0000-0400-00002A000000}">
      <text>
        <r>
          <rPr>
            <b/>
            <sz val="10"/>
            <color indexed="81"/>
            <rFont val="Tahoma"/>
            <family val="2"/>
          </rPr>
          <t>Author:</t>
        </r>
        <r>
          <rPr>
            <sz val="10"/>
            <color indexed="81"/>
            <rFont val="Tahoma"/>
            <family val="2"/>
          </rPr>
          <t xml:space="preserve">
Although the first failure happened in april, it is in August when the incidents reached systemic dimensions. By end of september, 11 institutions had requested liquidity assistance from the central bank</t>
        </r>
      </text>
    </comment>
    <comment ref="AT2" authorId="0" shapeId="0" xr:uid="{00000000-0006-0000-0400-00002B000000}">
      <text>
        <r>
          <rPr>
            <b/>
            <sz val="10"/>
            <color indexed="81"/>
            <rFont val="Tahoma"/>
            <family val="2"/>
          </rPr>
          <t>Author:</t>
        </r>
        <r>
          <rPr>
            <sz val="10"/>
            <color indexed="81"/>
            <rFont val="Tahoma"/>
            <family val="2"/>
          </rPr>
          <t xml:space="preserve">
This is when the first of 4 banks was intervened
</t>
        </r>
      </text>
    </comment>
    <comment ref="AV2" authorId="0" shapeId="0" xr:uid="{00000000-0006-0000-0400-00002C000000}">
      <text>
        <r>
          <rPr>
            <b/>
            <sz val="10"/>
            <color indexed="81"/>
            <rFont val="Tahoma"/>
            <family val="2"/>
          </rPr>
          <t>Author:</t>
        </r>
        <r>
          <rPr>
            <sz val="10"/>
            <color indexed="81"/>
            <rFont val="Tahoma"/>
            <family val="2"/>
          </rPr>
          <t xml:space="preserve">
First signs of problems were noticed in 1988, although it is only in October 1991 that it reached systemic proportions</t>
        </r>
      </text>
    </comment>
    <comment ref="BE2" authorId="0" shapeId="0" xr:uid="{00000000-0006-0000-0400-00002D000000}">
      <text>
        <r>
          <rPr>
            <b/>
            <sz val="10"/>
            <color indexed="81"/>
            <rFont val="Tahoma"/>
            <family val="2"/>
          </rPr>
          <t>Author:</t>
        </r>
        <r>
          <rPr>
            <sz val="10"/>
            <color indexed="81"/>
            <rFont val="Tahoma"/>
            <family val="2"/>
          </rPr>
          <t xml:space="preserve">
Sept-91 (first large FI intervened). Blanket guarantee declared in Sept 1992</t>
        </r>
      </text>
    </comment>
    <comment ref="BJ2" authorId="0" shapeId="0" xr:uid="{00000000-0006-0000-0400-00002E000000}">
      <text>
        <r>
          <rPr>
            <b/>
            <sz val="9"/>
            <color indexed="81"/>
            <rFont val="Tahoma"/>
            <family val="2"/>
          </rPr>
          <t>Author:</t>
        </r>
        <r>
          <rPr>
            <sz val="9"/>
            <color indexed="81"/>
            <rFont val="Tahoma"/>
            <family val="2"/>
          </rPr>
          <t xml:space="preserve">
Between 1995 and 1997, 32 of 195 banks were being liquidated, while 25 others were undergoing financial rehabilitation. Bad loans accounted for 50–65 percent of assets even in some leading banks. In 1998 banks were further hit by the government’s decision to restructure government debt following the Russian debt crisis. In 1998 the intervention of approximately 20 banks took place. </t>
        </r>
      </text>
    </comment>
    <comment ref="BM2" authorId="0" shapeId="0" xr:uid="{00000000-0006-0000-0400-00002F000000}">
      <text>
        <r>
          <rPr>
            <b/>
            <sz val="9"/>
            <color indexed="81"/>
            <rFont val="Tahoma"/>
            <family val="2"/>
          </rPr>
          <t>Author:</t>
        </r>
        <r>
          <rPr>
            <sz val="9"/>
            <color indexed="81"/>
            <rFont val="Tahoma"/>
            <family val="2"/>
          </rPr>
          <t xml:space="preserve">
Arrangements to guarantee all existing deposits in Northern Rock</t>
        </r>
      </text>
    </comment>
    <comment ref="B3" authorId="0" shapeId="0" xr:uid="{00000000-0006-0000-0400-000030000000}">
      <text>
        <r>
          <rPr>
            <b/>
            <sz val="9"/>
            <color indexed="81"/>
            <rFont val="Tahoma"/>
            <family val="2"/>
          </rPr>
          <t>Author:</t>
        </r>
        <r>
          <rPr>
            <sz val="9"/>
            <color indexed="81"/>
            <rFont val="Tahoma"/>
            <family val="2"/>
          </rPr>
          <t xml:space="preserve">
date when liq. became extensive
</t>
        </r>
      </text>
    </comment>
    <comment ref="C3" authorId="0" shapeId="0" xr:uid="{00000000-0006-0000-0400-000031000000}">
      <text>
        <r>
          <rPr>
            <b/>
            <sz val="9"/>
            <color indexed="81"/>
            <rFont val="Tahoma"/>
            <family val="2"/>
          </rPr>
          <t>Author:</t>
        </r>
        <r>
          <rPr>
            <sz val="9"/>
            <color indexed="81"/>
            <rFont val="Tahoma"/>
            <family val="2"/>
          </rPr>
          <t xml:space="preserve">
deposit freeze</t>
        </r>
      </text>
    </comment>
    <comment ref="E3" authorId="0" shapeId="0" xr:uid="{00000000-0006-0000-0400-000032000000}">
      <text>
        <r>
          <rPr>
            <b/>
            <sz val="9"/>
            <color indexed="81"/>
            <rFont val="Tahoma"/>
            <family val="2"/>
          </rPr>
          <t>Author:</t>
        </r>
        <r>
          <rPr>
            <sz val="9"/>
            <color indexed="81"/>
            <rFont val="Tahoma"/>
            <family val="2"/>
          </rPr>
          <t xml:space="preserve">
deposit freeze</t>
        </r>
      </text>
    </comment>
    <comment ref="AD3" authorId="0" shapeId="0" xr:uid="{00000000-0006-0000-0400-000033000000}">
      <text>
        <r>
          <rPr>
            <b/>
            <sz val="9"/>
            <color indexed="81"/>
            <rFont val="Tahoma"/>
            <family val="2"/>
          </rPr>
          <t>Author:</t>
        </r>
        <r>
          <rPr>
            <sz val="9"/>
            <color indexed="81"/>
            <rFont val="Tahoma"/>
            <family val="2"/>
          </rPr>
          <t xml:space="preserve">
Dec-97: Deposit runs on banks, accounting for half of banking system assets.
Jan-98: Indonesian Bank Restructuring Agency (IBRA) established and blanket guarantee announced.</t>
        </r>
      </text>
    </comment>
    <comment ref="AJ3" authorId="0" shapeId="0" xr:uid="{00000000-0006-0000-0400-000034000000}">
      <text>
        <r>
          <rPr>
            <b/>
            <sz val="9"/>
            <color indexed="81"/>
            <rFont val="Tahoma"/>
            <family val="2"/>
          </rPr>
          <t>Author:</t>
        </r>
        <r>
          <rPr>
            <sz val="9"/>
            <color indexed="81"/>
            <rFont val="Tahoma"/>
            <family val="2"/>
          </rPr>
          <t xml:space="preserve">
Nov 1997: blanket guarantee; Korea Asset Management Corporation's (KAMCO) nonperforming asset fund established; extensive liquidity support.
Dec 1997: IMF approves three-year Stand-By Arrangement but rollover of short-term debt continues to decline.</t>
        </r>
      </text>
    </comment>
    <comment ref="AO3" authorId="0" shapeId="0" xr:uid="{00000000-0006-0000-0400-000035000000}">
      <text>
        <r>
          <rPr>
            <b/>
            <sz val="9"/>
            <color indexed="81"/>
            <rFont val="Tahoma"/>
            <family val="2"/>
          </rPr>
          <t>Author:</t>
        </r>
        <r>
          <rPr>
            <sz val="9"/>
            <color indexed="81"/>
            <rFont val="Tahoma"/>
            <family val="2"/>
          </rPr>
          <t xml:space="preserve">
Jan 1998: Bank Negara Malaysia announces blanket guarantee for all depositors.
Mar 1998: Program to consolidate finance companies and to recapitalize commercial banks is announced.
Jun 1998: Danaharta, an asset management company, is established.
Aug 1998: Danamodal (bank restructuring and recapitalization agency) is established.
</t>
        </r>
      </text>
    </comment>
    <comment ref="AX3" authorId="0" shapeId="0" xr:uid="{00000000-0006-0000-0400-000036000000}">
      <text>
        <r>
          <rPr>
            <b/>
            <sz val="9"/>
            <color indexed="81"/>
            <rFont val="Tahoma"/>
            <family val="2"/>
          </rPr>
          <t>Author:</t>
        </r>
        <r>
          <rPr>
            <sz val="9"/>
            <color indexed="81"/>
            <rFont val="Tahoma"/>
            <family val="2"/>
          </rPr>
          <t xml:space="preserve">
Mar 1998: Three-year Stand-By Arrangement agreed with IMF</t>
        </r>
      </text>
    </comment>
    <comment ref="BH3" authorId="0" shapeId="0" xr:uid="{00000000-0006-0000-0400-000037000000}">
      <text>
        <r>
          <rPr>
            <b/>
            <sz val="9"/>
            <color indexed="81"/>
            <rFont val="Tahoma"/>
            <family val="2"/>
          </rPr>
          <t>Author:</t>
        </r>
        <r>
          <rPr>
            <sz val="9"/>
            <color indexed="81"/>
            <rFont val="Tahoma"/>
            <family val="2"/>
          </rPr>
          <t xml:space="preserve">
October 1997: Financial sector restructuring strategy announced; Financial Sector Restructuring Agency and asset management company established; blanket guarantee strengthened; new powers to intervene in banks; Emergency decrees to facilitate financial sector restructuring</t>
        </r>
      </text>
    </comment>
    <comment ref="BO3" authorId="0" shapeId="0" xr:uid="{00000000-0006-0000-0400-000038000000}">
      <text>
        <r>
          <rPr>
            <b/>
            <sz val="9"/>
            <color indexed="81"/>
            <rFont val="Tahoma"/>
            <family val="2"/>
          </rPr>
          <t>Author:</t>
        </r>
        <r>
          <rPr>
            <sz val="9"/>
            <color indexed="81"/>
            <rFont val="Tahoma"/>
            <family val="2"/>
          </rPr>
          <t xml:space="preserve">
bank holiday</t>
        </r>
      </text>
    </comment>
    <comment ref="BP3" authorId="0" shapeId="0" xr:uid="{00000000-0006-0000-0400-000039000000}">
      <text>
        <r>
          <rPr>
            <b/>
            <sz val="9"/>
            <color indexed="81"/>
            <rFont val="Tahoma"/>
            <family val="2"/>
          </rPr>
          <t>Author:</t>
        </r>
        <r>
          <rPr>
            <sz val="9"/>
            <color indexed="81"/>
            <rFont val="Tahoma"/>
            <family val="2"/>
          </rPr>
          <t xml:space="preserve">
Jan 1994: Government takeover of Banco latina (second largest bank in country), followed by several other banks.</t>
        </r>
      </text>
    </comment>
    <comment ref="BQ3" authorId="0" shapeId="0" xr:uid="{00000000-0006-0000-0400-00003A000000}">
      <text>
        <r>
          <rPr>
            <b/>
            <sz val="9"/>
            <color indexed="81"/>
            <rFont val="Tahoma"/>
            <family val="2"/>
          </rPr>
          <t>Author:</t>
        </r>
        <r>
          <rPr>
            <sz val="9"/>
            <color indexed="81"/>
            <rFont val="Tahoma"/>
            <family val="2"/>
          </rPr>
          <t xml:space="preserve">
Dec-1997: NPLs estimated at 30%. October 1998: Recapitalization of four stateowned commercial banks by the State bank of Vietnam.</t>
        </r>
      </text>
    </comment>
    <comment ref="A4" authorId="0" shapeId="0" xr:uid="{00000000-0006-0000-0400-00003B000000}">
      <text>
        <r>
          <rPr>
            <b/>
            <sz val="9"/>
            <color indexed="81"/>
            <rFont val="Tahoma"/>
            <family val="2"/>
          </rPr>
          <t>Author:</t>
        </r>
        <r>
          <rPr>
            <sz val="9"/>
            <color indexed="81"/>
            <rFont val="Tahoma"/>
            <family val="2"/>
          </rPr>
          <t xml:space="preserve">
For recent cases, see Laeven and Valencia (2010) for a brief description of the origins of the crisis.</t>
        </r>
      </text>
    </comment>
    <comment ref="H6" authorId="0" shapeId="0" xr:uid="{00000000-0006-0000-0400-00003C000000}">
      <text>
        <r>
          <rPr>
            <b/>
            <sz val="8"/>
            <color indexed="81"/>
            <rFont val="Tahoma"/>
            <family val="2"/>
          </rPr>
          <t>Author:</t>
        </r>
        <r>
          <rPr>
            <sz val="8"/>
            <color indexed="81"/>
            <rFont val="Tahoma"/>
            <family val="2"/>
          </rPr>
          <t xml:space="preserve">
Explicit DI introduced in 2001</t>
        </r>
      </text>
    </comment>
    <comment ref="I6" authorId="0" shapeId="0" xr:uid="{00000000-0006-0000-0400-00003D000000}">
      <text>
        <r>
          <rPr>
            <b/>
            <sz val="8"/>
            <color indexed="81"/>
            <rFont val="Tahoma"/>
            <family val="2"/>
          </rPr>
          <t>Author:</t>
        </r>
        <r>
          <rPr>
            <sz val="8"/>
            <color indexed="81"/>
            <rFont val="Tahoma"/>
            <family val="2"/>
          </rPr>
          <t xml:space="preserve">
Explicit DI introduced in 1995 with coverage limit of Reais 20000</t>
        </r>
      </text>
    </comment>
    <comment ref="J6" authorId="0" shapeId="0" xr:uid="{00000000-0006-0000-0400-00003E000000}">
      <text>
        <r>
          <rPr>
            <b/>
            <sz val="8"/>
            <color indexed="81"/>
            <rFont val="Tahoma"/>
            <family val="2"/>
          </rPr>
          <t>Author:</t>
        </r>
        <r>
          <rPr>
            <sz val="8"/>
            <color indexed="81"/>
            <rFont val="Tahoma"/>
            <family val="2"/>
          </rPr>
          <t xml:space="preserve">
Explicit DI introduced in 1995 with coverage limit of Reais 20000</t>
        </r>
      </text>
    </comment>
    <comment ref="L6" authorId="0" shapeId="0" xr:uid="{00000000-0006-0000-0400-00003F000000}">
      <text>
        <r>
          <rPr>
            <b/>
            <sz val="8"/>
            <color indexed="81"/>
            <rFont val="Tahoma"/>
            <family val="2"/>
          </rPr>
          <t>Author:</t>
        </r>
        <r>
          <rPr>
            <sz val="8"/>
            <color indexed="81"/>
            <rFont val="Tahoma"/>
            <family val="2"/>
          </rPr>
          <t xml:space="preserve">
Explicit DI introduced in 1986 with full guarantee on time deposits and coverage limit of 939119 Chilean Pesos on savings deposits</t>
        </r>
      </text>
    </comment>
    <comment ref="M6" authorId="0" shapeId="0" xr:uid="{00000000-0006-0000-0400-000040000000}">
      <text>
        <r>
          <rPr>
            <b/>
            <sz val="8"/>
            <color indexed="81"/>
            <rFont val="Tahoma"/>
            <family val="2"/>
          </rPr>
          <t>Author:</t>
        </r>
        <r>
          <rPr>
            <sz val="8"/>
            <color indexed="81"/>
            <rFont val="Tahoma"/>
            <family val="2"/>
          </rPr>
          <t xml:space="preserve">
Explicit DI introduced in 1985 with coverage limit of maximum of 10 million Columbian dollars</t>
        </r>
      </text>
    </comment>
    <comment ref="V6" authorId="0" shapeId="0" xr:uid="{00000000-0006-0000-0400-000041000000}">
      <text>
        <r>
          <rPr>
            <b/>
            <sz val="8"/>
            <color indexed="81"/>
            <rFont val="Tahoma"/>
            <family val="2"/>
          </rPr>
          <t>Author:</t>
        </r>
        <r>
          <rPr>
            <sz val="8"/>
            <color indexed="81"/>
            <rFont val="Tahoma"/>
            <family val="2"/>
          </rPr>
          <t xml:space="preserve">
Explicit DI introduced in 1998 with coverage limit of EKK 20000</t>
        </r>
      </text>
    </comment>
    <comment ref="AD6" authorId="0" shapeId="0" xr:uid="{00000000-0006-0000-0400-000042000000}">
      <text>
        <r>
          <rPr>
            <b/>
            <sz val="8"/>
            <color indexed="81"/>
            <rFont val="Tahoma"/>
            <family val="2"/>
          </rPr>
          <t>Author:</t>
        </r>
        <r>
          <rPr>
            <sz val="8"/>
            <color indexed="81"/>
            <rFont val="Tahoma"/>
            <family val="2"/>
          </rPr>
          <t xml:space="preserve">
Explicit DI (blanket guarantee) introduced in 1998</t>
        </r>
      </text>
    </comment>
    <comment ref="AG6" authorId="0" shapeId="0" xr:uid="{00000000-0006-0000-0400-000043000000}">
      <text>
        <r>
          <rPr>
            <b/>
            <sz val="8"/>
            <color indexed="81"/>
            <rFont val="Tahoma"/>
            <family val="2"/>
          </rPr>
          <t>Author:</t>
        </r>
        <r>
          <rPr>
            <sz val="8"/>
            <color indexed="81"/>
            <rFont val="Tahoma"/>
            <family val="2"/>
          </rPr>
          <t xml:space="preserve">
Explicit DI introduced in 1998 with coverage limit of J$ 200000</t>
        </r>
      </text>
    </comment>
    <comment ref="AK6" authorId="0" shapeId="0" xr:uid="{00000000-0006-0000-0400-000044000000}">
      <text>
        <r>
          <rPr>
            <b/>
            <sz val="8"/>
            <color indexed="81"/>
            <rFont val="Tahoma"/>
            <family val="2"/>
          </rPr>
          <t>Author:</t>
        </r>
        <r>
          <rPr>
            <sz val="8"/>
            <color indexed="81"/>
            <rFont val="Tahoma"/>
            <family val="2"/>
          </rPr>
          <t xml:space="preserve">
Explicit DI introduced in 1998 with coverage limit of 500 Lat</t>
        </r>
      </text>
    </comment>
    <comment ref="AM6" authorId="0" shapeId="0" xr:uid="{00000000-0006-0000-0400-000045000000}">
      <text>
        <r>
          <rPr>
            <b/>
            <sz val="8"/>
            <color indexed="81"/>
            <rFont val="Tahoma"/>
            <family val="2"/>
          </rPr>
          <t>Author:</t>
        </r>
        <r>
          <rPr>
            <sz val="8"/>
            <color indexed="81"/>
            <rFont val="Tahoma"/>
            <family val="2"/>
          </rPr>
          <t xml:space="preserve">
Explicit DI introduced in 1996 with coverage limit of LTL 45000</t>
        </r>
      </text>
    </comment>
    <comment ref="AO6" authorId="0" shapeId="0" xr:uid="{00000000-0006-0000-0400-000046000000}">
      <text>
        <r>
          <rPr>
            <b/>
            <sz val="8"/>
            <color indexed="81"/>
            <rFont val="Tahoma"/>
            <family val="2"/>
          </rPr>
          <t>Author:</t>
        </r>
        <r>
          <rPr>
            <sz val="8"/>
            <color indexed="81"/>
            <rFont val="Tahoma"/>
            <family val="2"/>
          </rPr>
          <t xml:space="preserve">
Explicit DI (blanket guarantee) introduced in 1998</t>
        </r>
      </text>
    </comment>
    <comment ref="AT6" authorId="0" shapeId="0" xr:uid="{00000000-0006-0000-0400-000047000000}">
      <text>
        <r>
          <rPr>
            <b/>
            <sz val="8"/>
            <color indexed="81"/>
            <rFont val="Tahoma"/>
            <family val="2"/>
          </rPr>
          <t>Author:</t>
        </r>
        <r>
          <rPr>
            <sz val="8"/>
            <color indexed="81"/>
            <rFont val="Tahoma"/>
            <family val="2"/>
          </rPr>
          <t xml:space="preserve">
Explicit DI introduced in 2001 with full coverage until end-June 2001 and thereafter coverage limit of US$ 20000</t>
        </r>
      </text>
    </comment>
    <comment ref="AW6" authorId="0" shapeId="0" xr:uid="{00000000-0006-0000-0400-000048000000}">
      <text>
        <r>
          <rPr>
            <b/>
            <sz val="8"/>
            <color indexed="81"/>
            <rFont val="Tahoma"/>
            <family val="2"/>
          </rPr>
          <t>Author:</t>
        </r>
        <r>
          <rPr>
            <sz val="8"/>
            <color indexed="81"/>
            <rFont val="Tahoma"/>
            <family val="2"/>
          </rPr>
          <t xml:space="preserve">
Explicit DI introduced in 2003 with coverage limit of 64207500 in local currency</t>
        </r>
      </text>
    </comment>
    <comment ref="AZ6" authorId="0" shapeId="0" xr:uid="{00000000-0006-0000-0400-000049000000}">
      <text>
        <r>
          <rPr>
            <b/>
            <sz val="8"/>
            <color indexed="81"/>
            <rFont val="Tahoma"/>
            <family val="2"/>
          </rPr>
          <t>Author:</t>
        </r>
        <r>
          <rPr>
            <sz val="8"/>
            <color indexed="81"/>
            <rFont val="Tahoma"/>
            <family val="2"/>
          </rPr>
          <t xml:space="preserve">
Explicit DI introduced in 20003 with coverage limit of 100000 Rubles</t>
        </r>
      </text>
    </comment>
    <comment ref="BE6" authorId="0" shapeId="0" xr:uid="{00000000-0006-0000-0400-00004A000000}">
      <text>
        <r>
          <rPr>
            <b/>
            <sz val="8"/>
            <color indexed="81"/>
            <rFont val="Tahoma"/>
            <family val="2"/>
          </rPr>
          <t>Author:</t>
        </r>
        <r>
          <rPr>
            <sz val="8"/>
            <color indexed="81"/>
            <rFont val="Tahoma"/>
            <family val="2"/>
          </rPr>
          <t xml:space="preserve">
Explicit DI introduced in 1996 with coverage limit of SEK 250000.</t>
        </r>
      </text>
    </comment>
    <comment ref="BH6" authorId="0" shapeId="0" xr:uid="{00000000-0006-0000-0400-00004B000000}">
      <text>
        <r>
          <rPr>
            <b/>
            <sz val="10"/>
            <color indexed="81"/>
            <rFont val="Tahoma"/>
            <family val="2"/>
          </rPr>
          <t>Author:</t>
        </r>
        <r>
          <rPr>
            <sz val="10"/>
            <color indexed="81"/>
            <rFont val="Tahoma"/>
            <family val="2"/>
          </rPr>
          <t xml:space="preserve">
limited insurance introduced in 2004</t>
        </r>
      </text>
    </comment>
    <comment ref="BO6" authorId="0" shapeId="0" xr:uid="{00000000-0006-0000-0400-00004C000000}">
      <text>
        <r>
          <rPr>
            <b/>
            <sz val="8"/>
            <color indexed="81"/>
            <rFont val="Tahoma"/>
            <family val="2"/>
          </rPr>
          <t>Author:</t>
        </r>
        <r>
          <rPr>
            <sz val="8"/>
            <color indexed="81"/>
            <rFont val="Tahoma"/>
            <family val="2"/>
          </rPr>
          <t xml:space="preserve">
Law on protection of bank deposits was enacted on December 27, 2002, creating a bank deposits collateral fund  and a Superintendency of Bank Savings Protection.  However, although Uruguay established a deposit insurance system, it was not regulated. The Financial System Restructuring Act in Uruguay authorizes the executive branch to set aside part of its resources to cover deposits up to US$ 100,000.</t>
        </r>
      </text>
    </comment>
    <comment ref="BQ6" authorId="0" shapeId="0" xr:uid="{00000000-0006-0000-0400-00004D000000}">
      <text>
        <r>
          <rPr>
            <b/>
            <sz val="8"/>
            <color indexed="81"/>
            <rFont val="Tahoma"/>
            <family val="2"/>
          </rPr>
          <t>Author:</t>
        </r>
        <r>
          <rPr>
            <sz val="8"/>
            <color indexed="81"/>
            <rFont val="Tahoma"/>
            <family val="2"/>
          </rPr>
          <t xml:space="preserve">
Explicit DI was introduced in 2000 with a coverage limit of 30000000</t>
        </r>
      </text>
    </comment>
    <comment ref="T7" authorId="0" shapeId="0" xr:uid="{00000000-0006-0000-0400-00004E000000}">
      <text>
        <r>
          <rPr>
            <b/>
            <sz val="10"/>
            <color indexed="81"/>
            <rFont val="Tahoma"/>
            <family val="2"/>
          </rPr>
          <t>Author:</t>
        </r>
        <r>
          <rPr>
            <sz val="10"/>
            <color indexed="81"/>
            <rFont val="Tahoma"/>
            <family val="2"/>
          </rPr>
          <t xml:space="preserve">
FSSA says that there was no deposit insurance as of 2001, only S&amp;L were insured up to RD$200,000</t>
        </r>
      </text>
    </comment>
    <comment ref="B9" authorId="0" shapeId="0" xr:uid="{00000000-0006-0000-0400-00004F000000}">
      <text>
        <r>
          <rPr>
            <b/>
            <sz val="8"/>
            <color indexed="81"/>
            <rFont val="Tahoma"/>
            <family val="2"/>
          </rPr>
          <t>Author:</t>
        </r>
        <r>
          <rPr>
            <sz val="8"/>
            <color indexed="81"/>
            <rFont val="Tahoma"/>
            <family val="2"/>
          </rPr>
          <t xml:space="preserve">
Full coverage for the first 1 million pesos and 90% thereafter</t>
        </r>
      </text>
    </comment>
    <comment ref="C9" authorId="0" shapeId="0" xr:uid="{00000000-0006-0000-0400-000050000000}">
      <text>
        <r>
          <rPr>
            <b/>
            <sz val="8"/>
            <color indexed="81"/>
            <rFont val="Tahoma"/>
            <family val="2"/>
          </rPr>
          <t>Author:</t>
        </r>
        <r>
          <rPr>
            <sz val="8"/>
            <color indexed="81"/>
            <rFont val="Tahoma"/>
            <family val="2"/>
          </rPr>
          <t xml:space="preserve">
Full coverage for the first 1 million pesos and 90% thereafter</t>
        </r>
      </text>
    </comment>
    <comment ref="P9" authorId="0" shapeId="0" xr:uid="{00000000-0006-0000-0400-000051000000}">
      <text>
        <r>
          <rPr>
            <b/>
            <sz val="10"/>
            <color indexed="81"/>
            <rFont val="Tahoma"/>
            <family val="2"/>
          </rPr>
          <t>Author:</t>
        </r>
        <r>
          <rPr>
            <sz val="10"/>
            <color indexed="81"/>
            <rFont val="Tahoma"/>
            <family val="2"/>
          </rPr>
          <t xml:space="preserve">
It was first introduced in 1997, with full coverage up to 30,000, and 75% of the balance between 30,000 and 50,000. In July 1998, coverage was revised to 100,000</t>
        </r>
      </text>
    </comment>
    <comment ref="Q9" authorId="0" shapeId="0" xr:uid="{00000000-0006-0000-0400-000052000000}">
      <text>
        <r>
          <rPr>
            <b/>
            <sz val="10"/>
            <color indexed="81"/>
            <rFont val="Tahoma"/>
            <family val="2"/>
          </rPr>
          <t>Author:</t>
        </r>
        <r>
          <rPr>
            <sz val="10"/>
            <color indexed="81"/>
            <rFont val="Tahoma"/>
            <family val="2"/>
          </rPr>
          <t xml:space="preserve">
Co-insurance, coverage covered 80% of deposits up to this amount.</t>
        </r>
      </text>
    </comment>
    <comment ref="U9" authorId="0" shapeId="0" xr:uid="{00000000-0006-0000-0400-000053000000}">
      <text>
        <r>
          <rPr>
            <b/>
            <sz val="8"/>
            <color indexed="81"/>
            <rFont val="Tahoma"/>
            <family val="2"/>
          </rPr>
          <t>Author:</t>
        </r>
        <r>
          <rPr>
            <sz val="8"/>
            <color indexed="81"/>
            <rFont val="Tahoma"/>
            <family val="2"/>
          </rPr>
          <t xml:space="preserve">
Full coverage later in year</t>
        </r>
      </text>
    </comment>
    <comment ref="AH9" authorId="0" shapeId="0" xr:uid="{00000000-0006-0000-0400-000054000000}">
      <text>
        <r>
          <rPr>
            <b/>
            <sz val="8"/>
            <color indexed="81"/>
            <rFont val="Tahoma"/>
            <family val="2"/>
          </rPr>
          <t>Author:</t>
        </r>
        <r>
          <rPr>
            <sz val="8"/>
            <color indexed="81"/>
            <rFont val="Tahoma"/>
            <family val="2"/>
          </rPr>
          <t xml:space="preserve">
Full guarantee introduced in 1996</t>
        </r>
      </text>
    </comment>
    <comment ref="AJ9" authorId="0" shapeId="0" xr:uid="{00000000-0006-0000-0400-000055000000}">
      <text>
        <r>
          <rPr>
            <b/>
            <sz val="8"/>
            <color indexed="81"/>
            <rFont val="Tahoma"/>
            <family val="2"/>
          </rPr>
          <t>Author:</t>
        </r>
        <r>
          <rPr>
            <sz val="8"/>
            <color indexed="81"/>
            <rFont val="Tahoma"/>
            <family val="2"/>
          </rPr>
          <t xml:space="preserve">
Full guarantee introduced in 1997</t>
        </r>
      </text>
    </comment>
    <comment ref="AP9" authorId="0" shapeId="0" xr:uid="{00000000-0006-0000-0400-000056000000}">
      <text>
        <r>
          <rPr>
            <b/>
            <sz val="10"/>
            <color indexed="81"/>
            <rFont val="Tahoma"/>
            <family val="2"/>
          </rPr>
          <t>Author:</t>
        </r>
        <r>
          <rPr>
            <sz val="10"/>
            <color indexed="81"/>
            <rFont val="Tahoma"/>
            <family val="2"/>
          </rPr>
          <t xml:space="preserve">
it became full in 1993, but it was limited in 1986</t>
        </r>
      </text>
    </comment>
    <comment ref="BI9" authorId="0" shapeId="0" xr:uid="{00000000-0006-0000-0400-000057000000}">
      <text>
        <r>
          <rPr>
            <b/>
            <sz val="8"/>
            <color indexed="81"/>
            <rFont val="Tahoma"/>
            <family val="2"/>
          </rPr>
          <t>Author:</t>
        </r>
        <r>
          <rPr>
            <sz val="8"/>
            <color indexed="81"/>
            <rFont val="Tahoma"/>
            <family val="2"/>
          </rPr>
          <t xml:space="preserve">
Blanket guarantee introduced in 1995; reinstated in 2000.</t>
        </r>
      </text>
    </comment>
    <comment ref="V13" authorId="0" shapeId="0" xr:uid="{00000000-0006-0000-0400-000058000000}">
      <text>
        <r>
          <rPr>
            <b/>
            <sz val="10"/>
            <color indexed="81"/>
            <rFont val="Tahoma"/>
            <family val="2"/>
          </rPr>
          <t>Author:</t>
        </r>
        <r>
          <rPr>
            <sz val="10"/>
            <color indexed="81"/>
            <rFont val="Tahoma"/>
            <family val="2"/>
          </rPr>
          <t xml:space="preserve">
No generalized freeze, although three problem banks delayed payments for 3 weeks.</t>
        </r>
      </text>
    </comment>
    <comment ref="Z13" authorId="0" shapeId="0" xr:uid="{00000000-0006-0000-0400-000059000000}">
      <text>
        <r>
          <rPr>
            <b/>
            <sz val="10"/>
            <color indexed="81"/>
            <rFont val="Tahoma"/>
            <family val="2"/>
          </rPr>
          <t>Author:</t>
        </r>
        <r>
          <rPr>
            <sz val="10"/>
            <color indexed="81"/>
            <rFont val="Tahoma"/>
            <family val="2"/>
          </rPr>
          <t xml:space="preserve">
In early 1980's a deposit freeze of balances above cedi 50,000 was introduced, but it affected only deposits pending investigation of tax liability or fraud.</t>
        </r>
      </text>
    </comment>
    <comment ref="AZ13" authorId="0" shapeId="0" xr:uid="{00000000-0006-0000-0400-00005A000000}">
      <text>
        <r>
          <rPr>
            <b/>
            <sz val="10"/>
            <color indexed="81"/>
            <rFont val="Tahoma"/>
            <family val="2"/>
          </rPr>
          <t>Author:</t>
        </r>
        <r>
          <rPr>
            <sz val="10"/>
            <color indexed="81"/>
            <rFont val="Tahoma"/>
            <family val="2"/>
          </rPr>
          <t xml:space="preserve">
Imposition of capital controls and foreign exchange restrictions. </t>
        </r>
      </text>
    </comment>
    <comment ref="BP13" authorId="0" shapeId="0" xr:uid="{00000000-0006-0000-0400-00005B000000}">
      <text>
        <r>
          <rPr>
            <b/>
            <sz val="10"/>
            <color indexed="81"/>
            <rFont val="Tahoma"/>
            <family val="2"/>
          </rPr>
          <t>Author:</t>
        </r>
        <r>
          <rPr>
            <sz val="10"/>
            <color indexed="81"/>
            <rFont val="Tahoma"/>
            <family val="2"/>
          </rPr>
          <t xml:space="preserve">
There was no general deposit freeze, but when Banco Latino was closed, deposits at the bank were frozen for over two months until the bank was reopened. When the bank was reopened, depositors holding more than B 10m received long-term non-negotiable bonds at below-market rates, for the excess over that threshold. </t>
        </r>
      </text>
    </comment>
    <comment ref="C14" authorId="0" shapeId="0" xr:uid="{00000000-0006-0000-0400-00005C000000}">
      <text>
        <r>
          <rPr>
            <b/>
            <sz val="8"/>
            <color indexed="81"/>
            <rFont val="Tahoma"/>
            <family val="2"/>
          </rPr>
          <t>Fabian Valencia:</t>
        </r>
        <r>
          <rPr>
            <sz val="8"/>
            <color indexed="81"/>
            <rFont val="Tahoma"/>
            <family val="2"/>
          </rPr>
          <t xml:space="preserve">
Bonex plan converted time deposits  into dollar-denominated bonds converted at the exchange rate prevailing on Dec. 28th (the measure was announced on January 1st, after the exchange rate went from 1800 australs per dollar to over 3000 between Dec. 28 and Dec. 31). The maturity of the bonds was 10 years, with 2 years of grace period, paying an interest rate slightly above LIBOR and with quaterly payments. After the conversion, they traded with a discount of almost 2 thirds. However, their price recovered to 50 percent after the economic package announced in March 1990.</t>
        </r>
      </text>
    </comment>
    <comment ref="BK14" authorId="0" shapeId="0" xr:uid="{00000000-0006-0000-0400-000061000000}">
      <text>
        <r>
          <rPr>
            <b/>
            <sz val="9"/>
            <color indexed="81"/>
            <rFont val="Tahoma"/>
            <family val="2"/>
          </rPr>
          <t>Author:</t>
        </r>
        <r>
          <rPr>
            <sz val="9"/>
            <color indexed="81"/>
            <rFont val="Tahoma"/>
            <family val="2"/>
          </rPr>
          <t xml:space="preserve">
Limitis on early withdrawal of time deposits in fall 2008</t>
        </r>
      </text>
    </comment>
    <comment ref="C15" authorId="0" shapeId="0" xr:uid="{00000000-0006-0000-0400-000063000000}">
      <text>
        <r>
          <rPr>
            <b/>
            <sz val="8"/>
            <color indexed="81"/>
            <rFont val="Tahoma"/>
            <family val="2"/>
          </rPr>
          <t>Fabian Valencia:</t>
        </r>
        <r>
          <rPr>
            <sz val="8"/>
            <color indexed="81"/>
            <rFont val="Tahoma"/>
            <family val="2"/>
          </rPr>
          <t xml:space="preserve">
10 years, with quarterly payments</t>
        </r>
      </text>
    </comment>
    <comment ref="E15" authorId="0" shapeId="0" xr:uid="{00000000-0006-0000-0400-000064000000}">
      <text>
        <r>
          <rPr>
            <b/>
            <sz val="8"/>
            <color indexed="81"/>
            <rFont val="Tahoma"/>
            <family val="2"/>
          </rPr>
          <t>Fabian Valencia:</t>
        </r>
        <r>
          <rPr>
            <sz val="8"/>
            <color indexed="81"/>
            <rFont val="Tahoma"/>
            <family val="2"/>
          </rPr>
          <t xml:space="preserve">
Corralito's last restrictions were lifted in Dec-02, whereas Corralon's deposits were reprogrammed over a 5-year horizon</t>
        </r>
      </text>
    </comment>
    <comment ref="I15" authorId="0" shapeId="0" xr:uid="{00000000-0006-0000-0400-000065000000}">
      <text>
        <r>
          <rPr>
            <b/>
            <sz val="10"/>
            <color indexed="81"/>
            <rFont val="Tahoma"/>
            <family val="2"/>
          </rPr>
          <t>Author:</t>
        </r>
        <r>
          <rPr>
            <sz val="10"/>
            <color indexed="81"/>
            <rFont val="Tahoma"/>
            <family val="2"/>
          </rPr>
          <t xml:space="preserve">
Freezing was announced in Mid-March 1990 and was planned to keep the bloking for 18 months fto later begain releasing funds within 12 months. It was implemented through the replacement at par of the new cruzado with a new currency, the cruzeiro. While blocked, deposits would earn a real return of 6% a year. Blocked resources had to be deposited at the central bank. Some early release took place in Mid-March and Mid-May, mainly to meet tax and payroll obligations (40% of blocked assets) . The unblocking began in August 1991 (a month earlier than planned). </t>
        </r>
      </text>
    </comment>
    <comment ref="R15" authorId="0" shapeId="0" xr:uid="{00000000-0006-0000-0400-000066000000}">
      <text>
        <r>
          <rPr>
            <b/>
            <sz val="9"/>
            <color indexed="81"/>
            <rFont val="Tahoma"/>
            <family val="2"/>
          </rPr>
          <t>Author:</t>
        </r>
        <r>
          <rPr>
            <sz val="9"/>
            <color indexed="81"/>
            <rFont val="Tahoma"/>
            <family val="2"/>
          </rPr>
          <t xml:space="preserve">
Counting until the time of complete removal of domestic payment restrictions. 
Domestic payment restrictions were relaxed gradually and were fully removed by May 2014. 
External restrictions were in place until April 6, 2015</t>
        </r>
      </text>
    </comment>
    <comment ref="U15" authorId="0" shapeId="0" xr:uid="{00000000-0006-0000-0400-000067000000}">
      <text>
        <r>
          <rPr>
            <b/>
            <sz val="8"/>
            <color indexed="81"/>
            <rFont val="Tahoma"/>
            <family val="2"/>
          </rPr>
          <t>Fabian Valencia:</t>
        </r>
        <r>
          <rPr>
            <sz val="8"/>
            <color indexed="81"/>
            <rFont val="Tahoma"/>
            <family val="2"/>
          </rPr>
          <t xml:space="preserve">
for savings and checking accounts 6 months, and 1 year for the rest</t>
        </r>
      </text>
    </comment>
    <comment ref="BO15" authorId="0" shapeId="0" xr:uid="{00000000-0006-0000-0400-000068000000}">
      <text>
        <r>
          <rPr>
            <b/>
            <sz val="8"/>
            <color indexed="81"/>
            <rFont val="Tahoma"/>
            <family val="2"/>
          </rPr>
          <t>Fabian Valencia:</t>
        </r>
        <r>
          <rPr>
            <sz val="8"/>
            <color indexed="81"/>
            <rFont val="Tahoma"/>
            <family val="2"/>
          </rPr>
          <t xml:space="preserve">
Deposits reprogrammed over a 3-year horizon</t>
        </r>
      </text>
    </comment>
    <comment ref="C16" authorId="0" shapeId="0" xr:uid="{00000000-0006-0000-0400-000069000000}">
      <text>
        <r>
          <rPr>
            <b/>
            <sz val="8"/>
            <color indexed="81"/>
            <rFont val="Tahoma"/>
            <family val="2"/>
          </rPr>
          <t>Fabian Valencia:</t>
        </r>
        <r>
          <rPr>
            <sz val="8"/>
            <color indexed="81"/>
            <rFont val="Tahoma"/>
            <family val="2"/>
          </rPr>
          <t xml:space="preserve">
time deposits, except for the first US$ 500, especial accounts (such as charitable foundations, funds that could be proven were meant to be used in tax or salary payments) were exempted</t>
        </r>
      </text>
    </comment>
    <comment ref="E16" authorId="0" shapeId="0" xr:uid="{00000000-0006-0000-0400-00006A000000}">
      <text>
        <r>
          <rPr>
            <b/>
            <sz val="8"/>
            <color indexed="81"/>
            <rFont val="Tahoma"/>
            <family val="2"/>
          </rPr>
          <t>Fabian Valencia:</t>
        </r>
        <r>
          <rPr>
            <sz val="8"/>
            <color indexed="81"/>
            <rFont val="Tahoma"/>
            <family val="2"/>
          </rPr>
          <t xml:space="preserve">
Corralito was introduced first and limited withdrawals up to US$250 a week, it prohibited transfers abroad unless trade-related, introduced marginal reserve requirements, and limited transactions that could reduce deposits. Corralon reprogrammed time deposits over a 5-year horizon</t>
        </r>
      </text>
    </comment>
    <comment ref="I16" authorId="0" shapeId="0" xr:uid="{00000000-0006-0000-0400-00006B000000}">
      <text>
        <r>
          <rPr>
            <b/>
            <sz val="8"/>
            <color indexed="81"/>
            <rFont val="Tahoma"/>
            <family val="2"/>
          </rPr>
          <t>Fabian Valencia:</t>
        </r>
        <r>
          <rPr>
            <sz val="8"/>
            <color indexed="81"/>
            <rFont val="Tahoma"/>
            <family val="2"/>
          </rPr>
          <t xml:space="preserve">
M2 + federal securities in the hands of the public, except balances below NCZ$50,000 for checking accounts and NCZ$25000 for savings accounts or 20% of the balance (whichever larger) for deposits in the overnight domestic debt market, and 20% of the balance for mutual funds (2/3's of financial assets in the economy)</t>
        </r>
      </text>
    </comment>
    <comment ref="R16" authorId="0" shapeId="0" xr:uid="{00000000-0006-0000-0400-00006C000000}">
      <text>
        <r>
          <rPr>
            <b/>
            <sz val="9"/>
            <color indexed="81"/>
            <rFont val="Tahoma"/>
            <family val="2"/>
          </rPr>
          <t>Author:</t>
        </r>
        <r>
          <rPr>
            <sz val="9"/>
            <color indexed="81"/>
            <rFont val="Tahoma"/>
            <family val="2"/>
          </rPr>
          <t xml:space="preserve">
The restrictions included:
Cash:
– Withdrawal limit: €9,000 per month
– Export of bank notes limit: €2,000 per journey
• Checks, credit, debit:
– Cashing of checks prohibited
– Use of credit card abroad limited to €5,000 per person per month
• Wire-transfers:
– Business transfers: &gt; €300,000 domestic or &gt; €20,000 cross-border -&gt; subject to approval
– Individuals may transfer up to €3,000 to another domestic bank
– Legal persons may transfer up to €50,000 to another domestic bank
• Prohibition to open new bank accounts
• Extension of term deposits</t>
        </r>
      </text>
    </comment>
    <comment ref="U16" authorId="0" shapeId="0" xr:uid="{00000000-0006-0000-0400-00006D000000}">
      <text>
        <r>
          <rPr>
            <b/>
            <sz val="8"/>
            <color indexed="81"/>
            <rFont val="Tahoma"/>
            <family val="2"/>
          </rPr>
          <t>Fabian Valencia:</t>
        </r>
        <r>
          <rPr>
            <sz val="8"/>
            <color indexed="81"/>
            <rFont val="Tahoma"/>
            <family val="2"/>
          </rPr>
          <t xml:space="preserve">
Savings deposits up to US$500, 1 half of checking account balances, repurchase agreements, and time deposits </t>
        </r>
      </text>
    </comment>
    <comment ref="BO16" authorId="0" shapeId="0" xr:uid="{00000000-0006-0000-0400-00006E000000}">
      <text>
        <r>
          <rPr>
            <b/>
            <sz val="8"/>
            <color indexed="81"/>
            <rFont val="Tahoma"/>
            <family val="2"/>
          </rPr>
          <t>Fabian Valencia:</t>
        </r>
        <r>
          <rPr>
            <sz val="8"/>
            <color indexed="81"/>
            <rFont val="Tahoma"/>
            <family val="2"/>
          </rPr>
          <t xml:space="preserve">
Only dollar time deposits at public banks</t>
        </r>
      </text>
    </comment>
    <comment ref="C17" authorId="0" shapeId="0" xr:uid="{00000000-0006-0000-0400-00006F000000}">
      <text>
        <r>
          <rPr>
            <b/>
            <sz val="10"/>
            <color indexed="81"/>
            <rFont val="Tahoma"/>
            <family val="2"/>
          </rPr>
          <t>Author:</t>
        </r>
        <r>
          <rPr>
            <sz val="10"/>
            <color indexed="81"/>
            <rFont val="Tahoma"/>
            <family val="2"/>
          </rPr>
          <t xml:space="preserve">
during the first half of 1989, there were 8 bank holidays and 12 exchange holidays.</t>
        </r>
      </text>
    </comment>
    <comment ref="U18" authorId="0" shapeId="0" xr:uid="{00000000-0006-0000-0400-000073000000}">
      <text>
        <r>
          <rPr>
            <b/>
            <sz val="8"/>
            <color indexed="81"/>
            <rFont val="Tahoma"/>
            <family val="2"/>
          </rPr>
          <t>Fabian Valencia:</t>
        </r>
        <r>
          <rPr>
            <sz val="8"/>
            <color indexed="81"/>
            <rFont val="Tahoma"/>
            <family val="2"/>
          </rPr>
          <t xml:space="preserve">
3/8/1999</t>
        </r>
      </text>
    </comment>
    <comment ref="B20" authorId="0" shapeId="0" xr:uid="{00000000-0006-0000-0400-000075000000}">
      <text>
        <r>
          <rPr>
            <b/>
            <sz val="10"/>
            <color indexed="81"/>
            <rFont val="Tahoma"/>
            <family val="2"/>
          </rPr>
          <t>Author:</t>
        </r>
        <r>
          <rPr>
            <sz val="10"/>
            <color indexed="81"/>
            <rFont val="Tahoma"/>
            <family val="2"/>
          </rPr>
          <t xml:space="preserve">
In Nov. 1979, Argentina went from having full guarantee on all deposits to having limited guarantee (100% for the first US$686, 90% thereafter). However, with the problems that started in March 1980, the threshold was raised p to US$56000, increasing the coverage substantially. (The revised limits in 1995 were US$30,000).</t>
        </r>
      </text>
    </comment>
    <comment ref="L20" authorId="0" shapeId="0" xr:uid="{00000000-0006-0000-0400-000076000000}">
      <text>
        <r>
          <rPr>
            <b/>
            <sz val="10"/>
            <color indexed="81"/>
            <rFont val="Tahoma"/>
            <family val="2"/>
          </rPr>
          <t>Author:</t>
        </r>
        <r>
          <rPr>
            <sz val="10"/>
            <color indexed="81"/>
            <rFont val="Tahoma"/>
            <family val="2"/>
          </rPr>
          <t xml:space="preserve">
There was no explicit declaration of a full guarantee. However, the liquidations that took place in 1981 and 1982 implied a de facto full guarantee. The liquidations that took place in 1983 implied a loss to depositors, since domestic creditors were paid at 70% of face value. (Sanhueza 2001)</t>
        </r>
      </text>
    </comment>
    <comment ref="Q20" authorId="0" shapeId="0" xr:uid="{00000000-0006-0000-0400-000077000000}">
      <text>
        <r>
          <rPr>
            <b/>
            <sz val="8"/>
            <color indexed="81"/>
            <rFont val="Tahoma"/>
            <family val="2"/>
          </rPr>
          <t>Fabian Valencia:</t>
        </r>
        <r>
          <rPr>
            <sz val="8"/>
            <color indexed="81"/>
            <rFont val="Tahoma"/>
            <family val="2"/>
          </rPr>
          <t xml:space="preserve">
No, but there was a substantial increase of coverage. Following the failure of bank bohemia, a partial deposit insurance scheme was introduced, which covered 80% of deposits, up to CZK100,000.  The runs at other small banks, those under restructuring in Phase II, induced the government to raise (temporarily) deposit insurance coverage to 100% of deposits up to CZK4 millions for deposits at the 18 banks under this restructuring phase.  The increase implied a coverage of 99% of depositors and about 2/3 of deposits. The official limit was later raised for all banks to  CZK400,000.</t>
        </r>
      </text>
    </comment>
    <comment ref="T20" authorId="0" shapeId="0" xr:uid="{00000000-0006-0000-0400-000078000000}">
      <text>
        <r>
          <rPr>
            <b/>
            <sz val="10"/>
            <color indexed="81"/>
            <rFont val="Tahoma"/>
            <family val="2"/>
          </rPr>
          <t>Author:</t>
        </r>
        <r>
          <rPr>
            <sz val="10"/>
            <color indexed="81"/>
            <rFont val="Tahoma"/>
            <family val="2"/>
          </rPr>
          <t xml:space="preserve">
There was no blanket guarantee. However, when Baninter was intervened (and similar approach was followed for Mercantil and Bancredito), the authorities announced full protection for registered deposits. Ultimately, everyone was covered and paid with Central Bank Certificates.</t>
        </r>
      </text>
    </comment>
    <comment ref="V20" authorId="0" shapeId="0" xr:uid="{00000000-0006-0000-0400-000079000000}">
      <text>
        <r>
          <rPr>
            <b/>
            <sz val="10"/>
            <color indexed="81"/>
            <rFont val="Tahoma"/>
            <family val="2"/>
          </rPr>
          <t>Author:</t>
        </r>
        <r>
          <rPr>
            <sz val="10"/>
            <color indexed="81"/>
            <rFont val="Tahoma"/>
            <family val="2"/>
          </rPr>
          <t xml:space="preserve">
Although depositors of Social Bank were fully protected</t>
        </r>
      </text>
    </comment>
    <comment ref="AM20" authorId="0" shapeId="0" xr:uid="{00000000-0006-0000-0400-00007A000000}">
      <text>
        <r>
          <rPr>
            <b/>
            <sz val="10"/>
            <color indexed="81"/>
            <rFont val="Tahoma"/>
            <family val="2"/>
          </rPr>
          <t>Author:</t>
        </r>
        <r>
          <rPr>
            <sz val="10"/>
            <color indexed="81"/>
            <rFont val="Tahoma"/>
            <family val="2"/>
          </rPr>
          <t xml:space="preserve">
The government did not announced an explicit guarantee to all creditors. However, in accordance with the Civil Code, creditors of the 3 state-controlled banks (2/3 of total deposits) were fully protected. Moreover, the Parliament passed in Dec/95 a law extending full protection to the creditors of the two closed banks (suspended in Dec).</t>
        </r>
      </text>
    </comment>
    <comment ref="AQ20" authorId="0" shapeId="0" xr:uid="{00000000-0006-0000-0400-00007B000000}">
      <text>
        <r>
          <rPr>
            <b/>
            <sz val="9"/>
            <color indexed="81"/>
            <rFont val="Tahoma"/>
            <family val="2"/>
          </rPr>
          <t>Author:</t>
        </r>
        <r>
          <rPr>
            <sz val="9"/>
            <color indexed="81"/>
            <rFont val="Tahoma"/>
            <family val="2"/>
          </rPr>
          <t xml:space="preserve">
Only deposits of the three problem banks were guaranteed.</t>
        </r>
      </text>
    </comment>
    <comment ref="AT20" authorId="0" shapeId="0" xr:uid="{00000000-0006-0000-0400-00007C000000}">
      <text>
        <r>
          <rPr>
            <b/>
            <sz val="10"/>
            <color indexed="81"/>
            <rFont val="Tahoma"/>
            <family val="2"/>
          </rPr>
          <t>Author:</t>
        </r>
        <r>
          <rPr>
            <sz val="10"/>
            <color indexed="81"/>
            <rFont val="Tahoma"/>
            <family val="2"/>
          </rPr>
          <t xml:space="preserve">
A law was passed on Jan-01, but for the first intervention, Interbank, the authorities announced a full guarantee of deposits. For the second resolution, Bancafe, a limited guarantee was announced at first, but a few days later all depositors were protected in its resolution.</t>
        </r>
      </text>
    </comment>
    <comment ref="AV20" authorId="0" shapeId="0" xr:uid="{00000000-0006-0000-0400-00007D000000}">
      <text>
        <r>
          <rPr>
            <b/>
            <sz val="10"/>
            <color indexed="81"/>
            <rFont val="Tahoma"/>
            <family val="2"/>
          </rPr>
          <t>Author:</t>
        </r>
        <r>
          <rPr>
            <sz val="10"/>
            <color indexed="81"/>
            <rFont val="Tahoma"/>
            <family val="2"/>
          </rPr>
          <t xml:space="preserve">
There was no announcement of coverage to all bank creditors. However, the existent insurance scheme offered full protection to 
non-bank depositors of savings banks (provided by the SBGF) and  the Commercial banks fund (CBGF) was able to impose an upper limit to coverage if needed, but it didn't. These funds, however, were funded by the financial institutions. Furthermore, the Ministry of Finance announced in October 1991that the government would implement the necessary measures to secure confidence in Christiania bank and the rest of the banking system.
Ch 6., page 184 of "The norwegian Banking Crisis" and pp. 89</t>
        </r>
      </text>
    </comment>
    <comment ref="AZ20" authorId="0" shapeId="0" xr:uid="{00000000-0006-0000-0400-00007E000000}">
      <text>
        <r>
          <rPr>
            <b/>
            <sz val="10"/>
            <color indexed="81"/>
            <rFont val="Tahoma"/>
            <family val="2"/>
          </rPr>
          <t>Author:</t>
        </r>
        <r>
          <rPr>
            <sz val="10"/>
            <color indexed="81"/>
            <rFont val="Tahoma"/>
            <family val="2"/>
          </rPr>
          <t xml:space="preserve">
However,  a large fraction of deposits at insolvent banks were transferred to the public bank Sberbank</t>
        </r>
      </text>
    </comment>
    <comment ref="W21" authorId="0" shapeId="0" xr:uid="{00000000-0006-0000-0400-00007F000000}">
      <text>
        <r>
          <rPr>
            <b/>
            <sz val="10"/>
            <color indexed="81"/>
            <rFont val="Tahoma"/>
            <family val="2"/>
          </rPr>
          <t>Author:</t>
        </r>
        <r>
          <rPr>
            <sz val="10"/>
            <color indexed="81"/>
            <rFont val="Tahoma"/>
            <family val="2"/>
          </rPr>
          <t xml:space="preserve">
The authorities announced in August 92 that the stability of the financial system would be preserved under all circumstances.</t>
        </r>
      </text>
    </comment>
    <comment ref="AG21" authorId="0" shapeId="0" xr:uid="{00000000-0006-0000-0400-000080000000}">
      <text>
        <r>
          <rPr>
            <b/>
            <sz val="10"/>
            <color indexed="81"/>
            <rFont val="Tahoma"/>
            <family val="2"/>
          </rPr>
          <t>Author:</t>
        </r>
        <r>
          <rPr>
            <sz val="10"/>
            <color indexed="81"/>
            <rFont val="Tahoma"/>
            <family val="2"/>
          </rPr>
          <t xml:space="preserve">
After problems at Century. The government tried to limit liabilities announcing that payouts would be limited to 90% of deposits, up to J$100,000. By December, there were runs at Citizens Bank and Eagle Bank in January, both required substantial liquidity support.  On the 7th of February 1997 the Prime Minister announced that government would guarantee depositors’ funds in licensed deposit-taking institutions, pension funds managed by authorized institutions, and policy-holders funds in insurance companies.</t>
        </r>
      </text>
    </comment>
    <comment ref="AH21" authorId="0" shapeId="0" xr:uid="{00000000-0006-0000-0400-000081000000}">
      <text>
        <r>
          <rPr>
            <b/>
            <sz val="10"/>
            <color indexed="81"/>
            <rFont val="Tahoma"/>
            <family val="2"/>
          </rPr>
          <t>Author:</t>
        </r>
        <r>
          <rPr>
            <sz val="10"/>
            <color indexed="81"/>
            <rFont val="Tahoma"/>
            <family val="2"/>
          </rPr>
          <t xml:space="preserve">
A blanket guarantee was formally announced in Nov/97. However, a reform to the deposit insurance law eliminated the "payoff" cost limit, which contrained how much the deposit insurance fund could contribute in the resolution of a failed institution to faciliate an orderly resolution.</t>
        </r>
      </text>
    </comment>
    <comment ref="AJ21" authorId="0" shapeId="0" xr:uid="{00000000-0006-0000-0400-000082000000}">
      <text>
        <r>
          <rPr>
            <b/>
            <sz val="8"/>
            <color indexed="81"/>
            <rFont val="Tahoma"/>
            <family val="2"/>
          </rPr>
          <t>Author:</t>
        </r>
        <r>
          <rPr>
            <sz val="8"/>
            <color indexed="81"/>
            <rFont val="Tahoma"/>
            <family val="2"/>
          </rPr>
          <t xml:space="preserve">
Aug-25 1997 (external liabilities)  Nov 1997 (deposits)</t>
        </r>
      </text>
    </comment>
    <comment ref="AP21" authorId="0" shapeId="0" xr:uid="{00000000-0006-0000-0400-000083000000}">
      <text>
        <r>
          <rPr>
            <b/>
            <sz val="10"/>
            <color indexed="81"/>
            <rFont val="Tahoma"/>
            <family val="2"/>
          </rPr>
          <t>Author:</t>
        </r>
        <r>
          <rPr>
            <sz val="10"/>
            <color indexed="81"/>
            <rFont val="Tahoma"/>
            <family val="2"/>
          </rPr>
          <t xml:space="preserve">
FOBAPROA, a trust managed by the Central Bank and funded by premia paid by banks,  would announce every december the amount of deposits that would be covered the following year. Such announcenment did not occur in 1993, 1994, and 1995 and instead the government expressed the intention to guarantee all liabilities, except for subordinated debt. (IMF, RED (1995) )</t>
        </r>
      </text>
    </comment>
    <comment ref="BH21" authorId="0" shapeId="0" xr:uid="{00000000-0006-0000-0400-000084000000}">
      <text>
        <r>
          <rPr>
            <b/>
            <sz val="8"/>
            <color indexed="81"/>
            <rFont val="Tahoma"/>
            <family val="2"/>
          </rPr>
          <t>Fabian Valencia:</t>
        </r>
        <r>
          <rPr>
            <sz val="8"/>
            <color indexed="81"/>
            <rFont val="Tahoma"/>
            <family val="2"/>
          </rPr>
          <t xml:space="preserve">
July-97 for fin. Companies, and Aug-97 for banks</t>
        </r>
      </text>
    </comment>
    <comment ref="BI21" authorId="0" shapeId="0" xr:uid="{00000000-0006-0000-0400-000085000000}">
      <text>
        <r>
          <rPr>
            <b/>
            <sz val="10"/>
            <color indexed="81"/>
            <rFont val="Tahoma"/>
            <family val="2"/>
          </rPr>
          <t>Author:</t>
        </r>
        <r>
          <rPr>
            <sz val="10"/>
            <color indexed="81"/>
            <rFont val="Tahoma"/>
            <family val="2"/>
          </rPr>
          <t xml:space="preserve">
However, a blanket guarantee on savings deposits had been announced in May-94 and was never lifted. Furthermore, banks that were intervened since 1997 had all their creditors protected.</t>
        </r>
      </text>
    </comment>
    <comment ref="AD22" authorId="0" shapeId="0" xr:uid="{00000000-0006-0000-0400-000086000000}">
      <text>
        <r>
          <rPr>
            <b/>
            <sz val="8"/>
            <color indexed="81"/>
            <rFont val="Tahoma"/>
            <family val="2"/>
          </rPr>
          <t>Fabian Valencia:</t>
        </r>
        <r>
          <rPr>
            <sz val="8"/>
            <color indexed="81"/>
            <rFont val="Tahoma"/>
            <family val="2"/>
          </rPr>
          <t xml:space="preserve">
It began to be phased out in July 2005</t>
        </r>
      </text>
    </comment>
    <comment ref="AJ22" authorId="0" shapeId="0" xr:uid="{00000000-0006-0000-0400-000087000000}">
      <text>
        <r>
          <rPr>
            <b/>
            <sz val="8"/>
            <color indexed="81"/>
            <rFont val="Tahoma"/>
            <family val="2"/>
          </rPr>
          <t>Author:</t>
        </r>
        <r>
          <rPr>
            <sz val="8"/>
            <color indexed="81"/>
            <rFont val="Tahoma"/>
            <family val="2"/>
          </rPr>
          <t xml:space="preserve">
end-2000</t>
        </r>
      </text>
    </comment>
    <comment ref="AP22" authorId="0" shapeId="0" xr:uid="{00000000-0006-0000-0400-000088000000}">
      <text>
        <r>
          <rPr>
            <b/>
            <sz val="10"/>
            <color indexed="81"/>
            <rFont val="Tahoma"/>
            <family val="2"/>
          </rPr>
          <t>Author:</t>
        </r>
        <r>
          <rPr>
            <sz val="10"/>
            <color indexed="81"/>
            <rFont val="Tahoma"/>
            <family val="2"/>
          </rPr>
          <t xml:space="preserve">
However, its removal was gradual. 
On June 1, 1999, coverage was lifted for liabilities arising from subordinated obligations, interbank credits linked to Bank of Mexico claims, claims from other members of the bank’s financial group, claims from board members and senior staff, and irregular operations.
On January 1, 2000: bank liabilities from derivative operations with shares and metals.
On January 1, 2001:  bank liabilities from derivative financial operations carried out in recognized stock exchanges.
On January 1, 2002:  Coverage of bank operations related to guaranteed deposits, tax collection, contributions in favor of the Treasury, and securities’ settlement accounts.
As of January 1, 2003, coverage of bank liabilities was limited to a maximum of UDI 10 million per person and per financial institution.</t>
        </r>
      </text>
    </comment>
    <comment ref="AW22" authorId="0" shapeId="0" xr:uid="{00000000-0006-0000-0400-000089000000}">
      <text>
        <r>
          <rPr>
            <b/>
            <sz val="10"/>
            <color indexed="81"/>
            <rFont val="Tahoma"/>
            <family val="2"/>
          </rPr>
          <t>Author:</t>
        </r>
        <r>
          <rPr>
            <sz val="10"/>
            <color indexed="81"/>
            <rFont val="Tahoma"/>
            <family val="2"/>
          </rPr>
          <t xml:space="preserve">
On 6/96, the Congress passed a limited deposit insurance law, setting the maximum coverage at 10 minimun wages. During the second wave of bank failures (mid-1997) the limit was raised to 100 minimun wages. While the full coverage on intervened banks was announced, there were still pressures because it was not aiming at covering unrecorded deposits (paralell banking). However, in late 1995 the Congress passed a law providing limited coverage to those deposits, which was vetoed by the President. Nevertheless, the Congress approved it again in May 1996, including coverage of unrecorded deposits when the deposit insurance law was passed.</t>
        </r>
      </text>
    </comment>
    <comment ref="BH22" authorId="0" shapeId="0" xr:uid="{00000000-0006-0000-0400-00008A000000}">
      <text>
        <r>
          <rPr>
            <b/>
            <sz val="8"/>
            <color indexed="81"/>
            <rFont val="Tahoma"/>
            <family val="2"/>
          </rPr>
          <t>Fabian Valencia:</t>
        </r>
        <r>
          <rPr>
            <sz val="8"/>
            <color indexed="81"/>
            <rFont val="Tahoma"/>
            <family val="2"/>
          </rPr>
          <t xml:space="preserve">
The introduction of a formal deposit insurance scheme was approved in 2004, with the intention to gradually reduce coverage to Baht 1 million in four years. However, during the first year of its implementation, the full guarantee would still be in place.</t>
        </r>
      </text>
    </comment>
    <comment ref="K24" authorId="0" shapeId="0" xr:uid="{00000000-0006-0000-0400-00008B000000}">
      <text>
        <r>
          <rPr>
            <b/>
            <sz val="8"/>
            <color indexed="81"/>
            <rFont val="Tahoma"/>
            <family val="2"/>
          </rPr>
          <t>Fabian Valencia:</t>
        </r>
        <r>
          <rPr>
            <sz val="8"/>
            <color indexed="81"/>
            <rFont val="Tahoma"/>
            <family val="2"/>
          </rPr>
          <t xml:space="preserve">
While no Blanket guarantee was announced, household deposits and half of corporate deposits were fully guaranteed ex-post</t>
        </r>
      </text>
    </comment>
    <comment ref="AH24" authorId="0" shapeId="0" xr:uid="{00000000-0006-0000-0400-00008C000000}">
      <text>
        <r>
          <rPr>
            <b/>
            <sz val="10"/>
            <color indexed="81"/>
            <rFont val="Tahoma"/>
            <family val="2"/>
          </rPr>
          <t>Author:</t>
        </r>
        <r>
          <rPr>
            <sz val="10"/>
            <color indexed="81"/>
            <rFont val="Tahoma"/>
            <family val="2"/>
          </rPr>
          <t xml:space="preserve">
On November 26, 1997, following the failure of Tokyo City Bank, which caused runs at other institutions the MOF and BOJ issued a joint statement: "all deposits including interbank deposits were protected and that the BOJ would provide sufficient funds to assure smooth functioning of deposit withdrawals".</t>
        </r>
      </text>
    </comment>
    <comment ref="BL26" authorId="0" shapeId="0" xr:uid="{00000000-0006-0000-0400-00009A000000}">
      <text>
        <r>
          <rPr>
            <b/>
            <sz val="9"/>
            <color indexed="81"/>
            <rFont val="Tahoma"/>
            <family val="2"/>
          </rPr>
          <t>Author:</t>
        </r>
        <r>
          <rPr>
            <sz val="9"/>
            <color indexed="81"/>
            <rFont val="Tahoma"/>
            <family val="2"/>
          </rPr>
          <t xml:space="preserve">
definition met continuously since Nov-08, therefore, the date corresponds to the beginning of the crisis. </t>
        </r>
      </text>
    </comment>
    <comment ref="C27" authorId="0" shapeId="0" xr:uid="{00000000-0006-0000-0400-00009B000000}">
      <text>
        <r>
          <rPr>
            <b/>
            <sz val="10"/>
            <color indexed="81"/>
            <rFont val="Tahoma"/>
            <family val="2"/>
          </rPr>
          <t>Author:</t>
        </r>
        <r>
          <rPr>
            <sz val="10"/>
            <color indexed="81"/>
            <rFont val="Tahoma"/>
            <family val="2"/>
          </rPr>
          <t xml:space="preserve">
6/1990</t>
        </r>
      </text>
    </comment>
    <comment ref="F27" authorId="0" shapeId="0" xr:uid="{00000000-0006-0000-0400-00009C000000}">
      <text>
        <r>
          <rPr>
            <b/>
            <sz val="8"/>
            <color indexed="81"/>
            <rFont val="Tahoma"/>
            <family val="2"/>
          </rPr>
          <t>Author:</t>
        </r>
        <r>
          <rPr>
            <sz val="8"/>
            <color indexed="81"/>
            <rFont val="Tahoma"/>
            <family val="2"/>
          </rPr>
          <t xml:space="preserve">
includes Treasury support</t>
        </r>
      </text>
    </comment>
    <comment ref="L27" authorId="0" shapeId="0" xr:uid="{00000000-0006-0000-0400-00009D000000}">
      <text>
        <r>
          <rPr>
            <b/>
            <sz val="10"/>
            <color indexed="81"/>
            <rFont val="Tahoma"/>
            <family val="2"/>
          </rPr>
          <t>Author:</t>
        </r>
        <r>
          <rPr>
            <sz val="10"/>
            <color indexed="81"/>
            <rFont val="Tahoma"/>
            <family val="2"/>
          </rPr>
          <t xml:space="preserve">
12/1985</t>
        </r>
      </text>
    </comment>
    <comment ref="AA27" authorId="0" shapeId="0" xr:uid="{00000000-0006-0000-0400-00009E000000}">
      <text>
        <r>
          <rPr>
            <b/>
            <sz val="8"/>
            <color indexed="81"/>
            <rFont val="Tahoma"/>
            <family val="2"/>
          </rPr>
          <t>Author:</t>
        </r>
        <r>
          <rPr>
            <sz val="8"/>
            <color indexed="81"/>
            <rFont val="Tahoma"/>
            <family val="2"/>
          </rPr>
          <t xml:space="preserve">
includes Treasury support
</t>
        </r>
      </text>
    </comment>
    <comment ref="AB27" authorId="0" shapeId="0" xr:uid="{00000000-0006-0000-0400-00009F000000}">
      <text>
        <r>
          <rPr>
            <b/>
            <sz val="8"/>
            <color indexed="81"/>
            <rFont val="Tahoma"/>
            <family val="2"/>
          </rPr>
          <t>Author:</t>
        </r>
        <r>
          <rPr>
            <sz val="8"/>
            <color indexed="81"/>
            <rFont val="Tahoma"/>
            <family val="2"/>
          </rPr>
          <t xml:space="preserve">
includes Treasury support
</t>
        </r>
      </text>
    </comment>
    <comment ref="AI27" authorId="0" shapeId="0" xr:uid="{00000000-0006-0000-0400-0000A0000000}">
      <text>
        <r>
          <rPr>
            <b/>
            <sz val="8"/>
            <color indexed="81"/>
            <rFont val="Tahoma"/>
            <family val="2"/>
          </rPr>
          <t>Author:</t>
        </r>
        <r>
          <rPr>
            <sz val="8"/>
            <color indexed="81"/>
            <rFont val="Tahoma"/>
            <family val="2"/>
          </rPr>
          <t xml:space="preserve">
includes Treasury support
</t>
        </r>
      </text>
    </comment>
    <comment ref="AK27" authorId="0" shapeId="0" xr:uid="{00000000-0006-0000-0400-0000A1000000}">
      <text>
        <r>
          <rPr>
            <b/>
            <sz val="10"/>
            <color indexed="81"/>
            <rFont val="Tahoma"/>
            <family val="2"/>
          </rPr>
          <t>Author:</t>
        </r>
        <r>
          <rPr>
            <sz val="10"/>
            <color indexed="81"/>
            <rFont val="Tahoma"/>
            <family val="2"/>
          </rPr>
          <t xml:space="preserve">
as of  01/1996</t>
        </r>
      </text>
    </comment>
    <comment ref="AL27" authorId="0" shapeId="0" xr:uid="{00000000-0006-0000-0400-0000A2000000}">
      <text>
        <r>
          <rPr>
            <b/>
            <sz val="8"/>
            <color indexed="81"/>
            <rFont val="Tahoma"/>
            <family val="2"/>
          </rPr>
          <t>Author:</t>
        </r>
        <r>
          <rPr>
            <sz val="8"/>
            <color indexed="81"/>
            <rFont val="Tahoma"/>
            <family val="2"/>
          </rPr>
          <t xml:space="preserve">
includes Treasury support
</t>
        </r>
      </text>
    </comment>
    <comment ref="AM27" authorId="0" shapeId="0" xr:uid="{00000000-0006-0000-0400-0000A3000000}">
      <text>
        <r>
          <rPr>
            <b/>
            <sz val="8"/>
            <color indexed="81"/>
            <rFont val="Tahoma"/>
            <family val="2"/>
          </rPr>
          <t>Author:</t>
        </r>
        <r>
          <rPr>
            <sz val="8"/>
            <color indexed="81"/>
            <rFont val="Tahoma"/>
            <family val="2"/>
          </rPr>
          <t xml:space="preserve">
est. &lt;4.6%</t>
        </r>
      </text>
    </comment>
    <comment ref="AS27" authorId="0" shapeId="0" xr:uid="{00000000-0006-0000-0400-0000A4000000}">
      <text>
        <r>
          <rPr>
            <b/>
            <sz val="8"/>
            <color indexed="81"/>
            <rFont val="Tahoma"/>
            <family val="2"/>
          </rPr>
          <t>Author:</t>
        </r>
        <r>
          <rPr>
            <sz val="8"/>
            <color indexed="81"/>
            <rFont val="Tahoma"/>
            <family val="2"/>
          </rPr>
          <t xml:space="preserve">
includes Treasury support
</t>
        </r>
      </text>
    </comment>
    <comment ref="AT27" authorId="0" shapeId="0" xr:uid="{00000000-0006-0000-0400-0000A5000000}">
      <text>
        <r>
          <rPr>
            <b/>
            <sz val="8"/>
            <color indexed="81"/>
            <rFont val="Tahoma"/>
            <family val="2"/>
          </rPr>
          <t>fabian valencia:</t>
        </r>
        <r>
          <rPr>
            <sz val="8"/>
            <color indexed="81"/>
            <rFont val="Tahoma"/>
            <family val="2"/>
          </rPr>
          <t xml:space="preserve">
As of January 2001</t>
        </r>
      </text>
    </comment>
    <comment ref="BB27" authorId="0" shapeId="0" xr:uid="{00000000-0006-0000-0400-0000A6000000}">
      <text>
        <r>
          <rPr>
            <b/>
            <sz val="8"/>
            <color indexed="81"/>
            <rFont val="Tahoma"/>
            <family val="2"/>
          </rPr>
          <t>Author:</t>
        </r>
        <r>
          <rPr>
            <sz val="8"/>
            <color indexed="81"/>
            <rFont val="Tahoma"/>
            <family val="2"/>
          </rPr>
          <t xml:space="preserve">
includes Treasury support
</t>
        </r>
      </text>
    </comment>
    <comment ref="BI27" authorId="0" shapeId="0" xr:uid="{00000000-0006-0000-0400-0000A7000000}">
      <text>
        <r>
          <rPr>
            <b/>
            <sz val="10"/>
            <color indexed="81"/>
            <rFont val="Tahoma"/>
            <family val="2"/>
          </rPr>
          <t>Author:</t>
        </r>
        <r>
          <rPr>
            <sz val="10"/>
            <color indexed="81"/>
            <rFont val="Tahoma"/>
            <family val="2"/>
          </rPr>
          <t xml:space="preserve">
04/2001</t>
        </r>
      </text>
    </comment>
    <comment ref="A29" authorId="0" shapeId="0" xr:uid="{00000000-0006-0000-0400-0000A8000000}">
      <text>
        <r>
          <rPr>
            <b/>
            <sz val="8"/>
            <color indexed="81"/>
            <rFont val="Tahoma"/>
            <family val="2"/>
          </rPr>
          <t>Author:</t>
        </r>
        <r>
          <rPr>
            <sz val="8"/>
            <color indexed="81"/>
            <rFont val="Tahoma"/>
            <family val="2"/>
          </rPr>
          <t xml:space="preserve">
Interventions such as nationalizations, closures, mergers, sales, and recapitalizations of large banks </t>
        </r>
      </text>
    </comment>
    <comment ref="D29" authorId="0" shapeId="0" xr:uid="{00000000-0006-0000-0400-0000A9000000}">
      <text>
        <r>
          <rPr>
            <b/>
            <sz val="10"/>
            <color indexed="81"/>
            <rFont val="Tahoma"/>
            <family val="2"/>
          </rPr>
          <t>Author:</t>
        </r>
        <r>
          <rPr>
            <sz val="10"/>
            <color indexed="81"/>
            <rFont val="Tahoma"/>
            <family val="2"/>
          </rPr>
          <t xml:space="preserve">
In total, 15 institutions ran into problems. 5 of them were liquidated (0.6% of system's assets), 6 were resolved under a P&amp;A (1.9% of system's assets), and 4 were absorved by healthier institutions. In addition to that, a significant consolidation process took place, as 14 mergers, involving 47 institutions.</t>
        </r>
      </text>
    </comment>
    <comment ref="E29" authorId="0" shapeId="0" xr:uid="{00000000-0006-0000-0400-0000AA000000}">
      <text>
        <r>
          <rPr>
            <b/>
            <sz val="10"/>
            <color indexed="81"/>
            <rFont val="Tahoma"/>
            <family val="2"/>
          </rPr>
          <t>Author:</t>
        </r>
        <r>
          <rPr>
            <sz val="10"/>
            <color indexed="81"/>
            <rFont val="Tahoma"/>
            <family val="2"/>
          </rPr>
          <t xml:space="preserve">
There were no liquidations. Most banks continued to operate due to forbearance. However, a number of banks, accounting for 12% of deposits were intervened, or taken over by other Public banks. 
</t>
        </r>
      </text>
    </comment>
    <comment ref="H29" authorId="0" shapeId="0" xr:uid="{00000000-0006-0000-0400-0000AB000000}">
      <text>
        <r>
          <rPr>
            <b/>
            <sz val="10"/>
            <color indexed="81"/>
            <rFont val="Tahoma"/>
            <family val="2"/>
          </rPr>
          <t>Author:</t>
        </r>
        <r>
          <rPr>
            <sz val="10"/>
            <color indexed="81"/>
            <rFont val="Tahoma"/>
            <family val="2"/>
          </rPr>
          <t xml:space="preserve">
2 closures, 3 restructurings. The problems affected institutions which in aggregate represented 30% of assets of the system</t>
        </r>
      </text>
    </comment>
    <comment ref="I29" authorId="0" shapeId="0" xr:uid="{00000000-0006-0000-0400-0000AC000000}">
      <text>
        <r>
          <rPr>
            <b/>
            <sz val="10"/>
            <color indexed="81"/>
            <rFont val="Tahoma"/>
            <family val="2"/>
          </rPr>
          <t>Author:</t>
        </r>
        <r>
          <rPr>
            <sz val="10"/>
            <color indexed="81"/>
            <rFont val="Tahoma"/>
            <family val="2"/>
          </rPr>
          <t xml:space="preserve">
Most of banks that ran into liquidity problems were public. Virtually all liquidity assistance went to them.</t>
        </r>
      </text>
    </comment>
    <comment ref="J29" authorId="0" shapeId="0" xr:uid="{00000000-0006-0000-0400-0000AD000000}">
      <text>
        <r>
          <rPr>
            <b/>
            <sz val="10"/>
            <color indexed="81"/>
            <rFont val="Tahoma"/>
            <family val="2"/>
          </rPr>
          <t>Author:</t>
        </r>
        <r>
          <rPr>
            <sz val="10"/>
            <color indexed="81"/>
            <rFont val="Tahoma"/>
            <family val="2"/>
          </rPr>
          <t xml:space="preserve">
institutions with an aggregate market whare of about 35% were either intervened, liquidated or entered special administration regime.</t>
        </r>
      </text>
    </comment>
    <comment ref="V29" authorId="0" shapeId="0" xr:uid="{00000000-0006-0000-0400-0000AE000000}">
      <text>
        <r>
          <rPr>
            <b/>
            <sz val="10"/>
            <color indexed="81"/>
            <rFont val="Tahoma"/>
            <family val="2"/>
          </rPr>
          <t>Author:</t>
        </r>
        <r>
          <rPr>
            <sz val="10"/>
            <color indexed="81"/>
            <rFont val="Tahoma"/>
            <family val="2"/>
          </rPr>
          <t xml:space="preserve">
during the first wave, only 3 banks ran into problems. Later, about 20 smaller banks were either liquidated or merged. Social Bank, the largest bank in the country (20%) was later resolved by good bank/bad bank approach.</t>
        </r>
      </text>
    </comment>
    <comment ref="AG29" authorId="0" shapeId="0" xr:uid="{00000000-0006-0000-0400-0000AF000000}">
      <text>
        <r>
          <rPr>
            <b/>
            <sz val="10"/>
            <color indexed="81"/>
            <rFont val="Tahoma"/>
            <family val="2"/>
          </rPr>
          <t>Author:</t>
        </r>
        <r>
          <rPr>
            <sz val="10"/>
            <color indexed="81"/>
            <rFont val="Tahoma"/>
            <family val="2"/>
          </rPr>
          <t xml:space="preserve">
As of  March, 31st 1998, FINSAC had acquired control blocks of equity and/or board seats in five life insurance companies, at least five of Jamaica’s nine domestic commercial banks, and through these banks’ subsidiaries, two building societies and four merchant banks.</t>
        </r>
      </text>
    </comment>
    <comment ref="AJ29" authorId="0" shapeId="0" xr:uid="{00000000-0006-0000-0400-0000B0000000}">
      <text>
        <r>
          <rPr>
            <b/>
            <sz val="10"/>
            <color indexed="81"/>
            <rFont val="Tahoma"/>
            <family val="2"/>
          </rPr>
          <t>Author:</t>
        </r>
        <r>
          <rPr>
            <sz val="10"/>
            <color indexed="81"/>
            <rFont val="Tahoma"/>
            <family val="2"/>
          </rPr>
          <t xml:space="preserve">
5 commercial banks and  17 merchant banks were closed. 2 new commercial banks resulted from the merger of 4 commercial banks.  Similarly 2 mercant banks merged. The government intervened 11 banks in total (these categories are not mutually exclusive)</t>
        </r>
      </text>
    </comment>
    <comment ref="BI29" authorId="0" shapeId="0" xr:uid="{00000000-0006-0000-0400-0000B1000000}">
      <text>
        <r>
          <rPr>
            <b/>
            <sz val="10"/>
            <color indexed="81"/>
            <rFont val="Tahoma"/>
            <family val="2"/>
          </rPr>
          <t>Author:</t>
        </r>
        <r>
          <rPr>
            <sz val="10"/>
            <color indexed="81"/>
            <rFont val="Tahoma"/>
            <family val="2"/>
          </rPr>
          <t xml:space="preserve">
Between 1997 and 2002, the SDIF took over 21 banks (20% of total). One was kept as a bridge bank, 7 were merged, 7 privatized, and However, it is worth noticing that 8 of them had been taken over before the 2000 crisis. </t>
        </r>
      </text>
    </comment>
    <comment ref="BL29" authorId="0" shapeId="0" xr:uid="{00000000-0006-0000-0400-0000B2000000}">
      <text>
        <r>
          <rPr>
            <b/>
            <sz val="9"/>
            <color indexed="81"/>
            <rFont val="Tahoma"/>
            <family val="2"/>
          </rPr>
          <t>Author:</t>
        </r>
        <r>
          <rPr>
            <sz val="9"/>
            <color indexed="81"/>
            <rFont val="Tahoma"/>
            <family val="2"/>
          </rPr>
          <t xml:space="preserve">
Since January 2014, 51 insolvent banks, accounting for 21.8 percent of the system’s total assets,
have been intervened (42 of them liquidated and the remaining placed under temporary
administration), including two large banks.</t>
        </r>
      </text>
    </comment>
    <comment ref="BP29" authorId="0" shapeId="0" xr:uid="{00000000-0006-0000-0400-0000B3000000}">
      <text>
        <r>
          <rPr>
            <b/>
            <sz val="10"/>
            <color indexed="81"/>
            <rFont val="Tahoma"/>
            <family val="2"/>
          </rPr>
          <t>Author:</t>
        </r>
        <r>
          <rPr>
            <sz val="10"/>
            <color indexed="81"/>
            <rFont val="Tahoma"/>
            <family val="2"/>
          </rPr>
          <t xml:space="preserve">
19 banks were either closed or nationalized, with closures reaching 23% of total assets and nationalizations 28.2%</t>
        </r>
      </text>
    </comment>
    <comment ref="E30" authorId="0" shapeId="0" xr:uid="{00000000-0006-0000-0400-0000B4000000}">
      <text>
        <r>
          <rPr>
            <b/>
            <sz val="10"/>
            <color indexed="81"/>
            <rFont val="Tahoma"/>
            <family val="2"/>
          </rPr>
          <t>Author:</t>
        </r>
        <r>
          <rPr>
            <sz val="10"/>
            <color indexed="81"/>
            <rFont val="Tahoma"/>
            <family val="2"/>
          </rPr>
          <t xml:space="preserve">
Credit Agricole, Bisel, Entre Rios were intervened and their administration transferred to Banco La Nación to be privatized later.</t>
        </r>
      </text>
    </comment>
    <comment ref="K30" authorId="0" shapeId="0" xr:uid="{00000000-0006-0000-0400-0000B5000000}">
      <text>
        <r>
          <rPr>
            <b/>
            <sz val="10"/>
            <color indexed="81"/>
            <rFont val="Tahoma"/>
            <family val="2"/>
          </rPr>
          <t>Author:</t>
        </r>
        <r>
          <rPr>
            <sz val="10"/>
            <color indexed="81"/>
            <rFont val="Tahoma"/>
            <family val="2"/>
          </rPr>
          <t xml:space="preserve">
Without a law for the insolvency of banks, in late 1995 and early 1996, the BNB removed the management of two private banks in difficulties by purchasing them for a nominal price.</t>
        </r>
      </text>
    </comment>
    <comment ref="M30" authorId="0" shapeId="0" xr:uid="{00000000-0006-0000-0400-0000B6000000}">
      <text>
        <r>
          <rPr>
            <b/>
            <sz val="10"/>
            <color indexed="81"/>
            <rFont val="Tahoma"/>
            <family val="2"/>
          </rPr>
          <t>Author:</t>
        </r>
        <r>
          <rPr>
            <sz val="10"/>
            <color indexed="81"/>
            <rFont val="Tahoma"/>
            <family val="2"/>
          </rPr>
          <t xml:space="preserve">
6 major banks nationalized</t>
        </r>
      </text>
    </comment>
    <comment ref="R30" authorId="0" shapeId="0" xr:uid="{00000000-0006-0000-0400-0000B7000000}">
      <text>
        <r>
          <rPr>
            <b/>
            <sz val="9"/>
            <color indexed="81"/>
            <rFont val="Tahoma"/>
            <family val="2"/>
          </rPr>
          <t>Author:</t>
        </r>
        <r>
          <rPr>
            <sz val="9"/>
            <color indexed="81"/>
            <rFont val="Tahoma"/>
            <family val="2"/>
          </rPr>
          <t xml:space="preserve">
Central Cooperative Bank was nationalized and recapitalized with public funds</t>
        </r>
      </text>
    </comment>
    <comment ref="W30" authorId="0" shapeId="0" xr:uid="{00000000-0006-0000-0400-0000B8000000}">
      <text>
        <r>
          <rPr>
            <b/>
            <sz val="10"/>
            <color indexed="81"/>
            <rFont val="Tahoma"/>
            <family val="2"/>
          </rPr>
          <t>Author:</t>
        </r>
        <r>
          <rPr>
            <sz val="10"/>
            <color indexed="81"/>
            <rFont val="Tahoma"/>
            <family val="2"/>
          </rPr>
          <t xml:space="preserve">
Skopbank and Savings bank of findland (created from the merger of 41 savings banks in problems)</t>
        </r>
      </text>
    </comment>
    <comment ref="AD30" authorId="0" shapeId="0" xr:uid="{00000000-0006-0000-0400-0000B9000000}">
      <text>
        <r>
          <rPr>
            <b/>
            <sz val="10"/>
            <color indexed="81"/>
            <rFont val="Tahoma"/>
            <family val="2"/>
          </rPr>
          <t>Author:</t>
        </r>
        <r>
          <rPr>
            <sz val="10"/>
            <color indexed="81"/>
            <rFont val="Tahoma"/>
            <family val="2"/>
          </rPr>
          <t xml:space="preserve">
12 banks were nationalized, accounting for 20% of the system.
</t>
        </r>
      </text>
    </comment>
    <comment ref="AM30" authorId="0" shapeId="0" xr:uid="{00000000-0006-0000-0400-0000BA000000}">
      <text>
        <r>
          <rPr>
            <b/>
            <sz val="10"/>
            <color indexed="81"/>
            <rFont val="Tahoma"/>
            <family val="2"/>
          </rPr>
          <t>Author:</t>
        </r>
        <r>
          <rPr>
            <sz val="10"/>
            <color indexed="81"/>
            <rFont val="Tahoma"/>
            <family val="2"/>
          </rPr>
          <t xml:space="preserve">
Innovation bank was taken over first, to be closed later in 1997. Another mid-sized bank was nationalied earlier in mid-1995</t>
        </r>
      </text>
    </comment>
    <comment ref="AP30" authorId="0" shapeId="0" xr:uid="{00000000-0006-0000-0400-0000BB000000}">
      <text>
        <r>
          <rPr>
            <b/>
            <sz val="10"/>
            <color indexed="81"/>
            <rFont val="Tahoma"/>
            <family val="2"/>
          </rPr>
          <t>Author:</t>
        </r>
        <r>
          <rPr>
            <sz val="10"/>
            <color indexed="81"/>
            <rFont val="Tahoma"/>
            <family val="2"/>
          </rPr>
          <t xml:space="preserve">
Interventions</t>
        </r>
      </text>
    </comment>
    <comment ref="BE30" authorId="0" shapeId="0" xr:uid="{00000000-0006-0000-0400-0000BC000000}">
      <text>
        <r>
          <rPr>
            <b/>
            <sz val="10"/>
            <color indexed="81"/>
            <rFont val="Tahoma"/>
            <family val="2"/>
          </rPr>
          <t>Author:</t>
        </r>
        <r>
          <rPr>
            <sz val="10"/>
            <color indexed="81"/>
            <rFont val="Tahoma"/>
            <family val="2"/>
          </rPr>
          <t xml:space="preserve">
Nordbanken and Gota Bank
</t>
        </r>
      </text>
    </comment>
    <comment ref="BL30" authorId="0" shapeId="0" xr:uid="{00000000-0006-0000-0400-0000BD000000}">
      <text>
        <r>
          <rPr>
            <b/>
            <sz val="9"/>
            <color indexed="81"/>
            <rFont val="Tahoma"/>
            <family val="2"/>
          </rPr>
          <t>Author:</t>
        </r>
        <r>
          <rPr>
            <sz val="9"/>
            <color indexed="81"/>
            <rFont val="Tahoma"/>
            <family val="2"/>
          </rPr>
          <t xml:space="preserve">
PrivatBank</t>
        </r>
      </text>
    </comment>
    <comment ref="BO30" authorId="0" shapeId="0" xr:uid="{00000000-0006-0000-0400-0000BE000000}">
      <text>
        <r>
          <rPr>
            <b/>
            <sz val="10"/>
            <color indexed="81"/>
            <rFont val="Tahoma"/>
            <family val="2"/>
          </rPr>
          <t>Author:</t>
        </r>
        <r>
          <rPr>
            <sz val="10"/>
            <color indexed="81"/>
            <rFont val="Tahoma"/>
            <family val="2"/>
          </rPr>
          <t xml:space="preserve">
Bridge bank was government owned</t>
        </r>
      </text>
    </comment>
    <comment ref="L31" authorId="0" shapeId="0" xr:uid="{00000000-0006-0000-0400-0000BF000000}">
      <text>
        <r>
          <rPr>
            <b/>
            <sz val="10"/>
            <color indexed="81"/>
            <rFont val="Tahoma"/>
            <family val="2"/>
          </rPr>
          <t>Author:</t>
        </r>
        <r>
          <rPr>
            <sz val="10"/>
            <color indexed="81"/>
            <rFont val="Tahoma"/>
            <family val="2"/>
          </rPr>
          <t xml:space="preserve">
As part of a recapitalization plan, there were purchases of loans by the Central Bank. However, the management of those loans stayed with each bank.</t>
        </r>
      </text>
    </comment>
    <comment ref="R31" authorId="0" shapeId="0" xr:uid="{00000000-0006-0000-0400-0000C0000000}">
      <text>
        <r>
          <rPr>
            <b/>
            <sz val="9"/>
            <color indexed="81"/>
            <rFont val="Tahoma"/>
            <family val="2"/>
          </rPr>
          <t>Author:</t>
        </r>
        <r>
          <rPr>
            <sz val="9"/>
            <color indexed="81"/>
            <rFont val="Tahoma"/>
            <family val="2"/>
          </rPr>
          <t xml:space="preserve">
Laiki bank was split into a good/bad bank, with good bank transferred to Bank of Cyprus</t>
        </r>
      </text>
    </comment>
    <comment ref="AG31" authorId="0" shapeId="0" xr:uid="{00000000-0006-0000-0400-0000C1000000}">
      <text>
        <r>
          <rPr>
            <b/>
            <sz val="10"/>
            <color indexed="81"/>
            <rFont val="Tahoma"/>
            <family val="2"/>
          </rPr>
          <t>Author:</t>
        </r>
        <r>
          <rPr>
            <sz val="10"/>
            <color indexed="81"/>
            <rFont val="Tahoma"/>
            <family val="2"/>
          </rPr>
          <t xml:space="preserve">
a total of J$32bl, or 11 percent of 1998 GDP was handled by the AMC</t>
        </r>
      </text>
    </comment>
    <comment ref="AP31" authorId="0" shapeId="0" xr:uid="{00000000-0006-0000-0400-0000C2000000}">
      <text>
        <r>
          <rPr>
            <b/>
            <sz val="10"/>
            <color indexed="81"/>
            <rFont val="Tahoma"/>
            <family val="2"/>
          </rPr>
          <t>Author:</t>
        </r>
        <r>
          <rPr>
            <sz val="10"/>
            <color indexed="81"/>
            <rFont val="Tahoma"/>
            <family val="2"/>
          </rPr>
          <t xml:space="preserve">
Banks sold loans to FOBAPROA, and they transferred them to a trust, but they kept control over them.</t>
        </r>
      </text>
    </comment>
    <comment ref="AZ31" authorId="0" shapeId="0" xr:uid="{00000000-0006-0000-0400-0000C3000000}">
      <text>
        <r>
          <rPr>
            <b/>
            <sz val="8"/>
            <color indexed="81"/>
            <rFont val="Tahoma"/>
            <family val="2"/>
          </rPr>
          <t>Author:</t>
        </r>
        <r>
          <rPr>
            <sz val="8"/>
            <color indexed="81"/>
            <rFont val="Tahoma"/>
            <family val="2"/>
          </rPr>
          <t xml:space="preserve">
A unit within ARKO</t>
        </r>
      </text>
    </comment>
    <comment ref="BD31" authorId="0" shapeId="0" xr:uid="{00000000-0006-0000-0400-0000C4000000}">
      <text>
        <r>
          <rPr>
            <b/>
            <sz val="10"/>
            <color indexed="81"/>
            <rFont val="Tahoma"/>
            <family val="2"/>
          </rPr>
          <t>Author:</t>
        </r>
        <r>
          <rPr>
            <sz val="10"/>
            <color indexed="81"/>
            <rFont val="Tahoma"/>
            <family val="2"/>
          </rPr>
          <t xml:space="preserve">
The original plan was to transfer the bad loans from the state-owned institutions to an asset collection agency, but as of 1994 it hadn't happened</t>
        </r>
      </text>
    </comment>
    <comment ref="A32" authorId="0" shapeId="0" xr:uid="{00000000-0006-0000-0400-0000C5000000}">
      <text>
        <r>
          <rPr>
            <b/>
            <sz val="9"/>
            <color indexed="81"/>
            <rFont val="Tahoma"/>
            <family val="2"/>
          </rPr>
          <t>Author:</t>
        </r>
        <r>
          <rPr>
            <sz val="9"/>
            <color indexed="81"/>
            <rFont val="Tahoma"/>
            <family val="2"/>
          </rPr>
          <t xml:space="preserve">
0: No AMC; 1: Centralized; 2: Decentralized</t>
        </r>
      </text>
    </comment>
    <comment ref="D33" authorId="0" shapeId="0" xr:uid="{00000000-0006-0000-0400-0000C6000000}">
      <text>
        <r>
          <rPr>
            <b/>
            <sz val="10"/>
            <color indexed="81"/>
            <rFont val="Tahoma"/>
            <family val="2"/>
          </rPr>
          <t>Author:</t>
        </r>
        <r>
          <rPr>
            <sz val="10"/>
            <color indexed="81"/>
            <rFont val="Tahoma"/>
            <family val="2"/>
          </rPr>
          <t xml:space="preserve">
A bank capitalization trust fund was created with resources from a bond issue and loans from multilaterals. </t>
        </r>
      </text>
    </comment>
    <comment ref="V33" authorId="0" shapeId="0" xr:uid="{00000000-0006-0000-0400-0000C7000000}">
      <text>
        <r>
          <rPr>
            <b/>
            <sz val="10"/>
            <color indexed="81"/>
            <rFont val="Tahoma"/>
            <family val="2"/>
          </rPr>
          <t>Author:</t>
        </r>
        <r>
          <rPr>
            <sz val="10"/>
            <color indexed="81"/>
            <rFont val="Tahoma"/>
            <family val="2"/>
          </rPr>
          <t xml:space="preserve">
Recapitalization of merged bank NEB and UBB</t>
        </r>
      </text>
    </comment>
    <comment ref="AV33" authorId="0" shapeId="0" xr:uid="{00000000-0006-0000-0400-0000C8000000}">
      <text>
        <r>
          <rPr>
            <b/>
            <sz val="10"/>
            <color indexed="81"/>
            <rFont val="Tahoma"/>
            <family val="2"/>
          </rPr>
          <t>Author:</t>
        </r>
        <r>
          <rPr>
            <sz val="10"/>
            <color indexed="81"/>
            <rFont val="Tahoma"/>
            <family val="2"/>
          </rPr>
          <t xml:space="preserve">
Initial assessed losses were written down against original shareholders' equity before receiving recap. Funds.</t>
        </r>
      </text>
    </comment>
    <comment ref="AW33" authorId="0" shapeId="0" xr:uid="{00000000-0006-0000-0400-0000C9000000}">
      <text>
        <r>
          <rPr>
            <b/>
            <sz val="10"/>
            <color indexed="81"/>
            <rFont val="Tahoma"/>
            <family val="2"/>
          </rPr>
          <t>Author:</t>
        </r>
        <r>
          <rPr>
            <sz val="10"/>
            <color indexed="81"/>
            <rFont val="Tahoma"/>
            <family val="2"/>
          </rPr>
          <t xml:space="preserve">
It was not a widespread recapitalization program.  The government implemented a purchase of NPL's in banks that failed to fulfill a rehabilitation plan that was meant to be implemented as condition for long-term assistance from the Central Bank. In 1996, the total assitance under these purchases reached 1.1%.
Furthermore, In January 1997, the social security capitalized deposits for G.26bl in Banco de Desarrollo, which were lost when the bank was closed.</t>
        </r>
      </text>
    </comment>
    <comment ref="BO33" authorId="0" shapeId="0" xr:uid="{00000000-0006-0000-0400-0000CA000000}">
      <text>
        <r>
          <rPr>
            <b/>
            <sz val="10"/>
            <color indexed="81"/>
            <rFont val="Tahoma"/>
            <family val="2"/>
          </rPr>
          <t>Author:</t>
        </r>
        <r>
          <rPr>
            <sz val="10"/>
            <color indexed="81"/>
            <rFont val="Tahoma"/>
            <family val="2"/>
          </rPr>
          <t xml:space="preserve">
A fund was stablished to supplement liquidity support from the Central Bank, and recapitalization. However, only one bank, (comercial) used US$33ml. for recapitalization purposes.</t>
        </r>
      </text>
    </comment>
    <comment ref="BP33" authorId="0" shapeId="0" xr:uid="{00000000-0006-0000-0400-0000CB000000}">
      <text>
        <r>
          <rPr>
            <b/>
            <sz val="10"/>
            <color indexed="81"/>
            <rFont val="Tahoma"/>
            <family val="2"/>
          </rPr>
          <t>Author:</t>
        </r>
        <r>
          <rPr>
            <sz val="10"/>
            <color indexed="81"/>
            <rFont val="Tahoma"/>
            <family val="2"/>
          </rPr>
          <t xml:space="preserve">
A recapitalization plan was proposed, but it did not gain support. However, Fogade had to inject funds in several intervened banks to cover losses. So, figures included here correspond to those funds.</t>
        </r>
      </text>
    </comment>
    <comment ref="BQ33" authorId="0" shapeId="0" xr:uid="{00000000-0006-0000-0400-0000CC000000}">
      <text>
        <r>
          <rPr>
            <b/>
            <sz val="9"/>
            <color indexed="81"/>
            <rFont val="Tahoma"/>
            <family val="2"/>
          </rPr>
          <t>Author:</t>
        </r>
        <r>
          <rPr>
            <sz val="9"/>
            <color indexed="81"/>
            <rFont val="Tahoma"/>
            <family val="2"/>
          </rPr>
          <t xml:space="preserve">
October 1998: Recapitalization of four stateowned commercial banks by the State bank of Vietnam.</t>
        </r>
      </text>
    </comment>
    <comment ref="E34" authorId="0" shapeId="0" xr:uid="{00000000-0006-0000-0400-0000CD000000}">
      <text>
        <r>
          <rPr>
            <b/>
            <sz val="10"/>
            <color indexed="81"/>
            <rFont val="Tahoma"/>
            <family val="2"/>
          </rPr>
          <t>Author:</t>
        </r>
        <r>
          <rPr>
            <sz val="10"/>
            <color indexed="81"/>
            <rFont val="Tahoma"/>
            <family val="2"/>
          </rPr>
          <t xml:space="preserve">
Includes Arg$bl.28 for compensation of asymmetric pesoisation, and Arg$bl.2 for compensation of asymmetric indexation. </t>
        </r>
      </text>
    </comment>
    <comment ref="J34" authorId="0" shapeId="0" xr:uid="{00000000-0006-0000-0400-0000CE000000}">
      <text>
        <r>
          <rPr>
            <b/>
            <sz val="10"/>
            <color indexed="81"/>
            <rFont val="Tahoma"/>
            <family val="2"/>
          </rPr>
          <t>Author:</t>
        </r>
        <r>
          <rPr>
            <sz val="10"/>
            <color indexed="81"/>
            <rFont val="Tahoma"/>
            <family val="2"/>
          </rPr>
          <t xml:space="preserve">
The figures include 2.5% of costs associated with resolution of private banks and 2.48% of recapitalizations of public banks.  It does not include costs associated with the Federal government assuming debts of states to state-banks in return for ownership of the bank for later restructuring and privatization. Total restructured debt reached 8.29% of GDP, and privatization receipts of these banks reached around 3% of GDP (IMF Selected issues and statistical appendix 2000). </t>
        </r>
      </text>
    </comment>
    <comment ref="K34" authorId="0" shapeId="0" xr:uid="{00000000-0006-0000-0400-0000CF000000}">
      <text>
        <r>
          <rPr>
            <b/>
            <sz val="10"/>
            <color indexed="81"/>
            <rFont val="Tahoma"/>
            <family val="2"/>
          </rPr>
          <t>Author:</t>
        </r>
        <r>
          <rPr>
            <sz val="10"/>
            <color indexed="81"/>
            <rFont val="Tahoma"/>
            <family val="2"/>
          </rPr>
          <t xml:space="preserve">
Includes recapitalization costs for US$180m of 6-state-owned banks in 1996 and US$50m in 1997</t>
        </r>
      </text>
    </comment>
    <comment ref="L34" authorId="0" shapeId="0" xr:uid="{00000000-0006-0000-0400-0000D0000000}">
      <text>
        <r>
          <rPr>
            <b/>
            <sz val="10"/>
            <color indexed="81"/>
            <rFont val="Tahoma"/>
            <family val="2"/>
          </rPr>
          <t>Author:</t>
        </r>
        <r>
          <rPr>
            <sz val="10"/>
            <color indexed="81"/>
            <rFont val="Tahoma"/>
            <family val="2"/>
          </rPr>
          <t xml:space="preserve">
Includes 2.65% of capitalization of emergency credit lines in Banco de Chile and Banco Santiago.</t>
        </r>
      </text>
    </comment>
    <comment ref="M34" authorId="0" shapeId="0" xr:uid="{00000000-0006-0000-0400-0000D1000000}">
      <text>
        <r>
          <rPr>
            <b/>
            <sz val="10"/>
            <color indexed="81"/>
            <rFont val="Tahoma"/>
            <family val="2"/>
          </rPr>
          <t>Author:</t>
        </r>
        <r>
          <rPr>
            <sz val="10"/>
            <color indexed="81"/>
            <rFont val="Tahoma"/>
            <family val="2"/>
          </rPr>
          <t xml:space="preserve">
Resources injected by FOGAFIN, created in 1985</t>
        </r>
      </text>
    </comment>
    <comment ref="N34" authorId="0" shapeId="0" xr:uid="{00000000-0006-0000-0400-0000D2000000}">
      <text>
        <r>
          <rPr>
            <b/>
            <sz val="10"/>
            <color indexed="81"/>
            <rFont val="Tahoma"/>
            <family val="2"/>
          </rPr>
          <t>Author:</t>
        </r>
        <r>
          <rPr>
            <sz val="10"/>
            <color indexed="81"/>
            <rFont val="Tahoma"/>
            <family val="2"/>
          </rPr>
          <t xml:space="preserve">
It includes capitalizations of public and intervened institutions.</t>
        </r>
      </text>
    </comment>
    <comment ref="O34" authorId="0" shapeId="0" xr:uid="{00000000-0006-0000-0400-0000D3000000}">
      <text>
        <r>
          <rPr>
            <b/>
            <sz val="10"/>
            <color indexed="81"/>
            <rFont val="Tahoma"/>
            <family val="2"/>
          </rPr>
          <t>Author:</t>
        </r>
        <r>
          <rPr>
            <sz val="10"/>
            <color indexed="81"/>
            <rFont val="Tahoma"/>
            <family val="2"/>
          </rPr>
          <t xml:space="preserve">
recapitalization of banks, where the participation of the government was capped at 20%</t>
        </r>
      </text>
    </comment>
    <comment ref="P34" authorId="0" shapeId="0" xr:uid="{00000000-0006-0000-0400-0000D4000000}">
      <text>
        <r>
          <rPr>
            <b/>
            <sz val="10"/>
            <color indexed="81"/>
            <rFont val="Tahoma"/>
            <family val="2"/>
          </rPr>
          <t>Author:</t>
        </r>
        <r>
          <rPr>
            <sz val="10"/>
            <color indexed="81"/>
            <rFont val="Tahoma"/>
            <family val="2"/>
          </rPr>
          <t xml:space="preserve">
Includes only amounts related to recapitalization of banks that ran into problems in 98/99, and therefore the recap costs (6.1% of GDP) incurred during 96-97 to address problems at the 4 large state-owned banks are not included</t>
        </r>
      </text>
    </comment>
    <comment ref="Q34" authorId="0" shapeId="0" xr:uid="{00000000-0006-0000-0400-0000D5000000}">
      <text>
        <r>
          <rPr>
            <b/>
            <sz val="10"/>
            <color indexed="81"/>
            <rFont val="Tahoma"/>
            <family val="2"/>
          </rPr>
          <t>Author:</t>
        </r>
        <r>
          <rPr>
            <sz val="10"/>
            <color indexed="81"/>
            <rFont val="Tahoma"/>
            <family val="2"/>
          </rPr>
          <t xml:space="preserve">
No public funds were used in recapizalizing small banks under the phase II restructuring. Instead they received subsidized long-term repurchase agreements, but they did not involve injection of capital nor board representation rights to the government.
Recapitalization costs include capital injections in state-owned banks (large ones) in 1998</t>
        </r>
      </text>
    </comment>
    <comment ref="U34" authorId="0" shapeId="0" xr:uid="{00000000-0006-0000-0400-0000D6000000}">
      <text>
        <r>
          <rPr>
            <b/>
            <sz val="10"/>
            <color indexed="81"/>
            <rFont val="Tahoma"/>
            <family val="2"/>
          </rPr>
          <t>Author:</t>
        </r>
        <r>
          <rPr>
            <sz val="10"/>
            <color indexed="81"/>
            <rFont val="Tahoma"/>
            <family val="2"/>
          </rPr>
          <t xml:space="preserve">
includes recap. Of Filanbanco for 310 millions and CFN 100 millions</t>
        </r>
      </text>
    </comment>
    <comment ref="AG34" authorId="0" shapeId="0" xr:uid="{00000000-0006-0000-0400-0000D7000000}">
      <text>
        <r>
          <rPr>
            <b/>
            <sz val="10"/>
            <color indexed="81"/>
            <rFont val="Tahoma"/>
            <family val="2"/>
          </rPr>
          <t>Author:</t>
        </r>
        <r>
          <rPr>
            <sz val="10"/>
            <color indexed="81"/>
            <rFont val="Tahoma"/>
            <family val="2"/>
          </rPr>
          <t xml:space="preserve">
It includes only bank recapitalizations.  Injections at insurance companies amounted to 11 percent of GDP.</t>
        </r>
      </text>
    </comment>
    <comment ref="AJ34" authorId="0" shapeId="0" xr:uid="{00000000-0006-0000-0400-0000D8000000}">
      <text>
        <r>
          <rPr>
            <b/>
            <sz val="8"/>
            <color indexed="81"/>
            <rFont val="Tahoma"/>
            <family val="2"/>
          </rPr>
          <t>Author:</t>
        </r>
        <r>
          <rPr>
            <sz val="8"/>
            <color indexed="81"/>
            <rFont val="Tahoma"/>
            <family val="2"/>
          </rPr>
          <t xml:space="preserve">
of which 7.3% corresponds to NPL purchases.</t>
        </r>
      </text>
    </comment>
    <comment ref="AO34" authorId="0" shapeId="0" xr:uid="{00000000-0006-0000-0400-0000D9000000}">
      <text>
        <r>
          <rPr>
            <b/>
            <sz val="10"/>
            <color indexed="81"/>
            <rFont val="Tahoma"/>
            <family val="2"/>
          </rPr>
          <t>Author:</t>
        </r>
        <r>
          <rPr>
            <sz val="10"/>
            <color indexed="81"/>
            <rFont val="Tahoma"/>
            <family val="2"/>
          </rPr>
          <t xml:space="preserve">
(In percent of 1998 GDP)
                                                                                                             Gross                                      Recovery                                         Net Cost
Danaharta                                                                                            4.4                                                 3.4                                                   1.1
Danamodal                                                                                         3.8                                                 3.2                                                   0.5
Bank Bumiputera and Sime Bank transactions                  8.2                                                 4.7                                                   3.4
            Total                                                                                        16.4                                                11.3                                                    5.0</t>
        </r>
      </text>
    </comment>
    <comment ref="AP34" authorId="0" shapeId="0" xr:uid="{00000000-0006-0000-0400-0000DA000000}">
      <text>
        <r>
          <rPr>
            <b/>
            <sz val="10"/>
            <color indexed="81"/>
            <rFont val="Tahoma"/>
            <family val="2"/>
          </rPr>
          <t>Author:</t>
        </r>
        <r>
          <rPr>
            <sz val="10"/>
            <color indexed="81"/>
            <rFont val="Tahoma"/>
            <family val="2"/>
          </rPr>
          <t xml:space="preserve">
Includes the cost of loan purchases for 3.4% of 1995 GDP, and PROCAPTE, equivalent to 7bl. In 1995
</t>
        </r>
      </text>
    </comment>
    <comment ref="AU34" authorId="0" shapeId="0" xr:uid="{00000000-0006-0000-0400-0000DB000000}">
      <text>
        <r>
          <rPr>
            <b/>
            <sz val="9"/>
            <color indexed="81"/>
            <rFont val="Tahoma"/>
            <family val="2"/>
          </rPr>
          <t>Author:</t>
        </r>
        <r>
          <rPr>
            <sz val="9"/>
            <color indexed="81"/>
            <rFont val="Tahoma"/>
            <family val="2"/>
          </rPr>
          <t xml:space="preserve">
Includes purchase of bad assets</t>
        </r>
      </text>
    </comment>
    <comment ref="AX34" authorId="0" shapeId="0" xr:uid="{00000000-0006-0000-0400-0000DC000000}">
      <text>
        <r>
          <rPr>
            <b/>
            <sz val="10"/>
            <color indexed="81"/>
            <rFont val="Tahoma"/>
            <family val="2"/>
          </rPr>
          <t>Author:</t>
        </r>
        <r>
          <rPr>
            <sz val="10"/>
            <color indexed="81"/>
            <rFont val="Tahoma"/>
            <family val="2"/>
          </rPr>
          <t xml:space="preserve">
There were no large recapitalization plans. However, liquidity support to a large institution (partially owned by the state) was capitalized in 2002.</t>
        </r>
      </text>
    </comment>
    <comment ref="BI34" authorId="0" shapeId="0" xr:uid="{00000000-0006-0000-0400-0000DD000000}">
      <text>
        <r>
          <rPr>
            <b/>
            <sz val="8"/>
            <color indexed="81"/>
            <rFont val="Tahoma"/>
            <family val="2"/>
          </rPr>
          <t>Author:</t>
        </r>
        <r>
          <rPr>
            <sz val="8"/>
            <color indexed="81"/>
            <rFont val="Tahoma"/>
            <family val="2"/>
          </rPr>
          <t xml:space="preserve">
First tranch (2001) 24.4% Second Tranch (2002) only one public bank needed Tier 2% for US$ 137 millions or 0.1% of GDP</t>
        </r>
      </text>
    </comment>
    <comment ref="BL34" authorId="0" shapeId="0" xr:uid="{00000000-0006-0000-0400-0000DE000000}">
      <text>
        <r>
          <rPr>
            <b/>
            <sz val="9"/>
            <color indexed="81"/>
            <rFont val="Tahoma"/>
            <family val="2"/>
          </rPr>
          <t>Author:</t>
        </r>
        <r>
          <rPr>
            <sz val="9"/>
            <color indexed="81"/>
            <rFont val="Tahoma"/>
            <family val="2"/>
          </rPr>
          <t xml:space="preserve">
Recapitalization of Privatbank (4.8) and of state-owned Oschadbank and Ukreximbank (2.4)</t>
        </r>
      </text>
    </comment>
    <comment ref="Q35" authorId="0" shapeId="0" xr:uid="{00000000-0006-0000-0400-0000DF000000}">
      <text>
        <r>
          <rPr>
            <b/>
            <sz val="10"/>
            <color indexed="81"/>
            <rFont val="Tahoma"/>
            <family val="2"/>
          </rPr>
          <t>Author:</t>
        </r>
        <r>
          <rPr>
            <sz val="10"/>
            <color indexed="81"/>
            <rFont val="Tahoma"/>
            <family val="2"/>
          </rPr>
          <t xml:space="preserve">
Privatization receipts of public banks imply some of the gross outlays were recovered. However, no information was found to disentangle the amount that can be attributed to the 1998 outlays from the existing ownership of the state before the recapitalization took place.</t>
        </r>
      </text>
    </comment>
    <comment ref="A36" authorId="0" shapeId="0" xr:uid="{00000000-0006-0000-0400-0000E0000000}">
      <text>
        <r>
          <rPr>
            <b/>
            <sz val="8"/>
            <color indexed="81"/>
            <rFont val="Tahoma"/>
            <family val="2"/>
          </rPr>
          <t>Author:</t>
        </r>
        <r>
          <rPr>
            <sz val="8"/>
            <color indexed="81"/>
            <rFont val="Tahoma"/>
            <family val="2"/>
          </rPr>
          <t xml:space="preserve">
Recovery proceeds during period t to t+5, where t is the first year of the crisis</t>
        </r>
      </text>
    </comment>
    <comment ref="H36" authorId="0" shapeId="0" xr:uid="{00000000-0006-0000-0400-0000E1000000}">
      <text>
        <r>
          <rPr>
            <b/>
            <sz val="8"/>
            <color indexed="81"/>
            <rFont val="Tahoma"/>
            <family val="2"/>
          </rPr>
          <t>Fabian Valencia:</t>
        </r>
        <r>
          <rPr>
            <sz val="8"/>
            <color indexed="81"/>
            <rFont val="Tahoma"/>
            <family val="2"/>
          </rPr>
          <t xml:space="preserve">
N/A. However, presumably most of it was recovered since banks started to pay the subordinated loans early.</t>
        </r>
      </text>
    </comment>
    <comment ref="N36" authorId="0" shapeId="0" xr:uid="{00000000-0006-0000-0400-0000E2000000}">
      <text>
        <r>
          <rPr>
            <b/>
            <sz val="10"/>
            <color indexed="81"/>
            <rFont val="Tahoma"/>
            <family val="2"/>
          </rPr>
          <t>Author:</t>
        </r>
        <r>
          <rPr>
            <sz val="10"/>
            <color indexed="81"/>
            <rFont val="Tahoma"/>
            <family val="2"/>
          </rPr>
          <t xml:space="preserve">
Includes shares in restructured banks that are operating but hadn't been privatized as of the date this value was determined. (FOGACIN 2004 report)</t>
        </r>
      </text>
    </comment>
    <comment ref="P36" authorId="0" shapeId="0" xr:uid="{00000000-0006-0000-0400-0000E3000000}">
      <text>
        <r>
          <rPr>
            <b/>
            <sz val="8"/>
            <color indexed="81"/>
            <rFont val="Tahoma"/>
            <family val="2"/>
          </rPr>
          <t>fabian valencia:</t>
        </r>
        <r>
          <rPr>
            <sz val="8"/>
            <color indexed="81"/>
            <rFont val="Tahoma"/>
            <family val="2"/>
          </rPr>
          <t xml:space="preserve">
small</t>
        </r>
      </text>
    </comment>
    <comment ref="Q36" authorId="0" shapeId="0" xr:uid="{00000000-0006-0000-0400-0000E4000000}">
      <text>
        <r>
          <rPr>
            <b/>
            <sz val="8"/>
            <color indexed="81"/>
            <rFont val="Tahoma"/>
            <family val="2"/>
          </rPr>
          <t>fabian valencia:</t>
        </r>
        <r>
          <rPr>
            <sz val="8"/>
            <color indexed="81"/>
            <rFont val="Tahoma"/>
            <family val="2"/>
          </rPr>
          <t xml:space="preserve">
small</t>
        </r>
      </text>
    </comment>
    <comment ref="U36" authorId="0" shapeId="0" xr:uid="{00000000-0006-0000-0400-0000E5000000}">
      <text>
        <r>
          <rPr>
            <b/>
            <sz val="10"/>
            <color indexed="81"/>
            <rFont val="Tahoma"/>
            <family val="2"/>
          </rPr>
          <t>Author:</t>
        </r>
        <r>
          <rPr>
            <sz val="10"/>
            <color indexed="81"/>
            <rFont val="Tahoma"/>
            <family val="2"/>
          </rPr>
          <t xml:space="preserve">
book value of Pacifico as of dec-04 for US$97ml.</t>
        </r>
      </text>
    </comment>
    <comment ref="AG36" authorId="0" shapeId="0" xr:uid="{00000000-0006-0000-0400-0000E6000000}">
      <text>
        <r>
          <rPr>
            <b/>
            <sz val="10"/>
            <color indexed="81"/>
            <rFont val="Tahoma"/>
            <family val="2"/>
          </rPr>
          <t>Author:</t>
        </r>
        <r>
          <rPr>
            <sz val="10"/>
            <color indexed="81"/>
            <rFont val="Tahoma"/>
            <family val="2"/>
          </rPr>
          <t xml:space="preserve">
of which, 2.48% corresponds to book value of National Commercial Bank, privatized in 2002.
</t>
        </r>
      </text>
    </comment>
    <comment ref="AV36" authorId="0" shapeId="0" xr:uid="{00000000-0006-0000-0400-0000E7000000}">
      <text>
        <r>
          <rPr>
            <b/>
            <sz val="8"/>
            <color indexed="81"/>
            <rFont val="Tahoma"/>
            <family val="2"/>
          </rPr>
          <t>Author:</t>
        </r>
        <r>
          <rPr>
            <sz val="8"/>
            <color indexed="81"/>
            <rFont val="Tahoma"/>
            <family val="2"/>
          </rPr>
          <t xml:space="preserve">
2% including mkt value of unsold shares, and 0.99% including only cash receipts from dividends and sold shares</t>
        </r>
      </text>
    </comment>
    <comment ref="BE36" authorId="0" shapeId="0" xr:uid="{00000000-0006-0000-0400-0000E8000000}">
      <text>
        <r>
          <rPr>
            <b/>
            <sz val="10"/>
            <color indexed="81"/>
            <rFont val="Tahoma"/>
            <family val="2"/>
          </rPr>
          <t>Author:</t>
        </r>
        <r>
          <rPr>
            <sz val="10"/>
            <color indexed="81"/>
            <rFont val="Tahoma"/>
            <family val="2"/>
          </rPr>
          <t xml:space="preserve">
This number increases to 1.27% if the value (as of 1996) of the state shares at Nordbanken is included</t>
        </r>
      </text>
    </comment>
    <comment ref="BO36" authorId="0" shapeId="0" xr:uid="{00000000-0006-0000-0400-0000E9000000}">
      <text>
        <r>
          <rPr>
            <b/>
            <sz val="10"/>
            <color indexed="81"/>
            <rFont val="Tahoma"/>
            <family val="2"/>
          </rPr>
          <t>Author:</t>
        </r>
        <r>
          <rPr>
            <sz val="10"/>
            <color indexed="81"/>
            <rFont val="Tahoma"/>
            <family val="2"/>
          </rPr>
          <t xml:space="preserve">
proceedings from sale of bridge bank NBC</t>
        </r>
      </text>
    </comment>
    <comment ref="K37" authorId="0" shapeId="0" xr:uid="{00000000-0006-0000-0400-0000EA000000}">
      <text>
        <r>
          <rPr>
            <b/>
            <sz val="10"/>
            <color indexed="81"/>
            <rFont val="Tahoma"/>
            <family val="2"/>
          </rPr>
          <t>Author:</t>
        </r>
        <r>
          <rPr>
            <sz val="10"/>
            <color indexed="81"/>
            <rFont val="Tahoma"/>
            <family val="2"/>
          </rPr>
          <t xml:space="preserve">
small relative to overall cost quoted in wb wp2482 because here we consider only recap. As of 1996 and after, whereas the cost provided there is a cumulative figure since 1991</t>
        </r>
      </text>
    </comment>
    <comment ref="N37" authorId="0" shapeId="0" xr:uid="{00000000-0006-0000-0400-0000EB000000}">
      <text>
        <r>
          <rPr>
            <b/>
            <sz val="10"/>
            <color indexed="81"/>
            <rFont val="Tahoma"/>
            <family val="2"/>
          </rPr>
          <t>Author:</t>
        </r>
        <r>
          <rPr>
            <sz val="10"/>
            <color indexed="81"/>
            <rFont val="Tahoma"/>
            <family val="2"/>
          </rPr>
          <t xml:space="preserve">
As of 2004</t>
        </r>
      </text>
    </comment>
    <comment ref="B38" authorId="0" shapeId="0" xr:uid="{00000000-0006-0000-0400-0000EC000000}">
      <text>
        <r>
          <rPr>
            <b/>
            <sz val="10"/>
            <color indexed="81"/>
            <rFont val="Tahoma"/>
            <family val="2"/>
          </rPr>
          <t>Author:</t>
        </r>
        <r>
          <rPr>
            <sz val="10"/>
            <color indexed="81"/>
            <rFont val="Tahoma"/>
            <family val="2"/>
          </rPr>
          <t xml:space="preserve">
However, the government issued BONEX as substitutes for supplying foreign currency. Repatriation of profits, royalties, and investments were allowed as long as done with BONEX. These dollar-denominated bonds paid 6-mont LIBOR rate and at issuance had an implied exchange rate well below the one prevailing in the black market. They traded with a significant discount</t>
        </r>
      </text>
    </comment>
    <comment ref="C38" authorId="0" shapeId="0" xr:uid="{00000000-0006-0000-0400-0000ED000000}">
      <text>
        <r>
          <rPr>
            <b/>
            <sz val="10"/>
            <color indexed="81"/>
            <rFont val="Tahoma"/>
            <family val="2"/>
          </rPr>
          <t>Author:</t>
        </r>
        <r>
          <rPr>
            <sz val="10"/>
            <color indexed="81"/>
            <rFont val="Tahoma"/>
            <family val="2"/>
          </rPr>
          <t xml:space="preserve">
BONEX plan converted time deposits into long-term bonds at an exchange rate below the prevailing on the market.</t>
        </r>
      </text>
    </comment>
    <comment ref="E38" authorId="0" shapeId="0" xr:uid="{00000000-0006-0000-0400-0000EE000000}">
      <text>
        <r>
          <rPr>
            <b/>
            <sz val="10"/>
            <color indexed="81"/>
            <rFont val="Tahoma"/>
            <family val="2"/>
          </rPr>
          <t>Author:</t>
        </r>
        <r>
          <rPr>
            <sz val="10"/>
            <color indexed="81"/>
            <rFont val="Tahoma"/>
            <family val="2"/>
          </rPr>
          <t xml:space="preserve">
Dollar deposits were converted into domestic currency at ARG$1.4, which was below the prevailing market rate.</t>
        </r>
      </text>
    </comment>
    <comment ref="H38" authorId="0" shapeId="0" xr:uid="{00000000-0006-0000-0400-0000EF000000}">
      <text>
        <r>
          <rPr>
            <b/>
            <sz val="10"/>
            <color indexed="81"/>
            <rFont val="Tahoma"/>
            <family val="2"/>
          </rPr>
          <t>Author:</t>
        </r>
        <r>
          <rPr>
            <sz val="10"/>
            <color indexed="81"/>
            <rFont val="Tahoma"/>
            <family val="2"/>
          </rPr>
          <t xml:space="preserve">
large depositors of the 2 closed banks received non-interest bearing bonds as a compensation for their deposits.</t>
        </r>
      </text>
    </comment>
    <comment ref="K38" authorId="0" shapeId="0" xr:uid="{00000000-0006-0000-0400-0000F0000000}">
      <text>
        <r>
          <rPr>
            <b/>
            <sz val="10"/>
            <color indexed="81"/>
            <rFont val="Tahoma"/>
            <family val="2"/>
          </rPr>
          <t>Author:</t>
        </r>
        <r>
          <rPr>
            <sz val="10"/>
            <color indexed="81"/>
            <rFont val="Tahoma"/>
            <family val="2"/>
          </rPr>
          <t xml:space="preserve">
household
deposits and half of enterprise deposits were fully guaranteed;</t>
        </r>
      </text>
    </comment>
    <comment ref="L38" authorId="0" shapeId="0" xr:uid="{00000000-0006-0000-0400-0000F1000000}">
      <text>
        <r>
          <rPr>
            <b/>
            <sz val="10"/>
            <color indexed="81"/>
            <rFont val="Tahoma"/>
            <family val="2"/>
          </rPr>
          <t>Author:</t>
        </r>
        <r>
          <rPr>
            <sz val="10"/>
            <color indexed="81"/>
            <rFont val="Tahoma"/>
            <family val="2"/>
          </rPr>
          <t xml:space="preserve">
Bank liquidations in 1983 involved paying depositors only 70% of face value. However, the liquidations in 1981 implied full compensation.</t>
        </r>
      </text>
    </comment>
    <comment ref="O38" authorId="0" shapeId="0" xr:uid="{00000000-0006-0000-0400-0000F2000000}">
      <text>
        <r>
          <rPr>
            <b/>
            <sz val="10"/>
            <color indexed="81"/>
            <rFont val="Tahoma"/>
            <family val="2"/>
          </rPr>
          <t>Author:</t>
        </r>
        <r>
          <rPr>
            <sz val="10"/>
            <color indexed="81"/>
            <rFont val="Tahoma"/>
            <family val="2"/>
          </rPr>
          <t xml:space="preserve">
In the liquidation of BDN, only 85% of depositors were compensated fully.</t>
        </r>
      </text>
    </comment>
    <comment ref="R38" authorId="0" shapeId="0" xr:uid="{00000000-0006-0000-0400-0000F3000000}">
      <text>
        <r>
          <rPr>
            <b/>
            <sz val="9"/>
            <color indexed="81"/>
            <rFont val="Tahoma"/>
            <family val="2"/>
          </rPr>
          <t>Author:</t>
        </r>
        <r>
          <rPr>
            <sz val="9"/>
            <color indexed="81"/>
            <rFont val="Tahoma"/>
            <family val="2"/>
          </rPr>
          <t xml:space="preserve">
Bank of Cyprus was recapitalized by bailins of uninsured deposits</t>
        </r>
      </text>
    </comment>
    <comment ref="U38" authorId="0" shapeId="0" xr:uid="{00000000-0006-0000-0400-0000F4000000}">
      <text>
        <r>
          <rPr>
            <b/>
            <sz val="10"/>
            <color indexed="81"/>
            <rFont val="Tahoma"/>
            <family val="2"/>
          </rPr>
          <t>Author:</t>
        </r>
        <r>
          <rPr>
            <sz val="10"/>
            <color indexed="81"/>
            <rFont val="Tahoma"/>
            <family val="2"/>
          </rPr>
          <t xml:space="preserve">
Frozen deposits were significantly eroded by accelerating inflation and depreciation of the currency</t>
        </r>
      </text>
    </comment>
    <comment ref="V38" authorId="0" shapeId="0" xr:uid="{00000000-0006-0000-0400-0000F5000000}">
      <text>
        <r>
          <rPr>
            <b/>
            <sz val="10"/>
            <color indexed="81"/>
            <rFont val="Tahoma"/>
            <family val="2"/>
          </rPr>
          <t>Author:</t>
        </r>
        <r>
          <rPr>
            <sz val="10"/>
            <color indexed="81"/>
            <rFont val="Tahoma"/>
            <family val="2"/>
          </rPr>
          <t xml:space="preserve">
Depositors of Tartu commercial bank were only partially paid, whereas in the failure of Social bank in 1994, they were fully protected (Tang, Zoli and Itchnikova WB wp)</t>
        </r>
      </text>
    </comment>
    <comment ref="AD38" authorId="0" shapeId="0" xr:uid="{00000000-0006-0000-0400-0000F6000000}">
      <text>
        <r>
          <rPr>
            <b/>
            <sz val="10"/>
            <color indexed="81"/>
            <rFont val="Tahoma"/>
            <family val="2"/>
          </rPr>
          <t>Author:</t>
        </r>
        <r>
          <rPr>
            <sz val="10"/>
            <color indexed="81"/>
            <rFont val="Tahoma"/>
            <family val="2"/>
          </rPr>
          <t xml:space="preserve">
The initial closure of 16 banks included a limited coverage of depositors. However, after the announcement of the blanket guarantee, depositors of those banks were retroactively included in the protection.</t>
        </r>
      </text>
    </comment>
    <comment ref="AK38" authorId="0" shapeId="0" xr:uid="{00000000-0006-0000-0400-0000F7000000}">
      <text>
        <r>
          <rPr>
            <b/>
            <sz val="10"/>
            <color indexed="81"/>
            <rFont val="Tahoma"/>
            <family val="2"/>
          </rPr>
          <t>Author:</t>
        </r>
        <r>
          <rPr>
            <sz val="10"/>
            <color indexed="81"/>
            <rFont val="Tahoma"/>
            <family val="2"/>
          </rPr>
          <t xml:space="preserve">
1995: Baltija Bank collapsed; the government promised to compensate depositors for LVL
500 ($1000) per depositor (LVL 200 in 1995 and LVL 100 over next 3 years) but
apparently extended compensation only in 1995. Ratio of coverage to GDP per capita was
only 0.6 (very low).</t>
        </r>
      </text>
    </comment>
    <comment ref="AM38" authorId="0" shapeId="0" xr:uid="{00000000-0006-0000-0400-0000F8000000}">
      <text>
        <r>
          <rPr>
            <b/>
            <sz val="10"/>
            <color indexed="81"/>
            <rFont val="Tahoma"/>
            <family val="2"/>
          </rPr>
          <t>Author:</t>
        </r>
        <r>
          <rPr>
            <sz val="10"/>
            <color indexed="81"/>
            <rFont val="Tahoma"/>
            <family val="2"/>
          </rPr>
          <t xml:space="preserve">
May 1996: depositors of Litimpex Bank had their deposits converted to equity.
Sept 1996: depositors of Vakaru and Aura Bank were compensated in cash through the
emergency deposit law on retroactive compensation.
1997 and 1998: depositors of Innovation Bank which had its license revoked (summer
1997) received minimal cash compensation (Lt.4000 in 1997 and Lt.4000 in 1998 per
person) and non-interest-bearing government bonds ( 5 year maturity) payable in 3 annual
installments beginning in 1999; legal entities received non-tradable, non-interest bearing
notes for entire claims (10 year maturity), payable in 5 annual installments beginning no
earlier than 2002; certain public organizations, embassies, charities, etc received cash
during 1998; other creditors received their pari-passu share of residual funds left from
collection of Innovation Bank’s assets; government deposits were written off.
1997: depositors of Tauro Bank were compensated out of DIS fund.
1998: State Commercial Bank was liquidated; deposits were transferred to Savings Bank.</t>
        </r>
      </text>
    </comment>
    <comment ref="AZ38" authorId="0" shapeId="0" xr:uid="{00000000-0006-0000-0400-0000F9000000}">
      <text>
        <r>
          <rPr>
            <b/>
            <sz val="10"/>
            <color indexed="81"/>
            <rFont val="Tahoma"/>
            <family val="2"/>
          </rPr>
          <t>Author:</t>
        </r>
        <r>
          <rPr>
            <sz val="10"/>
            <color indexed="81"/>
            <rFont val="Tahoma"/>
            <family val="2"/>
          </rPr>
          <t xml:space="preserve">
Some depositors (those whose savings were not transferred to Sberbank) sustained losses at insolvent banks. Even those who benefited from the transfer faced some losses since the exchange rate used in the transaction was less than half of the market exchange rate prevailing at the time.</t>
        </r>
      </text>
    </comment>
    <comment ref="BH38" authorId="0" shapeId="0" xr:uid="{00000000-0006-0000-0400-0000FA000000}">
      <text>
        <r>
          <rPr>
            <b/>
            <sz val="10"/>
            <color indexed="81"/>
            <rFont val="Tahoma"/>
            <family val="2"/>
          </rPr>
          <t>Author:</t>
        </r>
        <r>
          <rPr>
            <sz val="10"/>
            <color indexed="81"/>
            <rFont val="Tahoma"/>
            <family val="2"/>
          </rPr>
          <t xml:space="preserve">
depositors of the closed finance companies received certificates yielding below market interest rates.</t>
        </r>
      </text>
    </comment>
    <comment ref="BJ38" authorId="0" shapeId="0" xr:uid="{00000000-0006-0000-0400-0000FB000000}">
      <text>
        <r>
          <rPr>
            <b/>
            <sz val="10"/>
            <color indexed="81"/>
            <rFont val="Tahoma"/>
            <family val="2"/>
          </rPr>
          <t>Author:</t>
        </r>
        <r>
          <rPr>
            <sz val="10"/>
            <color indexed="81"/>
            <rFont val="Tahoma"/>
            <family val="2"/>
          </rPr>
          <t xml:space="preserve">
there was no deposit insurance, so, depositors had to wait for liquidation of the bank.</t>
        </r>
      </text>
    </comment>
    <comment ref="BP38" authorId="0" shapeId="0" xr:uid="{00000000-0006-0000-0400-0000FC000000}">
      <text>
        <r>
          <rPr>
            <b/>
            <sz val="10"/>
            <color indexed="81"/>
            <rFont val="Tahoma"/>
            <family val="2"/>
          </rPr>
          <t>Author:</t>
        </r>
        <r>
          <rPr>
            <sz val="10"/>
            <color indexed="81"/>
            <rFont val="Tahoma"/>
            <family val="2"/>
          </rPr>
          <t xml:space="preserve">
Depositors at Banco Latino with more than B 10m. Received long-term non-negotiable bonds with interest rate below market, for the amount exceeding the 10m..</t>
        </r>
      </text>
    </comment>
    <comment ref="D45" authorId="0" shapeId="0" xr:uid="{00000000-0006-0000-0400-0000FD000000}">
      <text>
        <r>
          <rPr>
            <b/>
            <sz val="10"/>
            <color indexed="81"/>
            <rFont val="Tahoma"/>
            <family val="2"/>
          </rPr>
          <t>Author:</t>
        </r>
        <r>
          <rPr>
            <sz val="10"/>
            <color indexed="81"/>
            <rFont val="Tahoma"/>
            <family val="2"/>
          </rPr>
          <t xml:space="preserve">
as of 1995</t>
        </r>
      </text>
    </comment>
    <comment ref="F45" authorId="0" shapeId="0" xr:uid="{00000000-0006-0000-0400-0000FE000000}">
      <text>
        <r>
          <rPr>
            <b/>
            <sz val="9"/>
            <color indexed="81"/>
            <rFont val="Tahoma"/>
            <family val="2"/>
          </rPr>
          <t>Author:</t>
        </r>
        <r>
          <rPr>
            <sz val="9"/>
            <color indexed="81"/>
            <rFont val="Tahoma"/>
            <family val="2"/>
          </rPr>
          <t xml:space="preserve">
IMF FSI, 2014Q2</t>
        </r>
      </text>
    </comment>
    <comment ref="G45" authorId="0" shapeId="0" xr:uid="{00000000-0006-0000-0400-0000FF000000}">
      <text>
        <r>
          <rPr>
            <b/>
            <sz val="9"/>
            <color indexed="81"/>
            <rFont val="Tahoma"/>
            <family val="2"/>
          </rPr>
          <t>Author:</t>
        </r>
        <r>
          <rPr>
            <sz val="9"/>
            <color indexed="81"/>
            <rFont val="Tahoma"/>
            <family val="2"/>
          </rPr>
          <t xml:space="preserve">
IMF FSI, 2013Q4</t>
        </r>
      </text>
    </comment>
    <comment ref="H45" authorId="0" shapeId="0" xr:uid="{00000000-0006-0000-0400-000000010000}">
      <text>
        <r>
          <rPr>
            <b/>
            <sz val="10"/>
            <color indexed="81"/>
            <rFont val="Tahoma"/>
            <family val="2"/>
          </rPr>
          <t>Author:</t>
        </r>
        <r>
          <rPr>
            <sz val="10"/>
            <color indexed="81"/>
            <rFont val="Tahoma"/>
            <family val="2"/>
          </rPr>
          <t xml:space="preserve">
as of 1995</t>
        </r>
      </text>
    </comment>
    <comment ref="J45" authorId="0" shapeId="0" xr:uid="{00000000-0006-0000-0400-000001010000}">
      <text>
        <r>
          <rPr>
            <b/>
            <sz val="10"/>
            <color indexed="81"/>
            <rFont val="Tahoma"/>
            <family val="2"/>
          </rPr>
          <t>Author:</t>
        </r>
        <r>
          <rPr>
            <sz val="10"/>
            <color indexed="81"/>
            <rFont val="Tahoma"/>
            <family val="2"/>
          </rPr>
          <t xml:space="preserve">
1996</t>
        </r>
      </text>
    </comment>
    <comment ref="L45" authorId="0" shapeId="0" xr:uid="{00000000-0006-0000-0400-000002010000}">
      <text>
        <r>
          <rPr>
            <b/>
            <sz val="10"/>
            <color indexed="81"/>
            <rFont val="Tahoma"/>
            <family val="2"/>
          </rPr>
          <t>Author:</t>
        </r>
        <r>
          <rPr>
            <sz val="10"/>
            <color indexed="81"/>
            <rFont val="Tahoma"/>
            <family val="2"/>
          </rPr>
          <t xml:space="preserve">
1986</t>
        </r>
      </text>
    </comment>
    <comment ref="M45" authorId="0" shapeId="0" xr:uid="{00000000-0006-0000-0400-000003010000}">
      <text>
        <r>
          <rPr>
            <b/>
            <sz val="10"/>
            <color indexed="81"/>
            <rFont val="Tahoma"/>
            <family val="2"/>
          </rPr>
          <t>Author:</t>
        </r>
        <r>
          <rPr>
            <sz val="10"/>
            <color indexed="81"/>
            <rFont val="Tahoma"/>
            <family val="2"/>
          </rPr>
          <t xml:space="preserve">
estimate from staff report.</t>
        </r>
      </text>
    </comment>
    <comment ref="N45" authorId="0" shapeId="0" xr:uid="{00000000-0006-0000-0400-000004010000}">
      <text>
        <r>
          <rPr>
            <b/>
            <sz val="10"/>
            <color indexed="81"/>
            <rFont val="Tahoma"/>
            <family val="2"/>
          </rPr>
          <t>Author:</t>
        </r>
        <r>
          <rPr>
            <sz val="10"/>
            <color indexed="81"/>
            <rFont val="Tahoma"/>
            <family val="2"/>
          </rPr>
          <t xml:space="preserve">
FOGAFIN's report (Colombia)</t>
        </r>
      </text>
    </comment>
    <comment ref="O45" authorId="0" shapeId="0" xr:uid="{00000000-0006-0000-0400-000005010000}">
      <text>
        <r>
          <rPr>
            <b/>
            <sz val="10"/>
            <color indexed="81"/>
            <rFont val="Tahoma"/>
            <family val="2"/>
          </rPr>
          <t>Author:</t>
        </r>
        <r>
          <rPr>
            <sz val="10"/>
            <color indexed="81"/>
            <rFont val="Tahoma"/>
            <family val="2"/>
          </rPr>
          <t xml:space="preserve">
1990
IMF staff report</t>
        </r>
      </text>
    </comment>
    <comment ref="P45" authorId="0" shapeId="0" xr:uid="{00000000-0006-0000-0400-000006010000}">
      <text>
        <r>
          <rPr>
            <b/>
            <sz val="10"/>
            <color indexed="81"/>
            <rFont val="Tahoma"/>
            <family val="2"/>
          </rPr>
          <t>Author:</t>
        </r>
        <r>
          <rPr>
            <sz val="10"/>
            <color indexed="81"/>
            <rFont val="Tahoma"/>
            <family val="2"/>
          </rPr>
          <t xml:space="preserve">
IMF selected issues paper, 1998</t>
        </r>
      </text>
    </comment>
    <comment ref="Q45" authorId="0" shapeId="0" xr:uid="{00000000-0006-0000-0400-000007010000}">
      <text>
        <r>
          <rPr>
            <b/>
            <sz val="10"/>
            <color indexed="81"/>
            <rFont val="Tahoma"/>
            <family val="2"/>
          </rPr>
          <t>Author:</t>
        </r>
        <r>
          <rPr>
            <sz val="10"/>
            <color indexed="81"/>
            <rFont val="Tahoma"/>
            <family val="2"/>
          </rPr>
          <t xml:space="preserve">
As of 1998. It excludes loans in Consolidation Bank (the AMC). </t>
        </r>
      </text>
    </comment>
    <comment ref="R45" authorId="0" shapeId="0" xr:uid="{00000000-0006-0000-0400-000008010000}">
      <text>
        <r>
          <rPr>
            <b/>
            <sz val="9"/>
            <color indexed="81"/>
            <rFont val="Tahoma"/>
            <family val="2"/>
          </rPr>
          <t>Author:</t>
        </r>
        <r>
          <rPr>
            <sz val="9"/>
            <color indexed="81"/>
            <rFont val="Tahoma"/>
            <family val="2"/>
          </rPr>
          <t xml:space="preserve">
IMF FSI, 2015Q4</t>
        </r>
      </text>
    </comment>
    <comment ref="S45" authorId="0" shapeId="0" xr:uid="{00000000-0006-0000-0400-000009010000}">
      <text>
        <r>
          <rPr>
            <b/>
            <sz val="9"/>
            <color indexed="81"/>
            <rFont val="Tahoma"/>
            <family val="2"/>
          </rPr>
          <t xml:space="preserve">Author:
</t>
        </r>
      </text>
    </comment>
    <comment ref="T45" authorId="0" shapeId="0" xr:uid="{00000000-0006-0000-0400-00000A010000}">
      <text>
        <r>
          <rPr>
            <b/>
            <sz val="10"/>
            <color indexed="81"/>
            <rFont val="Tahoma"/>
            <family val="2"/>
          </rPr>
          <t>Author:</t>
        </r>
        <r>
          <rPr>
            <sz val="10"/>
            <color indexed="81"/>
            <rFont val="Tahoma"/>
            <family val="2"/>
          </rPr>
          <t xml:space="preserve">
12/2003</t>
        </r>
      </text>
    </comment>
    <comment ref="U45" authorId="0" shapeId="0" xr:uid="{00000000-0006-0000-0400-00000B010000}">
      <text>
        <r>
          <rPr>
            <b/>
            <sz val="10"/>
            <color indexed="81"/>
            <rFont val="Tahoma"/>
            <family val="2"/>
          </rPr>
          <t>Author:</t>
        </r>
        <r>
          <rPr>
            <sz val="10"/>
            <color indexed="81"/>
            <rFont val="Tahoma"/>
            <family val="2"/>
          </rPr>
          <t xml:space="preserve">
12/1999</t>
        </r>
      </text>
    </comment>
    <comment ref="V45" authorId="0" shapeId="0" xr:uid="{00000000-0006-0000-0400-00000C010000}">
      <text>
        <r>
          <rPr>
            <b/>
            <sz val="10"/>
            <color indexed="81"/>
            <rFont val="Tahoma"/>
            <family val="2"/>
          </rPr>
          <t>Author:</t>
        </r>
        <r>
          <rPr>
            <sz val="10"/>
            <color indexed="81"/>
            <rFont val="Tahoma"/>
            <family val="2"/>
          </rPr>
          <t xml:space="preserve">
WB working paper 2484</t>
        </r>
      </text>
    </comment>
    <comment ref="X45" authorId="0" shapeId="0" xr:uid="{00000000-0006-0000-0400-00000D010000}">
      <text>
        <r>
          <rPr>
            <b/>
            <sz val="9"/>
            <color indexed="81"/>
            <rFont val="Tahoma"/>
            <family val="2"/>
          </rPr>
          <t>Author:</t>
        </r>
        <r>
          <rPr>
            <sz val="9"/>
            <color indexed="81"/>
            <rFont val="Tahoma"/>
            <family val="2"/>
          </rPr>
          <t xml:space="preserve">
IMF FSI, 2013Q4
</t>
        </r>
      </text>
    </comment>
    <comment ref="Z45" authorId="0" shapeId="0" xr:uid="{00000000-0006-0000-0400-00000E010000}">
      <text>
        <r>
          <rPr>
            <b/>
            <sz val="10"/>
            <color indexed="81"/>
            <rFont val="Tahoma"/>
            <family val="2"/>
          </rPr>
          <t>Author:</t>
        </r>
        <r>
          <rPr>
            <sz val="10"/>
            <color indexed="81"/>
            <rFont val="Tahoma"/>
            <family val="2"/>
          </rPr>
          <t xml:space="preserve">
IMF staff reports</t>
        </r>
      </text>
    </comment>
    <comment ref="AA45" authorId="0" shapeId="0" xr:uid="{00000000-0006-0000-0400-00000F010000}">
      <text>
        <r>
          <rPr>
            <b/>
            <sz val="9"/>
            <color indexed="81"/>
            <rFont val="Tahoma"/>
            <family val="2"/>
          </rPr>
          <t>Author:</t>
        </r>
        <r>
          <rPr>
            <sz val="9"/>
            <color indexed="81"/>
            <rFont val="Tahoma"/>
            <family val="2"/>
          </rPr>
          <t xml:space="preserve">
IMF FSI, 2016Q3</t>
        </r>
      </text>
    </comment>
    <comment ref="AB45" authorId="0" shapeId="0" xr:uid="{00000000-0006-0000-0400-000010010000}">
      <text>
        <r>
          <rPr>
            <b/>
            <sz val="9"/>
            <color indexed="81"/>
            <rFont val="Tahoma"/>
            <family val="2"/>
          </rPr>
          <t>Author:</t>
        </r>
        <r>
          <rPr>
            <sz val="9"/>
            <color indexed="81"/>
            <rFont val="Tahoma"/>
            <family val="2"/>
          </rPr>
          <t xml:space="preserve">
Imf FSI 2013Q2</t>
        </r>
      </text>
    </comment>
    <comment ref="AD45" authorId="0" shapeId="0" xr:uid="{00000000-0006-0000-0400-000011010000}">
      <text>
        <r>
          <rPr>
            <b/>
            <sz val="10"/>
            <color indexed="81"/>
            <rFont val="Tahoma"/>
            <family val="2"/>
          </rPr>
          <t>Author:</t>
        </r>
        <r>
          <rPr>
            <sz val="10"/>
            <color indexed="81"/>
            <rFont val="Tahoma"/>
            <family val="2"/>
          </rPr>
          <t xml:space="preserve">
as of 2000
IMF SIP 2000</t>
        </r>
      </text>
    </comment>
    <comment ref="AE45" authorId="0" shapeId="0" xr:uid="{00000000-0006-0000-0400-000012010000}">
      <text>
        <r>
          <rPr>
            <b/>
            <sz val="9"/>
            <color indexed="81"/>
            <rFont val="Tahoma"/>
            <family val="2"/>
          </rPr>
          <t>Author:</t>
        </r>
        <r>
          <rPr>
            <sz val="9"/>
            <color indexed="81"/>
            <rFont val="Tahoma"/>
            <family val="2"/>
          </rPr>
          <t xml:space="preserve">
IMF FSI, 2013Q4
</t>
        </r>
      </text>
    </comment>
    <comment ref="AF45" authorId="0" shapeId="0" xr:uid="{00000000-0006-0000-0400-000013010000}">
      <text>
        <r>
          <rPr>
            <b/>
            <sz val="9"/>
            <color indexed="81"/>
            <rFont val="Tahoma"/>
            <family val="2"/>
          </rPr>
          <t>Author:</t>
        </r>
        <r>
          <rPr>
            <sz val="9"/>
            <color indexed="81"/>
            <rFont val="Tahoma"/>
            <family val="2"/>
          </rPr>
          <t xml:space="preserve">
IMF FSI 2014Q4</t>
        </r>
      </text>
    </comment>
    <comment ref="AG45" authorId="0" shapeId="0" xr:uid="{00000000-0006-0000-0400-000014010000}">
      <text>
        <r>
          <rPr>
            <b/>
            <sz val="10"/>
            <color indexed="81"/>
            <rFont val="Tahoma"/>
            <family val="2"/>
          </rPr>
          <t>Author:</t>
        </r>
        <r>
          <rPr>
            <sz val="10"/>
            <color indexed="81"/>
            <rFont val="Tahoma"/>
            <family val="2"/>
          </rPr>
          <t xml:space="preserve">
As of 1997</t>
        </r>
      </text>
    </comment>
    <comment ref="AI45" authorId="0" shapeId="0" xr:uid="{00000000-0006-0000-0400-000015010000}">
      <text>
        <r>
          <rPr>
            <b/>
            <sz val="9"/>
            <color indexed="81"/>
            <rFont val="Tahoma"/>
            <family val="2"/>
          </rPr>
          <t>Author:</t>
        </r>
        <r>
          <rPr>
            <sz val="9"/>
            <color indexed="81"/>
            <rFont val="Tahoma"/>
            <family val="2"/>
          </rPr>
          <t xml:space="preserve">
2009
</t>
        </r>
      </text>
    </comment>
    <comment ref="AK45" authorId="0" shapeId="0" xr:uid="{00000000-0006-0000-0400-000016010000}">
      <text>
        <r>
          <rPr>
            <b/>
            <sz val="10"/>
            <color indexed="81"/>
            <rFont val="Tahoma"/>
            <family val="2"/>
          </rPr>
          <t>Author:</t>
        </r>
        <r>
          <rPr>
            <sz val="10"/>
            <color indexed="81"/>
            <rFont val="Tahoma"/>
            <family val="2"/>
          </rPr>
          <t xml:space="preserve">
as of 1996
WB working paper 2484</t>
        </r>
      </text>
    </comment>
    <comment ref="AM45" authorId="0" shapeId="0" xr:uid="{00000000-0006-0000-0400-000017010000}">
      <text>
        <r>
          <rPr>
            <b/>
            <sz val="10"/>
            <color indexed="81"/>
            <rFont val="Tahoma"/>
            <family val="2"/>
          </rPr>
          <t>Author:</t>
        </r>
        <r>
          <rPr>
            <sz val="10"/>
            <color indexed="81"/>
            <rFont val="Tahoma"/>
            <family val="2"/>
          </rPr>
          <t xml:space="preserve">
1996</t>
        </r>
      </text>
    </comment>
    <comment ref="AN45" authorId="0" shapeId="0" xr:uid="{00000000-0006-0000-0400-000018010000}">
      <text>
        <r>
          <rPr>
            <b/>
            <sz val="9"/>
            <color indexed="81"/>
            <rFont val="Tahoma"/>
            <family val="2"/>
          </rPr>
          <t>Author:</t>
        </r>
        <r>
          <rPr>
            <sz val="9"/>
            <color indexed="81"/>
            <rFont val="Tahoma"/>
            <family val="2"/>
          </rPr>
          <t xml:space="preserve">
IMF FSI 2016Q4
</t>
        </r>
      </text>
    </comment>
    <comment ref="AQ45" authorId="0" shapeId="0" xr:uid="{00000000-0006-0000-0400-000019010000}">
      <text>
        <r>
          <rPr>
            <b/>
            <sz val="9"/>
            <color indexed="81"/>
            <rFont val="Tahoma"/>
            <family val="2"/>
          </rPr>
          <t>Author:</t>
        </r>
        <r>
          <rPr>
            <sz val="9"/>
            <color indexed="81"/>
            <rFont val="Tahoma"/>
            <family val="2"/>
          </rPr>
          <t xml:space="preserve">
IMF FSI 2016Q4
</t>
        </r>
      </text>
    </comment>
    <comment ref="AR45" authorId="0" shapeId="0" xr:uid="{00000000-0006-0000-0400-00001A010000}">
      <text>
        <r>
          <rPr>
            <b/>
            <sz val="9"/>
            <color indexed="81"/>
            <rFont val="Tahoma"/>
            <family val="2"/>
          </rPr>
          <t>Author:</t>
        </r>
        <r>
          <rPr>
            <sz val="9"/>
            <color indexed="81"/>
            <rFont val="Tahoma"/>
            <family val="2"/>
          </rPr>
          <t xml:space="preserve">
staff report, 2009
</t>
        </r>
      </text>
    </comment>
    <comment ref="AT45" authorId="0" shapeId="0" xr:uid="{00000000-0006-0000-0400-00001B010000}">
      <text>
        <r>
          <rPr>
            <b/>
            <sz val="10"/>
            <color indexed="81"/>
            <rFont val="Tahoma"/>
            <family val="2"/>
          </rPr>
          <t>Author:</t>
        </r>
        <r>
          <rPr>
            <sz val="10"/>
            <color indexed="81"/>
            <rFont val="Tahoma"/>
            <family val="2"/>
          </rPr>
          <t xml:space="preserve">
Dec/2003
FSSA (2004)</t>
        </r>
      </text>
    </comment>
    <comment ref="AV45" authorId="0" shapeId="0" xr:uid="{00000000-0006-0000-0400-00001C010000}">
      <text>
        <r>
          <rPr>
            <b/>
            <sz val="10"/>
            <color indexed="81"/>
            <rFont val="Tahoma"/>
            <family val="2"/>
          </rPr>
          <t>Author:</t>
        </r>
        <r>
          <rPr>
            <sz val="10"/>
            <color indexed="81"/>
            <rFont val="Tahoma"/>
            <family val="2"/>
          </rPr>
          <t xml:space="preserve">
1993</t>
        </r>
      </text>
    </comment>
    <comment ref="AW45" authorId="0" shapeId="0" xr:uid="{00000000-0006-0000-0400-00001D010000}">
      <text>
        <r>
          <rPr>
            <b/>
            <sz val="10"/>
            <color indexed="81"/>
            <rFont val="Tahoma"/>
            <family val="2"/>
          </rPr>
          <t>Author:</t>
        </r>
        <r>
          <rPr>
            <sz val="10"/>
            <color indexed="81"/>
            <rFont val="Tahoma"/>
            <family val="2"/>
          </rPr>
          <t xml:space="preserve">
1997
(at public banks it reached 32% in 1998)</t>
        </r>
      </text>
    </comment>
    <comment ref="AY45" authorId="0" shapeId="0" xr:uid="{00000000-0006-0000-0400-00001E010000}">
      <text>
        <r>
          <rPr>
            <b/>
            <sz val="9"/>
            <color indexed="81"/>
            <rFont val="Tahoma"/>
            <family val="2"/>
          </rPr>
          <t>Author:</t>
        </r>
        <r>
          <rPr>
            <sz val="9"/>
            <color indexed="81"/>
            <rFont val="Tahoma"/>
            <family val="2"/>
          </rPr>
          <t xml:space="preserve">
IMF FSI 2015Q3</t>
        </r>
      </text>
    </comment>
    <comment ref="BB45" authorId="0" shapeId="0" xr:uid="{00000000-0006-0000-0400-00001F010000}">
      <text>
        <r>
          <rPr>
            <b/>
            <sz val="9"/>
            <color indexed="81"/>
            <rFont val="Tahoma"/>
            <family val="2"/>
          </rPr>
          <t>Author:</t>
        </r>
        <r>
          <rPr>
            <sz val="9"/>
            <color indexed="81"/>
            <rFont val="Tahoma"/>
            <family val="2"/>
          </rPr>
          <t xml:space="preserve">
IMF FSI 
2013Q3</t>
        </r>
      </text>
    </comment>
    <comment ref="BC45" authorId="0" shapeId="0" xr:uid="{00000000-0006-0000-0400-000020010000}">
      <text>
        <r>
          <rPr>
            <b/>
            <sz val="9"/>
            <color indexed="81"/>
            <rFont val="Tahoma"/>
            <family val="2"/>
          </rPr>
          <t>Author:</t>
        </r>
        <r>
          <rPr>
            <sz val="9"/>
            <color indexed="81"/>
            <rFont val="Tahoma"/>
            <family val="2"/>
          </rPr>
          <t xml:space="preserve">
IMF FSI 2013Q4</t>
        </r>
      </text>
    </comment>
    <comment ref="BI45" authorId="0" shapeId="0" xr:uid="{00000000-0006-0000-0400-000021010000}">
      <text>
        <r>
          <rPr>
            <b/>
            <sz val="10"/>
            <color indexed="81"/>
            <rFont val="Tahoma"/>
            <family val="2"/>
          </rPr>
          <t>Author:</t>
        </r>
        <r>
          <rPr>
            <sz val="10"/>
            <color indexed="81"/>
            <rFont val="Tahoma"/>
            <family val="2"/>
          </rPr>
          <t xml:space="preserve">
private banks, as of 2001. SIP 2004</t>
        </r>
      </text>
    </comment>
    <comment ref="BJ45" authorId="0" shapeId="0" xr:uid="{00000000-0006-0000-0400-000022010000}">
      <text>
        <r>
          <rPr>
            <b/>
            <sz val="10"/>
            <color indexed="81"/>
            <rFont val="Tahoma"/>
            <family val="2"/>
          </rPr>
          <t>Author:</t>
        </r>
        <r>
          <rPr>
            <sz val="10"/>
            <color indexed="81"/>
            <rFont val="Tahoma"/>
            <family val="2"/>
          </rPr>
          <t xml:space="preserve">
as of 2002
FSSA</t>
        </r>
      </text>
    </comment>
    <comment ref="BL45" authorId="0" shapeId="0" xr:uid="{00000000-0006-0000-0400-000023010000}">
      <text>
        <r>
          <rPr>
            <b/>
            <sz val="9"/>
            <color indexed="81"/>
            <rFont val="Tahoma"/>
            <family val="2"/>
          </rPr>
          <t>Author:</t>
        </r>
        <r>
          <rPr>
            <sz val="9"/>
            <color indexed="81"/>
            <rFont val="Tahoma"/>
            <family val="2"/>
          </rPr>
          <t xml:space="preserve">
As of 2017Q1, IMF's FSI's. 
</t>
        </r>
      </text>
    </comment>
    <comment ref="BO45" authorId="0" shapeId="0" xr:uid="{00000000-0006-0000-0400-000024010000}">
      <text>
        <r>
          <rPr>
            <b/>
            <sz val="10"/>
            <color indexed="81"/>
            <rFont val="Tahoma"/>
            <family val="2"/>
          </rPr>
          <t>Author:</t>
        </r>
        <r>
          <rPr>
            <sz val="10"/>
            <color indexed="81"/>
            <rFont val="Tahoma"/>
            <family val="2"/>
          </rPr>
          <t xml:space="preserve">
IMF EBS/03/93
</t>
        </r>
      </text>
    </comment>
    <comment ref="BP45" authorId="0" shapeId="0" xr:uid="{00000000-0006-0000-0400-000025010000}">
      <text>
        <r>
          <rPr>
            <b/>
            <sz val="10"/>
            <color indexed="81"/>
            <rFont val="Tahoma"/>
            <family val="2"/>
          </rPr>
          <t>Author:</t>
        </r>
        <r>
          <rPr>
            <sz val="10"/>
            <color indexed="81"/>
            <rFont val="Tahoma"/>
            <family val="2"/>
          </rPr>
          <t xml:space="preserve">
as of 1995
IMF SM/98/127</t>
        </r>
      </text>
    </comment>
    <comment ref="BQ45" authorId="0" shapeId="0" xr:uid="{00000000-0006-0000-0400-000026010000}">
      <text>
        <r>
          <rPr>
            <b/>
            <sz val="10"/>
            <color indexed="81"/>
            <rFont val="Tahoma"/>
            <family val="2"/>
          </rPr>
          <t>Author:</t>
        </r>
        <r>
          <rPr>
            <sz val="10"/>
            <color indexed="81"/>
            <rFont val="Tahoma"/>
            <family val="2"/>
          </rPr>
          <t xml:space="preserve">
as of 1997
IMF SM/00/153</t>
        </r>
      </text>
    </comment>
    <comment ref="B47" authorId="0" shapeId="0" xr:uid="{00000000-0006-0000-0400-000027010000}">
      <text>
        <r>
          <rPr>
            <b/>
            <sz val="10"/>
            <color indexed="81"/>
            <rFont val="Tahoma"/>
            <family val="2"/>
          </rPr>
          <t>Author:</t>
        </r>
        <r>
          <rPr>
            <sz val="10"/>
            <color indexed="81"/>
            <rFont val="Tahoma"/>
            <family val="2"/>
          </rPr>
          <t xml:space="preserve">
Honohan and Klingebiel (2003)</t>
        </r>
      </text>
    </comment>
    <comment ref="C47" authorId="0" shapeId="0" xr:uid="{00000000-0006-0000-0400-000028010000}">
      <text>
        <r>
          <rPr>
            <b/>
            <sz val="10"/>
            <color indexed="81"/>
            <rFont val="Tahoma"/>
            <family val="2"/>
          </rPr>
          <t>Author:</t>
        </r>
        <r>
          <rPr>
            <sz val="10"/>
            <color indexed="81"/>
            <rFont val="Tahoma"/>
            <family val="2"/>
          </rPr>
          <t xml:space="preserve">
losses accumulated at the central bank by 1989</t>
        </r>
      </text>
    </comment>
    <comment ref="I47" authorId="0" shapeId="0" xr:uid="{00000000-0006-0000-0400-000029010000}">
      <text>
        <r>
          <rPr>
            <b/>
            <sz val="10"/>
            <color indexed="81"/>
            <rFont val="Tahoma"/>
            <family val="2"/>
          </rPr>
          <t>Author:</t>
        </r>
        <r>
          <rPr>
            <sz val="10"/>
            <color indexed="81"/>
            <rFont val="Tahoma"/>
            <family val="2"/>
          </rPr>
          <t xml:space="preserve">
the costs were small</t>
        </r>
      </text>
    </comment>
    <comment ref="L47" authorId="0" shapeId="0" xr:uid="{00000000-0006-0000-0400-00002A010000}">
      <text>
        <r>
          <rPr>
            <b/>
            <sz val="10"/>
            <color indexed="81"/>
            <rFont val="Tahoma"/>
            <family val="2"/>
          </rPr>
          <t>Author:</t>
        </r>
        <r>
          <rPr>
            <sz val="10"/>
            <color indexed="81"/>
            <rFont val="Tahoma"/>
            <family val="2"/>
          </rPr>
          <t xml:space="preserve">
sanhueza (2001)</t>
        </r>
      </text>
    </comment>
    <comment ref="P47" authorId="0" shapeId="0" xr:uid="{00000000-0006-0000-0400-00002B010000}">
      <text>
        <r>
          <rPr>
            <b/>
            <sz val="10"/>
            <color indexed="81"/>
            <rFont val="Tahoma"/>
            <family val="2"/>
          </rPr>
          <t>Author:</t>
        </r>
        <r>
          <rPr>
            <sz val="10"/>
            <color indexed="81"/>
            <rFont val="Tahoma"/>
            <family val="2"/>
          </rPr>
          <t xml:space="preserve">
it includes only costs incurred since 1996.</t>
        </r>
      </text>
    </comment>
    <comment ref="Q47" authorId="0" shapeId="0" xr:uid="{00000000-0006-0000-0400-00002C010000}">
      <text>
        <r>
          <rPr>
            <b/>
            <sz val="10"/>
            <color indexed="81"/>
            <rFont val="Tahoma"/>
            <family val="2"/>
          </rPr>
          <t>Author:</t>
        </r>
        <r>
          <rPr>
            <sz val="10"/>
            <color indexed="81"/>
            <rFont val="Tahoma"/>
            <family val="2"/>
          </rPr>
          <t xml:space="preserve">
The costs include only those incurred from 1996 onwards. (the consolidation plan I, implemented in 91-93 cost about 20.3% of GDP)</t>
        </r>
      </text>
    </comment>
    <comment ref="T47" authorId="0" shapeId="0" xr:uid="{00000000-0006-0000-0400-00002D010000}">
      <text>
        <r>
          <rPr>
            <b/>
            <sz val="10"/>
            <color indexed="81"/>
            <rFont val="Tahoma"/>
            <family val="2"/>
          </rPr>
          <t>Author:</t>
        </r>
        <r>
          <rPr>
            <sz val="10"/>
            <color indexed="81"/>
            <rFont val="Tahoma"/>
            <family val="2"/>
          </rPr>
          <t xml:space="preserve">
Memo for files </t>
        </r>
      </text>
    </comment>
    <comment ref="U47" authorId="0" shapeId="0" xr:uid="{00000000-0006-0000-0400-00002E010000}">
      <text>
        <r>
          <rPr>
            <b/>
            <sz val="10"/>
            <color indexed="81"/>
            <rFont val="Tahoma"/>
            <family val="2"/>
          </rPr>
          <t>Author:</t>
        </r>
        <r>
          <rPr>
            <sz val="10"/>
            <color indexed="81"/>
            <rFont val="Tahoma"/>
            <family val="2"/>
          </rPr>
          <t xml:space="preserve">
It includes deposits covered by the blanket guarantee that as of 2007 have not been honored.</t>
        </r>
      </text>
    </comment>
    <comment ref="V47" authorId="0" shapeId="0" xr:uid="{00000000-0006-0000-0400-00002F010000}">
      <text>
        <r>
          <rPr>
            <b/>
            <sz val="10"/>
            <color indexed="81"/>
            <rFont val="Tahoma"/>
            <family val="2"/>
          </rPr>
          <t>Author:</t>
        </r>
        <r>
          <rPr>
            <sz val="10"/>
            <color indexed="81"/>
            <rFont val="Tahoma"/>
            <family val="2"/>
          </rPr>
          <t xml:space="preserve">
Barisitz (2002)</t>
        </r>
      </text>
    </comment>
    <comment ref="AG47" authorId="0" shapeId="0" xr:uid="{00000000-0006-0000-0400-000030010000}">
      <text>
        <r>
          <rPr>
            <b/>
            <sz val="10"/>
            <color indexed="81"/>
            <rFont val="Tahoma"/>
            <family val="2"/>
          </rPr>
          <t>Author:</t>
        </r>
        <r>
          <rPr>
            <sz val="10"/>
            <color indexed="81"/>
            <rFont val="Tahoma"/>
            <family val="2"/>
          </rPr>
          <t xml:space="preserve">
It includes restructuring of non-banks for 11 percent of GDP</t>
        </r>
      </text>
    </comment>
    <comment ref="AP47" authorId="0" shapeId="0" xr:uid="{00000000-0006-0000-0400-000031010000}">
      <text>
        <r>
          <rPr>
            <b/>
            <sz val="10"/>
            <color indexed="81"/>
            <rFont val="Tahoma"/>
            <family val="2"/>
          </rPr>
          <t>Author:</t>
        </r>
        <r>
          <rPr>
            <sz val="10"/>
            <color indexed="81"/>
            <rFont val="Tahoma"/>
            <family val="2"/>
          </rPr>
          <t xml:space="preserve">
it includes debtors support programs.</t>
        </r>
      </text>
    </comment>
    <comment ref="AQ47" authorId="0" shapeId="0" xr:uid="{00000000-0006-0000-0400-000032010000}">
      <text>
        <r>
          <rPr>
            <b/>
            <sz val="9"/>
            <color indexed="81"/>
            <rFont val="Tahoma"/>
            <family val="2"/>
          </rPr>
          <t>Author:</t>
        </r>
        <r>
          <rPr>
            <sz val="9"/>
            <color indexed="81"/>
            <rFont val="Tahoma"/>
            <family val="2"/>
          </rPr>
          <t xml:space="preserve">
Government issued debt to repay depositors</t>
        </r>
      </text>
    </comment>
    <comment ref="AT47" authorId="0" shapeId="0" xr:uid="{00000000-0006-0000-0400-000033010000}">
      <text>
        <r>
          <rPr>
            <b/>
            <sz val="10"/>
            <color indexed="81"/>
            <rFont val="Tahoma"/>
            <family val="2"/>
          </rPr>
          <t>Author:</t>
        </r>
        <r>
          <rPr>
            <sz val="10"/>
            <color indexed="81"/>
            <rFont val="Tahoma"/>
            <family val="2"/>
          </rPr>
          <t xml:space="preserve">
Includes loans from the central bank for 3.22% of GDP.</t>
        </r>
      </text>
    </comment>
    <comment ref="BE47" authorId="0" shapeId="0" xr:uid="{00000000-0006-0000-0400-000034010000}">
      <text>
        <r>
          <rPr>
            <b/>
            <sz val="10"/>
            <color indexed="81"/>
            <rFont val="Tahoma"/>
            <family val="2"/>
          </rPr>
          <t>Author:</t>
        </r>
        <r>
          <rPr>
            <sz val="10"/>
            <color indexed="81"/>
            <rFont val="Tahoma"/>
            <family val="2"/>
          </rPr>
          <t xml:space="preserve">
Norges Bank Occasional Paper</t>
        </r>
      </text>
    </comment>
    <comment ref="BI47" authorId="0" shapeId="0" xr:uid="{00000000-0006-0000-0400-000035010000}">
      <text>
        <r>
          <rPr>
            <b/>
            <sz val="10"/>
            <color indexed="81"/>
            <rFont val="Tahoma"/>
            <family val="2"/>
          </rPr>
          <t>Author:</t>
        </r>
        <r>
          <rPr>
            <sz val="10"/>
            <color indexed="81"/>
            <rFont val="Tahoma"/>
            <family val="2"/>
          </rPr>
          <t xml:space="preserve">
IMF SM/04/247</t>
        </r>
      </text>
    </comment>
    <comment ref="BJ47" authorId="0" shapeId="0" xr:uid="{00000000-0006-0000-0400-000036010000}">
      <text>
        <r>
          <rPr>
            <b/>
            <sz val="10"/>
            <color indexed="81"/>
            <rFont val="Tahoma"/>
            <family val="2"/>
          </rPr>
          <t>Author:</t>
        </r>
        <r>
          <rPr>
            <sz val="10"/>
            <color indexed="81"/>
            <rFont val="Tahoma"/>
            <family val="2"/>
          </rPr>
          <t xml:space="preserve">
no significant restructuring was implemented</t>
        </r>
      </text>
    </comment>
    <comment ref="BL47" authorId="0" shapeId="0" xr:uid="{00000000-0006-0000-0400-000037010000}">
      <text>
        <r>
          <rPr>
            <b/>
            <sz val="9"/>
            <color indexed="81"/>
            <rFont val="Tahoma"/>
            <family val="2"/>
          </rPr>
          <t>Author:</t>
        </r>
        <r>
          <rPr>
            <sz val="9"/>
            <color indexed="81"/>
            <rFont val="Tahoma"/>
            <family val="2"/>
          </rPr>
          <t xml:space="preserve">
Estimates of as of mid-2017, including projected costs for 2017 and 2018</t>
        </r>
      </text>
    </comment>
    <comment ref="AC48" authorId="0" shapeId="0" xr:uid="{00000000-0006-0000-0400-000038010000}">
      <text>
        <r>
          <rPr>
            <b/>
            <sz val="9"/>
            <color indexed="81"/>
            <rFont val="Tahoma"/>
            <family val="2"/>
          </rPr>
          <t>Author:</t>
        </r>
        <r>
          <rPr>
            <sz val="9"/>
            <color indexed="81"/>
            <rFont val="Tahoma"/>
            <family val="2"/>
          </rPr>
          <t xml:space="preserve">
includes recoveries as of 2016</t>
        </r>
      </text>
    </comment>
    <comment ref="BO48" authorId="0" shapeId="0" xr:uid="{00000000-0006-0000-0400-000039010000}">
      <text>
        <r>
          <rPr>
            <b/>
            <sz val="10"/>
            <color indexed="81"/>
            <rFont val="Tahoma"/>
            <family val="2"/>
          </rPr>
          <t>Author:</t>
        </r>
        <r>
          <rPr>
            <sz val="10"/>
            <color indexed="81"/>
            <rFont val="Tahoma"/>
            <family val="2"/>
          </rPr>
          <t xml:space="preserve">
expected, (EBS/03/93)</t>
        </r>
      </text>
    </comment>
  </commentList>
</comments>
</file>

<file path=xl/sharedStrings.xml><?xml version="1.0" encoding="utf-8"?>
<sst xmlns="http://schemas.openxmlformats.org/spreadsheetml/2006/main" count="2308" uniqueCount="660">
  <si>
    <t>Year</t>
  </si>
  <si>
    <t>Total</t>
  </si>
  <si>
    <t>Country</t>
  </si>
  <si>
    <t>Systemic Banking Crisis (starting date)</t>
  </si>
  <si>
    <t>Currency Crisis</t>
  </si>
  <si>
    <t>(year)</t>
  </si>
  <si>
    <t>Albania</t>
  </si>
  <si>
    <t>Algeria</t>
  </si>
  <si>
    <t>1988, 1994</t>
  </si>
  <si>
    <t>Angola</t>
  </si>
  <si>
    <t>Argentina</t>
  </si>
  <si>
    <t>1980, 1989, 1995, 2001</t>
  </si>
  <si>
    <t>Armenia</t>
  </si>
  <si>
    <t>Australia</t>
  </si>
  <si>
    <t>Austria</t>
  </si>
  <si>
    <t>Azerbaijan</t>
  </si>
  <si>
    <t>Bangladesh</t>
  </si>
  <si>
    <t>Barbados</t>
  </si>
  <si>
    <t>Belarus</t>
  </si>
  <si>
    <t>Belgium</t>
  </si>
  <si>
    <t>Belize</t>
  </si>
  <si>
    <t>Benin</t>
  </si>
  <si>
    <t xml:space="preserve">Bhutan              </t>
  </si>
  <si>
    <t>Bolivia</t>
  </si>
  <si>
    <t>1986, 1994</t>
  </si>
  <si>
    <t>1973, 1981</t>
  </si>
  <si>
    <t>Bosnia and Herzegovina</t>
  </si>
  <si>
    <t>Botswana</t>
  </si>
  <si>
    <t>Brazil</t>
  </si>
  <si>
    <t>1990, 1994</t>
  </si>
  <si>
    <t>Brunei</t>
  </si>
  <si>
    <t>Bulgaria</t>
  </si>
  <si>
    <t>Burkina Faso</t>
  </si>
  <si>
    <t>Burundi</t>
  </si>
  <si>
    <t xml:space="preserve">Cambodia            </t>
  </si>
  <si>
    <t>1971, 1992</t>
  </si>
  <si>
    <t>Cameroon</t>
  </si>
  <si>
    <t>1987, 1995</t>
  </si>
  <si>
    <t>Canada</t>
  </si>
  <si>
    <t>Cape Verde</t>
  </si>
  <si>
    <t>Central African Rep.</t>
  </si>
  <si>
    <t>1976, 1995</t>
  </si>
  <si>
    <t>Chad</t>
  </si>
  <si>
    <t>1983, 1992</t>
  </si>
  <si>
    <t>Chile</t>
  </si>
  <si>
    <t>1976, 1981</t>
  </si>
  <si>
    <t>1972, 1982</t>
  </si>
  <si>
    <t>China, P.R.</t>
  </si>
  <si>
    <t>Colombia</t>
  </si>
  <si>
    <t>1982, 1998</t>
  </si>
  <si>
    <t xml:space="preserve">Comoros             </t>
  </si>
  <si>
    <t>Congo, Dem. Rep. of</t>
  </si>
  <si>
    <t>1983, 1991, 1994</t>
  </si>
  <si>
    <t>Congo, Rep. of</t>
  </si>
  <si>
    <t>Costa Rica</t>
  </si>
  <si>
    <t>1987, 1994</t>
  </si>
  <si>
    <t>1981, 1991</t>
  </si>
  <si>
    <t>Côte d’Ivoire</t>
  </si>
  <si>
    <t>Croatia</t>
  </si>
  <si>
    <t>Czech Republic</t>
  </si>
  <si>
    <t>Denmark</t>
  </si>
  <si>
    <t>Djibouti</t>
  </si>
  <si>
    <t>Dominica</t>
  </si>
  <si>
    <t>n.a.</t>
  </si>
  <si>
    <t>Dominican Republic</t>
  </si>
  <si>
    <t>1985, 1990, 2003</t>
  </si>
  <si>
    <t>1982, 2003</t>
  </si>
  <si>
    <t>1994, 2005</t>
  </si>
  <si>
    <t>Ecuador</t>
  </si>
  <si>
    <t>1982, 1999</t>
  </si>
  <si>
    <t>1982, 1999, 2008</t>
  </si>
  <si>
    <t>1995, 2000, 2009</t>
  </si>
  <si>
    <t>Egypt</t>
  </si>
  <si>
    <t>El Salvador</t>
  </si>
  <si>
    <t>Equatorial Guinea</t>
  </si>
  <si>
    <t>1980, 1994</t>
  </si>
  <si>
    <t>Eritrea</t>
  </si>
  <si>
    <t>Estonia</t>
  </si>
  <si>
    <t xml:space="preserve">Ethiopia            </t>
  </si>
  <si>
    <t xml:space="preserve">Fiji                </t>
  </si>
  <si>
    <t>Finland</t>
  </si>
  <si>
    <t>France</t>
  </si>
  <si>
    <t>Gabon</t>
  </si>
  <si>
    <t>1986, 2002</t>
  </si>
  <si>
    <t>Gambia, The</t>
  </si>
  <si>
    <t>1985, 2003</t>
  </si>
  <si>
    <t>Georgia</t>
  </si>
  <si>
    <t>1992, 1999</t>
  </si>
  <si>
    <t>Germany</t>
  </si>
  <si>
    <t>Ghana</t>
  </si>
  <si>
    <t>Greece</t>
  </si>
  <si>
    <t>Grenada</t>
  </si>
  <si>
    <t>Guatemala</t>
  </si>
  <si>
    <t>Guinea</t>
  </si>
  <si>
    <t>1985, 1993</t>
  </si>
  <si>
    <t>1982, 2005</t>
  </si>
  <si>
    <t>Guinea-Bissau</t>
  </si>
  <si>
    <t xml:space="preserve">Guyana              </t>
  </si>
  <si>
    <t xml:space="preserve">Haiti               </t>
  </si>
  <si>
    <t>1992, 2003</t>
  </si>
  <si>
    <t xml:space="preserve">Honduras               </t>
  </si>
  <si>
    <t>Hungary</t>
  </si>
  <si>
    <t>1991, 2008</t>
  </si>
  <si>
    <t>Iceland</t>
  </si>
  <si>
    <t>1975, 1981, 1989, 2008</t>
  </si>
  <si>
    <t>India</t>
  </si>
  <si>
    <t>Indonesia</t>
  </si>
  <si>
    <t>1979, 1998</t>
  </si>
  <si>
    <t>Iran, I.R. of</t>
  </si>
  <si>
    <t>Ireland</t>
  </si>
  <si>
    <t>Israel</t>
  </si>
  <si>
    <t>1975, 1980, 1985</t>
  </si>
  <si>
    <t>Italy</t>
  </si>
  <si>
    <t>Jamaica</t>
  </si>
  <si>
    <t>1978, 1983, 1991</t>
  </si>
  <si>
    <t>1978, 2010</t>
  </si>
  <si>
    <t>Japan</t>
  </si>
  <si>
    <t>Jordan</t>
  </si>
  <si>
    <t xml:space="preserve">Kazakhstan          </t>
  </si>
  <si>
    <t>Kenya</t>
  </si>
  <si>
    <t>1985, 1992</t>
  </si>
  <si>
    <t>Korea</t>
  </si>
  <si>
    <t>Kuwait</t>
  </si>
  <si>
    <t xml:space="preserve">Kyrgyz Republic     </t>
  </si>
  <si>
    <t>Lao People’s Dem. Rep.</t>
  </si>
  <si>
    <t>1972, 1978, 1986, 1997</t>
  </si>
  <si>
    <t>Latvia</t>
  </si>
  <si>
    <t>1995, 2008</t>
  </si>
  <si>
    <t>Lebanon</t>
  </si>
  <si>
    <t>1984, 1990</t>
  </si>
  <si>
    <t>Lesotho</t>
  </si>
  <si>
    <t>Liberia</t>
  </si>
  <si>
    <t xml:space="preserve">Libya               </t>
  </si>
  <si>
    <t>Lithuania</t>
  </si>
  <si>
    <t>Luxembourg</t>
  </si>
  <si>
    <t>Macedonia</t>
  </si>
  <si>
    <t>Madagascar</t>
  </si>
  <si>
    <t>1984, 1994, 2004</t>
  </si>
  <si>
    <t>Malawi</t>
  </si>
  <si>
    <t>Malaysia</t>
  </si>
  <si>
    <t xml:space="preserve">Maldives            </t>
  </si>
  <si>
    <t>Mali</t>
  </si>
  <si>
    <t>Mauritania</t>
  </si>
  <si>
    <t>Mauritius</t>
  </si>
  <si>
    <t>Mexico</t>
  </si>
  <si>
    <t>1981, 1994</t>
  </si>
  <si>
    <t>1977, 1982, 1995</t>
  </si>
  <si>
    <t xml:space="preserve">Mongolia            </t>
  </si>
  <si>
    <t>1990, 1997</t>
  </si>
  <si>
    <t>Morocco</t>
  </si>
  <si>
    <t>Mozambique</t>
  </si>
  <si>
    <t>Myanmar</t>
  </si>
  <si>
    <t xml:space="preserve">Namibia             </t>
  </si>
  <si>
    <t>Nepal</t>
  </si>
  <si>
    <t>1984, 1992</t>
  </si>
  <si>
    <t>Netherlands</t>
  </si>
  <si>
    <t>New Caledonia</t>
  </si>
  <si>
    <t>New Zealand</t>
  </si>
  <si>
    <t>Nicaragua</t>
  </si>
  <si>
    <t>1990, 2000</t>
  </si>
  <si>
    <t>1979, 1985, 1990</t>
  </si>
  <si>
    <t>Niger</t>
  </si>
  <si>
    <t>Nigeria</t>
  </si>
  <si>
    <t>1991, 2009</t>
  </si>
  <si>
    <t>Norway</t>
  </si>
  <si>
    <t>Pakistan</t>
  </si>
  <si>
    <t>Panama</t>
  </si>
  <si>
    <t>Papua New Guinea</t>
  </si>
  <si>
    <t>Paraguay</t>
  </si>
  <si>
    <t>1984, 1989, 2002</t>
  </si>
  <si>
    <t>Peru</t>
  </si>
  <si>
    <t>1976, 1981, 1988</t>
  </si>
  <si>
    <t>Philippines</t>
  </si>
  <si>
    <t>1983, 1997</t>
  </si>
  <si>
    <t>1983, 1998</t>
  </si>
  <si>
    <t>Poland</t>
  </si>
  <si>
    <t>Portugal</t>
  </si>
  <si>
    <t>Romania</t>
  </si>
  <si>
    <t>Russia</t>
  </si>
  <si>
    <t>1998, 2008</t>
  </si>
  <si>
    <t>Rwanda</t>
  </si>
  <si>
    <t>São Tomé and Principe</t>
  </si>
  <si>
    <t>1987, 1992, 1997</t>
  </si>
  <si>
    <t>Senegal</t>
  </si>
  <si>
    <t>Serbia, Republic of</t>
  </si>
  <si>
    <t>Seychelles</t>
  </si>
  <si>
    <t>Sierra Leone</t>
  </si>
  <si>
    <t>1983, 1989, 1998</t>
  </si>
  <si>
    <t>Singapore</t>
  </si>
  <si>
    <t>Slovak Republic</t>
  </si>
  <si>
    <t>Slovenia</t>
  </si>
  <si>
    <t>1992, 2008</t>
  </si>
  <si>
    <t>South Africa</t>
  </si>
  <si>
    <t>Spain</t>
  </si>
  <si>
    <t>1977, 2008</t>
  </si>
  <si>
    <t>Sri Lanka</t>
  </si>
  <si>
    <t>Sudan</t>
  </si>
  <si>
    <t>Suriname</t>
  </si>
  <si>
    <t>Swaziland</t>
  </si>
  <si>
    <t>Sweden</t>
  </si>
  <si>
    <t>Syrian Arab Republic</t>
  </si>
  <si>
    <t>Switzerland</t>
  </si>
  <si>
    <t>Tajikistan</t>
  </si>
  <si>
    <t>Tanzania</t>
  </si>
  <si>
    <t>1985, 1990</t>
  </si>
  <si>
    <t>Thailand</t>
  </si>
  <si>
    <t>Togo</t>
  </si>
  <si>
    <t>Trinidad and Tobago</t>
  </si>
  <si>
    <t>Tunisia</t>
  </si>
  <si>
    <t>Turkey</t>
  </si>
  <si>
    <t>1982, 2000</t>
  </si>
  <si>
    <t>1978, 1984, 1991, 1996, 2001</t>
  </si>
  <si>
    <t>Turkmenistan</t>
  </si>
  <si>
    <t>Uganda</t>
  </si>
  <si>
    <t>1980, 1988</t>
  </si>
  <si>
    <t>Ukraine</t>
  </si>
  <si>
    <t>United Kingdom</t>
  </si>
  <si>
    <t>United States</t>
  </si>
  <si>
    <t>1988, 2007</t>
  </si>
  <si>
    <t>Uruguay</t>
  </si>
  <si>
    <t>1981, 2002</t>
  </si>
  <si>
    <t>1972, 1983, 1990, 2002</t>
  </si>
  <si>
    <t>1983, 2002</t>
  </si>
  <si>
    <t>1991, 2003</t>
  </si>
  <si>
    <t>Uzbekistan</t>
  </si>
  <si>
    <t>Venezuela</t>
  </si>
  <si>
    <t>1984, 1989, 1994, 2002, 2010</t>
  </si>
  <si>
    <t>Vietnam</t>
  </si>
  <si>
    <t>1972, 1981, 1987</t>
  </si>
  <si>
    <t>Yemen</t>
  </si>
  <si>
    <t>1985, 1995</t>
  </si>
  <si>
    <t>Zambia</t>
  </si>
  <si>
    <t>Zimbabwe</t>
  </si>
  <si>
    <t>1983, 1991, 1998, 2003</t>
  </si>
  <si>
    <t>Start</t>
  </si>
  <si>
    <t>End</t>
  </si>
  <si>
    <t>Liquidity support</t>
  </si>
  <si>
    <t>Guyana</t>
  </si>
  <si>
    <t>Haiti</t>
  </si>
  <si>
    <t>São Tomé &amp; Príncipe</t>
  </si>
  <si>
    <t>Slovak Rep</t>
  </si>
  <si>
    <t>Central African Rep</t>
  </si>
  <si>
    <t>China, Mainland</t>
  </si>
  <si>
    <t>Congo, Dem Rep</t>
  </si>
  <si>
    <t>Congo, Rep</t>
  </si>
  <si>
    <t>Cote d'Ivoire</t>
  </si>
  <si>
    <t>Dominican Rep</t>
  </si>
  <si>
    <t>Mongolia</t>
  </si>
  <si>
    <t>small</t>
  </si>
  <si>
    <t>Kazakhstan</t>
  </si>
  <si>
    <t>Gross</t>
  </si>
  <si>
    <t>Fiscal cost net (%GDP)</t>
  </si>
  <si>
    <t>Peak NPLs (as % of total loans; unofficial estimate)</t>
  </si>
  <si>
    <t>Outcome variables</t>
  </si>
  <si>
    <t>2009, 2010</t>
  </si>
  <si>
    <t>2010, 2012</t>
  </si>
  <si>
    <t>IMF program put in place (year)</t>
  </si>
  <si>
    <t>N</t>
  </si>
  <si>
    <t>Y</t>
  </si>
  <si>
    <t>IMF program put in place (Y/N)</t>
  </si>
  <si>
    <t xml:space="preserve">N </t>
  </si>
  <si>
    <t>Recap cost to government (net) (as % of GDP)</t>
  </si>
  <si>
    <t xml:space="preserve">     Recovery proceeds (% of GDP)</t>
  </si>
  <si>
    <t>Recovery (Y/N)</t>
  </si>
  <si>
    <t>Recapitalization (Y/N)</t>
  </si>
  <si>
    <t>Asset Purchases and Transfers (Y/N)</t>
  </si>
  <si>
    <t>Nationalizations (Y/N)</t>
  </si>
  <si>
    <t>Bank restructuring (Y/N)</t>
  </si>
  <si>
    <t>Resolution phase</t>
  </si>
  <si>
    <t>Peak support (in % of deposits)</t>
  </si>
  <si>
    <t xml:space="preserve">Money market funds (capped at 50 bio); full guarantee on transaction deposits; newly issued senior unsecured debt. </t>
  </si>
  <si>
    <t xml:space="preserve">Guarantee on short-to-medium term debt; blanket guarantee on Northern Rock and Bradford &amp; Bingley wholesale deposits. </t>
  </si>
  <si>
    <t>Medium-term debt of banks and mortgage insitutions</t>
  </si>
  <si>
    <t xml:space="preserve">Unlimited protection for all deposits by individuals and small entreprises until end-2010, and capped at €100,000 thereafter </t>
  </si>
  <si>
    <t xml:space="preserve">Interbank lending for qualifying banks. </t>
  </si>
  <si>
    <t xml:space="preserve">Debt issued by credit institutions. </t>
  </si>
  <si>
    <t xml:space="preserve">Interbank loans of solvent banks. </t>
  </si>
  <si>
    <t xml:space="preserve">Unlimited coverage to all deposits. </t>
  </si>
  <si>
    <t>Guarantees on Dexia's debt</t>
  </si>
  <si>
    <t>Guarantees on Parex syndicated loans</t>
  </si>
  <si>
    <t xml:space="preserve">State guarantee for new bank liabilities. </t>
  </si>
  <si>
    <t xml:space="preserve">Unlimited coverage to most liabilities of 10 banks. </t>
  </si>
  <si>
    <t xml:space="preserve">Unlimited coverage to domestic deposits. </t>
  </si>
  <si>
    <t xml:space="preserve">Unlimited protection to depositors of small banks. </t>
  </si>
  <si>
    <t xml:space="preserve">Unlimited coverage of household deposits. </t>
  </si>
  <si>
    <t xml:space="preserve">Deposits and unsecured claims of PCA banks. </t>
  </si>
  <si>
    <t xml:space="preserve"> </t>
  </si>
  <si>
    <t xml:space="preserve">All liabilities (including contingent) of domestically incorporated banks except for owners' deposits, deposits linked to criminal activities, subordinated debt, and equity </t>
  </si>
  <si>
    <t>Deposits, contingent and foreign liabilities (excluding shareholders’ capital and subordinated debt) of banks and finance companies. Directors’ and related persons’ deposits and/or claims were not covered unless it could be proven that the transactions were at arms’ length.</t>
  </si>
  <si>
    <t>All liabilities, except for shareholders</t>
  </si>
  <si>
    <t>The announcement was that the government will back all deposits, but no explicit breakdown was given.</t>
  </si>
  <si>
    <t>All deposit liabilities except for related parties.</t>
  </si>
  <si>
    <t>All bank liabilities, including inter-bank deposits but excluding subordinated debt</t>
  </si>
  <si>
    <t>Deposits only of commercial banks, finance companies and merchant banks, including overseas branches of domestic banking institutions.</t>
  </si>
  <si>
    <t>All liabilities (excluding shareholders’ capital and subordinated debt) of banks, securities companies, insurance companies, merchant banks, mutual savings and finance companies, and credit unions. Overseas branches were also included.</t>
  </si>
  <si>
    <t>All deposits, including interbank deposits</t>
  </si>
  <si>
    <t>Depositors’ funds in licensed deposit-taking institutions, pension funds managed by authorized institutions, and policy-holders funds in insurance companies</t>
  </si>
  <si>
    <t>All creditors except for shareholders</t>
  </si>
  <si>
    <t>Coverage of guarantee</t>
  </si>
  <si>
    <t>Date of removal</t>
  </si>
  <si>
    <t>Already in place</t>
  </si>
  <si>
    <t>Date of introduction</t>
  </si>
  <si>
    <t>Bank holiday (Y/N)</t>
  </si>
  <si>
    <t>Deposit freeze (Y/N)</t>
  </si>
  <si>
    <t>Deposit freeze and bank holiday</t>
  </si>
  <si>
    <t>Containment phase</t>
  </si>
  <si>
    <t>Unlimited</t>
  </si>
  <si>
    <t>Full</t>
  </si>
  <si>
    <t>Deposit insurance(Y/N)</t>
  </si>
  <si>
    <t>Institutions</t>
  </si>
  <si>
    <t>Signs of stress in the banking sector were growing since 1996. Overdue loans had officially risen to 15 percent of total credit (5 percent of GDP), and would have been higher using internationally-accepted standards. Two of the four large state-owned banks suffered corruption scandals. A number of the small joint-stock banks, which made up about 20 percent of the banking system, had difficulty servicing letters of credit.</t>
  </si>
  <si>
    <t>During the 80's the Venezuelan economy was characterized by poor economic performance, with real gdp growh averaging 1% during 1980-88, only  a fourth of the speed of growth during the previous decade. Starting in 1989, the economy entered a new phase with a major program of macroeconomic adjustment and reform. However, the reforms did not progress as quickly as expected and the government resorted heavily to keeping the exchange rate stable to alleviate inflationary pressures. 2 coup attempts in 1991 triggered substantial pressures on the exchange rate market, leading to high interest rates and important NIR declines. As a result, the currency depreciated sharply towards the end of 1992. A weak oil market, a persistently laxed fiscal policy, high interest rates, and increased political tensions exacerbated problems while asset quality at banks deteriorated sharply. The trigger of the crisis was the closure of Banco Latino (2nd largest in terms of deposits), in mid-January 1994. In total, 19 banks (55% of system's deposits) were either nationalized or closed.</t>
  </si>
  <si>
    <t>Deposits were highly dollarized and an important fraction was of non-residents (deposits/GDP was 75% as of 2001). The introduction of capital controls and deposit freezes in Argentina in Dec. 2001 triggered liquidity problems at the two largest private banks Banco Galicia Uruguay (BGU) and Banco Comercial (BC) (with combined assets of 20 percent of the total) as a result of their high level of exposure to Argentina (owned by Argentinean financial groups). In January 2002 alone, BGU lost 15% of deposits (its business model consisted in taking deposits from argenteneans and lending to them as well). BGU was intervened in February and later suspended. Similarly, BC had large holdings of Argentine government debt as well as extensive lending to the Argentina conglomerate Grupo Banco General de Negocios, of which BC was a member. Its problems were exacerbated by fraudulent activities. A second wave of deposit withdrawals ensued in April 2002, following Uruguay’s downgrade from investment grade status. By May, the runs expanded to the public banks, (Republica and Hipotecario) accounting for 40 percent of the system’s assets, which were at a weak condition, with NPL's of 39% as of 2001, compared to 5.6% at private banks. By July, NIR had dropped in 80% and deposits in 38% vis-a-vis Dec. 2001.</t>
  </si>
  <si>
    <t xml:space="preserve">Turkey had accumulated important macroeconomic imbalances throughout the 90's, inflation had been hovering around 80%, high fiscal deficits and public debt, high current account deficit, and weak financial system. Banks had a high exposure to the government through large holdings of public securities, sizeable maturities and exchange rate risk missmatches, making them highly vulnerable to market risk. In Nov 2000, one large bank cut its credit lines to a few smaller banks, who in turn reacted by liquidating public securities in the market. A sharp drop in price of such securities caused panic among foreign investors triggering a reversal in capital flows and a sharp increases in interest rates and declines in the value of the currency. </t>
  </si>
  <si>
    <t xml:space="preserve">Under the framework of a pegged exchange rate regime, Thailand had enjoyed a decade of robust growth performance, but by late 1996 pressures on the baht emerged. Pressure increased through the first half of 1997 amidst an unsustainable current account deficit, a significant appreciation of the real effective exchange rate, rising short-term foreign debt, a deteriorating fiscal balance, and increasingly visible financial sector weaknesses, including large exposure to the real estate sector, exchange rate risk and liquidity risk. Finance companies had disproportionately the largest exposure to the property sector and were the first institutions affected by the economic downturn. Following mounting exchange rate pressures and ineffective interventions to alleviate these pressures, the baht was floated on July 2, 1997. In light of weak supportive policies, the baht depreciated by 20 percent against the U.S. dollar in July.  </t>
  </si>
  <si>
    <t>As in the case of Finland and Norway, the pre-crisis period was characterized by rapid lending expansion following financial liberalization. As the other countries, Sweden was affected by the adverse consequences of higher German interest rates. The first bank in trouble was Forsta sparbanken (the country's largest savings bank) in the fall of 1991. Later in 1991, Nordbanken got in problems (3rd largest), 71% state-owned. The problems spread to other institutions until it reached systemic proportions in the fall of 1992, when a blanket guarantee was announced.</t>
  </si>
  <si>
    <t>Economic performance at the end of the 80’s was marred by low economic growth, rising inflation, and a weakening balance of payments. Underlying this deterioration was a large overall government deficit attributable to the worsening security conditions and to revenue shortfalls and expenditure overruns, especially on wages and salaries. The larger deficit resulted in heavy recourse to domestic bank borrowing (5 percent of GDP), a 33 percent rise in reserve money, and an accelerating loss of reserves toward the end of the year as confidence waned. As financial imbalances persisted into 1989 the Government made continued heavy recourse to bank credit, particularly from the Central Bank, and the demand effect was accentuated by substantial bank financing of the public enterprises. These events raised a number of vulnerabilities and inefficiencies at two large state banks (2/3 of industry’s assets) Bank of Ceylon and the People's Bank. The government decided to recapitalized them in 1993 to solve their solvency problem due to high nonperforming assets.</t>
  </si>
  <si>
    <t>Initially, from mid-1997 to April 1998, the Central Bank of Russia (CBR) was relatively successful in defending the fixed exchange rate policy through a significant tightening of credit. However, the situation became increasingly untenable when significant political turmoil in Russia-starting with the President’s dismissal of the government of Prime Minister Chernomyrdin and prolonged by a stalemate over the formation of a new cabinet-cast increasing doubt on the political resolve to come to grips with Russia’s fiscal problems. From mid-July, when the Duma refused to pass key fiscal measures, the situation deteriorated rapidly, leading to a unilateral restructuring of ruble-denominated treasury bills and bonds on August 17, 1998. The ruble was allowed to float three days later despite previous announcements that it wouldn't be devalued. A large devaluation in real effective terms (over 300% in nominal terms), loss of access to international capital markets, and massive losses to the banking system ensued. However, well before the crisis, there was widespread recognition that the banking system had a series of weaknesses. In particular, bank reporting and bank supervision were weak, there was an excessive exposure to foreign exchange rate risk, connected lending, and poor management. Two key measures implemented were a 90-day moratorium on foreign liabilities of banks and the transfer of a large fraction of deposits from insolvent banks to Sberbank. Most of the crisis was handled through assistance from the Central Bank.</t>
  </si>
  <si>
    <t xml:space="preserve">By mid-1997 the peso had appreciated by over 25 percent in real effective terms since 1993 and the external current account deficit had widened to over 5 percent of GNP. Large external borrowing in 1996, especially by banks, had raised foreign currency debt exposures, including on short-term debt which, at around $10 billion, was about equal the level of usable gross official reserves. Private sector credit had expanded very rapidly during 1995-96 including a significant rise in credit to real estate and consumption. From early 1997, economic conditions deteriolated as the regional downturn interacted with the country’s own vulnerabilities. A decline in capital inflows and a slowdown in manufacturing output combined with sharp falls in the stock market and mounting pressures on the peso. The authorities initially responded by tightening monetary policy and by intervention to maintain the de facto peg of the peso. When this stance became unsustainable in the aftermath of the float of the Thai baht, the peso was floated on July 11, accompanied by a strengthening of fiscal, monetary, and structural policies including regulation and supervision of the banking sector. The overall effects were mild compared to those experienced by its neighbors. Only a handful of institutions was closed and one large bank ran into trouble (PNB-partially state-owned) but was later privatized in 2000. No public funds were used in the restructuring, except for liquidity support. </t>
  </si>
  <si>
    <t>During most of the 80’s the Paraguayan economy was characterized by financial controls and unstable macroeconomic environment. The change in political regime in 1989 brought about financial liberalization: elimination of interest rate controls, authorization of foreign currency loans by local banks for export and import-related activities, gradual reduction of reserve requiremetns, etc. These measures led to rapid growth of the financial system in terms of the number of institutions and their size. During the early nineties, the macroeconomic outlook of the country improved. However, the banking system remained undercapitalized and non-performing loans rose sharply, coupled together with insider lending practices. The weaknesses in the financial system were in part caused by the slow progress on banking supervision and enforcement of regulation during the liberalization process. Already in 1989, an assessment by the superintendency revealed that about one third of the banking system was insolvent. The crisis began in May 1995 when the third and fourth largest banks could not meet clearing obligations and were intervened. The first line of response was liquidity support. However, as the crisis unfolded, an important amount of unrecorded deposits were discovered. A blanket guarantee covering intervened banks was announced, but pressures remained because at first, the guarantee covered only legitimate deposits, although later, all deposits were protected. Through a series of interventions, closures and substantial liquidity support, the distress period lasted until 1999. In the end, between 1995-1999, 15 out of the 19 locally-owned banks were either closed or absorbed by stronger institutions. By 1999 banks were predominantly foreign owned.</t>
  </si>
  <si>
    <t>Financial deregulation undertaken during 1984-1987 led to a credit boom (with real rates of credit growth of 20% y-y), accompanied by a boom in both residential and non-residential real estate. In 1985 oil prices fell sharply, turning a 4.8 percent surplus in the current account into a 6.2% deficit in 1986 with ensuing pressures on the exchange rate. The resulting drain in reserves was sterilized via lending to banks, to avoid a sharp increase in interest rates. Meanwhile, rate increases by the Bundesbank following the reunification of Germany, forced Norway to keep interest rates high throughout the economic recession, which started in 1988. At the same time, in 1990, Norway decded to adopt Basel with full implementation expected as of end of 1992. Problems at small banks that began in 1988 were adressed via mergers and assistance from the guarantee fund, funded by banks. However, by 1990 the fund had been depleted and the financial condition at large banks began to deteriorate. The turmoil reached systemic proportions by October 1991, when the second and fourth largest banks had lost a considerable amount of equity.</t>
  </si>
  <si>
    <t xml:space="preserve">The largest bank in Nicaragua, Interbank, was found to have committed fraud and therefore was intervened in August 2000. Following the intervention, full protection for its depositors was announced. However, withdrawals continued until the bank was finally resolved in Oct. 2000 through a P&amp;A. Another institution ran into problems soon after the resolution of Interbank. Runs against other banks occurred in part because the authorities announced limited coverage of its depositors. However, in its resolution a few days later, all depositors were protected. Two institutions more were resolved a few months later. All banks were resolved under P&amp;A's and a blanket guarantee was passed by law after the first two failures. </t>
  </si>
  <si>
    <t xml:space="preserve">The persistent pace of credit expansion at an annual rate of nearly 30 percent to the private sector, in particular to the property sector and for the purchase of stocks and shares, exposed the financial system to potential risks from price declines in property and other assets that occurred in 1997. In the wake of market turbulence and contagion effects in the second half of 1997, concerns among market participants about the true condition and resilience of the financial system increasingly became a central issue, highlighted by the known fragilities among finance companies. The authorities responded to market pressures initially through foreign exchange market intervention accompanied by an increase in interest rates, and by subsequently allowing the ringgit to depreciate. There were substantial outflows of capital, through commercial banks and sales of stocks by foreigners. </t>
  </si>
  <si>
    <t>In April 1994 Lithuania introduced a currency board regime. The litas was pegged to the U.S. dollar at a rate of USD 1 = LTL 4. Inflation subsequently fell from 45% in 1994 (year-end) to about 13% in 1996. Monetary tightening and the fading of speculative sources of earnings contributed to increasingly frequent liquidity problems in the course of 1994 and 1995. Whereas previously mostly smaller credit institutions had been affected, in the summer of 1995 two medium-sized private banks experienced serious liquidity bottlenecks. After receiving some liquidity assistance, one was closed and the other nationalized at end-1995. The deteriorating situation in the Lithuanian banking sector culminated into a crisis following the publication of on-site inspection results, in December 1995, for the largest and third largest private banks, Innovation Bank and Litimpeks Bank, and the subsequent suspension of these banks' operations. Immediately following the closure of the two banks, widespread and steady bank deposit withdrawals took place from the banks that continued to operate and large foreign exchange outflows occurred through the currency board against a background of political uncertainty.</t>
  </si>
  <si>
    <t xml:space="preserve">Until end-1994 problems in the Latvian banking sector were confined to insolvencies of some smaller banks. The growing distress in the Latvian banking system turned into a full-fledged crisis in April 1995, after the failure of some banks to complete audited reports for 1994.  The published audited reports exposed the fragile situation of the banking system, as two-thirds of the audited banks recorded losses in 1994 and lacked an adequate capital base to provide a cushion against these losses. The losses were generally a result of poor lending decisions and disregard for prudential regulations. The major crisis evolved in the first half of 1995 and concerned Banka Baltija, the biggest credit institution of the country at the time. Banka Baltija held over a quarter of all assets and about 30% of all bank deposits in Latvia. The Latvian solution to system risk was based on enhanced regulation and supervision, and increased transparency, with minimum lender of last resort support from the central bank, no deposit insurance and no bail-outs. </t>
  </si>
  <si>
    <t>The devaluation of the Thai baht in July 1997, the subsequent regional contagion, and the crash of the Hong Kong stock market sent shock waves to the Korean financial system. Korea’s exchange rate remained broadly stable through October 1997. However, the high level of short-term debt and the low level of usable international reserves made the economy increasingly vulnerable to shifts in market sentiment. While macroeconomic fundamentals continued to be favorable, the growing awareness of problems in the financial sector and in industrial groups (chaebols) increasingly led to the difficulties for the banks in rolling over their short-term borrowing. The high leverage ratios of the chaebols and their low profitability made them very vulnerable to any shock to their cash flow. The health of the banking system, in turn, was extremely dependent on the viability of the chaebols. Banks were highly exposed to them, both directly through loans and discounts, and indirectly through the guarantee of corporate bonds and commercial paper.</t>
  </si>
  <si>
    <t>The Japanese macroeconomic environment in the second half of the 1980's was characterized by above-trend economic growth and near-zero inflation. At the same time, during this period, financial liberalization accelerated. These environment contributed to general optimism about the economy and boosted asset prices and fueled rapid credit expansion (in particular consumer and real estate lending). However, banks' lending practices at the time were emphasizing market share and were mostly done on the basis of collateral rather than cash flow, which undermined lending standards as real estate prices climbed. The stock market peaked at the end of 1989 and then collapsed after the summer of 1990. The collapsed was followed by an economic recession and a drastic decline in real estate prices. They in turn caused a rapid deterioration of bank's asset quality and weakened other financial firms as well. The problems were exacerbated by the erosion of bank's capital base caused by the fall in stock prices held in banks' portfolios. Some consequences were felt as early as 1989 when banks begun being downgraded. Then some failures (mostly small institutions such as credit cooperatives) took place in early 1991, and the problem with the housing loan corporations (jusen) in 1995-1996. However, it wasn't until 1997 that the systemic proportions of the problem became evident when high profile financial institutions failed.</t>
  </si>
  <si>
    <t>The financial liberalization of the late 80's and early 90's led to a rapid acceleration of credit in a vulnerable banking system. The weakness of the financial system became apparent to the general public with the intervention of the Blaise Group in 1994, establishing the Financial Institutions Services Company (FIS) to handle its liquidation. Confronted with a weak banking system but also with a renewed acceleration of inflation rate—at 30 percent at end-1995--and the increased pace of devaluation of the currency, the government tightened monetary policy leading to a sharp increase in real interest rates from negative to positive 30 percent. In October 1995, Century National Bank ran into severe liquidity problems and later insolvency problems were revealed. By mid-1996 Century had accessed overdrafts in an amount of J$4.3 billion (2 percent of GDP). The government intervened the bank in July 1996. Meanwhile, a number of other financial institutions became affected, mainly insurance companies. In total, over 150 institutions were intervened, with the rehabilitation of non-banks costing over 11 percent of GDP.</t>
  </si>
  <si>
    <t>Despite having stronger macroeconomic fundamentals than Thailand, Indonesia suffered a contagion effect from Thai Bath's devaluation in July-97. At the time the crisis hit, there were defficiencies in banking oversight and regulation, together with significant vulnerabilities of banks to market risk. While the first wave of effects were observed in August-1997, the true meltdown happened in early 1998 following systemicwide bank runs and a free fall of the Rupiah. The government declared a temporary blanquet guarantee and a bank restructuring package that ultimately implied the closure of more than 60 banks and gross outlays of over 50 percent of GDP.</t>
  </si>
  <si>
    <t>During most of the 80's Ghana suffered severe structural imbalances related to the cumulative impact of large budgetary deficits, rapid increase in domestic bank credit, a fixed exchange rate, high inflation, which authorities aimed controlling through price controls. These policies were exacerbated by a deterioration of capital equipment and inadequate prices incentives in agricultural and export sectors. As a result, real output in 1981 was 15 percent lower than its 1974 level. The situation deteriorated further towards the second half of the 1980's due to high fiscal deficits, financed primarily through domestic credit, directed credit policies (since 1981 banks were obliged to lend at least 20% of their portfolio to the agricultural sector), a deterioration in cocoa exports, and a large depreciation of the currenty (a 1173% depreciation took place in 1983). Banks experienced liquidity pressures, but in addition to that, there were defficiencies in banking supervision and regulation. As a result, 7 out of the 11 banks were insolvent and the problems were addressed by capitalization and purchase of NPL's.</t>
  </si>
  <si>
    <t>The three Nordic countries went through a financial liberalization process that led to a lending boom. However, they also suffered the adverse consequences of higher German interest rates. In the case of Finland, the problems were exacerbated by the collapse of exports to the Soviet Union. The first bank in trouble was Skopbank, which was taken over by the Central Bank in September 1991, although it had been under intense surveillance since 1989. No Banks were closed, but all large banks faced serious solvency problems.</t>
  </si>
  <si>
    <t>After establishing the currency board, the environment for banking business in Estonia changed significantly. In the fall of 1992, a number of banks became illiquid. Eesti Pank provided liquidity assistance at first, but later in November decided to suspend the operations of the three largest banks (30 percent of the system).  The causes varied: Tartu Commercial Bank had engaged in substantial connected lending, ending in insolvency; Northern Estonian Bank and Union Baltic Bank had their assets frozen at the Vneshekonombank in Moscow. Tartu Commercial Bank was closed and liquidated whereas the other two credit institutions were merged and recapitalized by the government. The new entity was called North Estonia Bank. After these measures, the system remained unstable in 1993, but serious problems only showed up in smaller banks. 20 small credit institutions were either liquidated or merged. The total number of Estonian credit institutions was almost halved in the course of one year. In the spring of 1994 the state treasury decided to withdraw deposits from Social Bank (20 percent of the system) which had acted as the government’s main fiscal agent. The withdrawal of resources triggered serious liquidity and solvency problems. The Social Bank quickly became the largest borrower on the interbank market, which, in turn, became Overburdened. The bank was liquidated in May 1995. The bulk of deposits were transferred to the North Estonia Bank while the remainder became an asset recovery agency. Unlike in the earlier episodes, all creditors were fully compensated.</t>
  </si>
  <si>
    <t>Starting in the early 1995 and following a string of exogenous events (most notably the hostilities with Peru, domestic political problems, and the “tequila” crisis), Ecuador experienced a stop and reversal of capital inflows, which triggered financial  instability and dived the country into a period of economic stagnation, featuring increasing macroeconomic imbalances, in a great extent correlated with the evolution of the external oil prices. In this environment, macroeconomic performance deteriorated during the second half of the decade creating conditions that contributed decisively to the late 1990s financial crisis. The spark was the failure of a small bank in April 1998, which triggered runs on other banks. It gained momentum in August when another bank failed, followed by the request of liquidity assistance from the largest bank. 16 out of 40 banks ran into problems, including most of the largest institutions.</t>
  </si>
  <si>
    <t xml:space="preserve">In late 2002, a large Bank, Baninter, begins having liquidity problems and requests assistance from the Central Bank. Withdrawals intensified throughout the first quarter of 2003 until the bank was intervened in early april. A due dilligence on the bank revealed a large amount of unregistered deposits, in an amount that implied that Baninter's size was more than three times its declared size. Fearing widespread runs on other banks, the authorities announced that all legitimate deposits would be covered, by swapping them with Central Bank Certificates, ultimately, all depositors including those of the offshore affiliate were covered. The collapse of Baninter triggered runs at two other smaller banks Bancredito and Mercantil, rumored to have being engaged in similar fraudulent activities. The good assets of the banks were sold a few months later. The massive liquidity support provided to Baninter (15% of GDP) and the other two banks implied a substantial monetary expansion that led to a significant decline in the value of the currency.  As a consequence, public sector debt increased in about 20 percentage points of GDP. </t>
  </si>
  <si>
    <t>Following the transition from a central-planning system, Czech Republic embarked on a first phase of bank rehabilitation during 91-93, characterized by consolidation and strengthening of large banks through purchase of bad assets by the bank restructuring agency (Consolidation Bank).  However, not all problems were addressed and in 1994 a small bank failed (Banka Bohemia), due to fraud. While all depositors were covered, a partial deposit insurance coverage was introduced shortly after this first failure. The likelihood of facing material losses triggered runs at other small banks, until by the end of 1995 2 small banks failed (ceska and AB Banka), which triggered a second phase of bank restructuring, aimed at 18 small banks (9% of industry's assets).</t>
  </si>
  <si>
    <t>The introduction of a market-oriented legal framework in the early 1990s, led to significant progress in establishing a modern banking system. The banking sector expanded vigorously until end-1997. Meanwhile, the incentives for sound bank behavior had not yet been fully established, coupled with bad debt problems inherited from the old regime. These weaknesses were in part addressed with the Bank rehabilitation plan (Law of 1994) implemented in 1996-1997. Four state-owned banks, accounting for 46 percent of total bank assets (as of 1995) entered rehabilitation, with an overall cost of 6.1% of GDP.  However, a new wave of problems began in March 1998 with the failure of the 5th largest bank, Dubrovacka (5% of total assets). Problems at this bank triggered political turmoil, which in turn induced runs at other banks, perceived indirectly related to Dubrovacka. In july 1998, the sixth largest bank ran into problems and several medium- and small-sized institutions experienced liquidity difficulties in the fall of 1998 and early 1999 as well.</t>
  </si>
  <si>
    <t>The recession of 1987 and problems with the cocoa and coffee markets (main exports) substantially increased private sector's non-performing loans. These problems were aggravated by a large amount of nonperforming loans in the public enterprise sectors, the large accumulation of government payment arrears, the substantial decline in public and private deposits in the banking system, reduction in credit lines from abroad, and poor management in some banks. The Government thus initiated in late 1991 a financial sector adjustment program (PASFI) supported by a sectoral adjustment loan of the World Bank. The program provided for the rehabilitation of the commercial banking sector through the settlement of government payments arrears, the recapitalization of banks, and the adequate provisioning for their loan losses. The program also involved the liquidation of 6 banks, including the National Agricultural Development Bank (BNDA); the reform of the judicial framework for banking activities; and the restructuring of nonbank financial institutions, including the Abidjan Stock Exchange and the insurance sector.</t>
  </si>
  <si>
    <t>The concentration of ownership of the banking sector was high, which kept competition low in an environment where lending practices were unsound. During the early 1980’s, the economic downturn affected also profitability of banks. They came under pressure as the 1981 recession intensified. This, in turn, caused a sharp deterioration in asset quality through an increase in defaults. Colombia began experiencing capital outflows. Subsequent bank failures and nationalizations generated widespread decline in public confidence which led to the nationalization of 80% of the banking system.</t>
  </si>
  <si>
    <t>The 1996 banking crisis had its roots in bad loans made during 1991-1995, but the deepening insolvency of the system was not reflected in sustained liquidity problems until the second half of 1994. Two ailing state banks required ongoing refinancing from the Bulgarian National Bank (BNB) and the State Savings Bank (SSB) until they were bailed out in mid-1995. The public began to lose confidence in banks after the collapse of pyramid schemes in some cities, and in response to reports on the ill health of other banks. In late 1995 withdrawals of deposits ,especially from First Private Bank (the largest private bank), were reflected in substantial BNB refinancing and falling foreign reserves.  Contributing to the runs on banks was the announcement of a deposit insurance scheme by the BNB, where cover was for the first time explicitly limited to the equivalent of US$750 per depositor. Public fears of a blocking of foreign exchange deposits developed as BNB reserves declined, and withdrawals of foreign exchange deposits totaled almost 40% of total during 1996.</t>
  </si>
  <si>
    <t>The Brazilian economy entered a new phase with the implementation of the “Plan Real” in July 1994.  The plan triggered a major process of structural changes, which aimed primarily at lowering inflation. With this process, a remonetization of the economy took place and with it, liabilities and assets of banks expanded rapidly—loans to private sector grew by 60% during the first year of the plan--despite higher reserve requirements.  At the same time a sharp deterioration in the trade account took place, to which the central bank responded by raising interest rates and imposed credit restrictions. The financial situation of banks weakened as bad loans increased noticeably and also because they lost their inflation revenues. The problems were particularly more acute at public banks. For federal banks, the ratio of loans in arrears and in liquidation to total loans increased from 15.4 percent in June 1994 to 22.4 percent at end-1995, and to slightly more than 30 percent in October 1996. For state-owned banks the ratio increased from 8 percent to almost 12 percent and more than 14 percent for the same dates. For private banks, the ratio increased from 5 percent in June 1994 to 9 percent in December 1995.  The problems in the banking sector triggered a restructuring of public banks and the resolution of private institutions. Most of the closures were medium to small-sized banks, while large banks were resolved under a “good bank/bad bank” approach.</t>
  </si>
  <si>
    <t>The stance of monetary policy was expansionary throughout 1988-90 and the first half of 1991. As a result, the monetary aggregates expanded rapidly: in 1988-90, the net domestic assets of the Central Bank rose by almost 1,400 percent a year while those of the banking system grew at an average rate of 1,200 percent a year. During the same period, the public increasingly reduced its holdings of financial assets in real terms: overall liquidity, including government securities held by the public, fell from the equivalent of 23 l/2 percent of GDP in December 1987 to 19 percent of GDP in June 1991. Virtually all liquidity assistance granted to financial entities went to public institutions.</t>
  </si>
  <si>
    <t>During 1988-94 bank credit to the private sector grew by 30 percent a year on average in U.S. dollar terms, reflecting strong growth in dollar bank deposits resulting from a reflow of flight capital and high domestic interest rates. At the same time, the prudential regulations and bank supervision were not yet strong enough to maintain the quality of bank portfolios. These difficulties were compounded at the end of 1994 and during 1995 by several financial shocks, including the failure of two institutions and the failure of Banco Boliviano Americano's (BBA) shareholders to honor the obligations of  Banco Boliviano International (BBI) offshore. These shocks induced large capital flight during January-April 1995 and August-September 1995. Other 4 banks (representing a third of the assets of the industry) were recapitalized and restructured.</t>
  </si>
  <si>
    <t>Argentina had accumulated important fiscal imbalances, and experienced a competitiveness problems following the crisis in Brazil. Restructuring of public debt and the announcement of a modification to the parity under the convertibility plan (from being pegged to the dollar, to being pegged to a basket composed of the US dollar and Euro) initiated bank runs by mid-2001, which intensified towards the second half of the year, leading to a deposit freeze, a bank holiday, riots, and major political instability in December 2001.</t>
  </si>
  <si>
    <t>The convertibility plan implemented since early 1991 brought about a process of remonetization and re-intermediation, aided by the elimination of taxes on financial transactions and by the gradual reduction and harmoniation of reserve requirements. As a result, deposits and external lines of credit surged, leading to a rapid increase in bank credit. At the same time, the economy expanded robustly, but the real exchange rate appreciated and the current account deficit increased. The banking industry was highly segmented, with the state-owned provincial banks suffering from high non-performing loans as they were used as an important source of funds for financing the provincial governments' deficits. With the Mexican devaluation, a small bond trader experienced a liquidity squeeze pushing it to closure by mid January, 1995. This development persuaded most banks to cut credit to bond traders, which in turn affected banks with large bond and open trading positions. Furthermore, provincial banks were having difficulties in raising funds--problems which began even before the mexican devaluation--and people started moving funds towards larger banks, in particularly foreign, perceived as more solvent, but by March, capital flights intensified. Several measures were implemented at alleviating liquidity pressures. By end of 1995 deposits recovered to pre-crisis levels, although lending took longer than a year to recover. In the end, the fiscal cost of the crisis was small. Eight banks were suspended and three banks collapsed. Out of the 205 banks in existence as of end of 1994, 63 exited the market through mergers, absortions, or liquidation by end 1997.</t>
  </si>
  <si>
    <t>During the 1980s, a decline in the availability of external resources led to an increased recourse to domestic financing. Despite the use of various devices, the Government found it increasingly difficult to place securities in the market and had to rely on financing from the Central Bank. To fund its credit operations the Central Bank imposed reserve and investment requirements on deposits. They were replaced by frozen deposits at the Central Bank in several occasions, e.g., in October 1980 and in August 1988. In addition, central bank debt grew through the issuance of short-term paper (CEDEPS) to financial entities for purposes of monetary control. The deterioration of the fiscal situation during the first half of 1989 resulted in increasing pressure on the Central Bank to accommodate the borrowing needs of the nonfinancial public sector, particularly as new debt sales fell short of the maturities falling due. The Central Bank accelerated its placement of CEDEPS which by midyear were being issued to finance interest payments on the Central Bank's own debt. On January 1, 1990, the Government announced the bond conversion of time deposits and public sector debt coming due in 1990 (BONEX 89). The debt conversion brought a brief period of calm, but flight from the austral reappeared in mid-January. At the same time, the central bank kept liquidity tight and by end-February interest rates reached over 1000 percent a mongth for 7-day term deposits. A new economic package was announced in March 1990 bringing some calm to the system, until convertibility was adopted a year later.</t>
  </si>
  <si>
    <t xml:space="preserve">A banking crisis erupted in March 1980 as a number of financial institutions overextended themselves and were forced to rely heavily on Central Bank financial assistance when faced with deposit withdrawals. The failed institutions included the largest investment bank and the second largest private commercial bank. More than 70 institutions—accounting for 16 percent of commercial bank assets and 35 percent of finance company assets—were liquidated or subjected to central bank intervention. In total, the system shrunk by 86 financial institutions between 1980 and 1982. To a large extent, the crisis was induced by private entities, unable to honor their financial commitments, similar to what happened in other countries in the region. Borrowers were aided by extensions of exchange rate guarantees and debt restructuring. The consequence was a severe economic crisis. Real GDP reached, by 1982, a cumulative decline of 10 percent. With the sharp increase in factor payments abroad and the deterioration in the terms of trade, real per capita income reached its lowest level in about ten years. Inflation increased sharply, investment, real wages, and industrial employment plummetted.  </t>
  </si>
  <si>
    <t xml:space="preserve">Brief description of crisis </t>
  </si>
  <si>
    <t>1988</t>
  </si>
  <si>
    <t>Date when crisis became systemic</t>
  </si>
  <si>
    <t>Country name</t>
  </si>
  <si>
    <t>Sovereign Debt Restructuring (year)</t>
  </si>
  <si>
    <t>ongoing</t>
  </si>
  <si>
    <t>Nonperforming loans</t>
  </si>
  <si>
    <t>Coverage of deposit freeze: time deposits only ? (Y/N)</t>
  </si>
  <si>
    <t>Vulnerabilities in Ukrainian banks had their roots in the transition process, with bad loans inherited from old state banks, extended during the Central Planning system. Directed credit to state-owned companies, with no repayment capacity, and the government not honoring existing debt caused banks severe solvency problems, which were magnified by unsound lending practices. Public confidence on the banking system deteriorated with the crisis in Russia.  Interest rates in the interbank money market increased sharply, the value of securities fell on the secondary market, liquidity became scarce, and depositors started to withdraw money from their accounts.</t>
  </si>
  <si>
    <t>...</t>
  </si>
  <si>
    <t>…</t>
  </si>
  <si>
    <t>Armenia 4/</t>
  </si>
  <si>
    <t>Significant Bank Liabilities Guarantees</t>
  </si>
  <si>
    <t>Since the mid-1980's Mexico had carried out an economic adjustment and structural reform process, aimed at achieving sustainable growth. In the early 90's, banks were reprivatized (they were nationalized during the 1982 crisis) as part of the structural reform process. However, by end-1994 a number of vulnerabilities built up and developed into a currency and a banking crisis. Different factors contributed to the crisis: a growing current account deficit, real appreciation of the peso, political developments (Chiapas and assasination of Donato Colosio), the rise of U.S. interest rates. They were aggravated by maturity and currency mismatches in public-debt management and unsound banking practices. A major collapse of the banking system was avoided through a series of policy measures that included a blanquet guarantee, recapitalization of banks, special lines of credit, intervention of 15 banks (1994-2001), and loan restructuring programs.</t>
  </si>
  <si>
    <t>Asset management company</t>
  </si>
  <si>
    <t>Before 1973, the Chilean economy was characterized by hyperinflation and serious imbalances. In the following years, a stabilization plan was implemented that brought real GDP growth to 7.2% on average between 1976 and 1981, inflation was brought down to 9.5% in 1981 and unemployment lowered to 10.4% in 1980. Meanwhile, banking measures were implemented since 1973 aiming at liberalizing the financial system by eliminating interest rates controls, credit allocation controls, reserve requirements were lowered and banks privatized. As a result, credit grew rapidly and foreign borrowing increased significantly. Foreign liabilities went up from 14.4% of total in 1978 to 35.8% of total in 1982. The exchange-rate stabilization policy brougth about a significant overvaluation of the peso, tripling of the private external debt between 1979 and 1981, an increase of the current account deficit to 18.9% in 1981. By the end of 1981, a 6-year expansionary period ended abruptly. High international interest rates, a world recession, lower copper prices, and an abrupt cut of voluntary foreign credit to Latin America pushed Chile into a costly economic crisis. The problems were agravated by unsound financial practices among banks, which included substantial connected lending ranging from 12 to 45% of the total loans portfolio. The financial system was affected in two waves. The first one in 1981-82 including 11 liquidations (banks and finance companies), where all depositors were protected.  The second one in 1983, involved liquidations and rehabilitations and in the liquidation cases, domestic depositors were compensated only partially. While foreign creditors were offered the same compensation, they threatened by cutting trade credit lines and were ultimately restructured under the external debt restructuring plan.</t>
  </si>
  <si>
    <t xml:space="preserve">Capital account reversal during the first half of 1998 triggered by pressures in emerging markets led to a response from the Central Bank oriented towards defending the currency. As a result, interest rates increased sharply in real terms, harming the quality of banks' loan portfolios and putting a downward pressure on asset prices and hence on the value of collateral, especially real estate. The already weak large public banks faced a severe asset quality deterioration which spread (although in a somewhat less severe way) to private banks and other financial entities. </t>
  </si>
  <si>
    <t xml:space="preserve">Guarantees on all interbank transactions, foreign credit lines and pension deposits. </t>
  </si>
  <si>
    <t>Fiscal cost
(% of financial sector assets)</t>
  </si>
  <si>
    <t>Cyprus</t>
  </si>
  <si>
    <t>Bank asset quality deteriorated as the real estate boom turned to bust and growth came to a halt. Furthermore, banks in Cyprus were heavily exposed to Greece with banks’ holdings of Greek loans and Greek government bonds amounting to about 130 percent and 40 percent of Cyprus’s GDP respectively at end-June 2011. The intensification of the Greek crisis led to an erosion of confidence in Cypriot banks and the sovereign, which lost market access in May 2011. The banks experienced deposit outflows as discussions on a restructuring of Greek debt started in mid-2011 and had to resort to emergency liquidity assistance from the Central Bank of Cyprus. As a result of the Greek debt restructuring, BoC and Laiki suffered combined losses of 25 percent of GDP. BoC managed to attract capital to cover for the loss, Laiki required public support of €2 billion (10 percent of GDP) in 2012. In early 2013, an independent due-diligence bottom-up assessment of banks’ loan books found that both Laiki and BoC were economically insolvent. Total capital needs of the sector were estimated at above €10 billion (60 percent of GDP). The authorities resorted later to imposing a bank holiday and deposit freezes and further recapitalizations to restore financial stability.</t>
  </si>
  <si>
    <t>Moldova</t>
  </si>
  <si>
    <t>Three banks—Banca de Economii (BEM), Banca Sociala, and Unibank— representing a third of the system were closed in October 2015, after being under special administration of the National Bank of Moldova (NBM) for almost one year. A first stage forensic audit revealed a well-orchestrated fraud by seemingly unrelated shareholders and highlighted the shortcomings in the regulatory and supervisory frameworks. A generalized run on deposits was avoided largely because of a full payout on withdrawn deposits, but there are concerns about the health of some banks.</t>
  </si>
  <si>
    <t>South Sudan</t>
  </si>
  <si>
    <t>St. Kitts and Nevis</t>
  </si>
  <si>
    <t>Controls on bank transfers from Greek banks to foreign banks, and limits on cash withdrawals (only €60 per day permitted). In September 2015, a few modifications were introduced: i) account holders could withdraw cash in just one transaction per week, so long as it complied with limits; ii)  up to 10% could be withdrawn from funds deposited in Greece from abroad. People with foreign credit cards such as tourists could withdraw through ATMs higher amounts of cash. Other changes allowed time deposits to be terminated prematurely to cover real estate purchases and living expenses up to €1800 per month. Furthermore, resident Greeks making payments or remittances to foreign banks in which they had accounts in their name had the €1800 limit removed and businesses making payments abroad could send up to €5000 per day per client without seeking special permission. Controls were further relaxed in 2016-2018, but restrictions remained still in place in early 2018.</t>
  </si>
  <si>
    <t>Limits to Withdrawals of FX deposits to UAH15k per day. June/2014, limits to UAH deposit withdrawals to UAH150k per day. Limits to withdrawals of UAH deposits relaxed to 300k per day in July 2015, to 500k per day in March 2016, and removed in September 2016. On FX deposits, relaxed to UAH20k per day in September 2015, to 50k per day in March 2016, to 200k in December 2016, and removed in August 2017. But some FX restrictions in payments abroad remain up to end-2017.</t>
  </si>
  <si>
    <t>Sovereign Debt Crisis (year)</t>
  </si>
  <si>
    <t>IMF program</t>
  </si>
  <si>
    <t>1982 6/</t>
  </si>
  <si>
    <t>1994 6/</t>
  </si>
  <si>
    <t>1995 6/</t>
  </si>
  <si>
    <t>1983 6/</t>
  </si>
  <si>
    <t>1993 6/</t>
  </si>
  <si>
    <t>1985 6/</t>
  </si>
  <si>
    <t>1998 6/</t>
  </si>
  <si>
    <t>1992 6/</t>
  </si>
  <si>
    <t>1994 7/</t>
  </si>
  <si>
    <t>2012 7/</t>
  </si>
  <si>
    <t>1992 7/</t>
  </si>
  <si>
    <t>1996 7/</t>
  </si>
  <si>
    <t>1998 7/</t>
  </si>
  <si>
    <t>1991 7/</t>
  </si>
  <si>
    <t>1985 7/</t>
  </si>
  <si>
    <t>2000 7/</t>
  </si>
  <si>
    <t>2015 7/</t>
  </si>
  <si>
    <t>1995 7/</t>
  </si>
  <si>
    <t>1986 7/</t>
  </si>
  <si>
    <t>2001 7/</t>
  </si>
  <si>
    <t>1999 7/</t>
  </si>
  <si>
    <t>1984 7/</t>
  </si>
  <si>
    <t>2002 7/</t>
  </si>
  <si>
    <t>1981 7/</t>
  </si>
  <si>
    <t>2011 7/</t>
  </si>
  <si>
    <t>Argentina 8/</t>
  </si>
  <si>
    <t>Recoveries</t>
  </si>
  <si>
    <t xml:space="preserve">Azerbaijan </t>
  </si>
  <si>
    <t xml:space="preserve">Belarus </t>
  </si>
  <si>
    <t xml:space="preserve">Bosnia and Herzegovina </t>
  </si>
  <si>
    <t>Brazil 8/</t>
  </si>
  <si>
    <t>Czech Republic 8/</t>
  </si>
  <si>
    <t xml:space="preserve">Estonia </t>
  </si>
  <si>
    <t>France 8/</t>
  </si>
  <si>
    <t xml:space="preserve">Georgia </t>
  </si>
  <si>
    <t xml:space="preserve">Hungary </t>
  </si>
  <si>
    <t>Hungary 8/</t>
  </si>
  <si>
    <t>Kazakhstan 8/</t>
  </si>
  <si>
    <t xml:space="preserve">Philippines </t>
  </si>
  <si>
    <t xml:space="preserve">Poland </t>
  </si>
  <si>
    <t xml:space="preserve">Portugal </t>
  </si>
  <si>
    <t xml:space="preserve">Romania </t>
  </si>
  <si>
    <t xml:space="preserve">Russia </t>
  </si>
  <si>
    <t>Russia 8/</t>
  </si>
  <si>
    <t xml:space="preserve">Slovenia </t>
  </si>
  <si>
    <t>Sweden 8/</t>
  </si>
  <si>
    <t>Switzerland 8/</t>
  </si>
  <si>
    <t xml:space="preserve">Ukraine </t>
  </si>
  <si>
    <t>United States 8/</t>
  </si>
  <si>
    <r>
      <t>Output loss</t>
    </r>
    <r>
      <rPr>
        <b/>
        <vertAlign val="superscript"/>
        <sz val="9"/>
        <rFont val="Times New Roman"/>
        <family val="1"/>
      </rPr>
      <t xml:space="preserve"> 1/</t>
    </r>
  </si>
  <si>
    <r>
      <t>Fiscal Costs</t>
    </r>
    <r>
      <rPr>
        <b/>
        <vertAlign val="superscript"/>
        <sz val="9"/>
        <rFont val="Times New Roman"/>
        <family val="1"/>
      </rPr>
      <t xml:space="preserve"> 2/
</t>
    </r>
    <r>
      <rPr>
        <b/>
        <sz val="9"/>
        <rFont val="Times New Roman"/>
        <family val="1"/>
      </rPr>
      <t>(% of GDP)</t>
    </r>
  </si>
  <si>
    <r>
      <t>Fiscal Costs, net</t>
    </r>
    <r>
      <rPr>
        <b/>
        <vertAlign val="superscript"/>
        <sz val="9"/>
        <rFont val="Times New Roman"/>
        <family val="1"/>
      </rPr>
      <t xml:space="preserve"> 2/
</t>
    </r>
    <r>
      <rPr>
        <b/>
        <sz val="9"/>
        <rFont val="Times New Roman"/>
        <family val="1"/>
      </rPr>
      <t>(% of GDP)</t>
    </r>
  </si>
  <si>
    <r>
      <t>Peak liquidity</t>
    </r>
    <r>
      <rPr>
        <b/>
        <vertAlign val="superscript"/>
        <sz val="9"/>
        <rFont val="Times New Roman"/>
        <family val="1"/>
      </rPr>
      <t xml:space="preserve"> 3/</t>
    </r>
  </si>
  <si>
    <r>
      <t>Liquidity support</t>
    </r>
    <r>
      <rPr>
        <b/>
        <vertAlign val="superscript"/>
        <sz val="9"/>
        <rFont val="Times New Roman"/>
        <family val="1"/>
      </rPr>
      <t xml:space="preserve"> 3/</t>
    </r>
  </si>
  <si>
    <r>
      <t>Peak NPLs</t>
    </r>
    <r>
      <rPr>
        <b/>
        <vertAlign val="superscript"/>
        <sz val="9"/>
        <rFont val="Times New Roman"/>
        <family val="1"/>
      </rPr>
      <t xml:space="preserve"> 4/</t>
    </r>
  </si>
  <si>
    <r>
      <t>Increase in public debt</t>
    </r>
    <r>
      <rPr>
        <b/>
        <vertAlign val="superscript"/>
        <sz val="9"/>
        <rFont val="Times New Roman"/>
        <family val="1"/>
      </rPr>
      <t xml:space="preserve"> 5/</t>
    </r>
  </si>
  <si>
    <t>1999 6/</t>
  </si>
  <si>
    <t>2007,2013, 2017</t>
  </si>
  <si>
    <t>2007, 2012, 2017</t>
  </si>
  <si>
    <t xml:space="preserve">Banking crisis start date </t>
  </si>
  <si>
    <t>Year of creation</t>
  </si>
  <si>
    <t xml:space="preserve">Introduction </t>
  </si>
  <si>
    <t>Duration (in months)</t>
  </si>
  <si>
    <t>Duration  (in days)</t>
  </si>
  <si>
    <t>Duration  (in months)</t>
  </si>
  <si>
    <t xml:space="preserve">          Date when it became extensive</t>
  </si>
  <si>
    <t xml:space="preserve">Coverage at start of crisis </t>
  </si>
  <si>
    <t>In local currency</t>
  </si>
  <si>
    <t>In percent of GDP per capita</t>
  </si>
  <si>
    <t>Partially in place</t>
  </si>
  <si>
    <t>Losses imposed on depositors (Y/N)</t>
  </si>
  <si>
    <t>Recap costs (in percent of GDP)</t>
  </si>
  <si>
    <t>1991, 1996, 2015</t>
  </si>
  <si>
    <t>1975, 1981, 1987, 2002, 2013</t>
  </si>
  <si>
    <t>1993, 2005, 2016</t>
  </si>
  <si>
    <t>1997, 2009, 2015</t>
  </si>
  <si>
    <t>1976, 1982, 1987, 1992, 1999, 2015</t>
  </si>
  <si>
    <t>1976, 1983, 1989, 1994, 1999, 2009, 2016</t>
  </si>
  <si>
    <t>1984, 2001, 2010</t>
  </si>
  <si>
    <t>1997, 2010</t>
  </si>
  <si>
    <t>1979, 1990, 2016</t>
  </si>
  <si>
    <t>1978, 1983, 1993, 2000, 2009, 2014</t>
  </si>
  <si>
    <t>2005, 2015</t>
  </si>
  <si>
    <t>1995, 2014</t>
  </si>
  <si>
    <t>1985, 1993, 2000, 2013</t>
  </si>
  <si>
    <t>1990, 2010, 2013</t>
  </si>
  <si>
    <t>1999, 2015</t>
  </si>
  <si>
    <t>1985, 2015</t>
  </si>
  <si>
    <t>1994, 2012</t>
  </si>
  <si>
    <t>1987, 2015</t>
  </si>
  <si>
    <t>1975, 1990, 1996, 2001,2007, 2012</t>
  </si>
  <si>
    <t>1984, 2015</t>
  </si>
  <si>
    <t>1983, 1989, 1997, 2016</t>
  </si>
  <si>
    <t>1998, 2014</t>
  </si>
  <si>
    <t>1981, 1988, 1993, 2012</t>
  </si>
  <si>
    <t>1990, 1995, 2001, 2016</t>
  </si>
  <si>
    <t>1998, 2008, 2014</t>
  </si>
  <si>
    <t>1998, 2009, 2014</t>
  </si>
  <si>
    <t>1998, 2015</t>
  </si>
  <si>
    <t>1982, 2017</t>
  </si>
  <si>
    <t>1983, 1989, 1996, 2009, 2015</t>
  </si>
  <si>
    <t xml:space="preserve">Croatia </t>
  </si>
  <si>
    <t xml:space="preserve">Kyrgyz Rep </t>
  </si>
  <si>
    <t xml:space="preserve">Latvia </t>
  </si>
  <si>
    <t xml:space="preserve">Lithuania </t>
  </si>
  <si>
    <t xml:space="preserve">Macedonia, FYR </t>
  </si>
  <si>
    <t xml:space="preserve">1/ In percent of GDP. Output losses are computed as the cumulative sum of the differences between actual and trend real GDP over the period [T, T+3], expressed in percent of trend real GDP, with T denoting the starting year of the crisis. The trend is computed by applying an HP filter (λ=100) to the GDP series over [T-20, T-1].  No output losses are reported for crises in transition economies that took place during the period of transition to market economies.
2/ Fiscal costs refer to outlays directly related to the restructuring of the financial sector. 
3/ Liquidity is measured as the ratio of central bank claims on deposit money banks (line 12 in IFS) and liquidity support from the Treasury to total deposits and liabilities to non-residents. Total deposits are computed as the sum of demand deposits (line 24), other deposits (line 25), and liabilities to non-residents (line 26).
4/ In percent of total loans.
5/ In percent of GDP. For episodes starting in 2007 and later, the increase in public debt is measured as the change in debt projections, over [T-1, T+3], relative to the pre-crisis debt projections, where T is the starting year of the crisis.
6/ Credit data missing. For these countries, end dates are based on GDP growth only. 
7/ We truncate the duration of crises at 5 years, starting with the first crisis year. 
8/ Borderline cases.
Source: WEO, IFS, IMF Staff reports, IMF Financial Soundness Indicators, Laeven and Valencia (2013), and authors’ calculation.
</t>
  </si>
  <si>
    <t>Unlimited coverage to depositors, bank and non-bank bonds.</t>
  </si>
  <si>
    <t xml:space="preserve">Deposit-like insurance instruments. Interbank loans and short-term debt. Specific guarantees for Dexia. </t>
  </si>
  <si>
    <t>Depositors, except shareholders up to CZK4m (at the 18 banks under restructuring) and CZK0 1m everywhere else</t>
  </si>
  <si>
    <t>All creditors except for subordinated debt and related parties</t>
  </si>
  <si>
    <t>All deposits and other credits of all domestic banks (excluding shareholders’ capital, subordinated debt, and related-parties deposits).</t>
  </si>
  <si>
    <t>1978, 2012</t>
  </si>
  <si>
    <t>1982, 1989, 2001, 2014</t>
  </si>
  <si>
    <t>1980, 2003, 2008</t>
  </si>
  <si>
    <t>Number of Crises</t>
  </si>
  <si>
    <t xml:space="preserve">Banking </t>
  </si>
  <si>
    <t xml:space="preserve">Currency </t>
  </si>
  <si>
    <t xml:space="preserve">Sovereign  </t>
  </si>
  <si>
    <t>Twin  (banking-currency) 1/</t>
  </si>
  <si>
    <t>Twin  (banking-sovereign) 1/</t>
  </si>
  <si>
    <t>Triple  2/</t>
  </si>
  <si>
    <t>Twin  (currency-sovereign) 1/</t>
  </si>
  <si>
    <t>1/ Twin crisis indicates banking crisis in year t and a currency or sovereign crisis during [t-1, t+1], excluding triple crises. For twin crises comprising currency and sovereign crises, we look for currency crises in year t and sovereign crises in [t-1, t+1], excluding triple crises.  2/ Triple crisis indicates banking crisis in year t and currency crisis during [t-1, t+1] and debt crisis during [t-1, t+1].</t>
  </si>
  <si>
    <t>Data file to accompany paper "Systemic Banking Crises Database II"</t>
  </si>
  <si>
    <t>by Luc Laeven and Fabian Valencia (2020)</t>
  </si>
  <si>
    <t>Banking crisis (start year and month)</t>
  </si>
  <si>
    <t>Sovereign debt crisis (start year and month)</t>
  </si>
  <si>
    <t>Currency crisis (start year and month)</t>
  </si>
  <si>
    <t/>
  </si>
  <si>
    <t>Jan-97</t>
  </si>
  <si>
    <t>Nov-88, Apr-94</t>
  </si>
  <si>
    <t>Mar-91, Mar-96, Sep-15</t>
  </si>
  <si>
    <r>
      <t>Mar-80, Dec-89</t>
    </r>
    <r>
      <rPr>
        <sz val="11"/>
        <color theme="1"/>
        <rFont val="Calibri"/>
        <family val="2"/>
        <scheme val="minor"/>
      </rPr>
      <t>, Jan-95, Nov-01</t>
    </r>
  </si>
  <si>
    <t>Dec-89, Nov-01, Jul-14</t>
  </si>
  <si>
    <t>Mar-75, Apr-81, May-87, Jan-02, Dec-13</t>
  </si>
  <si>
    <t>Sep-08</t>
  </si>
  <si>
    <t>Feb-15</t>
  </si>
  <si>
    <t>Jan-76</t>
  </si>
  <si>
    <t>Jan-97, Feb-09, Jan-15</t>
  </si>
  <si>
    <t>Feb-07, Sep-12, Mar-17</t>
  </si>
  <si>
    <t>Jan-94</t>
  </si>
  <si>
    <t>Nov-94</t>
  </si>
  <si>
    <t>Jan-73</t>
  </si>
  <si>
    <t>Oct-84</t>
  </si>
  <si>
    <t>Feb-90, Dec-94</t>
  </si>
  <si>
    <t>Feb-83</t>
  </si>
  <si>
    <t>Apr-76, Jan-82, Jun-87, Mar-92, Jan-99, Mar-15</t>
  </si>
  <si>
    <t>Jan-96</t>
  </si>
  <si>
    <t>Apr-96</t>
  </si>
  <si>
    <t>Cambodia</t>
  </si>
  <si>
    <t>Oct-92</t>
  </si>
  <si>
    <t>Nov-81</t>
  </si>
  <si>
    <t>Nov-83</t>
  </si>
  <si>
    <t>Jan-72, Sep-82</t>
  </si>
  <si>
    <t>Jul-82, Jun-98</t>
  </si>
  <si>
    <t>May-85</t>
  </si>
  <si>
    <t>Comoros</t>
  </si>
  <si>
    <t>Mar-76, Sep-83, Jan-89, Jan-94, Jan-99, Jan-09, Dec-16</t>
  </si>
  <si>
    <t>Jan-81, Feb-91</t>
  </si>
  <si>
    <t>Mar-98</t>
  </si>
  <si>
    <t>Jun-11</t>
  </si>
  <si>
    <t>Jul-13</t>
  </si>
  <si>
    <t>CzechRepublic</t>
  </si>
  <si>
    <t>Jun-96</t>
  </si>
  <si>
    <t>Apr-10</t>
  </si>
  <si>
    <t>Apr-03</t>
  </si>
  <si>
    <t>Jan-85, Aug-90, Feb-03</t>
  </si>
  <si>
    <t>Aug-98</t>
  </si>
  <si>
    <t>Sep-99, Dec-08</t>
  </si>
  <si>
    <t>May-82, Jan-99</t>
  </si>
  <si>
    <t>Jan-79, Jan-90, Nov-16</t>
  </si>
  <si>
    <t>Jan-86</t>
  </si>
  <si>
    <t>Nov-92</t>
  </si>
  <si>
    <t>Ethiopia</t>
  </si>
  <si>
    <t>Jan-93</t>
  </si>
  <si>
    <t>Fiji</t>
  </si>
  <si>
    <t>Jan-98</t>
  </si>
  <si>
    <t>Sep-91</t>
  </si>
  <si>
    <t>Mar-93</t>
  </si>
  <si>
    <t>Jan-85, Jan-03</t>
  </si>
  <si>
    <t>Jan-99</t>
  </si>
  <si>
    <t>Jan-82</t>
  </si>
  <si>
    <t>Aug-78, Oct-83, Jan-93, Jan-00, Jan-09, Feb-14</t>
  </si>
  <si>
    <t>Dec-12</t>
  </si>
  <si>
    <t>Jan-83</t>
  </si>
  <si>
    <t>Dec-04</t>
  </si>
  <si>
    <t>Jun-86</t>
  </si>
  <si>
    <t>Jan-05</t>
  </si>
  <si>
    <t>Jan-87</t>
  </si>
  <si>
    <t>Jan-92, Jan-03</t>
  </si>
  <si>
    <t>Honduras</t>
  </si>
  <si>
    <t>Mar-90</t>
  </si>
  <si>
    <t>Jan-75, Jan-81, Jan-89, Aug-08</t>
  </si>
  <si>
    <t>Nov-97</t>
  </si>
  <si>
    <t>Jan-79, Jan-98</t>
  </si>
  <si>
    <t>Mar-93, Jul-13</t>
  </si>
  <si>
    <t>Jan-75, Jan-80, Jan-85</t>
  </si>
  <si>
    <t>Apr-81</t>
  </si>
  <si>
    <t>Dec-96</t>
  </si>
  <si>
    <t>Sep-78, Feb-10</t>
  </si>
  <si>
    <t>May-78, Nov-83, May-91</t>
  </si>
  <si>
    <t>Jan-89</t>
  </si>
  <si>
    <t>Apr-99, Aug-15</t>
  </si>
  <si>
    <t>Aug-97</t>
  </si>
  <si>
    <t>Kyrgyz Republic</t>
  </si>
  <si>
    <t>Apr-72, May-78, Jan-86, Aug-97</t>
  </si>
  <si>
    <t>Apr-95, Sep-08</t>
  </si>
  <si>
    <t>Jan-84, Aug-90</t>
  </si>
  <si>
    <t>Jan-85, Nov-15</t>
  </si>
  <si>
    <t>Libya</t>
  </si>
  <si>
    <t>Jan-02</t>
  </si>
  <si>
    <t>Dec-95</t>
  </si>
  <si>
    <t>May-84, May-94, Mar-04</t>
  </si>
  <si>
    <t>Mar-94, May-12</t>
  </si>
  <si>
    <t>Jul-97</t>
  </si>
  <si>
    <t>Maldives</t>
  </si>
  <si>
    <t>Jan-75</t>
  </si>
  <si>
    <t>Dec-94</t>
  </si>
  <si>
    <t>Jan-77, Feb-82, Jan-95</t>
  </si>
  <si>
    <t>Nov-14</t>
  </si>
  <si>
    <t>Jun-02</t>
  </si>
  <si>
    <t>May-81</t>
  </si>
  <si>
    <t>Jan-87, Aug-15</t>
  </si>
  <si>
    <t>May-75, Apr-12</t>
  </si>
  <si>
    <t>Namibia</t>
  </si>
  <si>
    <t>Jul-84, Nov-15</t>
  </si>
  <si>
    <t>Jan-92</t>
  </si>
  <si>
    <t>Jul-84</t>
  </si>
  <si>
    <t>Aug-00</t>
  </si>
  <si>
    <t>Dec-80, Jul-03, Jun-08</t>
  </si>
  <si>
    <t>Apr-79, Feb-85, Nov-90</t>
  </si>
  <si>
    <t>Aug-09</t>
  </si>
  <si>
    <t>Jul-83</t>
  </si>
  <si>
    <t>Jan-89, Jun-16</t>
  </si>
  <si>
    <t>Oct-91</t>
  </si>
  <si>
    <t>May-72</t>
  </si>
  <si>
    <t>Apr-95</t>
  </si>
  <si>
    <t>May-95</t>
  </si>
  <si>
    <t>Jun-84, Mar-89, Jan-02</t>
  </si>
  <si>
    <t>Jun-76, Jan-81, Jan-88</t>
  </si>
  <si>
    <t>Oct-83, Jan-98</t>
  </si>
  <si>
    <t>Dec-82</t>
  </si>
  <si>
    <t>Aug-98, Sep-08</t>
  </si>
  <si>
    <t>Aug-98, Oct-14</t>
  </si>
  <si>
    <t>Jan-91</t>
  </si>
  <si>
    <t>Dec-00</t>
  </si>
  <si>
    <t>Oct-08</t>
  </si>
  <si>
    <t>Jan-08</t>
  </si>
  <si>
    <t>Jul-83, Jan-89, Jan-98</t>
  </si>
  <si>
    <t>Dec-15</t>
  </si>
  <si>
    <t>Jan-78</t>
  </si>
  <si>
    <t>Nov-81, Jan-88</t>
  </si>
  <si>
    <t>Jan-95, Jan-01, Mar-16</t>
  </si>
  <si>
    <t>Sep-91, Sep-08</t>
  </si>
  <si>
    <t>Feb-93</t>
  </si>
  <si>
    <t>Jan-88</t>
  </si>
  <si>
    <t>Jul-87, Jan-92, Jan-97</t>
  </si>
  <si>
    <t>Jun-99, Oct-15</t>
  </si>
  <si>
    <t>Jan-85</t>
  </si>
  <si>
    <t>Dec-89</t>
  </si>
  <si>
    <t>Nov-00</t>
  </si>
  <si>
    <t>Mar-78, Jan-84, Feb-91, Apr-96, Mar-01</t>
  </si>
  <si>
    <t>Aug-98, Sep-08, Feb-14</t>
  </si>
  <si>
    <t>Sep-98, Oct-15</t>
  </si>
  <si>
    <t>Sep-98, Jan-09, Mar-14</t>
  </si>
  <si>
    <t>UnitedKingdom</t>
  </si>
  <si>
    <t>Sep-07</t>
  </si>
  <si>
    <t>UnitedStates</t>
  </si>
  <si>
    <t>Dec-07</t>
  </si>
  <si>
    <t>Jul-83, Sep-02</t>
  </si>
  <si>
    <t>Mar-72, Jan-83, Jan-90, Jun-02</t>
  </si>
  <si>
    <t>Nov-17</t>
  </si>
  <si>
    <t>Feb-84, Mar-89, May-94, Feb-02</t>
  </si>
  <si>
    <t>Jul-72, Jul-81, Oct-87</t>
  </si>
  <si>
    <t>Mar-95</t>
  </si>
  <si>
    <t>Jan-83, May-89, Jan-96, Jan-09, Aug-15</t>
  </si>
  <si>
    <t>Jan-83, Jul-91, Jan-98, Mar-03</t>
  </si>
  <si>
    <t>Source: Authors'calculations. Only crisis episodes for which monthly dating is available are included. The banking crisis episodes therefore only cover a subset of those included in Sheet 1.</t>
  </si>
  <si>
    <t>Congo, Democratic Republic of</t>
  </si>
  <si>
    <t>Congo, Republic of</t>
  </si>
  <si>
    <t>Czechia</t>
  </si>
  <si>
    <t>Hong Kong</t>
  </si>
  <si>
    <t>Iran</t>
  </si>
  <si>
    <t>Yugoslavia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</si>
</sst>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409]mmm\-yy;@"/>
    <numFmt numFmtId="166" formatCode="m/d/yy;@"/>
    <numFmt numFmtId="167" formatCode="_(* #,##0_);_(* \(#,##0\);_(* &quot;-&quot;??_);_(@_)"/>
  </numFmts>
  <fonts count="22" x14ac:knownFonts="1">
    <font>
      <sz val="11"/>
      <color theme="1"/>
      <name val="Calibri"/>
      <family val="2"/>
      <scheme val="minor"/>
    </font>
    <font>
      <sz val="11"/>
      <color theme="1"/>
      <name val="Calibri"/>
      <family val="2"/>
      <scheme val="minor"/>
    </font>
    <font>
      <sz val="9"/>
      <name val="Times New Roman"/>
      <family val="1"/>
    </font>
    <font>
      <sz val="10"/>
      <name val="Times New Roman"/>
      <family val="1"/>
    </font>
    <font>
      <b/>
      <sz val="9"/>
      <name val="Times New Roman"/>
      <family val="1"/>
    </font>
    <font>
      <b/>
      <sz val="10"/>
      <color indexed="81"/>
      <name val="Tahoma"/>
      <family val="2"/>
    </font>
    <font>
      <sz val="10"/>
      <color indexed="81"/>
      <name val="Tahoma"/>
      <family val="2"/>
    </font>
    <font>
      <b/>
      <sz val="8"/>
      <color indexed="81"/>
      <name val="Tahoma"/>
      <family val="2"/>
    </font>
    <font>
      <sz val="8"/>
      <color indexed="81"/>
      <name val="Tahoma"/>
      <family val="2"/>
    </font>
    <font>
      <b/>
      <sz val="9"/>
      <color indexed="81"/>
      <name val="Tahoma"/>
      <family val="2"/>
    </font>
    <font>
      <sz val="9"/>
      <color indexed="81"/>
      <name val="Tahoma"/>
      <family val="2"/>
    </font>
    <font>
      <sz val="24"/>
      <color theme="1"/>
      <name val="Calibri"/>
      <family val="2"/>
      <scheme val="minor"/>
    </font>
    <font>
      <sz val="24"/>
      <color theme="1"/>
      <name val="Times New Roman"/>
      <family val="1"/>
    </font>
    <font>
      <sz val="12"/>
      <color theme="1"/>
      <name val="Times New Roman"/>
      <family val="1"/>
    </font>
    <font>
      <i/>
      <sz val="18"/>
      <color theme="1"/>
      <name val="Times New Roman"/>
      <family val="1"/>
    </font>
    <font>
      <sz val="18"/>
      <color theme="1"/>
      <name val="Times New Roman"/>
      <family val="1"/>
    </font>
    <font>
      <b/>
      <sz val="9"/>
      <name val="Arial"/>
      <family val="2"/>
    </font>
    <font>
      <sz val="9"/>
      <name val="Arial"/>
      <family val="2"/>
    </font>
    <font>
      <b/>
      <vertAlign val="superscript"/>
      <sz val="9"/>
      <name val="Times New Roman"/>
      <family val="1"/>
    </font>
    <font>
      <sz val="11"/>
      <name val="Calibri"/>
      <family val="2"/>
      <scheme val="minor"/>
    </font>
    <font>
      <sz val="9"/>
      <name val="Calibri"/>
      <family val="2"/>
      <scheme val="minor"/>
    </font>
    <font>
      <sz val="11"/>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4">
    <border>
      <left/>
      <right/>
      <top/>
      <bottom/>
      <diagonal/>
    </border>
    <border>
      <left/>
      <right/>
      <top/>
      <bottom style="medium">
        <color indexed="64"/>
      </bottom>
      <diagonal/>
    </border>
    <border>
      <left/>
      <right/>
      <top style="medium">
        <color indexed="64"/>
      </top>
      <bottom/>
      <diagonal/>
    </border>
    <border>
      <left style="thin">
        <color indexed="64"/>
      </left>
      <right/>
      <top/>
      <bottom/>
      <diagonal/>
    </border>
    <border>
      <left/>
      <right/>
      <top style="thin">
        <color indexed="64"/>
      </top>
      <bottom style="double">
        <color indexed="64"/>
      </bottom>
      <diagonal/>
    </border>
    <border>
      <left/>
      <right style="thin">
        <color indexed="64"/>
      </right>
      <top/>
      <bottom/>
      <diagonal/>
    </border>
    <border>
      <left/>
      <right/>
      <top style="double">
        <color auto="1"/>
      </top>
      <bottom/>
      <diagonal/>
    </border>
    <border>
      <left style="thin">
        <color indexed="64"/>
      </left>
      <right/>
      <top style="double">
        <color auto="1"/>
      </top>
      <bottom/>
      <diagonal/>
    </border>
    <border>
      <left/>
      <right/>
      <top/>
      <bottom style="double">
        <color auto="1"/>
      </bottom>
      <diagonal/>
    </border>
    <border>
      <left style="thin">
        <color indexed="64"/>
      </left>
      <right style="thin">
        <color indexed="64"/>
      </right>
      <top/>
      <bottom style="double">
        <color auto="1"/>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right/>
      <top/>
      <bottom style="thin">
        <color indexed="64"/>
      </bottom>
      <diagonal/>
    </border>
    <border>
      <left/>
      <right/>
      <top style="thin">
        <color indexed="64"/>
      </top>
      <bottom/>
      <diagonal/>
    </border>
  </borders>
  <cellStyleXfs count="6">
    <xf numFmtId="0" fontId="0" fillId="0" borderId="0"/>
    <xf numFmtId="9"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cellStyleXfs>
  <cellXfs count="111">
    <xf numFmtId="0" fontId="0" fillId="0" borderId="0" xfId="0"/>
    <xf numFmtId="0" fontId="2" fillId="0" borderId="0" xfId="0" applyFont="1" applyAlignment="1">
      <alignment horizontal="right"/>
    </xf>
    <xf numFmtId="0" fontId="2" fillId="0" borderId="0" xfId="0" applyFont="1"/>
    <xf numFmtId="0" fontId="2" fillId="0" borderId="0" xfId="0" applyFont="1" applyAlignment="1">
      <alignment horizontal="right" wrapText="1"/>
    </xf>
    <xf numFmtId="0" fontId="2" fillId="0" borderId="0" xfId="0" applyFont="1" applyAlignment="1">
      <alignment wrapText="1"/>
    </xf>
    <xf numFmtId="0" fontId="2" fillId="0" borderId="0" xfId="0" applyFont="1" applyBorder="1" applyAlignment="1">
      <alignment horizontal="right"/>
    </xf>
    <xf numFmtId="0" fontId="2" fillId="0" borderId="0" xfId="0" applyFont="1" applyBorder="1" applyAlignment="1">
      <alignment wrapText="1"/>
    </xf>
    <xf numFmtId="0" fontId="2"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horizontal="right" wrapText="1"/>
    </xf>
    <xf numFmtId="0" fontId="11" fillId="0" borderId="0" xfId="0" applyFont="1" applyAlignment="1">
      <alignment horizontal="center" vertical="top"/>
    </xf>
    <xf numFmtId="0" fontId="12" fillId="0" borderId="0" xfId="0" applyFont="1" applyAlignment="1">
      <alignment horizontal="center" vertical="top"/>
    </xf>
    <xf numFmtId="0" fontId="13" fillId="0" borderId="0" xfId="0" applyFont="1" applyAlignment="1"/>
    <xf numFmtId="0" fontId="14" fillId="0" borderId="0" xfId="0" applyFont="1" applyAlignment="1">
      <alignment horizontal="center" vertical="top"/>
    </xf>
    <xf numFmtId="0" fontId="2" fillId="0" borderId="4" xfId="2" applyFont="1" applyFill="1" applyBorder="1"/>
    <xf numFmtId="0" fontId="2" fillId="0" borderId="0" xfId="2" applyFont="1" applyFill="1"/>
    <xf numFmtId="0" fontId="15" fillId="2" borderId="0" xfId="0" applyFont="1" applyFill="1" applyAlignment="1">
      <alignment horizontal="left" vertical="top"/>
    </xf>
    <xf numFmtId="0" fontId="16" fillId="0" borderId="4" xfId="2" applyFont="1" applyFill="1" applyBorder="1"/>
    <xf numFmtId="0" fontId="17" fillId="0" borderId="4" xfId="2" applyFont="1" applyFill="1" applyBorder="1" applyAlignment="1">
      <alignment horizontal="center"/>
    </xf>
    <xf numFmtId="0" fontId="16" fillId="0" borderId="0" xfId="2" applyFont="1" applyFill="1"/>
    <xf numFmtId="0" fontId="17" fillId="0" borderId="0" xfId="2" applyFont="1" applyFill="1" applyAlignment="1">
      <alignment horizontal="center"/>
    </xf>
    <xf numFmtId="0" fontId="17" fillId="0" borderId="0" xfId="2" applyFont="1" applyFill="1"/>
    <xf numFmtId="0" fontId="16" fillId="0" borderId="0" xfId="2" applyFont="1" applyFill="1" applyAlignment="1">
      <alignment vertical="top"/>
    </xf>
    <xf numFmtId="165" fontId="17" fillId="0" borderId="0" xfId="2" applyNumberFormat="1" applyFont="1" applyFill="1" applyAlignment="1">
      <alignment horizontal="center" vertical="center"/>
    </xf>
    <xf numFmtId="17" fontId="17" fillId="0" borderId="0" xfId="2" applyNumberFormat="1" applyFont="1" applyFill="1" applyAlignment="1">
      <alignment horizontal="center" vertical="center"/>
    </xf>
    <xf numFmtId="0" fontId="17" fillId="0" borderId="0" xfId="2" applyFont="1" applyFill="1" applyAlignment="1">
      <alignment horizontal="center" vertical="center"/>
    </xf>
    <xf numFmtId="0" fontId="17" fillId="0" borderId="0" xfId="2" applyNumberFormat="1" applyFont="1" applyFill="1" applyAlignment="1">
      <alignment horizontal="center" vertical="center"/>
    </xf>
    <xf numFmtId="0" fontId="17" fillId="0" borderId="0" xfId="2" applyFont="1" applyFill="1" applyAlignment="1">
      <alignment horizontal="left" indent="3"/>
    </xf>
    <xf numFmtId="0" fontId="17" fillId="0" borderId="0" xfId="2" applyFont="1" applyFill="1" applyAlignment="1">
      <alignment horizontal="left"/>
    </xf>
    <xf numFmtId="0" fontId="17" fillId="0" borderId="0" xfId="2" applyFont="1" applyFill="1" applyAlignment="1">
      <alignment horizontal="left" wrapText="1"/>
    </xf>
    <xf numFmtId="10" fontId="17" fillId="0" borderId="0" xfId="2" applyNumberFormat="1" applyFont="1" applyFill="1" applyAlignment="1">
      <alignment horizontal="center" vertical="center"/>
    </xf>
    <xf numFmtId="10" fontId="17" fillId="0" borderId="0" xfId="3" applyNumberFormat="1" applyFont="1" applyFill="1" applyAlignment="1">
      <alignment horizontal="center" vertical="center"/>
    </xf>
    <xf numFmtId="0" fontId="16" fillId="0" borderId="0" xfId="2" applyFont="1" applyFill="1" applyBorder="1"/>
    <xf numFmtId="0" fontId="16" fillId="0" borderId="0" xfId="2" applyFont="1" applyFill="1" applyAlignment="1"/>
    <xf numFmtId="167" fontId="17" fillId="0" borderId="0" xfId="4" applyNumberFormat="1" applyFont="1" applyFill="1" applyAlignment="1">
      <alignment horizontal="center" vertical="center"/>
    </xf>
    <xf numFmtId="0" fontId="17" fillId="0" borderId="0" xfId="4" applyNumberFormat="1" applyFont="1" applyFill="1" applyAlignment="1">
      <alignment horizontal="center" vertical="center"/>
    </xf>
    <xf numFmtId="9" fontId="17" fillId="0" borderId="0" xfId="3" applyFont="1" applyFill="1" applyAlignment="1">
      <alignment horizontal="center" vertical="center"/>
    </xf>
    <xf numFmtId="0" fontId="16" fillId="0" borderId="0" xfId="2" applyFont="1" applyFill="1" applyAlignment="1">
      <alignment horizontal="left"/>
    </xf>
    <xf numFmtId="166" fontId="17" fillId="0" borderId="0" xfId="2" applyNumberFormat="1" applyFont="1" applyFill="1" applyAlignment="1">
      <alignment horizontal="center" vertical="center"/>
    </xf>
    <xf numFmtId="14" fontId="17" fillId="0" borderId="0" xfId="2" applyNumberFormat="1" applyFont="1" applyFill="1" applyAlignment="1">
      <alignment horizontal="center" vertical="center"/>
    </xf>
    <xf numFmtId="0" fontId="16" fillId="0" borderId="0" xfId="2" applyFont="1" applyFill="1" applyAlignment="1">
      <alignment horizontal="left" vertical="top"/>
    </xf>
    <xf numFmtId="0" fontId="17" fillId="0" borderId="0" xfId="2" applyFont="1" applyFill="1" applyAlignment="1">
      <alignment horizontal="left" vertical="top" indent="3"/>
    </xf>
    <xf numFmtId="0" fontId="17" fillId="0" borderId="0" xfId="2" applyFont="1" applyFill="1" applyAlignment="1">
      <alignment horizontal="left" vertical="center"/>
    </xf>
    <xf numFmtId="0" fontId="17" fillId="0" borderId="0" xfId="2" applyFont="1" applyFill="1" applyAlignment="1">
      <alignment vertical="top"/>
    </xf>
    <xf numFmtId="164" fontId="17" fillId="0" borderId="0" xfId="2" applyNumberFormat="1" applyFont="1" applyFill="1" applyAlignment="1">
      <alignment horizontal="center" vertical="center"/>
    </xf>
    <xf numFmtId="0" fontId="2" fillId="0" borderId="0" xfId="0" applyFont="1" applyFill="1" applyAlignment="1">
      <alignment horizontal="left"/>
    </xf>
    <xf numFmtId="17" fontId="17" fillId="3" borderId="0" xfId="2" applyNumberFormat="1" applyFont="1" applyFill="1" applyAlignment="1">
      <alignment horizontal="center" vertical="center"/>
    </xf>
    <xf numFmtId="165" fontId="17" fillId="3" borderId="0" xfId="2" applyNumberFormat="1" applyFont="1" applyFill="1" applyAlignment="1">
      <alignment horizontal="center" vertical="center"/>
    </xf>
    <xf numFmtId="0" fontId="2" fillId="0" borderId="12" xfId="0" applyFont="1" applyBorder="1" applyAlignment="1">
      <alignment horizontal="right"/>
    </xf>
    <xf numFmtId="0" fontId="2" fillId="0" borderId="12" xfId="0" applyFont="1" applyBorder="1" applyAlignment="1">
      <alignment wrapText="1"/>
    </xf>
    <xf numFmtId="0" fontId="4" fillId="0" borderId="11" xfId="0" applyFont="1" applyBorder="1" applyAlignment="1">
      <alignment horizontal="left" vertical="center" wrapText="1"/>
    </xf>
    <xf numFmtId="0" fontId="4" fillId="0" borderId="4" xfId="0" applyFont="1" applyBorder="1" applyAlignment="1">
      <alignment horizontal="left" vertical="center" wrapText="1"/>
    </xf>
    <xf numFmtId="0" fontId="4" fillId="0" borderId="4" xfId="0" applyFont="1" applyBorder="1" applyAlignment="1">
      <alignment horizontal="center" vertical="center" wrapText="1"/>
    </xf>
    <xf numFmtId="164" fontId="4" fillId="0" borderId="4" xfId="0" applyNumberFormat="1" applyFont="1" applyFill="1" applyBorder="1" applyAlignment="1">
      <alignment horizontal="center" vertical="center" wrapText="1"/>
    </xf>
    <xf numFmtId="0" fontId="19" fillId="0" borderId="0" xfId="0" applyFont="1"/>
    <xf numFmtId="0" fontId="2" fillId="0" borderId="10" xfId="0" applyFont="1" applyBorder="1" applyAlignment="1">
      <alignment horizontal="left"/>
    </xf>
    <xf numFmtId="0" fontId="2" fillId="0" borderId="0" xfId="0" applyFont="1" applyAlignment="1">
      <alignment horizontal="left"/>
    </xf>
    <xf numFmtId="164" fontId="2" fillId="0" borderId="6" xfId="1" applyNumberFormat="1" applyFont="1" applyFill="1" applyBorder="1" applyAlignment="1">
      <alignment horizontal="center"/>
    </xf>
    <xf numFmtId="164" fontId="2" fillId="0" borderId="0" xfId="1" applyNumberFormat="1" applyFont="1" applyFill="1" applyBorder="1" applyAlignment="1">
      <alignment horizontal="center"/>
    </xf>
    <xf numFmtId="164" fontId="2" fillId="0" borderId="0" xfId="1" applyNumberFormat="1" applyFont="1" applyAlignment="1">
      <alignment horizontal="center"/>
    </xf>
    <xf numFmtId="0" fontId="2" fillId="0" borderId="10" xfId="0" applyFont="1" applyFill="1" applyBorder="1" applyAlignment="1">
      <alignment horizontal="left"/>
    </xf>
    <xf numFmtId="164" fontId="2" fillId="3" borderId="0" xfId="1" applyNumberFormat="1" applyFont="1" applyFill="1" applyBorder="1" applyAlignment="1">
      <alignment horizontal="center"/>
    </xf>
    <xf numFmtId="164" fontId="2" fillId="3" borderId="0" xfId="0" applyNumberFormat="1" applyFont="1" applyFill="1" applyAlignment="1">
      <alignment horizontal="center"/>
    </xf>
    <xf numFmtId="164" fontId="2" fillId="0" borderId="0" xfId="1" applyNumberFormat="1" applyFont="1" applyFill="1" applyAlignment="1">
      <alignment horizontal="center"/>
    </xf>
    <xf numFmtId="0" fontId="2" fillId="0" borderId="0" xfId="0" quotePrefix="1" applyFont="1" applyFill="1" applyAlignment="1">
      <alignment horizontal="left"/>
    </xf>
    <xf numFmtId="0" fontId="2" fillId="0" borderId="0" xfId="0" applyFont="1" applyFill="1" applyBorder="1" applyAlignment="1">
      <alignment horizontal="left"/>
    </xf>
    <xf numFmtId="2" fontId="2" fillId="0" borderId="0" xfId="1" applyNumberFormat="1" applyFont="1" applyFill="1" applyBorder="1" applyAlignment="1">
      <alignment horizontal="center"/>
    </xf>
    <xf numFmtId="0" fontId="2" fillId="0" borderId="0" xfId="0" quotePrefix="1" applyFont="1" applyFill="1" applyBorder="1" applyAlignment="1">
      <alignment horizontal="left"/>
    </xf>
    <xf numFmtId="0" fontId="2" fillId="0" borderId="5" xfId="0" applyFont="1" applyFill="1" applyBorder="1" applyAlignment="1">
      <alignment horizontal="left"/>
    </xf>
    <xf numFmtId="9" fontId="2" fillId="0" borderId="0" xfId="1" applyFont="1" applyFill="1" applyBorder="1" applyAlignment="1">
      <alignment horizontal="left"/>
    </xf>
    <xf numFmtId="9" fontId="2" fillId="0" borderId="0" xfId="1" applyFont="1" applyFill="1" applyAlignment="1">
      <alignment horizontal="left"/>
    </xf>
    <xf numFmtId="164" fontId="2" fillId="0" borderId="0" xfId="0" applyNumberFormat="1" applyFont="1" applyFill="1" applyAlignment="1">
      <alignment horizontal="center"/>
    </xf>
    <xf numFmtId="164" fontId="2" fillId="0" borderId="0" xfId="0" applyNumberFormat="1" applyFont="1" applyFill="1" applyBorder="1" applyAlignment="1">
      <alignment horizontal="center"/>
    </xf>
    <xf numFmtId="0" fontId="2" fillId="0" borderId="9" xfId="0" applyFont="1" applyFill="1" applyBorder="1" applyAlignment="1">
      <alignment horizontal="left"/>
    </xf>
    <xf numFmtId="0" fontId="2" fillId="0" borderId="8" xfId="0" applyFont="1" applyFill="1" applyBorder="1" applyAlignment="1">
      <alignment horizontal="left"/>
    </xf>
    <xf numFmtId="164" fontId="2" fillId="0" borderId="8" xfId="1" applyNumberFormat="1" applyFont="1" applyFill="1" applyBorder="1" applyAlignment="1">
      <alignment horizontal="center"/>
    </xf>
    <xf numFmtId="164" fontId="2" fillId="0" borderId="8" xfId="0" applyNumberFormat="1" applyFont="1" applyFill="1" applyBorder="1" applyAlignment="1">
      <alignment horizontal="center"/>
    </xf>
    <xf numFmtId="0" fontId="2" fillId="0" borderId="3" xfId="0" applyFont="1" applyBorder="1" applyAlignment="1">
      <alignment vertical="top" wrapText="1"/>
    </xf>
    <xf numFmtId="0" fontId="2" fillId="0" borderId="0" xfId="0" applyFont="1" applyBorder="1" applyAlignment="1">
      <alignment vertical="top" wrapText="1"/>
    </xf>
    <xf numFmtId="2" fontId="2" fillId="0" borderId="0" xfId="0" applyNumberFormat="1" applyFont="1"/>
    <xf numFmtId="164" fontId="2" fillId="0" borderId="0" xfId="0" applyNumberFormat="1" applyFont="1" applyFill="1" applyBorder="1" applyAlignment="1">
      <alignment horizontal="center" vertical="top" wrapText="1"/>
    </xf>
    <xf numFmtId="164" fontId="2" fillId="0" borderId="0" xfId="0" applyNumberFormat="1" applyFont="1" applyBorder="1" applyAlignment="1">
      <alignment vertical="top" wrapText="1"/>
    </xf>
    <xf numFmtId="164" fontId="19" fillId="0" borderId="0" xfId="0" applyNumberFormat="1" applyFont="1" applyFill="1" applyAlignment="1">
      <alignment horizontal="center"/>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2" fillId="0" borderId="3" xfId="0" applyFont="1" applyBorder="1" applyAlignment="1">
      <alignment horizontal="left" vertical="top" wrapText="1"/>
    </xf>
    <xf numFmtId="0" fontId="2" fillId="0" borderId="0" xfId="0" applyFont="1" applyBorder="1" applyAlignment="1">
      <alignment horizontal="left" vertical="top" wrapText="1"/>
    </xf>
    <xf numFmtId="3" fontId="2" fillId="0" borderId="0" xfId="0" applyNumberFormat="1" applyFont="1" applyAlignment="1">
      <alignment horizontal="right" wrapText="1"/>
    </xf>
    <xf numFmtId="0" fontId="19" fillId="0" borderId="0" xfId="0" applyFont="1" applyAlignment="1">
      <alignment vertical="center"/>
    </xf>
    <xf numFmtId="164" fontId="2" fillId="0" borderId="0" xfId="0" applyNumberFormat="1" applyFont="1" applyBorder="1" applyAlignment="1">
      <alignment horizontal="left" vertical="top" wrapText="1"/>
    </xf>
    <xf numFmtId="0" fontId="19" fillId="0" borderId="0" xfId="0" applyFont="1" applyAlignment="1">
      <alignment horizontal="center"/>
    </xf>
    <xf numFmtId="10" fontId="17" fillId="0" borderId="0" xfId="3" applyNumberFormat="1" applyFont="1" applyFill="1" applyAlignment="1">
      <alignment horizontal="left" indent="3"/>
    </xf>
    <xf numFmtId="10" fontId="20" fillId="0" borderId="0" xfId="3" applyNumberFormat="1" applyFont="1" applyFill="1"/>
    <xf numFmtId="14" fontId="17" fillId="0" borderId="0" xfId="5" applyNumberFormat="1" applyFont="1" applyFill="1" applyAlignment="1">
      <alignment horizontal="center" vertical="center"/>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0" fontId="4" fillId="0" borderId="12" xfId="0" applyFont="1" applyBorder="1" applyAlignment="1">
      <alignment horizontal="center" vertical="center"/>
    </xf>
    <xf numFmtId="0" fontId="21" fillId="0" borderId="0" xfId="0" applyFont="1"/>
    <xf numFmtId="17" fontId="21" fillId="0" borderId="0" xfId="0" applyNumberFormat="1" applyFont="1" applyAlignment="1">
      <alignment horizontal="left"/>
    </xf>
    <xf numFmtId="0" fontId="0" fillId="0" borderId="12" xfId="0" applyBorder="1"/>
    <xf numFmtId="0" fontId="4" fillId="0" borderId="2" xfId="0" applyFont="1" applyBorder="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3" fillId="0" borderId="2" xfId="0" applyFont="1" applyBorder="1" applyAlignment="1">
      <alignment horizontal="left" vertical="top" wrapText="1"/>
    </xf>
    <xf numFmtId="0" fontId="3" fillId="0" borderId="0" xfId="0" applyFont="1" applyBorder="1" applyAlignment="1">
      <alignment horizontal="left" vertical="top" wrapText="1"/>
    </xf>
    <xf numFmtId="0" fontId="4" fillId="0" borderId="12" xfId="0" applyFont="1" applyBorder="1" applyAlignment="1">
      <alignment horizontal="center" vertical="center" wrapText="1"/>
    </xf>
    <xf numFmtId="0" fontId="2" fillId="0" borderId="7" xfId="0" applyFont="1" applyBorder="1" applyAlignment="1">
      <alignment horizontal="left" vertical="top" wrapText="1"/>
    </xf>
    <xf numFmtId="0" fontId="2" fillId="0" borderId="6" xfId="0" applyFont="1" applyBorder="1" applyAlignment="1">
      <alignment horizontal="left" vertical="top" wrapText="1"/>
    </xf>
    <xf numFmtId="0" fontId="2" fillId="0" borderId="3" xfId="0" applyFont="1" applyBorder="1" applyAlignment="1">
      <alignment horizontal="left" vertical="top" wrapText="1"/>
    </xf>
    <xf numFmtId="0" fontId="2" fillId="0" borderId="0" xfId="0" applyFont="1" applyBorder="1" applyAlignment="1">
      <alignment horizontal="left" vertical="top" wrapText="1"/>
    </xf>
  </cellXfs>
  <cellStyles count="6">
    <cellStyle name="Comma" xfId="5" builtinId="3"/>
    <cellStyle name="Comma 2" xfId="4" xr:uid="{00000000-0005-0000-0000-000001000000}"/>
    <cellStyle name="Normal" xfId="0" builtinId="0"/>
    <cellStyle name="Normal 2" xfId="2" xr:uid="{00000000-0005-0000-0000-000003000000}"/>
    <cellStyle name="Percent" xfId="1" builtinId="5"/>
    <cellStyle name="Percent 2" xfId="3"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8"/>
  <sheetViews>
    <sheetView showGridLines="0" zoomScale="70" zoomScaleNormal="70" workbookViewId="0">
      <selection activeCell="A7" sqref="A7"/>
    </sheetView>
  </sheetViews>
  <sheetFormatPr defaultRowHeight="14.4" x14ac:dyDescent="0.3"/>
  <cols>
    <col min="1" max="1" width="161.77734375" customWidth="1"/>
    <col min="3" max="3" width="136.77734375" customWidth="1"/>
  </cols>
  <sheetData>
    <row r="5" spans="1:3" ht="31.2" x14ac:dyDescent="0.3">
      <c r="A5" s="16" t="s">
        <v>499</v>
      </c>
      <c r="B5" s="10"/>
      <c r="C5" s="10"/>
    </row>
    <row r="6" spans="1:3" ht="30.6" x14ac:dyDescent="0.3">
      <c r="A6" s="16" t="s">
        <v>500</v>
      </c>
      <c r="B6" s="11"/>
      <c r="C6" s="11"/>
    </row>
    <row r="7" spans="1:3" ht="15" customHeight="1" x14ac:dyDescent="0.3">
      <c r="A7" s="11"/>
      <c r="B7" s="11"/>
      <c r="C7" s="11"/>
    </row>
    <row r="8" spans="1:3" ht="12.75" customHeight="1" x14ac:dyDescent="0.3">
      <c r="A8" s="12"/>
      <c r="B8" s="13"/>
      <c r="C8" s="12"/>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67"/>
  <sheetViews>
    <sheetView showGridLines="0" tabSelected="1" workbookViewId="0">
      <pane ySplit="2" topLeftCell="A152" activePane="bottomLeft" state="frozen"/>
      <selection pane="bottomLeft" activeCell="C158" sqref="C158"/>
    </sheetView>
  </sheetViews>
  <sheetFormatPr defaultColWidth="9.21875" defaultRowHeight="12" x14ac:dyDescent="0.25"/>
  <cols>
    <col min="1" max="1" width="20.21875" style="2" customWidth="1"/>
    <col min="2" max="2" width="19.44140625" style="2" customWidth="1"/>
    <col min="3" max="3" width="26.5546875" style="2" customWidth="1"/>
    <col min="4" max="4" width="15.77734375" style="2" customWidth="1"/>
    <col min="5" max="5" width="17.21875" style="2" customWidth="1"/>
    <col min="6" max="16384" width="9.21875" style="2"/>
  </cols>
  <sheetData>
    <row r="1" spans="1:5" ht="12" customHeight="1" x14ac:dyDescent="0.25">
      <c r="A1" s="100" t="s">
        <v>2</v>
      </c>
      <c r="B1" s="102" t="s">
        <v>3</v>
      </c>
      <c r="C1" s="83" t="s">
        <v>4</v>
      </c>
      <c r="D1" s="102" t="s">
        <v>373</v>
      </c>
      <c r="E1" s="102" t="s">
        <v>350</v>
      </c>
    </row>
    <row r="2" spans="1:5" ht="12.6" thickBot="1" x14ac:dyDescent="0.3">
      <c r="A2" s="101"/>
      <c r="B2" s="103"/>
      <c r="C2" s="84" t="s">
        <v>5</v>
      </c>
      <c r="D2" s="103"/>
      <c r="E2" s="103"/>
    </row>
    <row r="3" spans="1:5" x14ac:dyDescent="0.25">
      <c r="A3" s="4" t="s">
        <v>6</v>
      </c>
      <c r="B3" s="3">
        <v>1994</v>
      </c>
      <c r="C3" s="1">
        <v>1997</v>
      </c>
      <c r="D3" s="3">
        <v>1990</v>
      </c>
      <c r="E3" s="3">
        <v>1992</v>
      </c>
    </row>
    <row r="4" spans="1:5" x14ac:dyDescent="0.25">
      <c r="A4" s="4" t="s">
        <v>7</v>
      </c>
      <c r="B4" s="3">
        <v>1990</v>
      </c>
      <c r="C4" s="1" t="s">
        <v>8</v>
      </c>
      <c r="D4" s="3"/>
      <c r="E4" s="3"/>
    </row>
    <row r="5" spans="1:5" x14ac:dyDescent="0.25">
      <c r="A5" s="4" t="s">
        <v>9</v>
      </c>
      <c r="B5" s="3"/>
      <c r="C5" s="1" t="s">
        <v>447</v>
      </c>
      <c r="D5" s="3">
        <v>1988</v>
      </c>
      <c r="E5" s="3">
        <v>1992</v>
      </c>
    </row>
    <row r="6" spans="1:5" x14ac:dyDescent="0.25">
      <c r="A6" s="4" t="s">
        <v>10</v>
      </c>
      <c r="B6" s="3" t="s">
        <v>11</v>
      </c>
      <c r="C6" s="1" t="s">
        <v>448</v>
      </c>
      <c r="D6" s="3" t="s">
        <v>488</v>
      </c>
      <c r="E6" s="3" t="s">
        <v>449</v>
      </c>
    </row>
    <row r="7" spans="1:5" x14ac:dyDescent="0.25">
      <c r="A7" s="4" t="s">
        <v>12</v>
      </c>
      <c r="B7" s="3">
        <v>1994</v>
      </c>
      <c r="C7" s="1"/>
      <c r="D7" s="3"/>
      <c r="E7" s="3"/>
    </row>
    <row r="8" spans="1:5" x14ac:dyDescent="0.25">
      <c r="A8" s="4" t="s">
        <v>13</v>
      </c>
      <c r="B8" s="3"/>
      <c r="C8" s="1"/>
      <c r="D8" s="3"/>
      <c r="E8" s="3"/>
    </row>
    <row r="9" spans="1:5" x14ac:dyDescent="0.25">
      <c r="A9" s="4" t="s">
        <v>14</v>
      </c>
      <c r="B9" s="3">
        <v>2008</v>
      </c>
      <c r="C9" s="1"/>
      <c r="D9" s="3"/>
      <c r="E9" s="3"/>
    </row>
    <row r="10" spans="1:5" x14ac:dyDescent="0.25">
      <c r="A10" s="4" t="s">
        <v>15</v>
      </c>
      <c r="B10" s="3">
        <v>1995</v>
      </c>
      <c r="C10" s="1">
        <v>2015</v>
      </c>
      <c r="D10" s="3"/>
      <c r="E10" s="3"/>
    </row>
    <row r="11" spans="1:5" x14ac:dyDescent="0.25">
      <c r="A11" s="4" t="s">
        <v>16</v>
      </c>
      <c r="B11" s="3">
        <v>1987</v>
      </c>
      <c r="C11" s="1">
        <v>1976</v>
      </c>
      <c r="D11" s="3"/>
      <c r="E11" s="3"/>
    </row>
    <row r="12" spans="1:5" x14ac:dyDescent="0.25">
      <c r="A12" s="2" t="s">
        <v>17</v>
      </c>
      <c r="B12" s="3"/>
      <c r="C12" s="1"/>
      <c r="D12" s="3"/>
      <c r="E12" s="3"/>
    </row>
    <row r="13" spans="1:5" x14ac:dyDescent="0.25">
      <c r="A13" s="4" t="s">
        <v>18</v>
      </c>
      <c r="B13" s="3">
        <v>1995</v>
      </c>
      <c r="C13" s="1" t="s">
        <v>450</v>
      </c>
      <c r="D13" s="3"/>
      <c r="E13" s="3"/>
    </row>
    <row r="14" spans="1:5" x14ac:dyDescent="0.25">
      <c r="A14" s="4" t="s">
        <v>19</v>
      </c>
      <c r="B14" s="3">
        <v>2008</v>
      </c>
      <c r="C14" s="1"/>
      <c r="D14" s="3"/>
      <c r="E14" s="3"/>
    </row>
    <row r="15" spans="1:5" x14ac:dyDescent="0.25">
      <c r="A15" s="2" t="s">
        <v>20</v>
      </c>
      <c r="B15" s="1"/>
      <c r="C15" s="1"/>
      <c r="D15" s="87" t="s">
        <v>433</v>
      </c>
      <c r="E15" s="3" t="s">
        <v>432</v>
      </c>
    </row>
    <row r="16" spans="1:5" x14ac:dyDescent="0.25">
      <c r="A16" s="4" t="s">
        <v>21</v>
      </c>
      <c r="B16" s="3">
        <v>1988</v>
      </c>
      <c r="C16" s="1">
        <v>1994</v>
      </c>
      <c r="D16" s="3"/>
      <c r="E16" s="3"/>
    </row>
    <row r="17" spans="1:5" x14ac:dyDescent="0.25">
      <c r="A17" s="2" t="s">
        <v>22</v>
      </c>
      <c r="B17" s="1"/>
      <c r="C17" s="1"/>
      <c r="D17" s="3"/>
      <c r="E17" s="3"/>
    </row>
    <row r="18" spans="1:5" x14ac:dyDescent="0.25">
      <c r="A18" s="4" t="s">
        <v>23</v>
      </c>
      <c r="B18" s="3" t="s">
        <v>24</v>
      </c>
      <c r="C18" s="1" t="s">
        <v>25</v>
      </c>
      <c r="D18" s="3">
        <v>1980</v>
      </c>
      <c r="E18" s="3">
        <v>1992</v>
      </c>
    </row>
    <row r="19" spans="1:5" ht="12" customHeight="1" x14ac:dyDescent="0.25">
      <c r="A19" s="4" t="s">
        <v>26</v>
      </c>
      <c r="B19" s="3">
        <v>1992</v>
      </c>
      <c r="C19" s="1"/>
      <c r="D19" s="3"/>
      <c r="E19" s="3"/>
    </row>
    <row r="20" spans="1:5" x14ac:dyDescent="0.25">
      <c r="A20" s="4" t="s">
        <v>27</v>
      </c>
      <c r="B20" s="3"/>
      <c r="C20" s="1">
        <v>1984</v>
      </c>
      <c r="D20" s="3"/>
      <c r="E20" s="3"/>
    </row>
    <row r="21" spans="1:5" x14ac:dyDescent="0.25">
      <c r="A21" s="4" t="s">
        <v>28</v>
      </c>
      <c r="B21" s="3" t="s">
        <v>29</v>
      </c>
      <c r="C21" s="1" t="s">
        <v>451</v>
      </c>
      <c r="D21" s="3">
        <v>1983</v>
      </c>
      <c r="E21" s="3">
        <v>1994</v>
      </c>
    </row>
    <row r="22" spans="1:5" x14ac:dyDescent="0.25">
      <c r="A22" s="4" t="s">
        <v>30</v>
      </c>
      <c r="B22" s="3"/>
      <c r="C22" s="1"/>
      <c r="D22" s="3"/>
      <c r="E22" s="3"/>
    </row>
    <row r="23" spans="1:5" x14ac:dyDescent="0.25">
      <c r="A23" s="4" t="s">
        <v>31</v>
      </c>
      <c r="B23" s="3">
        <v>1996</v>
      </c>
      <c r="C23" s="1">
        <v>1996</v>
      </c>
      <c r="D23" s="3">
        <v>1990</v>
      </c>
      <c r="E23" s="3">
        <v>1994</v>
      </c>
    </row>
    <row r="24" spans="1:5" x14ac:dyDescent="0.25">
      <c r="A24" s="4" t="s">
        <v>32</v>
      </c>
      <c r="B24" s="3">
        <v>1990</v>
      </c>
      <c r="C24" s="1">
        <v>1994</v>
      </c>
      <c r="D24" s="3"/>
      <c r="E24" s="3"/>
    </row>
    <row r="25" spans="1:5" x14ac:dyDescent="0.25">
      <c r="A25" s="4" t="s">
        <v>33</v>
      </c>
      <c r="B25" s="3">
        <v>1994</v>
      </c>
      <c r="C25" s="1"/>
      <c r="D25" s="3"/>
      <c r="E25" s="3"/>
    </row>
    <row r="26" spans="1:5" x14ac:dyDescent="0.25">
      <c r="A26" s="2" t="s">
        <v>34</v>
      </c>
      <c r="B26" s="1"/>
      <c r="C26" s="1" t="s">
        <v>35</v>
      </c>
      <c r="D26" s="3"/>
      <c r="E26" s="3"/>
    </row>
    <row r="27" spans="1:5" x14ac:dyDescent="0.25">
      <c r="A27" s="4" t="s">
        <v>36</v>
      </c>
      <c r="B27" s="3" t="s">
        <v>37</v>
      </c>
      <c r="C27" s="1">
        <v>1994</v>
      </c>
      <c r="D27" s="3">
        <v>1989</v>
      </c>
      <c r="E27" s="3">
        <v>1992</v>
      </c>
    </row>
    <row r="28" spans="1:5" x14ac:dyDescent="0.25">
      <c r="A28" s="4" t="s">
        <v>38</v>
      </c>
      <c r="B28" s="3"/>
      <c r="C28" s="1"/>
      <c r="D28" s="3"/>
      <c r="E28" s="3"/>
    </row>
    <row r="29" spans="1:5" x14ac:dyDescent="0.25">
      <c r="A29" s="4" t="s">
        <v>39</v>
      </c>
      <c r="B29" s="3">
        <v>1993</v>
      </c>
      <c r="C29" s="1"/>
      <c r="D29" s="3"/>
      <c r="E29" s="3"/>
    </row>
    <row r="30" spans="1:5" x14ac:dyDescent="0.25">
      <c r="A30" s="4" t="s">
        <v>40</v>
      </c>
      <c r="B30" s="3" t="s">
        <v>41</v>
      </c>
      <c r="C30" s="1">
        <v>1994</v>
      </c>
      <c r="D30" s="3"/>
      <c r="E30" s="3"/>
    </row>
    <row r="31" spans="1:5" x14ac:dyDescent="0.25">
      <c r="A31" s="4" t="s">
        <v>42</v>
      </c>
      <c r="B31" s="3" t="s">
        <v>43</v>
      </c>
      <c r="C31" s="1">
        <v>1994</v>
      </c>
      <c r="D31" s="3"/>
      <c r="E31" s="3"/>
    </row>
    <row r="32" spans="1:5" x14ac:dyDescent="0.25">
      <c r="A32" s="4" t="s">
        <v>44</v>
      </c>
      <c r="B32" s="3" t="s">
        <v>45</v>
      </c>
      <c r="C32" s="1" t="s">
        <v>46</v>
      </c>
      <c r="D32" s="3">
        <v>1983</v>
      </c>
      <c r="E32" s="3">
        <v>1990</v>
      </c>
    </row>
    <row r="33" spans="1:5" x14ac:dyDescent="0.25">
      <c r="A33" s="4" t="s">
        <v>47</v>
      </c>
      <c r="B33" s="3">
        <v>1998</v>
      </c>
      <c r="C33" s="1"/>
      <c r="D33" s="3"/>
      <c r="E33" s="3"/>
    </row>
    <row r="34" spans="1:5" x14ac:dyDescent="0.25">
      <c r="A34" s="4" t="s">
        <v>48</v>
      </c>
      <c r="B34" s="3" t="s">
        <v>49</v>
      </c>
      <c r="C34" s="1">
        <v>1985</v>
      </c>
      <c r="D34" s="3"/>
      <c r="E34" s="3"/>
    </row>
    <row r="35" spans="1:5" x14ac:dyDescent="0.25">
      <c r="A35" s="2" t="s">
        <v>50</v>
      </c>
      <c r="B35" s="1"/>
      <c r="C35" s="1">
        <v>1994</v>
      </c>
      <c r="D35" s="3"/>
      <c r="E35" s="3"/>
    </row>
    <row r="36" spans="1:5" ht="24" x14ac:dyDescent="0.25">
      <c r="A36" s="4" t="s">
        <v>654</v>
      </c>
      <c r="B36" s="3" t="s">
        <v>52</v>
      </c>
      <c r="C36" s="3" t="s">
        <v>452</v>
      </c>
      <c r="D36" s="3">
        <v>1976</v>
      </c>
      <c r="E36" s="3">
        <v>1989</v>
      </c>
    </row>
    <row r="37" spans="1:5" x14ac:dyDescent="0.25">
      <c r="A37" s="4" t="s">
        <v>655</v>
      </c>
      <c r="B37" s="3">
        <v>1992</v>
      </c>
      <c r="C37" s="1">
        <v>1994</v>
      </c>
      <c r="D37" s="3">
        <v>1986</v>
      </c>
      <c r="E37" s="3">
        <v>1992</v>
      </c>
    </row>
    <row r="38" spans="1:5" x14ac:dyDescent="0.25">
      <c r="A38" s="4" t="s">
        <v>54</v>
      </c>
      <c r="B38" s="1" t="s">
        <v>55</v>
      </c>
      <c r="C38" s="1" t="s">
        <v>56</v>
      </c>
      <c r="D38" s="3">
        <v>1981</v>
      </c>
      <c r="E38" s="3">
        <v>1990</v>
      </c>
    </row>
    <row r="39" spans="1:5" x14ac:dyDescent="0.25">
      <c r="A39" s="4" t="s">
        <v>57</v>
      </c>
      <c r="B39" s="3">
        <v>1988</v>
      </c>
      <c r="C39" s="1">
        <v>1994</v>
      </c>
      <c r="D39" s="3" t="s">
        <v>453</v>
      </c>
      <c r="E39" s="3" t="s">
        <v>454</v>
      </c>
    </row>
    <row r="40" spans="1:5" x14ac:dyDescent="0.25">
      <c r="A40" s="2" t="s">
        <v>58</v>
      </c>
      <c r="B40" s="1">
        <v>1998</v>
      </c>
      <c r="C40" s="1"/>
      <c r="D40" s="3"/>
      <c r="E40" s="3"/>
    </row>
    <row r="41" spans="1:5" x14ac:dyDescent="0.25">
      <c r="A41" s="4" t="s">
        <v>656</v>
      </c>
      <c r="B41" s="3">
        <v>1996</v>
      </c>
      <c r="C41" s="1"/>
      <c r="D41" s="3"/>
      <c r="E41" s="3"/>
    </row>
    <row r="42" spans="1:5" x14ac:dyDescent="0.25">
      <c r="A42" s="4" t="s">
        <v>365</v>
      </c>
      <c r="B42" s="3">
        <v>2011</v>
      </c>
      <c r="C42" s="1"/>
      <c r="D42" s="3">
        <v>2013</v>
      </c>
      <c r="E42" s="3">
        <v>2013</v>
      </c>
    </row>
    <row r="43" spans="1:5" x14ac:dyDescent="0.25">
      <c r="A43" s="4" t="s">
        <v>60</v>
      </c>
      <c r="B43" s="3">
        <v>2008</v>
      </c>
      <c r="C43" s="1"/>
      <c r="D43" s="3"/>
      <c r="E43" s="3"/>
    </row>
    <row r="44" spans="1:5" x14ac:dyDescent="0.25">
      <c r="A44" s="4" t="s">
        <v>61</v>
      </c>
      <c r="B44" s="3">
        <v>1991</v>
      </c>
      <c r="C44" s="1"/>
      <c r="D44" s="3"/>
      <c r="E44" s="3"/>
    </row>
    <row r="45" spans="1:5" x14ac:dyDescent="0.25">
      <c r="A45" s="2" t="s">
        <v>62</v>
      </c>
      <c r="B45" s="1"/>
      <c r="C45" s="1"/>
      <c r="D45" s="3">
        <v>2002</v>
      </c>
      <c r="E45" s="3">
        <v>2004</v>
      </c>
    </row>
    <row r="46" spans="1:5" x14ac:dyDescent="0.25">
      <c r="A46" s="4" t="s">
        <v>64</v>
      </c>
      <c r="B46" s="3">
        <v>2003</v>
      </c>
      <c r="C46" s="1" t="s">
        <v>65</v>
      </c>
      <c r="D46" s="3" t="s">
        <v>66</v>
      </c>
      <c r="E46" s="3" t="s">
        <v>67</v>
      </c>
    </row>
    <row r="47" spans="1:5" x14ac:dyDescent="0.25">
      <c r="A47" s="4" t="s">
        <v>68</v>
      </c>
      <c r="B47" s="3" t="s">
        <v>49</v>
      </c>
      <c r="C47" s="1" t="s">
        <v>69</v>
      </c>
      <c r="D47" s="3" t="s">
        <v>70</v>
      </c>
      <c r="E47" s="3" t="s">
        <v>71</v>
      </c>
    </row>
    <row r="48" spans="1:5" x14ac:dyDescent="0.25">
      <c r="A48" s="4" t="s">
        <v>72</v>
      </c>
      <c r="B48" s="3">
        <v>1980</v>
      </c>
      <c r="C48" s="1" t="s">
        <v>455</v>
      </c>
      <c r="D48" s="3">
        <v>1984</v>
      </c>
      <c r="E48" s="3">
        <v>1992</v>
      </c>
    </row>
    <row r="49" spans="1:5" x14ac:dyDescent="0.25">
      <c r="A49" s="4" t="s">
        <v>73</v>
      </c>
      <c r="B49" s="3">
        <v>1989</v>
      </c>
      <c r="C49" s="1">
        <v>1986</v>
      </c>
      <c r="D49" s="3"/>
      <c r="E49" s="3"/>
    </row>
    <row r="50" spans="1:5" x14ac:dyDescent="0.25">
      <c r="A50" s="4" t="s">
        <v>74</v>
      </c>
      <c r="B50" s="3">
        <v>1983</v>
      </c>
      <c r="C50" s="1" t="s">
        <v>75</v>
      </c>
      <c r="D50" s="3"/>
      <c r="E50" s="3"/>
    </row>
    <row r="51" spans="1:5" x14ac:dyDescent="0.25">
      <c r="A51" s="4" t="s">
        <v>76</v>
      </c>
      <c r="B51" s="3">
        <v>1993</v>
      </c>
      <c r="C51" s="1"/>
      <c r="D51" s="3"/>
      <c r="E51" s="3"/>
    </row>
    <row r="52" spans="1:5" x14ac:dyDescent="0.25">
      <c r="A52" s="4" t="s">
        <v>77</v>
      </c>
      <c r="B52" s="3">
        <v>1992</v>
      </c>
      <c r="C52" s="1">
        <v>1992</v>
      </c>
      <c r="D52" s="3"/>
      <c r="E52" s="3"/>
    </row>
    <row r="53" spans="1:5" x14ac:dyDescent="0.25">
      <c r="A53" s="2" t="s">
        <v>78</v>
      </c>
      <c r="B53" s="3"/>
      <c r="C53" s="1">
        <v>1993</v>
      </c>
      <c r="D53" s="3"/>
      <c r="E53" s="3"/>
    </row>
    <row r="54" spans="1:5" x14ac:dyDescent="0.25">
      <c r="A54" s="2" t="s">
        <v>79</v>
      </c>
      <c r="B54" s="3"/>
      <c r="C54" s="1">
        <v>1998</v>
      </c>
      <c r="D54" s="3"/>
      <c r="E54" s="3"/>
    </row>
    <row r="55" spans="1:5" x14ac:dyDescent="0.25">
      <c r="A55" s="4" t="s">
        <v>80</v>
      </c>
      <c r="B55" s="3">
        <v>1991</v>
      </c>
      <c r="C55" s="1">
        <v>1993</v>
      </c>
      <c r="D55" s="3"/>
      <c r="E55" s="3"/>
    </row>
    <row r="56" spans="1:5" x14ac:dyDescent="0.25">
      <c r="A56" s="4" t="s">
        <v>81</v>
      </c>
      <c r="B56" s="3">
        <v>2008</v>
      </c>
      <c r="C56" s="1"/>
      <c r="D56" s="3"/>
      <c r="E56" s="3"/>
    </row>
    <row r="57" spans="1:5" x14ac:dyDescent="0.25">
      <c r="A57" s="4" t="s">
        <v>82</v>
      </c>
      <c r="B57" s="3"/>
      <c r="C57" s="1">
        <v>1994</v>
      </c>
      <c r="D57" s="3" t="s">
        <v>83</v>
      </c>
      <c r="E57" s="3">
        <v>1994</v>
      </c>
    </row>
    <row r="58" spans="1:5" x14ac:dyDescent="0.25">
      <c r="A58" s="4" t="s">
        <v>84</v>
      </c>
      <c r="B58" s="3"/>
      <c r="C58" s="1" t="s">
        <v>85</v>
      </c>
      <c r="D58" s="3">
        <v>1986</v>
      </c>
      <c r="E58" s="3">
        <v>1988</v>
      </c>
    </row>
    <row r="59" spans="1:5" x14ac:dyDescent="0.25">
      <c r="A59" s="4" t="s">
        <v>86</v>
      </c>
      <c r="B59" s="3">
        <v>1991</v>
      </c>
      <c r="C59" s="1" t="s">
        <v>87</v>
      </c>
      <c r="D59" s="3"/>
      <c r="E59" s="3"/>
    </row>
    <row r="60" spans="1:5" x14ac:dyDescent="0.25">
      <c r="A60" s="4" t="s">
        <v>88</v>
      </c>
      <c r="B60" s="3">
        <v>2008</v>
      </c>
      <c r="C60" s="1"/>
      <c r="D60" s="3"/>
      <c r="E60" s="3"/>
    </row>
    <row r="61" spans="1:5" x14ac:dyDescent="0.25">
      <c r="A61" s="4" t="s">
        <v>89</v>
      </c>
      <c r="B61" s="3">
        <v>1982</v>
      </c>
      <c r="C61" s="1" t="s">
        <v>456</v>
      </c>
      <c r="D61" s="3"/>
      <c r="E61" s="3"/>
    </row>
    <row r="62" spans="1:5" x14ac:dyDescent="0.25">
      <c r="A62" s="4" t="s">
        <v>90</v>
      </c>
      <c r="B62" s="3">
        <v>2008</v>
      </c>
      <c r="C62" s="1">
        <v>1983</v>
      </c>
      <c r="D62" s="3">
        <v>2012</v>
      </c>
      <c r="E62" s="3">
        <v>2012</v>
      </c>
    </row>
    <row r="63" spans="1:5" x14ac:dyDescent="0.25">
      <c r="A63" s="2" t="s">
        <v>91</v>
      </c>
      <c r="B63" s="3"/>
      <c r="C63" s="1"/>
      <c r="D63" s="3">
        <v>2004</v>
      </c>
      <c r="E63" s="3" t="s">
        <v>457</v>
      </c>
    </row>
    <row r="64" spans="1:5" x14ac:dyDescent="0.25">
      <c r="A64" s="4" t="s">
        <v>92</v>
      </c>
      <c r="B64" s="3"/>
      <c r="C64" s="1">
        <v>1986</v>
      </c>
      <c r="D64" s="3"/>
      <c r="E64" s="3"/>
    </row>
    <row r="65" spans="1:5" x14ac:dyDescent="0.25">
      <c r="A65" s="4" t="s">
        <v>93</v>
      </c>
      <c r="B65" s="3" t="s">
        <v>94</v>
      </c>
      <c r="C65" s="1" t="s">
        <v>95</v>
      </c>
      <c r="D65" s="3">
        <v>1985</v>
      </c>
      <c r="E65" s="3">
        <v>1992</v>
      </c>
    </row>
    <row r="66" spans="1:5" x14ac:dyDescent="0.25">
      <c r="A66" s="4" t="s">
        <v>96</v>
      </c>
      <c r="B66" s="3" t="s">
        <v>458</v>
      </c>
      <c r="C66" s="1" t="s">
        <v>75</v>
      </c>
      <c r="D66" s="3"/>
      <c r="E66" s="3"/>
    </row>
    <row r="67" spans="1:5" x14ac:dyDescent="0.25">
      <c r="A67" s="2" t="s">
        <v>97</v>
      </c>
      <c r="B67" s="3">
        <v>1993</v>
      </c>
      <c r="C67" s="1">
        <v>1987</v>
      </c>
      <c r="D67" s="3">
        <v>1982</v>
      </c>
      <c r="E67" s="3">
        <v>1992</v>
      </c>
    </row>
    <row r="68" spans="1:5" x14ac:dyDescent="0.25">
      <c r="A68" s="2" t="s">
        <v>98</v>
      </c>
      <c r="B68" s="1">
        <v>1994</v>
      </c>
      <c r="C68" s="1" t="s">
        <v>99</v>
      </c>
      <c r="D68" s="3"/>
      <c r="E68" s="3"/>
    </row>
    <row r="69" spans="1:5" x14ac:dyDescent="0.25">
      <c r="A69" s="2" t="s">
        <v>100</v>
      </c>
      <c r="B69" s="1"/>
      <c r="C69" s="1">
        <v>1990</v>
      </c>
      <c r="D69" s="3">
        <v>1981</v>
      </c>
      <c r="E69" s="3">
        <v>1992</v>
      </c>
    </row>
    <row r="70" spans="1:5" x14ac:dyDescent="0.25">
      <c r="A70" s="4" t="s">
        <v>657</v>
      </c>
      <c r="B70" s="3"/>
      <c r="C70" s="1"/>
      <c r="D70" s="3"/>
      <c r="E70" s="3"/>
    </row>
    <row r="71" spans="1:5" x14ac:dyDescent="0.25">
      <c r="A71" s="4" t="s">
        <v>101</v>
      </c>
      <c r="B71" s="3" t="s">
        <v>102</v>
      </c>
      <c r="C71" s="1"/>
      <c r="D71" s="3"/>
      <c r="E71" s="3"/>
    </row>
    <row r="72" spans="1:5" x14ac:dyDescent="0.25">
      <c r="A72" s="4" t="s">
        <v>103</v>
      </c>
      <c r="B72" s="3">
        <v>2008</v>
      </c>
      <c r="C72" s="1" t="s">
        <v>104</v>
      </c>
      <c r="D72" s="3"/>
      <c r="E72" s="3"/>
    </row>
    <row r="73" spans="1:5" x14ac:dyDescent="0.25">
      <c r="A73" s="4" t="s">
        <v>105</v>
      </c>
      <c r="B73" s="3">
        <v>1993</v>
      </c>
      <c r="C73" s="1"/>
      <c r="D73" s="3"/>
      <c r="E73" s="3"/>
    </row>
    <row r="74" spans="1:5" x14ac:dyDescent="0.25">
      <c r="A74" s="4" t="s">
        <v>106</v>
      </c>
      <c r="B74" s="3">
        <v>1997</v>
      </c>
      <c r="C74" s="1" t="s">
        <v>107</v>
      </c>
      <c r="D74" s="3">
        <v>1999</v>
      </c>
      <c r="E74" s="3">
        <v>2002</v>
      </c>
    </row>
    <row r="75" spans="1:5" x14ac:dyDescent="0.25">
      <c r="A75" s="4" t="s">
        <v>658</v>
      </c>
      <c r="B75" s="3"/>
      <c r="C75" s="1" t="s">
        <v>459</v>
      </c>
      <c r="D75" s="3">
        <v>1992</v>
      </c>
      <c r="E75" s="3">
        <v>1994</v>
      </c>
    </row>
    <row r="76" spans="1:5" x14ac:dyDescent="0.25">
      <c r="A76" s="4" t="s">
        <v>109</v>
      </c>
      <c r="B76" s="3">
        <v>2008</v>
      </c>
      <c r="C76" s="1"/>
      <c r="D76" s="3"/>
      <c r="E76" s="3"/>
    </row>
    <row r="77" spans="1:5" x14ac:dyDescent="0.25">
      <c r="A77" s="4" t="s">
        <v>110</v>
      </c>
      <c r="B77" s="3">
        <v>1983</v>
      </c>
      <c r="C77" s="1" t="s">
        <v>111</v>
      </c>
      <c r="D77" s="3"/>
      <c r="E77" s="3"/>
    </row>
    <row r="78" spans="1:5" x14ac:dyDescent="0.25">
      <c r="A78" s="4" t="s">
        <v>112</v>
      </c>
      <c r="B78" s="3">
        <v>2008</v>
      </c>
      <c r="C78" s="1">
        <v>1981</v>
      </c>
      <c r="D78" s="3"/>
      <c r="E78" s="3"/>
    </row>
    <row r="79" spans="1:5" x14ac:dyDescent="0.25">
      <c r="A79" s="4" t="s">
        <v>113</v>
      </c>
      <c r="B79" s="3">
        <v>1996</v>
      </c>
      <c r="C79" s="1" t="s">
        <v>114</v>
      </c>
      <c r="D79" s="3" t="s">
        <v>115</v>
      </c>
      <c r="E79" s="3" t="s">
        <v>460</v>
      </c>
    </row>
    <row r="80" spans="1:5" x14ac:dyDescent="0.25">
      <c r="A80" s="4" t="s">
        <v>116</v>
      </c>
      <c r="B80" s="3">
        <v>1997</v>
      </c>
      <c r="C80" s="1"/>
      <c r="D80" s="3"/>
      <c r="E80" s="3"/>
    </row>
    <row r="81" spans="1:5" x14ac:dyDescent="0.25">
      <c r="A81" s="4" t="s">
        <v>117</v>
      </c>
      <c r="B81" s="3">
        <v>1989</v>
      </c>
      <c r="C81" s="1">
        <v>1989</v>
      </c>
      <c r="D81" s="3">
        <v>1989</v>
      </c>
      <c r="E81" s="3">
        <v>1993</v>
      </c>
    </row>
    <row r="82" spans="1:5" x14ac:dyDescent="0.25">
      <c r="A82" s="2" t="s">
        <v>118</v>
      </c>
      <c r="B82" s="1">
        <v>2008</v>
      </c>
      <c r="C82" s="1" t="s">
        <v>461</v>
      </c>
      <c r="D82" s="3"/>
      <c r="E82" s="3"/>
    </row>
    <row r="83" spans="1:5" x14ac:dyDescent="0.25">
      <c r="A83" s="4" t="s">
        <v>119</v>
      </c>
      <c r="B83" s="3" t="s">
        <v>120</v>
      </c>
      <c r="C83" s="1">
        <v>1993</v>
      </c>
      <c r="D83" s="3"/>
      <c r="E83" s="3"/>
    </row>
    <row r="84" spans="1:5" x14ac:dyDescent="0.25">
      <c r="A84" s="4" t="s">
        <v>121</v>
      </c>
      <c r="B84" s="3">
        <v>1997</v>
      </c>
      <c r="C84" s="1">
        <v>1998</v>
      </c>
      <c r="D84" s="3"/>
      <c r="E84" s="3"/>
    </row>
    <row r="85" spans="1:5" x14ac:dyDescent="0.25">
      <c r="A85" s="4" t="s">
        <v>122</v>
      </c>
      <c r="B85" s="3">
        <v>1982</v>
      </c>
      <c r="C85" s="1"/>
      <c r="D85" s="3"/>
      <c r="E85" s="3"/>
    </row>
    <row r="86" spans="1:5" x14ac:dyDescent="0.25">
      <c r="A86" s="2" t="s">
        <v>123</v>
      </c>
      <c r="B86" s="3">
        <v>1995</v>
      </c>
      <c r="C86" s="1">
        <v>1997</v>
      </c>
      <c r="D86" s="3"/>
      <c r="E86" s="3"/>
    </row>
    <row r="87" spans="1:5" ht="12.75" customHeight="1" x14ac:dyDescent="0.25">
      <c r="A87" s="4" t="s">
        <v>124</v>
      </c>
      <c r="B87" s="3"/>
      <c r="C87" s="1" t="s">
        <v>125</v>
      </c>
      <c r="D87" s="3"/>
      <c r="E87" s="3"/>
    </row>
    <row r="88" spans="1:5" x14ac:dyDescent="0.25">
      <c r="A88" s="4" t="s">
        <v>126</v>
      </c>
      <c r="B88" s="3" t="s">
        <v>127</v>
      </c>
      <c r="C88" s="1">
        <v>1992</v>
      </c>
      <c r="D88" s="3"/>
      <c r="E88" s="3"/>
    </row>
    <row r="89" spans="1:5" x14ac:dyDescent="0.25">
      <c r="A89" s="4" t="s">
        <v>128</v>
      </c>
      <c r="B89" s="3">
        <v>1990</v>
      </c>
      <c r="C89" s="1" t="s">
        <v>129</v>
      </c>
      <c r="D89" s="3"/>
      <c r="E89" s="3"/>
    </row>
    <row r="90" spans="1:5" x14ac:dyDescent="0.25">
      <c r="A90" s="4" t="s">
        <v>130</v>
      </c>
      <c r="B90" s="3"/>
      <c r="C90" s="1" t="s">
        <v>462</v>
      </c>
      <c r="D90" s="3"/>
      <c r="E90" s="3"/>
    </row>
    <row r="91" spans="1:5" x14ac:dyDescent="0.25">
      <c r="A91" s="4" t="s">
        <v>131</v>
      </c>
      <c r="B91" s="3">
        <v>1991</v>
      </c>
      <c r="C91" s="1"/>
      <c r="D91" s="3">
        <v>1980</v>
      </c>
      <c r="E91" s="3" t="s">
        <v>63</v>
      </c>
    </row>
    <row r="92" spans="1:5" x14ac:dyDescent="0.25">
      <c r="A92" s="2" t="s">
        <v>132</v>
      </c>
      <c r="B92" s="1"/>
      <c r="C92" s="1">
        <v>2002</v>
      </c>
      <c r="D92" s="3"/>
      <c r="E92" s="3"/>
    </row>
    <row r="93" spans="1:5" x14ac:dyDescent="0.25">
      <c r="A93" s="4" t="s">
        <v>133</v>
      </c>
      <c r="B93" s="3">
        <v>1995</v>
      </c>
      <c r="C93" s="1">
        <v>1992</v>
      </c>
      <c r="D93" s="3"/>
      <c r="E93" s="3"/>
    </row>
    <row r="94" spans="1:5" x14ac:dyDescent="0.25">
      <c r="A94" s="4" t="s">
        <v>134</v>
      </c>
      <c r="B94" s="3">
        <v>2008</v>
      </c>
      <c r="C94" s="1"/>
      <c r="D94" s="3"/>
      <c r="E94" s="3"/>
    </row>
    <row r="95" spans="1:5" x14ac:dyDescent="0.25">
      <c r="A95" s="4" t="s">
        <v>135</v>
      </c>
      <c r="B95" s="3">
        <v>1993</v>
      </c>
      <c r="C95" s="1"/>
      <c r="D95" s="3"/>
      <c r="E95" s="3"/>
    </row>
    <row r="96" spans="1:5" x14ac:dyDescent="0.25">
      <c r="A96" s="4" t="s">
        <v>136</v>
      </c>
      <c r="B96" s="3">
        <v>1988</v>
      </c>
      <c r="C96" s="1" t="s">
        <v>137</v>
      </c>
      <c r="D96" s="3">
        <v>1981</v>
      </c>
      <c r="E96" s="3">
        <v>1992</v>
      </c>
    </row>
    <row r="97" spans="1:5" x14ac:dyDescent="0.25">
      <c r="A97" s="2" t="s">
        <v>138</v>
      </c>
      <c r="B97" s="1"/>
      <c r="C97" s="1" t="s">
        <v>463</v>
      </c>
      <c r="D97" s="3">
        <v>1982</v>
      </c>
      <c r="E97" s="3">
        <v>1988</v>
      </c>
    </row>
    <row r="98" spans="1:5" x14ac:dyDescent="0.25">
      <c r="A98" s="4" t="s">
        <v>139</v>
      </c>
      <c r="B98" s="3">
        <v>1997</v>
      </c>
      <c r="C98" s="1">
        <v>1998</v>
      </c>
      <c r="D98" s="3"/>
      <c r="E98" s="3"/>
    </row>
    <row r="99" spans="1:5" x14ac:dyDescent="0.25">
      <c r="A99" s="2" t="s">
        <v>140</v>
      </c>
      <c r="B99" s="1"/>
      <c r="C99" s="1">
        <v>1975</v>
      </c>
      <c r="D99" s="3"/>
      <c r="E99" s="3"/>
    </row>
    <row r="100" spans="1:5" x14ac:dyDescent="0.25">
      <c r="A100" s="4" t="s">
        <v>141</v>
      </c>
      <c r="B100" s="3">
        <v>1987</v>
      </c>
      <c r="C100" s="1">
        <v>1994</v>
      </c>
      <c r="D100" s="3"/>
      <c r="E100" s="3"/>
    </row>
    <row r="101" spans="1:5" x14ac:dyDescent="0.25">
      <c r="A101" s="4" t="s">
        <v>142</v>
      </c>
      <c r="B101" s="3">
        <v>1984</v>
      </c>
      <c r="C101" s="1">
        <v>1993</v>
      </c>
      <c r="D101" s="3"/>
      <c r="E101" s="3"/>
    </row>
    <row r="102" spans="1:5" x14ac:dyDescent="0.25">
      <c r="A102" s="4" t="s">
        <v>143</v>
      </c>
      <c r="B102" s="3"/>
      <c r="C102" s="1"/>
      <c r="D102" s="3"/>
      <c r="E102" s="3"/>
    </row>
    <row r="103" spans="1:5" x14ac:dyDescent="0.25">
      <c r="A103" s="4" t="s">
        <v>144</v>
      </c>
      <c r="B103" s="3" t="s">
        <v>145</v>
      </c>
      <c r="C103" s="1" t="s">
        <v>146</v>
      </c>
      <c r="D103" s="3">
        <v>1982</v>
      </c>
      <c r="E103" s="3">
        <v>1990</v>
      </c>
    </row>
    <row r="104" spans="1:5" x14ac:dyDescent="0.25">
      <c r="A104" s="2" t="s">
        <v>367</v>
      </c>
      <c r="B104" s="1">
        <v>2014</v>
      </c>
      <c r="C104" s="1">
        <v>1999</v>
      </c>
      <c r="D104" s="3">
        <v>2002</v>
      </c>
      <c r="E104" s="3">
        <v>2002</v>
      </c>
    </row>
    <row r="105" spans="1:5" x14ac:dyDescent="0.25">
      <c r="A105" s="2" t="s">
        <v>147</v>
      </c>
      <c r="B105" s="1">
        <v>2008</v>
      </c>
      <c r="C105" s="1" t="s">
        <v>148</v>
      </c>
      <c r="D105" s="3"/>
      <c r="E105" s="3"/>
    </row>
    <row r="106" spans="1:5" x14ac:dyDescent="0.25">
      <c r="A106" s="4" t="s">
        <v>149</v>
      </c>
      <c r="B106" s="3">
        <v>1980</v>
      </c>
      <c r="C106" s="1">
        <v>1981</v>
      </c>
      <c r="D106" s="3">
        <v>1983</v>
      </c>
      <c r="E106" s="3">
        <v>1990</v>
      </c>
    </row>
    <row r="107" spans="1:5" x14ac:dyDescent="0.25">
      <c r="A107" s="4" t="s">
        <v>150</v>
      </c>
      <c r="B107" s="3">
        <v>1987</v>
      </c>
      <c r="C107" s="1" t="s">
        <v>464</v>
      </c>
      <c r="D107" s="3">
        <v>1984</v>
      </c>
      <c r="E107" s="3">
        <v>1991</v>
      </c>
    </row>
    <row r="108" spans="1:5" x14ac:dyDescent="0.25">
      <c r="A108" s="4" t="s">
        <v>151</v>
      </c>
      <c r="B108" s="3"/>
      <c r="C108" s="1" t="s">
        <v>465</v>
      </c>
      <c r="D108" s="3"/>
      <c r="E108" s="3"/>
    </row>
    <row r="109" spans="1:5" x14ac:dyDescent="0.25">
      <c r="A109" s="2" t="s">
        <v>152</v>
      </c>
      <c r="B109" s="3"/>
      <c r="C109" s="1" t="s">
        <v>466</v>
      </c>
      <c r="D109" s="3"/>
      <c r="E109" s="3"/>
    </row>
    <row r="110" spans="1:5" x14ac:dyDescent="0.25">
      <c r="A110" s="4" t="s">
        <v>153</v>
      </c>
      <c r="B110" s="3">
        <v>1988</v>
      </c>
      <c r="C110" s="1" t="s">
        <v>154</v>
      </c>
      <c r="D110" s="3"/>
      <c r="E110" s="3"/>
    </row>
    <row r="111" spans="1:5" x14ac:dyDescent="0.25">
      <c r="A111" s="4" t="s">
        <v>155</v>
      </c>
      <c r="B111" s="1">
        <v>2008</v>
      </c>
      <c r="C111" s="1"/>
      <c r="D111" s="3"/>
      <c r="E111" s="3"/>
    </row>
    <row r="112" spans="1:5" x14ac:dyDescent="0.25">
      <c r="A112" s="2" t="s">
        <v>156</v>
      </c>
      <c r="B112" s="1"/>
      <c r="C112" s="1">
        <v>1981</v>
      </c>
      <c r="D112" s="3"/>
      <c r="E112" s="3"/>
    </row>
    <row r="113" spans="1:5" x14ac:dyDescent="0.25">
      <c r="A113" s="4" t="s">
        <v>157</v>
      </c>
      <c r="B113" s="3"/>
      <c r="C113" s="1">
        <v>1984</v>
      </c>
      <c r="D113" s="3"/>
      <c r="E113" s="3"/>
    </row>
    <row r="114" spans="1:5" x14ac:dyDescent="0.25">
      <c r="A114" s="4" t="s">
        <v>158</v>
      </c>
      <c r="B114" s="3" t="s">
        <v>159</v>
      </c>
      <c r="C114" s="1" t="s">
        <v>160</v>
      </c>
      <c r="D114" s="3" t="s">
        <v>489</v>
      </c>
      <c r="E114" s="3">
        <v>1995</v>
      </c>
    </row>
    <row r="115" spans="1:5" x14ac:dyDescent="0.25">
      <c r="A115" s="4" t="s">
        <v>161</v>
      </c>
      <c r="B115" s="3">
        <v>1983</v>
      </c>
      <c r="C115" s="1">
        <v>1994</v>
      </c>
      <c r="D115" s="3">
        <v>1983</v>
      </c>
      <c r="E115" s="3">
        <v>1991</v>
      </c>
    </row>
    <row r="116" spans="1:5" x14ac:dyDescent="0.25">
      <c r="A116" s="4" t="s">
        <v>162</v>
      </c>
      <c r="B116" s="3" t="s">
        <v>163</v>
      </c>
      <c r="C116" s="1" t="s">
        <v>467</v>
      </c>
      <c r="D116" s="3">
        <v>1983</v>
      </c>
      <c r="E116" s="3">
        <v>1992</v>
      </c>
    </row>
    <row r="117" spans="1:5" x14ac:dyDescent="0.25">
      <c r="A117" s="4" t="s">
        <v>164</v>
      </c>
      <c r="B117" s="3">
        <v>1991</v>
      </c>
      <c r="C117" s="1"/>
      <c r="D117" s="3"/>
      <c r="E117" s="3"/>
    </row>
    <row r="118" spans="1:5" x14ac:dyDescent="0.25">
      <c r="A118" s="2" t="s">
        <v>165</v>
      </c>
      <c r="B118" s="1"/>
      <c r="C118" s="1">
        <v>1972</v>
      </c>
      <c r="D118" s="3">
        <v>1999</v>
      </c>
      <c r="E118" s="3"/>
    </row>
    <row r="119" spans="1:5" x14ac:dyDescent="0.25">
      <c r="A119" s="4" t="s">
        <v>166</v>
      </c>
      <c r="B119" s="3">
        <v>1988</v>
      </c>
      <c r="C119" s="1"/>
      <c r="D119" s="3">
        <v>1983</v>
      </c>
      <c r="E119" s="3">
        <v>1996</v>
      </c>
    </row>
    <row r="120" spans="1:5" x14ac:dyDescent="0.25">
      <c r="A120" s="4" t="s">
        <v>167</v>
      </c>
      <c r="B120" s="3"/>
      <c r="C120" s="1">
        <v>1995</v>
      </c>
      <c r="D120" s="3"/>
      <c r="E120" s="3"/>
    </row>
    <row r="121" spans="1:5" x14ac:dyDescent="0.25">
      <c r="A121" s="4" t="s">
        <v>168</v>
      </c>
      <c r="B121" s="3">
        <v>1995</v>
      </c>
      <c r="C121" s="1" t="s">
        <v>169</v>
      </c>
      <c r="D121" s="3">
        <v>1982</v>
      </c>
      <c r="E121" s="3">
        <v>1992</v>
      </c>
    </row>
    <row r="122" spans="1:5" x14ac:dyDescent="0.25">
      <c r="A122" s="4" t="s">
        <v>170</v>
      </c>
      <c r="B122" s="3">
        <v>1983</v>
      </c>
      <c r="C122" s="1" t="s">
        <v>171</v>
      </c>
      <c r="D122" s="3">
        <v>1978</v>
      </c>
      <c r="E122" s="3">
        <v>1996</v>
      </c>
    </row>
    <row r="123" spans="1:5" x14ac:dyDescent="0.25">
      <c r="A123" s="4" t="s">
        <v>172</v>
      </c>
      <c r="B123" s="3" t="s">
        <v>173</v>
      </c>
      <c r="C123" s="1" t="s">
        <v>174</v>
      </c>
      <c r="D123" s="3">
        <v>1983</v>
      </c>
      <c r="E123" s="3">
        <v>1992</v>
      </c>
    </row>
    <row r="124" spans="1:5" x14ac:dyDescent="0.25">
      <c r="A124" s="4" t="s">
        <v>175</v>
      </c>
      <c r="B124" s="3">
        <v>1992</v>
      </c>
      <c r="C124" s="1"/>
      <c r="D124" s="3">
        <v>1981</v>
      </c>
      <c r="E124" s="3">
        <v>1994</v>
      </c>
    </row>
    <row r="125" spans="1:5" x14ac:dyDescent="0.25">
      <c r="A125" s="2" t="s">
        <v>176</v>
      </c>
      <c r="B125" s="1">
        <v>2008</v>
      </c>
      <c r="C125" s="1">
        <v>1983</v>
      </c>
      <c r="D125" s="3"/>
      <c r="E125" s="3"/>
    </row>
    <row r="126" spans="1:5" x14ac:dyDescent="0.25">
      <c r="A126" s="4" t="s">
        <v>177</v>
      </c>
      <c r="B126" s="3">
        <v>1998</v>
      </c>
      <c r="C126" s="1">
        <v>1996</v>
      </c>
      <c r="D126" s="3">
        <v>1982</v>
      </c>
      <c r="E126" s="3">
        <v>1987</v>
      </c>
    </row>
    <row r="127" spans="1:5" x14ac:dyDescent="0.25">
      <c r="A127" s="4" t="s">
        <v>178</v>
      </c>
      <c r="B127" s="3" t="s">
        <v>179</v>
      </c>
      <c r="C127" s="1" t="s">
        <v>468</v>
      </c>
      <c r="D127" s="3">
        <v>1998</v>
      </c>
      <c r="E127" s="3">
        <v>2000</v>
      </c>
    </row>
    <row r="128" spans="1:5" x14ac:dyDescent="0.25">
      <c r="A128" s="4" t="s">
        <v>180</v>
      </c>
      <c r="B128" s="3"/>
      <c r="C128" s="1">
        <v>1991</v>
      </c>
      <c r="D128" s="3"/>
      <c r="E128" s="3"/>
    </row>
    <row r="129" spans="1:5" x14ac:dyDescent="0.25">
      <c r="A129" s="4" t="s">
        <v>370</v>
      </c>
      <c r="B129" s="3"/>
      <c r="C129" s="1"/>
      <c r="D129" s="3"/>
      <c r="E129" s="3">
        <v>2012</v>
      </c>
    </row>
    <row r="130" spans="1:5" ht="12.75" customHeight="1" x14ac:dyDescent="0.25">
      <c r="A130" s="4" t="s">
        <v>181</v>
      </c>
      <c r="B130" s="3">
        <v>1992</v>
      </c>
      <c r="C130" s="1" t="s">
        <v>182</v>
      </c>
      <c r="D130" s="3"/>
      <c r="E130" s="3"/>
    </row>
    <row r="131" spans="1:5" x14ac:dyDescent="0.25">
      <c r="A131" s="4" t="s">
        <v>183</v>
      </c>
      <c r="B131" s="3">
        <v>1988</v>
      </c>
      <c r="C131" s="1">
        <v>1994</v>
      </c>
      <c r="D131" s="3">
        <v>1981</v>
      </c>
      <c r="E131" s="3">
        <v>1996</v>
      </c>
    </row>
    <row r="132" spans="1:5" x14ac:dyDescent="0.25">
      <c r="A132" s="2" t="s">
        <v>184</v>
      </c>
      <c r="B132" s="3"/>
      <c r="C132" s="1">
        <v>2000</v>
      </c>
      <c r="D132" s="3"/>
      <c r="E132" s="3"/>
    </row>
    <row r="133" spans="1:5" x14ac:dyDescent="0.25">
      <c r="A133" s="2" t="s">
        <v>185</v>
      </c>
      <c r="B133" s="3"/>
      <c r="C133" s="1">
        <v>2008</v>
      </c>
      <c r="D133" s="3">
        <v>2008</v>
      </c>
      <c r="E133" s="3">
        <v>2009</v>
      </c>
    </row>
    <row r="134" spans="1:5" x14ac:dyDescent="0.25">
      <c r="A134" s="4" t="s">
        <v>186</v>
      </c>
      <c r="B134" s="3">
        <v>1990</v>
      </c>
      <c r="C134" s="1" t="s">
        <v>187</v>
      </c>
      <c r="D134" s="3">
        <v>1977</v>
      </c>
      <c r="E134" s="3">
        <v>1995</v>
      </c>
    </row>
    <row r="135" spans="1:5" x14ac:dyDescent="0.25">
      <c r="A135" s="4" t="s">
        <v>188</v>
      </c>
      <c r="B135" s="3"/>
      <c r="C135" s="1"/>
      <c r="D135" s="3"/>
      <c r="E135" s="3"/>
    </row>
    <row r="136" spans="1:5" x14ac:dyDescent="0.25">
      <c r="A136" s="4" t="s">
        <v>189</v>
      </c>
      <c r="B136" s="3">
        <v>1998</v>
      </c>
      <c r="C136" s="1"/>
      <c r="D136" s="3"/>
      <c r="E136" s="3"/>
    </row>
    <row r="137" spans="1:5" x14ac:dyDescent="0.25">
      <c r="A137" s="4" t="s">
        <v>190</v>
      </c>
      <c r="B137" s="3" t="s">
        <v>191</v>
      </c>
      <c r="C137" s="1"/>
      <c r="D137" s="3"/>
      <c r="E137" s="3"/>
    </row>
    <row r="138" spans="1:5" x14ac:dyDescent="0.25">
      <c r="A138" s="4" t="s">
        <v>192</v>
      </c>
      <c r="B138" s="3"/>
      <c r="C138" s="1" t="s">
        <v>466</v>
      </c>
      <c r="D138" s="3">
        <v>1985</v>
      </c>
      <c r="E138" s="3">
        <v>1993</v>
      </c>
    </row>
    <row r="139" spans="1:5" x14ac:dyDescent="0.25">
      <c r="A139" s="4" t="s">
        <v>369</v>
      </c>
      <c r="B139" s="3"/>
      <c r="C139" s="1">
        <v>2015</v>
      </c>
      <c r="D139" s="3"/>
      <c r="E139" s="3"/>
    </row>
    <row r="140" spans="1:5" x14ac:dyDescent="0.25">
      <c r="A140" s="4" t="s">
        <v>193</v>
      </c>
      <c r="B140" s="3" t="s">
        <v>194</v>
      </c>
      <c r="C140" s="1">
        <v>1983</v>
      </c>
      <c r="D140" s="3"/>
      <c r="E140" s="3"/>
    </row>
    <row r="141" spans="1:5" x14ac:dyDescent="0.25">
      <c r="A141" s="4" t="s">
        <v>195</v>
      </c>
      <c r="B141" s="3">
        <v>1989</v>
      </c>
      <c r="C141" s="1" t="s">
        <v>487</v>
      </c>
      <c r="D141" s="3"/>
      <c r="E141" s="3"/>
    </row>
    <row r="142" spans="1:5" x14ac:dyDescent="0.25">
      <c r="A142" s="2" t="s">
        <v>196</v>
      </c>
      <c r="B142" s="1"/>
      <c r="C142" s="1" t="s">
        <v>469</v>
      </c>
      <c r="D142" s="3">
        <v>1979</v>
      </c>
      <c r="E142" s="3">
        <v>1985</v>
      </c>
    </row>
    <row r="143" spans="1:5" x14ac:dyDescent="0.25">
      <c r="A143" s="2" t="s">
        <v>197</v>
      </c>
      <c r="B143" s="1"/>
      <c r="C143" s="1" t="s">
        <v>470</v>
      </c>
      <c r="D143" s="3"/>
      <c r="E143" s="3"/>
    </row>
    <row r="144" spans="1:5" x14ac:dyDescent="0.25">
      <c r="A144" s="4" t="s">
        <v>198</v>
      </c>
      <c r="B144" s="3">
        <v>1995</v>
      </c>
      <c r="C144" s="1" t="s">
        <v>462</v>
      </c>
      <c r="D144" s="3"/>
      <c r="E144" s="3"/>
    </row>
    <row r="145" spans="1:5" x14ac:dyDescent="0.25">
      <c r="A145" s="4" t="s">
        <v>199</v>
      </c>
      <c r="B145" s="3" t="s">
        <v>102</v>
      </c>
      <c r="C145" s="1">
        <v>1993</v>
      </c>
      <c r="D145" s="3"/>
      <c r="E145" s="3"/>
    </row>
    <row r="146" spans="1:5" x14ac:dyDescent="0.25">
      <c r="A146" s="4" t="s">
        <v>200</v>
      </c>
      <c r="B146" s="1"/>
      <c r="C146" s="1">
        <v>1988</v>
      </c>
      <c r="D146" s="3"/>
      <c r="E146" s="3"/>
    </row>
    <row r="147" spans="1:5" x14ac:dyDescent="0.25">
      <c r="A147" s="4" t="s">
        <v>201</v>
      </c>
      <c r="B147" s="1">
        <v>2008</v>
      </c>
      <c r="C147" s="1"/>
      <c r="D147" s="3"/>
      <c r="E147" s="3"/>
    </row>
    <row r="148" spans="1:5" x14ac:dyDescent="0.25">
      <c r="A148" s="4" t="s">
        <v>202</v>
      </c>
      <c r="B148" s="3"/>
      <c r="C148" s="1" t="s">
        <v>461</v>
      </c>
      <c r="D148" s="3"/>
      <c r="E148" s="3"/>
    </row>
    <row r="149" spans="1:5" x14ac:dyDescent="0.25">
      <c r="A149" s="4" t="s">
        <v>203</v>
      </c>
      <c r="B149" s="3">
        <v>1987</v>
      </c>
      <c r="C149" s="1" t="s">
        <v>204</v>
      </c>
      <c r="D149" s="3">
        <v>1984</v>
      </c>
      <c r="E149" s="3">
        <v>1992</v>
      </c>
    </row>
    <row r="150" spans="1:5" x14ac:dyDescent="0.25">
      <c r="A150" s="4" t="s">
        <v>205</v>
      </c>
      <c r="B150" s="3" t="s">
        <v>173</v>
      </c>
      <c r="C150" s="1">
        <v>1998</v>
      </c>
      <c r="D150" s="3"/>
      <c r="E150" s="3"/>
    </row>
    <row r="151" spans="1:5" x14ac:dyDescent="0.25">
      <c r="A151" s="4" t="s">
        <v>206</v>
      </c>
      <c r="B151" s="3">
        <v>1993</v>
      </c>
      <c r="C151" s="1">
        <v>1994</v>
      </c>
      <c r="D151" s="3">
        <v>1979</v>
      </c>
      <c r="E151" s="3">
        <v>1997</v>
      </c>
    </row>
    <row r="152" spans="1:5" x14ac:dyDescent="0.25">
      <c r="A152" s="4" t="s">
        <v>207</v>
      </c>
      <c r="B152" s="3"/>
      <c r="C152" s="1">
        <v>1986</v>
      </c>
      <c r="D152" s="3">
        <v>1989</v>
      </c>
      <c r="E152" s="3">
        <v>1989</v>
      </c>
    </row>
    <row r="153" spans="1:5" x14ac:dyDescent="0.25">
      <c r="A153" s="4" t="s">
        <v>208</v>
      </c>
      <c r="B153" s="3">
        <v>1991</v>
      </c>
      <c r="C153" s="1"/>
      <c r="D153" s="3"/>
      <c r="E153" s="3"/>
    </row>
    <row r="154" spans="1:5" x14ac:dyDescent="0.25">
      <c r="A154" s="4" t="s">
        <v>209</v>
      </c>
      <c r="B154" s="3" t="s">
        <v>210</v>
      </c>
      <c r="C154" s="1" t="s">
        <v>211</v>
      </c>
      <c r="D154" s="3">
        <v>1978</v>
      </c>
      <c r="E154" s="3">
        <v>1982</v>
      </c>
    </row>
    <row r="155" spans="1:5" x14ac:dyDescent="0.25">
      <c r="A155" s="2" t="s">
        <v>212</v>
      </c>
      <c r="B155" s="3"/>
      <c r="C155" s="1">
        <v>2008</v>
      </c>
      <c r="D155" s="3"/>
      <c r="E155" s="3"/>
    </row>
    <row r="156" spans="1:5" x14ac:dyDescent="0.25">
      <c r="A156" s="4" t="s">
        <v>213</v>
      </c>
      <c r="B156" s="3">
        <v>1994</v>
      </c>
      <c r="C156" s="1" t="s">
        <v>214</v>
      </c>
      <c r="D156" s="3">
        <v>1981</v>
      </c>
      <c r="E156" s="3">
        <v>1993</v>
      </c>
    </row>
    <row r="157" spans="1:5" x14ac:dyDescent="0.25">
      <c r="A157" s="4" t="s">
        <v>215</v>
      </c>
      <c r="B157" s="3" t="s">
        <v>471</v>
      </c>
      <c r="C157" s="1" t="s">
        <v>472</v>
      </c>
      <c r="D157" s="3" t="s">
        <v>473</v>
      </c>
      <c r="E157" s="3" t="s">
        <v>461</v>
      </c>
    </row>
    <row r="158" spans="1:5" x14ac:dyDescent="0.25">
      <c r="A158" s="4" t="s">
        <v>216</v>
      </c>
      <c r="B158" s="3">
        <v>2007</v>
      </c>
      <c r="C158" s="1"/>
      <c r="D158" s="3"/>
      <c r="E158" s="3"/>
    </row>
    <row r="159" spans="1:5" x14ac:dyDescent="0.25">
      <c r="A159" s="4" t="s">
        <v>217</v>
      </c>
      <c r="B159" s="3" t="s">
        <v>218</v>
      </c>
      <c r="C159" s="1"/>
      <c r="D159" s="3"/>
      <c r="E159" s="3"/>
    </row>
    <row r="160" spans="1:5" x14ac:dyDescent="0.25">
      <c r="A160" s="4" t="s">
        <v>219</v>
      </c>
      <c r="B160" s="3" t="s">
        <v>220</v>
      </c>
      <c r="C160" s="1" t="s">
        <v>221</v>
      </c>
      <c r="D160" s="3" t="s">
        <v>222</v>
      </c>
      <c r="E160" s="3" t="s">
        <v>223</v>
      </c>
    </row>
    <row r="161" spans="1:5" x14ac:dyDescent="0.25">
      <c r="A161" s="2" t="s">
        <v>224</v>
      </c>
      <c r="B161" s="1"/>
      <c r="C161" s="1">
        <v>2000</v>
      </c>
      <c r="D161" s="3"/>
      <c r="E161" s="3"/>
    </row>
    <row r="162" spans="1:5" x14ac:dyDescent="0.25">
      <c r="A162" s="4" t="s">
        <v>225</v>
      </c>
      <c r="B162" s="3">
        <v>1994</v>
      </c>
      <c r="C162" s="1" t="s">
        <v>226</v>
      </c>
      <c r="D162" s="3" t="s">
        <v>474</v>
      </c>
      <c r="E162" s="3">
        <v>1990</v>
      </c>
    </row>
    <row r="163" spans="1:5" x14ac:dyDescent="0.25">
      <c r="A163" s="4" t="s">
        <v>227</v>
      </c>
      <c r="B163" s="3">
        <v>1997</v>
      </c>
      <c r="C163" s="1" t="s">
        <v>228</v>
      </c>
      <c r="D163" s="3">
        <v>1985</v>
      </c>
      <c r="E163" s="3">
        <v>1997</v>
      </c>
    </row>
    <row r="164" spans="1:5" x14ac:dyDescent="0.25">
      <c r="A164" s="4" t="s">
        <v>229</v>
      </c>
      <c r="B164" s="3">
        <v>1996</v>
      </c>
      <c r="C164" s="1" t="s">
        <v>230</v>
      </c>
      <c r="D164" s="3"/>
      <c r="E164" s="3"/>
    </row>
    <row r="165" spans="1:5" x14ac:dyDescent="0.25">
      <c r="A165" s="2" t="s">
        <v>659</v>
      </c>
      <c r="B165" s="1"/>
      <c r="C165" s="1"/>
      <c r="D165" s="3">
        <v>1983</v>
      </c>
      <c r="E165" s="3">
        <v>1988</v>
      </c>
    </row>
    <row r="166" spans="1:5" x14ac:dyDescent="0.25">
      <c r="A166" s="4" t="s">
        <v>231</v>
      </c>
      <c r="B166" s="3">
        <v>1995</v>
      </c>
      <c r="C166" s="1" t="s">
        <v>475</v>
      </c>
      <c r="D166" s="3">
        <v>1983</v>
      </c>
      <c r="E166" s="3">
        <v>1994</v>
      </c>
    </row>
    <row r="167" spans="1:5" ht="12.6" thickBot="1" x14ac:dyDescent="0.3">
      <c r="A167" s="8" t="s">
        <v>232</v>
      </c>
      <c r="B167" s="9">
        <v>1995</v>
      </c>
      <c r="C167" s="7" t="s">
        <v>233</v>
      </c>
      <c r="D167" s="9"/>
      <c r="E167" s="9"/>
    </row>
  </sheetData>
  <mergeCells count="4">
    <mergeCell ref="A1:A2"/>
    <mergeCell ref="B1:B2"/>
    <mergeCell ref="D1:D2"/>
    <mergeCell ref="E1:E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5024B-290E-43B6-A8AC-7E7D483FD21B}">
  <dimension ref="A1:H139"/>
  <sheetViews>
    <sheetView topLeftCell="A112" workbookViewId="0">
      <selection activeCell="B144" sqref="B144"/>
    </sheetView>
  </sheetViews>
  <sheetFormatPr defaultRowHeight="14.4" x14ac:dyDescent="0.3"/>
  <cols>
    <col min="1" max="1" width="20.33203125" bestFit="1" customWidth="1"/>
    <col min="2" max="2" width="30.88671875" bestFit="1" customWidth="1"/>
    <col min="3" max="3" width="36.6640625" bestFit="1" customWidth="1"/>
    <col min="4" max="4" width="46" bestFit="1" customWidth="1"/>
  </cols>
  <sheetData>
    <row r="1" spans="1:8" s="88" customFormat="1" ht="47.25" customHeight="1" x14ac:dyDescent="0.3">
      <c r="A1" s="94" t="s">
        <v>2</v>
      </c>
      <c r="B1" s="95" t="s">
        <v>501</v>
      </c>
      <c r="C1" s="95" t="s">
        <v>502</v>
      </c>
      <c r="D1" s="95" t="s">
        <v>503</v>
      </c>
      <c r="E1" s="95"/>
      <c r="F1" s="95"/>
      <c r="G1" s="95"/>
      <c r="H1" s="95"/>
    </row>
    <row r="2" spans="1:8" x14ac:dyDescent="0.3">
      <c r="A2" t="s">
        <v>6</v>
      </c>
      <c r="B2" t="s">
        <v>504</v>
      </c>
      <c r="C2" t="s">
        <v>504</v>
      </c>
      <c r="D2" t="s">
        <v>505</v>
      </c>
    </row>
    <row r="3" spans="1:8" x14ac:dyDescent="0.3">
      <c r="A3" t="s">
        <v>7</v>
      </c>
      <c r="B3" t="s">
        <v>504</v>
      </c>
      <c r="C3" t="s">
        <v>504</v>
      </c>
      <c r="D3" t="s">
        <v>506</v>
      </c>
    </row>
    <row r="4" spans="1:8" x14ac:dyDescent="0.3">
      <c r="A4" t="s">
        <v>9</v>
      </c>
      <c r="B4" t="s">
        <v>504</v>
      </c>
      <c r="C4" t="s">
        <v>504</v>
      </c>
      <c r="D4" t="s">
        <v>507</v>
      </c>
    </row>
    <row r="5" spans="1:8" x14ac:dyDescent="0.3">
      <c r="A5" t="s">
        <v>10</v>
      </c>
      <c r="B5" s="97" t="s">
        <v>508</v>
      </c>
      <c r="C5" s="97" t="s">
        <v>509</v>
      </c>
      <c r="D5" t="s">
        <v>510</v>
      </c>
    </row>
    <row r="6" spans="1:8" x14ac:dyDescent="0.3">
      <c r="A6" t="s">
        <v>14</v>
      </c>
      <c r="B6" t="s">
        <v>511</v>
      </c>
      <c r="C6" t="s">
        <v>504</v>
      </c>
      <c r="D6" t="s">
        <v>504</v>
      </c>
    </row>
    <row r="7" spans="1:8" x14ac:dyDescent="0.3">
      <c r="A7" t="s">
        <v>15</v>
      </c>
      <c r="B7" t="s">
        <v>504</v>
      </c>
      <c r="C7" t="s">
        <v>504</v>
      </c>
      <c r="D7" t="s">
        <v>512</v>
      </c>
    </row>
    <row r="8" spans="1:8" x14ac:dyDescent="0.3">
      <c r="A8" t="s">
        <v>16</v>
      </c>
      <c r="B8" t="s">
        <v>504</v>
      </c>
      <c r="C8" t="s">
        <v>504</v>
      </c>
      <c r="D8" t="s">
        <v>513</v>
      </c>
    </row>
    <row r="9" spans="1:8" x14ac:dyDescent="0.3">
      <c r="A9" t="s">
        <v>18</v>
      </c>
      <c r="B9" t="s">
        <v>504</v>
      </c>
      <c r="C9" t="s">
        <v>504</v>
      </c>
      <c r="D9" t="s">
        <v>514</v>
      </c>
    </row>
    <row r="10" spans="1:8" x14ac:dyDescent="0.3">
      <c r="A10" t="s">
        <v>19</v>
      </c>
      <c r="B10" t="s">
        <v>511</v>
      </c>
      <c r="C10" t="s">
        <v>504</v>
      </c>
      <c r="D10" t="s">
        <v>504</v>
      </c>
    </row>
    <row r="11" spans="1:8" x14ac:dyDescent="0.3">
      <c r="A11" t="s">
        <v>20</v>
      </c>
      <c r="B11" t="s">
        <v>504</v>
      </c>
      <c r="C11" t="s">
        <v>515</v>
      </c>
      <c r="D11" t="s">
        <v>504</v>
      </c>
    </row>
    <row r="12" spans="1:8" x14ac:dyDescent="0.3">
      <c r="A12" t="s">
        <v>21</v>
      </c>
      <c r="B12" t="s">
        <v>504</v>
      </c>
      <c r="C12" t="s">
        <v>504</v>
      </c>
      <c r="D12" t="s">
        <v>516</v>
      </c>
    </row>
    <row r="13" spans="1:8" x14ac:dyDescent="0.3">
      <c r="A13" t="s">
        <v>23</v>
      </c>
      <c r="B13" t="s">
        <v>517</v>
      </c>
      <c r="C13" t="s">
        <v>504</v>
      </c>
      <c r="D13" t="s">
        <v>518</v>
      </c>
    </row>
    <row r="14" spans="1:8" x14ac:dyDescent="0.3">
      <c r="A14" t="s">
        <v>27</v>
      </c>
      <c r="B14" t="s">
        <v>504</v>
      </c>
      <c r="C14" t="s">
        <v>504</v>
      </c>
      <c r="D14" t="s">
        <v>519</v>
      </c>
    </row>
    <row r="15" spans="1:8" x14ac:dyDescent="0.3">
      <c r="A15" t="s">
        <v>28</v>
      </c>
      <c r="B15" t="s">
        <v>520</v>
      </c>
      <c r="C15" t="s">
        <v>521</v>
      </c>
      <c r="D15" t="s">
        <v>522</v>
      </c>
    </row>
    <row r="16" spans="1:8" x14ac:dyDescent="0.3">
      <c r="A16" t="s">
        <v>31</v>
      </c>
      <c r="B16" t="s">
        <v>523</v>
      </c>
      <c r="C16" t="s">
        <v>504</v>
      </c>
      <c r="D16" t="s">
        <v>524</v>
      </c>
    </row>
    <row r="17" spans="1:4" x14ac:dyDescent="0.3">
      <c r="A17" t="s">
        <v>32</v>
      </c>
      <c r="B17" t="s">
        <v>504</v>
      </c>
      <c r="C17" t="s">
        <v>504</v>
      </c>
      <c r="D17" t="s">
        <v>516</v>
      </c>
    </row>
    <row r="18" spans="1:4" x14ac:dyDescent="0.3">
      <c r="A18" t="s">
        <v>525</v>
      </c>
      <c r="B18" t="s">
        <v>504</v>
      </c>
      <c r="C18" t="s">
        <v>504</v>
      </c>
      <c r="D18" t="s">
        <v>526</v>
      </c>
    </row>
    <row r="19" spans="1:4" x14ac:dyDescent="0.3">
      <c r="A19" t="s">
        <v>36</v>
      </c>
      <c r="B19" t="s">
        <v>504</v>
      </c>
      <c r="C19" t="s">
        <v>504</v>
      </c>
      <c r="D19" t="s">
        <v>516</v>
      </c>
    </row>
    <row r="20" spans="1:4" x14ac:dyDescent="0.3">
      <c r="A20" t="s">
        <v>40</v>
      </c>
      <c r="B20" t="s">
        <v>504</v>
      </c>
      <c r="C20" t="s">
        <v>504</v>
      </c>
      <c r="D20" t="s">
        <v>516</v>
      </c>
    </row>
    <row r="21" spans="1:4" x14ac:dyDescent="0.3">
      <c r="A21" t="s">
        <v>42</v>
      </c>
      <c r="B21" t="s">
        <v>504</v>
      </c>
      <c r="C21" t="s">
        <v>504</v>
      </c>
      <c r="D21" t="s">
        <v>516</v>
      </c>
    </row>
    <row r="22" spans="1:4" x14ac:dyDescent="0.3">
      <c r="A22" t="s">
        <v>44</v>
      </c>
      <c r="B22" t="s">
        <v>527</v>
      </c>
      <c r="C22" t="s">
        <v>528</v>
      </c>
      <c r="D22" t="s">
        <v>529</v>
      </c>
    </row>
    <row r="23" spans="1:4" x14ac:dyDescent="0.3">
      <c r="A23" t="s">
        <v>48</v>
      </c>
      <c r="B23" t="s">
        <v>530</v>
      </c>
      <c r="C23" t="s">
        <v>504</v>
      </c>
      <c r="D23" t="s">
        <v>531</v>
      </c>
    </row>
    <row r="24" spans="1:4" x14ac:dyDescent="0.3">
      <c r="A24" t="s">
        <v>532</v>
      </c>
      <c r="B24" t="s">
        <v>504</v>
      </c>
      <c r="C24" t="s">
        <v>504</v>
      </c>
      <c r="D24" t="s">
        <v>516</v>
      </c>
    </row>
    <row r="25" spans="1:4" x14ac:dyDescent="0.3">
      <c r="A25" t="s">
        <v>51</v>
      </c>
      <c r="B25" t="s">
        <v>504</v>
      </c>
      <c r="C25" t="s">
        <v>504</v>
      </c>
      <c r="D25" t="s">
        <v>533</v>
      </c>
    </row>
    <row r="26" spans="1:4" x14ac:dyDescent="0.3">
      <c r="A26" t="s">
        <v>53</v>
      </c>
      <c r="B26" t="s">
        <v>504</v>
      </c>
      <c r="C26" t="s">
        <v>504</v>
      </c>
      <c r="D26" t="s">
        <v>516</v>
      </c>
    </row>
    <row r="27" spans="1:4" x14ac:dyDescent="0.3">
      <c r="A27" t="s">
        <v>54</v>
      </c>
      <c r="B27" t="s">
        <v>504</v>
      </c>
      <c r="C27" t="s">
        <v>504</v>
      </c>
      <c r="D27" t="s">
        <v>534</v>
      </c>
    </row>
    <row r="28" spans="1:4" x14ac:dyDescent="0.3">
      <c r="A28" t="s">
        <v>58</v>
      </c>
      <c r="B28" t="s">
        <v>535</v>
      </c>
      <c r="C28" t="s">
        <v>504</v>
      </c>
      <c r="D28" t="s">
        <v>504</v>
      </c>
    </row>
    <row r="29" spans="1:4" x14ac:dyDescent="0.3">
      <c r="A29" t="s">
        <v>365</v>
      </c>
      <c r="B29" t="s">
        <v>536</v>
      </c>
      <c r="C29" t="s">
        <v>537</v>
      </c>
      <c r="D29" t="s">
        <v>504</v>
      </c>
    </row>
    <row r="30" spans="1:4" x14ac:dyDescent="0.3">
      <c r="A30" t="s">
        <v>538</v>
      </c>
      <c r="B30" t="s">
        <v>539</v>
      </c>
      <c r="C30" t="s">
        <v>504</v>
      </c>
      <c r="D30" t="s">
        <v>504</v>
      </c>
    </row>
    <row r="31" spans="1:4" x14ac:dyDescent="0.3">
      <c r="A31" t="s">
        <v>57</v>
      </c>
      <c r="B31" t="s">
        <v>504</v>
      </c>
      <c r="C31" t="s">
        <v>540</v>
      </c>
      <c r="D31" t="s">
        <v>516</v>
      </c>
    </row>
    <row r="32" spans="1:4" x14ac:dyDescent="0.3">
      <c r="A32" t="s">
        <v>60</v>
      </c>
      <c r="B32" t="s">
        <v>511</v>
      </c>
      <c r="C32" t="s">
        <v>504</v>
      </c>
      <c r="D32" t="s">
        <v>504</v>
      </c>
    </row>
    <row r="33" spans="1:4" x14ac:dyDescent="0.3">
      <c r="A33" t="s">
        <v>64</v>
      </c>
      <c r="B33" t="s">
        <v>541</v>
      </c>
      <c r="C33" t="s">
        <v>504</v>
      </c>
      <c r="D33" t="s">
        <v>542</v>
      </c>
    </row>
    <row r="34" spans="1:4" x14ac:dyDescent="0.3">
      <c r="A34" t="s">
        <v>68</v>
      </c>
      <c r="B34" t="s">
        <v>543</v>
      </c>
      <c r="C34" t="s">
        <v>544</v>
      </c>
      <c r="D34" t="s">
        <v>545</v>
      </c>
    </row>
    <row r="35" spans="1:4" x14ac:dyDescent="0.3">
      <c r="A35" t="s">
        <v>72</v>
      </c>
      <c r="B35" t="s">
        <v>504</v>
      </c>
      <c r="C35" t="s">
        <v>504</v>
      </c>
      <c r="D35" t="s">
        <v>546</v>
      </c>
    </row>
    <row r="36" spans="1:4" x14ac:dyDescent="0.3">
      <c r="A36" t="s">
        <v>73</v>
      </c>
      <c r="B36" t="s">
        <v>504</v>
      </c>
      <c r="C36" t="s">
        <v>504</v>
      </c>
      <c r="D36" t="s">
        <v>547</v>
      </c>
    </row>
    <row r="37" spans="1:4" x14ac:dyDescent="0.3">
      <c r="A37" t="s">
        <v>74</v>
      </c>
      <c r="B37" t="s">
        <v>504</v>
      </c>
      <c r="C37" t="s">
        <v>504</v>
      </c>
      <c r="D37" t="s">
        <v>516</v>
      </c>
    </row>
    <row r="38" spans="1:4" x14ac:dyDescent="0.3">
      <c r="A38" t="s">
        <v>77</v>
      </c>
      <c r="B38" t="s">
        <v>548</v>
      </c>
      <c r="C38" t="s">
        <v>504</v>
      </c>
      <c r="D38" t="s">
        <v>504</v>
      </c>
    </row>
    <row r="39" spans="1:4" x14ac:dyDescent="0.3">
      <c r="A39" t="s">
        <v>549</v>
      </c>
      <c r="B39" t="s">
        <v>504</v>
      </c>
      <c r="C39" t="s">
        <v>504</v>
      </c>
      <c r="D39" t="s">
        <v>550</v>
      </c>
    </row>
    <row r="40" spans="1:4" x14ac:dyDescent="0.3">
      <c r="A40" t="s">
        <v>551</v>
      </c>
      <c r="B40" t="s">
        <v>504</v>
      </c>
      <c r="C40" t="s">
        <v>504</v>
      </c>
      <c r="D40" t="s">
        <v>552</v>
      </c>
    </row>
    <row r="41" spans="1:4" x14ac:dyDescent="0.3">
      <c r="A41" t="s">
        <v>80</v>
      </c>
      <c r="B41" t="s">
        <v>553</v>
      </c>
      <c r="C41" t="s">
        <v>504</v>
      </c>
      <c r="D41" t="s">
        <v>554</v>
      </c>
    </row>
    <row r="42" spans="1:4" x14ac:dyDescent="0.3">
      <c r="A42" t="s">
        <v>81</v>
      </c>
      <c r="B42" t="s">
        <v>511</v>
      </c>
      <c r="C42" t="s">
        <v>504</v>
      </c>
      <c r="D42" t="s">
        <v>504</v>
      </c>
    </row>
    <row r="43" spans="1:4" x14ac:dyDescent="0.3">
      <c r="A43" t="s">
        <v>82</v>
      </c>
      <c r="B43" t="s">
        <v>504</v>
      </c>
      <c r="C43" t="s">
        <v>504</v>
      </c>
      <c r="D43" t="s">
        <v>516</v>
      </c>
    </row>
    <row r="44" spans="1:4" x14ac:dyDescent="0.3">
      <c r="A44" t="s">
        <v>84</v>
      </c>
      <c r="B44" t="s">
        <v>504</v>
      </c>
      <c r="C44" t="s">
        <v>504</v>
      </c>
      <c r="D44" t="s">
        <v>555</v>
      </c>
    </row>
    <row r="45" spans="1:4" x14ac:dyDescent="0.3">
      <c r="A45" t="s">
        <v>86</v>
      </c>
      <c r="B45" t="s">
        <v>504</v>
      </c>
      <c r="C45" t="s">
        <v>504</v>
      </c>
      <c r="D45" t="s">
        <v>556</v>
      </c>
    </row>
    <row r="46" spans="1:4" x14ac:dyDescent="0.3">
      <c r="A46" t="s">
        <v>88</v>
      </c>
      <c r="B46" t="s">
        <v>511</v>
      </c>
      <c r="C46" t="s">
        <v>504</v>
      </c>
      <c r="D46" t="s">
        <v>504</v>
      </c>
    </row>
    <row r="47" spans="1:4" x14ac:dyDescent="0.3">
      <c r="A47" t="s">
        <v>89</v>
      </c>
      <c r="B47" t="s">
        <v>557</v>
      </c>
      <c r="C47" t="s">
        <v>504</v>
      </c>
      <c r="D47" t="s">
        <v>558</v>
      </c>
    </row>
    <row r="48" spans="1:4" x14ac:dyDescent="0.3">
      <c r="A48" t="s">
        <v>90</v>
      </c>
      <c r="B48" t="s">
        <v>511</v>
      </c>
      <c r="C48" t="s">
        <v>559</v>
      </c>
      <c r="D48" t="s">
        <v>560</v>
      </c>
    </row>
    <row r="49" spans="1:4" x14ac:dyDescent="0.3">
      <c r="A49" t="s">
        <v>91</v>
      </c>
      <c r="B49" t="s">
        <v>504</v>
      </c>
      <c r="C49" t="s">
        <v>561</v>
      </c>
      <c r="D49" t="s">
        <v>504</v>
      </c>
    </row>
    <row r="50" spans="1:4" x14ac:dyDescent="0.3">
      <c r="A50" t="s">
        <v>92</v>
      </c>
      <c r="B50" t="s">
        <v>504</v>
      </c>
      <c r="C50" t="s">
        <v>504</v>
      </c>
      <c r="D50" t="s">
        <v>562</v>
      </c>
    </row>
    <row r="51" spans="1:4" x14ac:dyDescent="0.3">
      <c r="A51" t="s">
        <v>93</v>
      </c>
      <c r="B51" t="s">
        <v>504</v>
      </c>
      <c r="C51" t="s">
        <v>504</v>
      </c>
      <c r="D51" t="s">
        <v>563</v>
      </c>
    </row>
    <row r="52" spans="1:4" x14ac:dyDescent="0.3">
      <c r="A52" t="s">
        <v>96</v>
      </c>
      <c r="B52" t="s">
        <v>504</v>
      </c>
      <c r="C52" t="s">
        <v>504</v>
      </c>
      <c r="D52" t="s">
        <v>516</v>
      </c>
    </row>
    <row r="53" spans="1:4" x14ac:dyDescent="0.3">
      <c r="A53" t="s">
        <v>237</v>
      </c>
      <c r="B53" t="s">
        <v>504</v>
      </c>
      <c r="C53" t="s">
        <v>504</v>
      </c>
      <c r="D53" t="s">
        <v>564</v>
      </c>
    </row>
    <row r="54" spans="1:4" x14ac:dyDescent="0.3">
      <c r="A54" t="s">
        <v>238</v>
      </c>
      <c r="B54" t="s">
        <v>504</v>
      </c>
      <c r="C54" t="s">
        <v>504</v>
      </c>
      <c r="D54" t="s">
        <v>565</v>
      </c>
    </row>
    <row r="55" spans="1:4" x14ac:dyDescent="0.3">
      <c r="A55" t="s">
        <v>566</v>
      </c>
      <c r="B55" t="s">
        <v>504</v>
      </c>
      <c r="C55" t="s">
        <v>504</v>
      </c>
      <c r="D55" t="s">
        <v>567</v>
      </c>
    </row>
    <row r="56" spans="1:4" x14ac:dyDescent="0.3">
      <c r="A56" t="s">
        <v>101</v>
      </c>
      <c r="B56" t="s">
        <v>511</v>
      </c>
      <c r="C56" t="s">
        <v>504</v>
      </c>
      <c r="D56" t="s">
        <v>504</v>
      </c>
    </row>
    <row r="57" spans="1:4" x14ac:dyDescent="0.3">
      <c r="A57" t="s">
        <v>103</v>
      </c>
      <c r="B57" t="s">
        <v>511</v>
      </c>
      <c r="C57" t="s">
        <v>504</v>
      </c>
      <c r="D57" t="s">
        <v>568</v>
      </c>
    </row>
    <row r="58" spans="1:4" x14ac:dyDescent="0.3">
      <c r="A58" t="s">
        <v>106</v>
      </c>
      <c r="B58" t="s">
        <v>569</v>
      </c>
      <c r="C58" t="s">
        <v>504</v>
      </c>
      <c r="D58" t="s">
        <v>570</v>
      </c>
    </row>
    <row r="59" spans="1:4" x14ac:dyDescent="0.3">
      <c r="A59" t="s">
        <v>108</v>
      </c>
      <c r="B59" t="s">
        <v>504</v>
      </c>
      <c r="C59" t="s">
        <v>504</v>
      </c>
      <c r="D59" t="s">
        <v>571</v>
      </c>
    </row>
    <row r="60" spans="1:4" x14ac:dyDescent="0.3">
      <c r="A60" t="s">
        <v>109</v>
      </c>
      <c r="B60" t="s">
        <v>511</v>
      </c>
      <c r="C60" t="s">
        <v>504</v>
      </c>
      <c r="D60" t="s">
        <v>504</v>
      </c>
    </row>
    <row r="61" spans="1:4" x14ac:dyDescent="0.3">
      <c r="A61" t="s">
        <v>110</v>
      </c>
      <c r="B61" t="s">
        <v>504</v>
      </c>
      <c r="C61" t="s">
        <v>504</v>
      </c>
      <c r="D61" t="s">
        <v>572</v>
      </c>
    </row>
    <row r="62" spans="1:4" x14ac:dyDescent="0.3">
      <c r="A62" t="s">
        <v>112</v>
      </c>
      <c r="B62" t="s">
        <v>511</v>
      </c>
      <c r="C62" t="s">
        <v>504</v>
      </c>
      <c r="D62" t="s">
        <v>573</v>
      </c>
    </row>
    <row r="63" spans="1:4" x14ac:dyDescent="0.3">
      <c r="A63" t="s">
        <v>113</v>
      </c>
      <c r="B63" t="s">
        <v>574</v>
      </c>
      <c r="C63" t="s">
        <v>575</v>
      </c>
      <c r="D63" t="s">
        <v>576</v>
      </c>
    </row>
    <row r="64" spans="1:4" x14ac:dyDescent="0.3">
      <c r="A64" t="s">
        <v>116</v>
      </c>
      <c r="B64" t="s">
        <v>569</v>
      </c>
      <c r="C64" t="s">
        <v>504</v>
      </c>
      <c r="D64" t="s">
        <v>504</v>
      </c>
    </row>
    <row r="65" spans="1:4" x14ac:dyDescent="0.3">
      <c r="A65" t="s">
        <v>117</v>
      </c>
      <c r="B65" t="s">
        <v>504</v>
      </c>
      <c r="C65" t="s">
        <v>504</v>
      </c>
      <c r="D65" t="s">
        <v>577</v>
      </c>
    </row>
    <row r="66" spans="1:4" x14ac:dyDescent="0.3">
      <c r="A66" t="s">
        <v>249</v>
      </c>
      <c r="B66" t="s">
        <v>511</v>
      </c>
      <c r="C66" t="s">
        <v>504</v>
      </c>
      <c r="D66" t="s">
        <v>578</v>
      </c>
    </row>
    <row r="67" spans="1:4" x14ac:dyDescent="0.3">
      <c r="A67" t="s">
        <v>119</v>
      </c>
      <c r="B67" t="s">
        <v>504</v>
      </c>
      <c r="C67" t="s">
        <v>504</v>
      </c>
      <c r="D67" t="s">
        <v>554</v>
      </c>
    </row>
    <row r="68" spans="1:4" x14ac:dyDescent="0.3">
      <c r="A68" t="s">
        <v>121</v>
      </c>
      <c r="B68" t="s">
        <v>579</v>
      </c>
      <c r="C68" t="s">
        <v>504</v>
      </c>
      <c r="D68" t="s">
        <v>552</v>
      </c>
    </row>
    <row r="69" spans="1:4" x14ac:dyDescent="0.3">
      <c r="A69" t="s">
        <v>580</v>
      </c>
      <c r="B69" t="s">
        <v>504</v>
      </c>
      <c r="C69" t="s">
        <v>504</v>
      </c>
      <c r="D69" t="s">
        <v>505</v>
      </c>
    </row>
    <row r="70" spans="1:4" x14ac:dyDescent="0.3">
      <c r="A70" t="s">
        <v>124</v>
      </c>
      <c r="B70" t="s">
        <v>504</v>
      </c>
      <c r="C70" t="s">
        <v>504</v>
      </c>
      <c r="D70" t="s">
        <v>581</v>
      </c>
    </row>
    <row r="71" spans="1:4" x14ac:dyDescent="0.3">
      <c r="A71" t="s">
        <v>126</v>
      </c>
      <c r="B71" t="s">
        <v>582</v>
      </c>
      <c r="C71" t="s">
        <v>504</v>
      </c>
      <c r="D71" t="s">
        <v>504</v>
      </c>
    </row>
    <row r="72" spans="1:4" x14ac:dyDescent="0.3">
      <c r="A72" t="s">
        <v>128</v>
      </c>
      <c r="B72" t="s">
        <v>504</v>
      </c>
      <c r="C72" t="s">
        <v>504</v>
      </c>
      <c r="D72" t="s">
        <v>583</v>
      </c>
    </row>
    <row r="73" spans="1:4" x14ac:dyDescent="0.3">
      <c r="A73" t="s">
        <v>130</v>
      </c>
      <c r="B73" t="s">
        <v>504</v>
      </c>
      <c r="C73" t="s">
        <v>504</v>
      </c>
      <c r="D73" t="s">
        <v>584</v>
      </c>
    </row>
    <row r="74" spans="1:4" x14ac:dyDescent="0.3">
      <c r="A74" t="s">
        <v>585</v>
      </c>
      <c r="B74" t="s">
        <v>504</v>
      </c>
      <c r="C74" t="s">
        <v>504</v>
      </c>
      <c r="D74" t="s">
        <v>586</v>
      </c>
    </row>
    <row r="75" spans="1:4" x14ac:dyDescent="0.3">
      <c r="A75" t="s">
        <v>133</v>
      </c>
      <c r="B75" t="s">
        <v>587</v>
      </c>
      <c r="C75" t="s">
        <v>504</v>
      </c>
      <c r="D75" t="s">
        <v>504</v>
      </c>
    </row>
    <row r="76" spans="1:4" x14ac:dyDescent="0.3">
      <c r="A76" t="s">
        <v>134</v>
      </c>
      <c r="B76" t="s">
        <v>511</v>
      </c>
      <c r="C76" t="s">
        <v>504</v>
      </c>
      <c r="D76" t="s">
        <v>504</v>
      </c>
    </row>
    <row r="77" spans="1:4" x14ac:dyDescent="0.3">
      <c r="A77" t="s">
        <v>136</v>
      </c>
      <c r="B77" t="s">
        <v>504</v>
      </c>
      <c r="C77" t="s">
        <v>527</v>
      </c>
      <c r="D77" t="s">
        <v>588</v>
      </c>
    </row>
    <row r="78" spans="1:4" x14ac:dyDescent="0.3">
      <c r="A78" t="s">
        <v>138</v>
      </c>
      <c r="B78" t="s">
        <v>504</v>
      </c>
      <c r="C78" t="s">
        <v>504</v>
      </c>
      <c r="D78" t="s">
        <v>589</v>
      </c>
    </row>
    <row r="79" spans="1:4" x14ac:dyDescent="0.3">
      <c r="A79" t="s">
        <v>139</v>
      </c>
      <c r="B79" t="s">
        <v>590</v>
      </c>
      <c r="C79" t="s">
        <v>504</v>
      </c>
      <c r="D79" t="s">
        <v>552</v>
      </c>
    </row>
    <row r="80" spans="1:4" x14ac:dyDescent="0.3">
      <c r="A80" t="s">
        <v>591</v>
      </c>
      <c r="B80" t="s">
        <v>504</v>
      </c>
      <c r="C80" t="s">
        <v>504</v>
      </c>
      <c r="D80" t="s">
        <v>592</v>
      </c>
    </row>
    <row r="81" spans="1:4" x14ac:dyDescent="0.3">
      <c r="A81" t="s">
        <v>141</v>
      </c>
      <c r="B81" t="s">
        <v>504</v>
      </c>
      <c r="C81" t="s">
        <v>504</v>
      </c>
      <c r="D81" t="s">
        <v>516</v>
      </c>
    </row>
    <row r="82" spans="1:4" x14ac:dyDescent="0.3">
      <c r="A82" t="s">
        <v>142</v>
      </c>
      <c r="B82" t="s">
        <v>504</v>
      </c>
      <c r="C82" t="s">
        <v>504</v>
      </c>
      <c r="D82" t="s">
        <v>550</v>
      </c>
    </row>
    <row r="83" spans="1:4" x14ac:dyDescent="0.3">
      <c r="A83" t="s">
        <v>144</v>
      </c>
      <c r="B83" t="s">
        <v>593</v>
      </c>
      <c r="C83" t="s">
        <v>504</v>
      </c>
      <c r="D83" t="s">
        <v>594</v>
      </c>
    </row>
    <row r="84" spans="1:4" x14ac:dyDescent="0.3">
      <c r="A84" t="s">
        <v>367</v>
      </c>
      <c r="B84" t="s">
        <v>595</v>
      </c>
      <c r="C84" t="s">
        <v>596</v>
      </c>
      <c r="D84" t="s">
        <v>556</v>
      </c>
    </row>
    <row r="85" spans="1:4" x14ac:dyDescent="0.3">
      <c r="A85" t="s">
        <v>247</v>
      </c>
      <c r="B85" t="s">
        <v>511</v>
      </c>
      <c r="C85" t="s">
        <v>504</v>
      </c>
      <c r="D85" t="s">
        <v>505</v>
      </c>
    </row>
    <row r="86" spans="1:4" x14ac:dyDescent="0.3">
      <c r="A86" t="s">
        <v>149</v>
      </c>
      <c r="B86" t="s">
        <v>504</v>
      </c>
      <c r="C86" t="s">
        <v>504</v>
      </c>
      <c r="D86" t="s">
        <v>597</v>
      </c>
    </row>
    <row r="87" spans="1:4" x14ac:dyDescent="0.3">
      <c r="A87" t="s">
        <v>150</v>
      </c>
      <c r="B87" t="s">
        <v>504</v>
      </c>
      <c r="C87" t="s">
        <v>504</v>
      </c>
      <c r="D87" t="s">
        <v>598</v>
      </c>
    </row>
    <row r="88" spans="1:4" x14ac:dyDescent="0.3">
      <c r="A88" t="s">
        <v>151</v>
      </c>
      <c r="B88" t="s">
        <v>504</v>
      </c>
      <c r="C88" t="s">
        <v>504</v>
      </c>
      <c r="D88" t="s">
        <v>599</v>
      </c>
    </row>
    <row r="89" spans="1:4" x14ac:dyDescent="0.3">
      <c r="A89" t="s">
        <v>600</v>
      </c>
      <c r="B89" t="s">
        <v>504</v>
      </c>
      <c r="C89" t="s">
        <v>504</v>
      </c>
      <c r="D89" t="s">
        <v>601</v>
      </c>
    </row>
    <row r="90" spans="1:4" x14ac:dyDescent="0.3">
      <c r="A90" t="s">
        <v>153</v>
      </c>
      <c r="B90" t="s">
        <v>504</v>
      </c>
      <c r="C90" t="s">
        <v>504</v>
      </c>
      <c r="D90" t="s">
        <v>602</v>
      </c>
    </row>
    <row r="91" spans="1:4" x14ac:dyDescent="0.3">
      <c r="A91" t="s">
        <v>155</v>
      </c>
      <c r="B91" t="s">
        <v>511</v>
      </c>
      <c r="C91" t="s">
        <v>504</v>
      </c>
      <c r="D91" t="s">
        <v>504</v>
      </c>
    </row>
    <row r="92" spans="1:4" x14ac:dyDescent="0.3">
      <c r="A92" t="s">
        <v>157</v>
      </c>
      <c r="B92" t="s">
        <v>504</v>
      </c>
      <c r="C92" t="s">
        <v>504</v>
      </c>
      <c r="D92" t="s">
        <v>603</v>
      </c>
    </row>
    <row r="93" spans="1:4" x14ac:dyDescent="0.3">
      <c r="A93" t="s">
        <v>158</v>
      </c>
      <c r="B93" t="s">
        <v>604</v>
      </c>
      <c r="C93" s="97" t="s">
        <v>605</v>
      </c>
      <c r="D93" t="s">
        <v>606</v>
      </c>
    </row>
    <row r="94" spans="1:4" x14ac:dyDescent="0.3">
      <c r="A94" t="s">
        <v>161</v>
      </c>
      <c r="B94" t="s">
        <v>504</v>
      </c>
      <c r="C94" t="s">
        <v>504</v>
      </c>
      <c r="D94" t="s">
        <v>516</v>
      </c>
    </row>
    <row r="95" spans="1:4" x14ac:dyDescent="0.3">
      <c r="A95" t="s">
        <v>162</v>
      </c>
      <c r="B95" t="s">
        <v>607</v>
      </c>
      <c r="C95" t="s">
        <v>608</v>
      </c>
      <c r="D95" t="s">
        <v>609</v>
      </c>
    </row>
    <row r="96" spans="1:4" x14ac:dyDescent="0.3">
      <c r="A96" t="s">
        <v>164</v>
      </c>
      <c r="B96" t="s">
        <v>610</v>
      </c>
      <c r="C96" t="s">
        <v>504</v>
      </c>
      <c r="D96" t="s">
        <v>504</v>
      </c>
    </row>
    <row r="97" spans="1:4" x14ac:dyDescent="0.3">
      <c r="A97" t="s">
        <v>165</v>
      </c>
      <c r="B97" t="s">
        <v>504</v>
      </c>
      <c r="C97" s="98">
        <v>36342</v>
      </c>
      <c r="D97" t="s">
        <v>611</v>
      </c>
    </row>
    <row r="98" spans="1:4" x14ac:dyDescent="0.3">
      <c r="A98" t="s">
        <v>167</v>
      </c>
      <c r="B98" t="s">
        <v>504</v>
      </c>
      <c r="C98" t="s">
        <v>504</v>
      </c>
      <c r="D98" t="s">
        <v>612</v>
      </c>
    </row>
    <row r="99" spans="1:4" x14ac:dyDescent="0.3">
      <c r="A99" t="s">
        <v>168</v>
      </c>
      <c r="B99" t="s">
        <v>613</v>
      </c>
      <c r="C99" t="s">
        <v>504</v>
      </c>
      <c r="D99" t="s">
        <v>614</v>
      </c>
    </row>
    <row r="100" spans="1:4" x14ac:dyDescent="0.3">
      <c r="A100" t="s">
        <v>170</v>
      </c>
      <c r="B100" t="s">
        <v>504</v>
      </c>
      <c r="C100" t="s">
        <v>504</v>
      </c>
      <c r="D100" t="s">
        <v>615</v>
      </c>
    </row>
    <row r="101" spans="1:4" x14ac:dyDescent="0.3">
      <c r="A101" t="s">
        <v>172</v>
      </c>
      <c r="B101" t="s">
        <v>590</v>
      </c>
      <c r="C101" t="s">
        <v>504</v>
      </c>
      <c r="D101" t="s">
        <v>616</v>
      </c>
    </row>
    <row r="102" spans="1:4" x14ac:dyDescent="0.3">
      <c r="A102" t="s">
        <v>176</v>
      </c>
      <c r="B102" t="s">
        <v>511</v>
      </c>
      <c r="C102" t="s">
        <v>504</v>
      </c>
      <c r="D102" t="s">
        <v>560</v>
      </c>
    </row>
    <row r="103" spans="1:4" x14ac:dyDescent="0.3">
      <c r="A103" t="s">
        <v>177</v>
      </c>
      <c r="B103" t="s">
        <v>504</v>
      </c>
      <c r="C103" t="s">
        <v>617</v>
      </c>
      <c r="D103" t="s">
        <v>523</v>
      </c>
    </row>
    <row r="104" spans="1:4" x14ac:dyDescent="0.3">
      <c r="A104" t="s">
        <v>178</v>
      </c>
      <c r="B104" t="s">
        <v>618</v>
      </c>
      <c r="C104" t="s">
        <v>543</v>
      </c>
      <c r="D104" t="s">
        <v>619</v>
      </c>
    </row>
    <row r="105" spans="1:4" x14ac:dyDescent="0.3">
      <c r="A105" t="s">
        <v>180</v>
      </c>
      <c r="B105" t="s">
        <v>504</v>
      </c>
      <c r="C105" t="s">
        <v>504</v>
      </c>
      <c r="D105" t="s">
        <v>620</v>
      </c>
    </row>
    <row r="106" spans="1:4" x14ac:dyDescent="0.3">
      <c r="A106" t="s">
        <v>183</v>
      </c>
      <c r="B106" t="s">
        <v>504</v>
      </c>
      <c r="C106" t="s">
        <v>504</v>
      </c>
      <c r="D106" t="s">
        <v>516</v>
      </c>
    </row>
    <row r="107" spans="1:4" x14ac:dyDescent="0.3">
      <c r="A107" t="s">
        <v>184</v>
      </c>
      <c r="B107" t="s">
        <v>504</v>
      </c>
      <c r="C107" t="s">
        <v>504</v>
      </c>
      <c r="D107" t="s">
        <v>621</v>
      </c>
    </row>
    <row r="108" spans="1:4" x14ac:dyDescent="0.3">
      <c r="A108" t="s">
        <v>185</v>
      </c>
      <c r="B108" t="s">
        <v>504</v>
      </c>
      <c r="C108" t="s">
        <v>622</v>
      </c>
      <c r="D108" t="s">
        <v>623</v>
      </c>
    </row>
    <row r="109" spans="1:4" x14ac:dyDescent="0.3">
      <c r="A109" t="s">
        <v>186</v>
      </c>
      <c r="B109" t="s">
        <v>504</v>
      </c>
      <c r="C109" t="s">
        <v>504</v>
      </c>
      <c r="D109" t="s">
        <v>624</v>
      </c>
    </row>
    <row r="110" spans="1:4" x14ac:dyDescent="0.3">
      <c r="A110" t="s">
        <v>190</v>
      </c>
      <c r="B110" t="s">
        <v>511</v>
      </c>
      <c r="C110" t="s">
        <v>504</v>
      </c>
      <c r="D110" t="s">
        <v>504</v>
      </c>
    </row>
    <row r="111" spans="1:4" x14ac:dyDescent="0.3">
      <c r="A111" t="s">
        <v>192</v>
      </c>
      <c r="B111" t="s">
        <v>504</v>
      </c>
      <c r="C111" t="s">
        <v>504</v>
      </c>
      <c r="D111" t="s">
        <v>601</v>
      </c>
    </row>
    <row r="112" spans="1:4" x14ac:dyDescent="0.3">
      <c r="A112" t="s">
        <v>369</v>
      </c>
      <c r="B112" t="s">
        <v>504</v>
      </c>
      <c r="C112" t="s">
        <v>504</v>
      </c>
      <c r="D112" t="s">
        <v>625</v>
      </c>
    </row>
    <row r="113" spans="1:4" x14ac:dyDescent="0.3">
      <c r="A113" t="s">
        <v>193</v>
      </c>
      <c r="B113" t="s">
        <v>511</v>
      </c>
      <c r="C113" t="s">
        <v>504</v>
      </c>
      <c r="D113" t="s">
        <v>560</v>
      </c>
    </row>
    <row r="114" spans="1:4" x14ac:dyDescent="0.3">
      <c r="A114" t="s">
        <v>195</v>
      </c>
      <c r="B114" t="s">
        <v>504</v>
      </c>
      <c r="C114" t="s">
        <v>504</v>
      </c>
      <c r="D114" t="s">
        <v>626</v>
      </c>
    </row>
    <row r="115" spans="1:4" x14ac:dyDescent="0.3">
      <c r="A115" t="s">
        <v>196</v>
      </c>
      <c r="B115" t="s">
        <v>504</v>
      </c>
      <c r="C115" t="s">
        <v>504</v>
      </c>
      <c r="D115" t="s">
        <v>627</v>
      </c>
    </row>
    <row r="116" spans="1:4" x14ac:dyDescent="0.3">
      <c r="A116" t="s">
        <v>197</v>
      </c>
      <c r="B116" t="s">
        <v>504</v>
      </c>
      <c r="C116" t="s">
        <v>504</v>
      </c>
      <c r="D116" t="s">
        <v>628</v>
      </c>
    </row>
    <row r="117" spans="1:4" x14ac:dyDescent="0.3">
      <c r="A117" t="s">
        <v>198</v>
      </c>
      <c r="B117" t="s">
        <v>504</v>
      </c>
      <c r="C117" t="s">
        <v>504</v>
      </c>
      <c r="D117" t="s">
        <v>584</v>
      </c>
    </row>
    <row r="118" spans="1:4" x14ac:dyDescent="0.3">
      <c r="A118" t="s">
        <v>199</v>
      </c>
      <c r="B118" t="s">
        <v>629</v>
      </c>
      <c r="C118" t="s">
        <v>504</v>
      </c>
      <c r="D118" t="s">
        <v>630</v>
      </c>
    </row>
    <row r="119" spans="1:4" x14ac:dyDescent="0.3">
      <c r="A119" t="s">
        <v>201</v>
      </c>
      <c r="B119" t="s">
        <v>511</v>
      </c>
      <c r="C119" t="s">
        <v>504</v>
      </c>
      <c r="D119" t="s">
        <v>504</v>
      </c>
    </row>
    <row r="120" spans="1:4" x14ac:dyDescent="0.3">
      <c r="A120" t="s">
        <v>200</v>
      </c>
      <c r="B120" t="s">
        <v>504</v>
      </c>
      <c r="C120" t="s">
        <v>504</v>
      </c>
      <c r="D120" t="s">
        <v>631</v>
      </c>
    </row>
    <row r="121" spans="1:4" x14ac:dyDescent="0.3">
      <c r="A121" t="s">
        <v>181</v>
      </c>
      <c r="B121" t="s">
        <v>504</v>
      </c>
      <c r="C121" t="s">
        <v>504</v>
      </c>
      <c r="D121" t="s">
        <v>632</v>
      </c>
    </row>
    <row r="122" spans="1:4" x14ac:dyDescent="0.3">
      <c r="A122" t="s">
        <v>202</v>
      </c>
      <c r="B122" t="s">
        <v>504</v>
      </c>
      <c r="C122" t="s">
        <v>504</v>
      </c>
      <c r="D122" t="s">
        <v>633</v>
      </c>
    </row>
    <row r="123" spans="1:4" x14ac:dyDescent="0.3">
      <c r="A123" t="s">
        <v>203</v>
      </c>
      <c r="B123" t="s">
        <v>504</v>
      </c>
      <c r="C123" t="s">
        <v>504</v>
      </c>
      <c r="D123" t="s">
        <v>634</v>
      </c>
    </row>
    <row r="124" spans="1:4" x14ac:dyDescent="0.3">
      <c r="A124" t="s">
        <v>205</v>
      </c>
      <c r="B124" t="s">
        <v>590</v>
      </c>
      <c r="C124" t="s">
        <v>504</v>
      </c>
      <c r="D124" t="s">
        <v>552</v>
      </c>
    </row>
    <row r="125" spans="1:4" x14ac:dyDescent="0.3">
      <c r="A125" t="s">
        <v>206</v>
      </c>
      <c r="B125" t="s">
        <v>504</v>
      </c>
      <c r="C125" t="s">
        <v>504</v>
      </c>
      <c r="D125" t="s">
        <v>516</v>
      </c>
    </row>
    <row r="126" spans="1:4" x14ac:dyDescent="0.3">
      <c r="A126" t="s">
        <v>207</v>
      </c>
      <c r="B126" t="s">
        <v>504</v>
      </c>
      <c r="C126" t="s">
        <v>635</v>
      </c>
      <c r="D126" t="s">
        <v>547</v>
      </c>
    </row>
    <row r="127" spans="1:4" x14ac:dyDescent="0.3">
      <c r="A127" t="s">
        <v>209</v>
      </c>
      <c r="B127" t="s">
        <v>636</v>
      </c>
      <c r="C127" t="s">
        <v>504</v>
      </c>
      <c r="D127" t="s">
        <v>637</v>
      </c>
    </row>
    <row r="128" spans="1:4" x14ac:dyDescent="0.3">
      <c r="A128" t="s">
        <v>213</v>
      </c>
      <c r="B128" t="s">
        <v>504</v>
      </c>
      <c r="C128" t="s">
        <v>504</v>
      </c>
      <c r="D128" t="s">
        <v>631</v>
      </c>
    </row>
    <row r="129" spans="1:4" x14ac:dyDescent="0.3">
      <c r="A129" t="s">
        <v>215</v>
      </c>
      <c r="B129" t="s">
        <v>638</v>
      </c>
      <c r="C129" t="s">
        <v>639</v>
      </c>
      <c r="D129" t="s">
        <v>640</v>
      </c>
    </row>
    <row r="130" spans="1:4" x14ac:dyDescent="0.3">
      <c r="A130" t="s">
        <v>641</v>
      </c>
      <c r="B130" t="s">
        <v>642</v>
      </c>
      <c r="C130" t="s">
        <v>504</v>
      </c>
      <c r="D130" t="s">
        <v>504</v>
      </c>
    </row>
    <row r="131" spans="1:4" x14ac:dyDescent="0.3">
      <c r="A131" t="s">
        <v>643</v>
      </c>
      <c r="B131" t="s">
        <v>644</v>
      </c>
      <c r="C131" t="s">
        <v>504</v>
      </c>
      <c r="D131" t="s">
        <v>504</v>
      </c>
    </row>
    <row r="132" spans="1:4" x14ac:dyDescent="0.3">
      <c r="A132" t="s">
        <v>219</v>
      </c>
      <c r="B132" t="s">
        <v>586</v>
      </c>
      <c r="C132" t="s">
        <v>645</v>
      </c>
      <c r="D132" t="s">
        <v>646</v>
      </c>
    </row>
    <row r="133" spans="1:4" x14ac:dyDescent="0.3">
      <c r="A133" t="s">
        <v>225</v>
      </c>
      <c r="B133" t="s">
        <v>516</v>
      </c>
      <c r="C133" t="s">
        <v>647</v>
      </c>
      <c r="D133" t="s">
        <v>648</v>
      </c>
    </row>
    <row r="134" spans="1:4" x14ac:dyDescent="0.3">
      <c r="A134" t="s">
        <v>227</v>
      </c>
      <c r="B134" t="s">
        <v>569</v>
      </c>
      <c r="C134" t="s">
        <v>504</v>
      </c>
      <c r="D134" t="s">
        <v>649</v>
      </c>
    </row>
    <row r="135" spans="1:4" x14ac:dyDescent="0.3">
      <c r="A135" t="s">
        <v>229</v>
      </c>
      <c r="B135" t="s">
        <v>504</v>
      </c>
      <c r="C135" t="s">
        <v>504</v>
      </c>
      <c r="D135" t="s">
        <v>650</v>
      </c>
    </row>
    <row r="136" spans="1:4" x14ac:dyDescent="0.3">
      <c r="A136" t="s">
        <v>231</v>
      </c>
      <c r="B136" t="s">
        <v>504</v>
      </c>
      <c r="C136" t="s">
        <v>504</v>
      </c>
      <c r="D136" t="s">
        <v>651</v>
      </c>
    </row>
    <row r="137" spans="1:4" x14ac:dyDescent="0.3">
      <c r="A137" s="99" t="s">
        <v>232</v>
      </c>
      <c r="B137" s="99" t="s">
        <v>504</v>
      </c>
      <c r="C137" s="99" t="s">
        <v>504</v>
      </c>
      <c r="D137" s="99" t="s">
        <v>652</v>
      </c>
    </row>
    <row r="139" spans="1:4" x14ac:dyDescent="0.3">
      <c r="A139" t="s">
        <v>653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5"/>
  <sheetViews>
    <sheetView showGridLines="0" workbookViewId="0">
      <pane ySplit="1" topLeftCell="A5" activePane="bottomLeft" state="frozen"/>
      <selection pane="bottomLeft" sqref="A1:XFD1"/>
    </sheetView>
  </sheetViews>
  <sheetFormatPr defaultColWidth="9.21875" defaultRowHeight="14.4" x14ac:dyDescent="0.3"/>
  <cols>
    <col min="1" max="1" width="9.5546875" style="54" customWidth="1"/>
    <col min="2" max="2" width="10.5546875" style="54" bestFit="1" customWidth="1"/>
    <col min="3" max="3" width="11.44140625" style="54" bestFit="1" customWidth="1"/>
    <col min="4" max="4" width="11.21875" style="54" bestFit="1" customWidth="1"/>
    <col min="5" max="5" width="21.5546875" style="54" customWidth="1"/>
    <col min="6" max="6" width="23" style="54" customWidth="1"/>
    <col min="7" max="7" width="21.109375" style="54" customWidth="1"/>
    <col min="8" max="8" width="10.5546875" style="54" customWidth="1"/>
    <col min="9" max="16384" width="9.21875" style="54"/>
  </cols>
  <sheetData>
    <row r="1" spans="1:8" s="88" customFormat="1" ht="47.25" customHeight="1" x14ac:dyDescent="0.3">
      <c r="A1" s="94" t="s">
        <v>0</v>
      </c>
      <c r="B1" s="95" t="s">
        <v>491</v>
      </c>
      <c r="C1" s="95" t="s">
        <v>492</v>
      </c>
      <c r="D1" s="95" t="s">
        <v>493</v>
      </c>
      <c r="E1" s="95" t="s">
        <v>494</v>
      </c>
      <c r="F1" s="95" t="s">
        <v>495</v>
      </c>
      <c r="G1" s="95" t="s">
        <v>497</v>
      </c>
      <c r="H1" s="95" t="s">
        <v>496</v>
      </c>
    </row>
    <row r="2" spans="1:8" s="88" customFormat="1" ht="16.5" customHeight="1" x14ac:dyDescent="0.3">
      <c r="A2" s="96"/>
      <c r="B2" s="106" t="s">
        <v>490</v>
      </c>
      <c r="C2" s="106"/>
      <c r="D2" s="106"/>
      <c r="E2" s="106"/>
      <c r="F2" s="106"/>
      <c r="G2" s="106"/>
      <c r="H2" s="106"/>
    </row>
    <row r="3" spans="1:8" x14ac:dyDescent="0.3">
      <c r="A3" s="1">
        <v>1970</v>
      </c>
      <c r="B3" s="2"/>
      <c r="C3" s="1"/>
      <c r="D3" s="3"/>
      <c r="E3" s="4"/>
      <c r="F3" s="4"/>
      <c r="G3" s="4"/>
      <c r="H3" s="4"/>
    </row>
    <row r="4" spans="1:8" x14ac:dyDescent="0.3">
      <c r="A4" s="1">
        <v>1971</v>
      </c>
      <c r="B4" s="2"/>
      <c r="C4" s="1">
        <v>1</v>
      </c>
      <c r="D4" s="3"/>
      <c r="E4" s="4"/>
      <c r="F4" s="4"/>
      <c r="G4" s="4"/>
      <c r="H4" s="4"/>
    </row>
    <row r="5" spans="1:8" x14ac:dyDescent="0.3">
      <c r="A5" s="1">
        <v>1972</v>
      </c>
      <c r="B5" s="2"/>
      <c r="C5" s="1">
        <v>5</v>
      </c>
      <c r="D5" s="3"/>
      <c r="E5" s="4"/>
      <c r="F5" s="4"/>
      <c r="G5" s="4"/>
      <c r="H5" s="4"/>
    </row>
    <row r="6" spans="1:8" x14ac:dyDescent="0.3">
      <c r="A6" s="1">
        <v>1973</v>
      </c>
      <c r="B6" s="2"/>
      <c r="C6" s="1">
        <v>1</v>
      </c>
      <c r="D6" s="3"/>
      <c r="E6" s="4"/>
      <c r="F6" s="4"/>
      <c r="G6" s="4"/>
      <c r="H6" s="4"/>
    </row>
    <row r="7" spans="1:8" x14ac:dyDescent="0.3">
      <c r="A7" s="1">
        <v>1974</v>
      </c>
      <c r="B7" s="2"/>
      <c r="C7" s="1"/>
      <c r="D7" s="3"/>
      <c r="E7" s="4"/>
      <c r="F7" s="4"/>
      <c r="G7" s="4"/>
      <c r="H7" s="4"/>
    </row>
    <row r="8" spans="1:8" x14ac:dyDescent="0.3">
      <c r="A8" s="1">
        <v>1975</v>
      </c>
      <c r="B8" s="2"/>
      <c r="C8" s="1">
        <v>5</v>
      </c>
      <c r="D8" s="3"/>
      <c r="E8" s="4"/>
      <c r="F8" s="4"/>
      <c r="G8" s="4"/>
      <c r="H8" s="4"/>
    </row>
    <row r="9" spans="1:8" x14ac:dyDescent="0.3">
      <c r="A9" s="1">
        <v>1976</v>
      </c>
      <c r="B9" s="1">
        <v>2</v>
      </c>
      <c r="C9" s="1">
        <v>4</v>
      </c>
      <c r="D9" s="3">
        <v>1</v>
      </c>
      <c r="E9" s="3"/>
      <c r="F9" s="3"/>
      <c r="G9" s="3">
        <v>1</v>
      </c>
      <c r="H9" s="4"/>
    </row>
    <row r="10" spans="1:8" x14ac:dyDescent="0.3">
      <c r="A10" s="1">
        <v>1977</v>
      </c>
      <c r="B10" s="1">
        <v>1</v>
      </c>
      <c r="C10" s="1">
        <v>1</v>
      </c>
      <c r="D10" s="3">
        <v>1</v>
      </c>
      <c r="E10" s="4"/>
      <c r="F10" s="4"/>
      <c r="G10" s="4"/>
      <c r="H10" s="4"/>
    </row>
    <row r="11" spans="1:8" x14ac:dyDescent="0.3">
      <c r="A11" s="1">
        <v>1978</v>
      </c>
      <c r="B11" s="2"/>
      <c r="C11" s="1">
        <v>5</v>
      </c>
      <c r="D11" s="3">
        <v>3</v>
      </c>
      <c r="E11" s="4"/>
      <c r="F11" s="4"/>
      <c r="G11" s="4">
        <v>2</v>
      </c>
      <c r="H11" s="4"/>
    </row>
    <row r="12" spans="1:8" x14ac:dyDescent="0.3">
      <c r="A12" s="1">
        <v>1979</v>
      </c>
      <c r="B12" s="2"/>
      <c r="C12" s="1">
        <v>3</v>
      </c>
      <c r="D12" s="3">
        <v>2</v>
      </c>
      <c r="E12" s="4"/>
      <c r="F12" s="4"/>
      <c r="G12" s="4">
        <v>1</v>
      </c>
      <c r="H12" s="4"/>
    </row>
    <row r="13" spans="1:8" x14ac:dyDescent="0.3">
      <c r="A13" s="1">
        <v>1980</v>
      </c>
      <c r="B13" s="1">
        <v>3</v>
      </c>
      <c r="C13" s="1">
        <v>4</v>
      </c>
      <c r="D13" s="3">
        <v>3</v>
      </c>
      <c r="E13" s="3">
        <v>3</v>
      </c>
      <c r="F13" s="3"/>
      <c r="G13" s="3">
        <v>1</v>
      </c>
      <c r="H13" s="4"/>
    </row>
    <row r="14" spans="1:8" x14ac:dyDescent="0.3">
      <c r="A14" s="1">
        <v>1981</v>
      </c>
      <c r="B14" s="1">
        <v>3</v>
      </c>
      <c r="C14" s="1">
        <v>10</v>
      </c>
      <c r="D14" s="3">
        <v>6</v>
      </c>
      <c r="E14" s="3">
        <v>1</v>
      </c>
      <c r="F14" s="3"/>
      <c r="G14" s="3">
        <v>3</v>
      </c>
      <c r="H14" s="3">
        <v>1</v>
      </c>
    </row>
    <row r="15" spans="1:8" x14ac:dyDescent="0.3">
      <c r="A15" s="1">
        <v>1982</v>
      </c>
      <c r="B15" s="1">
        <v>5</v>
      </c>
      <c r="C15" s="1">
        <v>5</v>
      </c>
      <c r="D15" s="3">
        <v>9</v>
      </c>
      <c r="E15" s="3">
        <v>1</v>
      </c>
      <c r="F15" s="3"/>
      <c r="G15" s="3">
        <v>2</v>
      </c>
      <c r="H15" s="3">
        <v>1</v>
      </c>
    </row>
    <row r="16" spans="1:8" x14ac:dyDescent="0.3">
      <c r="A16" s="1">
        <v>1983</v>
      </c>
      <c r="B16" s="1">
        <v>8</v>
      </c>
      <c r="C16" s="1">
        <v>12</v>
      </c>
      <c r="D16" s="3">
        <v>9</v>
      </c>
      <c r="E16" s="3">
        <v>1</v>
      </c>
      <c r="F16" s="3">
        <v>1</v>
      </c>
      <c r="G16" s="3">
        <v>3</v>
      </c>
      <c r="H16" s="3">
        <v>1</v>
      </c>
    </row>
    <row r="17" spans="1:8" x14ac:dyDescent="0.3">
      <c r="A17" s="1">
        <v>1984</v>
      </c>
      <c r="B17" s="1">
        <v>1</v>
      </c>
      <c r="C17" s="1">
        <v>10</v>
      </c>
      <c r="D17" s="3">
        <v>4</v>
      </c>
      <c r="E17" s="4"/>
      <c r="F17" s="4"/>
      <c r="G17" s="4">
        <v>1</v>
      </c>
      <c r="H17" s="4"/>
    </row>
    <row r="18" spans="1:8" x14ac:dyDescent="0.3">
      <c r="A18" s="1">
        <v>1985</v>
      </c>
      <c r="B18" s="1">
        <v>2</v>
      </c>
      <c r="C18" s="1">
        <v>10</v>
      </c>
      <c r="D18" s="3">
        <v>3</v>
      </c>
      <c r="E18" s="3"/>
      <c r="F18" s="3">
        <v>1</v>
      </c>
      <c r="G18" s="3">
        <v>2</v>
      </c>
      <c r="H18" s="4"/>
    </row>
    <row r="19" spans="1:8" x14ac:dyDescent="0.3">
      <c r="A19" s="1">
        <v>1986</v>
      </c>
      <c r="B19" s="1">
        <v>1</v>
      </c>
      <c r="C19" s="1">
        <v>4</v>
      </c>
      <c r="D19" s="3">
        <v>3</v>
      </c>
      <c r="E19" s="4"/>
      <c r="F19" s="4"/>
      <c r="G19" s="4"/>
      <c r="H19" s="4"/>
    </row>
    <row r="20" spans="1:8" x14ac:dyDescent="0.3">
      <c r="A20" s="1">
        <v>1987</v>
      </c>
      <c r="B20" s="1">
        <v>6</v>
      </c>
      <c r="C20" s="1">
        <v>6</v>
      </c>
      <c r="D20" s="3"/>
      <c r="E20" s="3">
        <v>1</v>
      </c>
      <c r="F20" s="3"/>
      <c r="G20" s="3"/>
      <c r="H20" s="4"/>
    </row>
    <row r="21" spans="1:8" x14ac:dyDescent="0.3">
      <c r="A21" s="1">
        <v>1988</v>
      </c>
      <c r="B21" s="1">
        <v>7</v>
      </c>
      <c r="C21" s="1">
        <v>5</v>
      </c>
      <c r="D21" s="3">
        <v>1</v>
      </c>
      <c r="E21" s="3"/>
      <c r="F21" s="3"/>
      <c r="G21" s="3"/>
      <c r="H21" s="4"/>
    </row>
    <row r="22" spans="1:8" x14ac:dyDescent="0.3">
      <c r="A22" s="1">
        <v>1989</v>
      </c>
      <c r="B22" s="1">
        <v>4</v>
      </c>
      <c r="C22" s="1">
        <v>8</v>
      </c>
      <c r="D22" s="3">
        <v>4</v>
      </c>
      <c r="E22" s="3"/>
      <c r="F22" s="3">
        <v>1</v>
      </c>
      <c r="G22" s="3"/>
      <c r="H22" s="3">
        <v>1</v>
      </c>
    </row>
    <row r="23" spans="1:8" x14ac:dyDescent="0.3">
      <c r="A23" s="1">
        <v>1990</v>
      </c>
      <c r="B23" s="1">
        <v>6</v>
      </c>
      <c r="C23" s="1">
        <v>10</v>
      </c>
      <c r="D23" s="3">
        <v>2</v>
      </c>
      <c r="E23" s="3">
        <v>3</v>
      </c>
      <c r="F23" s="3"/>
      <c r="G23" s="3"/>
      <c r="H23" s="4"/>
    </row>
    <row r="24" spans="1:8" x14ac:dyDescent="0.3">
      <c r="A24" s="1">
        <v>1991</v>
      </c>
      <c r="B24" s="1">
        <v>10</v>
      </c>
      <c r="C24" s="1">
        <v>6</v>
      </c>
      <c r="D24" s="3"/>
      <c r="E24" s="3">
        <v>1</v>
      </c>
      <c r="F24" s="3"/>
      <c r="G24" s="3"/>
      <c r="H24" s="4"/>
    </row>
    <row r="25" spans="1:8" x14ac:dyDescent="0.3">
      <c r="A25" s="1">
        <v>1992</v>
      </c>
      <c r="B25" s="1">
        <v>8</v>
      </c>
      <c r="C25" s="1">
        <v>6</v>
      </c>
      <c r="D25" s="3">
        <v>2</v>
      </c>
      <c r="E25" s="3">
        <v>2</v>
      </c>
      <c r="F25" s="3"/>
      <c r="G25" s="3"/>
      <c r="H25" s="3"/>
    </row>
    <row r="26" spans="1:8" x14ac:dyDescent="0.3">
      <c r="A26" s="1">
        <v>1993</v>
      </c>
      <c r="B26" s="1">
        <v>7</v>
      </c>
      <c r="C26" s="1">
        <v>8</v>
      </c>
      <c r="D26" s="3">
        <v>1</v>
      </c>
      <c r="E26" s="3">
        <v>1</v>
      </c>
      <c r="F26" s="3"/>
      <c r="G26" s="3">
        <v>1</v>
      </c>
      <c r="H26" s="4"/>
    </row>
    <row r="27" spans="1:8" x14ac:dyDescent="0.3">
      <c r="A27" s="1">
        <v>1994</v>
      </c>
      <c r="B27" s="1">
        <v>11</v>
      </c>
      <c r="C27" s="1">
        <v>20</v>
      </c>
      <c r="D27" s="3">
        <v>3</v>
      </c>
      <c r="E27" s="3">
        <v>3</v>
      </c>
      <c r="F27" s="3"/>
      <c r="G27" s="3"/>
      <c r="H27" s="4"/>
    </row>
    <row r="28" spans="1:8" x14ac:dyDescent="0.3">
      <c r="A28" s="1">
        <v>1995</v>
      </c>
      <c r="B28" s="1">
        <v>13</v>
      </c>
      <c r="C28" s="1">
        <v>4</v>
      </c>
      <c r="D28" s="3">
        <v>4</v>
      </c>
      <c r="E28" s="3">
        <v>4</v>
      </c>
      <c r="F28" s="3"/>
      <c r="G28" s="3"/>
      <c r="H28" s="4"/>
    </row>
    <row r="29" spans="1:8" x14ac:dyDescent="0.3">
      <c r="A29" s="1">
        <v>1996</v>
      </c>
      <c r="B29" s="1">
        <v>4</v>
      </c>
      <c r="C29" s="1">
        <v>6</v>
      </c>
      <c r="D29" s="3">
        <v>2</v>
      </c>
      <c r="E29" s="3">
        <v>2</v>
      </c>
      <c r="F29" s="3"/>
      <c r="G29" s="3"/>
      <c r="H29" s="4"/>
    </row>
    <row r="30" spans="1:8" x14ac:dyDescent="0.3">
      <c r="A30" s="1">
        <v>1997</v>
      </c>
      <c r="B30" s="1">
        <v>7</v>
      </c>
      <c r="C30" s="1">
        <v>7</v>
      </c>
      <c r="D30" s="3">
        <v>5</v>
      </c>
      <c r="E30" s="3">
        <v>5</v>
      </c>
      <c r="F30" s="3"/>
      <c r="G30" s="3"/>
      <c r="H30" s="4"/>
    </row>
    <row r="31" spans="1:8" x14ac:dyDescent="0.3">
      <c r="A31" s="1">
        <v>1998</v>
      </c>
      <c r="B31" s="1">
        <v>8</v>
      </c>
      <c r="C31" s="1">
        <v>10</v>
      </c>
      <c r="D31" s="3"/>
      <c r="E31" s="3"/>
      <c r="F31" s="3"/>
      <c r="G31" s="3">
        <v>1</v>
      </c>
      <c r="H31" s="3">
        <v>3</v>
      </c>
    </row>
    <row r="32" spans="1:8" x14ac:dyDescent="0.3">
      <c r="A32" s="1">
        <v>1999</v>
      </c>
      <c r="B32" s="2"/>
      <c r="C32" s="1">
        <v>7</v>
      </c>
      <c r="D32" s="3"/>
      <c r="E32" s="4"/>
      <c r="F32" s="4"/>
      <c r="G32" s="4"/>
      <c r="H32" s="4"/>
    </row>
    <row r="33" spans="1:8" x14ac:dyDescent="0.3">
      <c r="A33" s="1">
        <v>2000</v>
      </c>
      <c r="B33" s="1">
        <v>2</v>
      </c>
      <c r="C33" s="1">
        <v>4</v>
      </c>
      <c r="D33" s="3">
        <v>1</v>
      </c>
      <c r="E33" s="3">
        <v>1</v>
      </c>
      <c r="F33" s="3"/>
      <c r="G33" s="3"/>
      <c r="H33" s="4"/>
    </row>
    <row r="34" spans="1:8" x14ac:dyDescent="0.3">
      <c r="A34" s="1">
        <v>2001</v>
      </c>
      <c r="B34" s="1">
        <v>1</v>
      </c>
      <c r="C34" s="1">
        <v>3</v>
      </c>
      <c r="D34" s="3">
        <v>2</v>
      </c>
      <c r="E34" s="3"/>
      <c r="F34" s="3"/>
      <c r="G34" s="3"/>
      <c r="H34" s="3">
        <v>1</v>
      </c>
    </row>
    <row r="35" spans="1:8" x14ac:dyDescent="0.3">
      <c r="A35" s="1">
        <v>2002</v>
      </c>
      <c r="B35" s="1">
        <v>1</v>
      </c>
      <c r="C35" s="1">
        <v>5</v>
      </c>
      <c r="D35" s="3">
        <v>4</v>
      </c>
      <c r="E35" s="3"/>
      <c r="F35" s="3"/>
      <c r="G35" s="3"/>
      <c r="H35" s="3">
        <v>1</v>
      </c>
    </row>
    <row r="36" spans="1:8" x14ac:dyDescent="0.3">
      <c r="A36" s="1">
        <v>2003</v>
      </c>
      <c r="B36" s="1">
        <v>1</v>
      </c>
      <c r="C36" s="1">
        <v>4</v>
      </c>
      <c r="D36" s="3">
        <v>2</v>
      </c>
      <c r="E36" s="3"/>
      <c r="F36" s="3"/>
      <c r="G36" s="3"/>
      <c r="H36" s="3">
        <v>1</v>
      </c>
    </row>
    <row r="37" spans="1:8" x14ac:dyDescent="0.3">
      <c r="A37" s="1">
        <v>2004</v>
      </c>
      <c r="B37" s="2"/>
      <c r="C37" s="1">
        <v>1</v>
      </c>
      <c r="D37" s="3">
        <v>1</v>
      </c>
      <c r="E37" s="4"/>
      <c r="F37" s="4"/>
      <c r="G37" s="4"/>
      <c r="H37" s="4"/>
    </row>
    <row r="38" spans="1:8" x14ac:dyDescent="0.3">
      <c r="A38" s="1">
        <v>2005</v>
      </c>
      <c r="B38" s="2"/>
      <c r="C38" s="1">
        <v>1</v>
      </c>
      <c r="D38" s="3"/>
      <c r="E38" s="4"/>
      <c r="F38" s="4"/>
      <c r="G38" s="4"/>
      <c r="H38" s="4"/>
    </row>
    <row r="39" spans="1:8" x14ac:dyDescent="0.3">
      <c r="A39" s="1">
        <v>2006</v>
      </c>
      <c r="B39" s="2"/>
      <c r="C39" s="1"/>
      <c r="D39" s="4"/>
      <c r="E39" s="4"/>
      <c r="F39" s="4"/>
      <c r="G39" s="4"/>
      <c r="H39" s="4"/>
    </row>
    <row r="40" spans="1:8" x14ac:dyDescent="0.3">
      <c r="A40" s="5">
        <v>2007</v>
      </c>
      <c r="B40" s="5">
        <v>2</v>
      </c>
      <c r="C40" s="5">
        <v>1</v>
      </c>
      <c r="D40" s="6">
        <v>1</v>
      </c>
      <c r="E40" s="6"/>
      <c r="F40" s="6"/>
      <c r="G40" s="6"/>
      <c r="H40" s="6"/>
    </row>
    <row r="41" spans="1:8" x14ac:dyDescent="0.3">
      <c r="A41" s="5">
        <v>2008</v>
      </c>
      <c r="B41" s="5">
        <v>22</v>
      </c>
      <c r="C41" s="5">
        <v>3</v>
      </c>
      <c r="D41" s="6">
        <v>3</v>
      </c>
      <c r="E41" s="6">
        <v>2</v>
      </c>
      <c r="F41" s="6"/>
      <c r="G41" s="6">
        <v>1</v>
      </c>
      <c r="H41" s="6"/>
    </row>
    <row r="42" spans="1:8" x14ac:dyDescent="0.3">
      <c r="A42" s="5">
        <v>2009</v>
      </c>
      <c r="B42" s="5">
        <v>1</v>
      </c>
      <c r="C42" s="5">
        <v>5</v>
      </c>
      <c r="D42" s="6"/>
      <c r="E42" s="6"/>
      <c r="F42" s="6"/>
      <c r="G42" s="6"/>
      <c r="H42" s="6"/>
    </row>
    <row r="43" spans="1:8" x14ac:dyDescent="0.3">
      <c r="A43" s="5">
        <v>2010</v>
      </c>
      <c r="B43" s="5"/>
      <c r="C43" s="5">
        <v>1</v>
      </c>
      <c r="D43" s="6">
        <v>2</v>
      </c>
      <c r="E43" s="6"/>
      <c r="F43" s="6"/>
      <c r="G43" s="6"/>
      <c r="H43" s="6"/>
    </row>
    <row r="44" spans="1:8" x14ac:dyDescent="0.3">
      <c r="A44" s="5">
        <v>2011</v>
      </c>
      <c r="B44" s="5">
        <v>1</v>
      </c>
      <c r="C44" s="5"/>
      <c r="D44" s="6"/>
      <c r="E44" s="6"/>
      <c r="F44" s="6"/>
      <c r="G44" s="6"/>
      <c r="H44" s="6"/>
    </row>
    <row r="45" spans="1:8" x14ac:dyDescent="0.3">
      <c r="A45" s="5">
        <v>2012</v>
      </c>
      <c r="B45" s="5"/>
      <c r="C45" s="5">
        <v>3</v>
      </c>
      <c r="D45" s="6">
        <v>2</v>
      </c>
      <c r="E45" s="6"/>
      <c r="F45" s="6"/>
      <c r="G45" s="6"/>
      <c r="H45" s="6"/>
    </row>
    <row r="46" spans="1:8" x14ac:dyDescent="0.3">
      <c r="A46" s="5">
        <v>2013</v>
      </c>
      <c r="B46" s="5"/>
      <c r="C46" s="5">
        <v>2</v>
      </c>
      <c r="D46" s="6">
        <v>1</v>
      </c>
      <c r="E46" s="6"/>
      <c r="F46" s="6"/>
      <c r="G46" s="6">
        <v>1</v>
      </c>
      <c r="H46" s="6"/>
    </row>
    <row r="47" spans="1:8" x14ac:dyDescent="0.3">
      <c r="A47" s="5">
        <v>2014</v>
      </c>
      <c r="B47" s="5">
        <v>3</v>
      </c>
      <c r="C47" s="5">
        <v>3</v>
      </c>
      <c r="D47" s="6">
        <v>1</v>
      </c>
      <c r="E47" s="6"/>
      <c r="F47" s="6"/>
      <c r="G47" s="6"/>
      <c r="H47" s="6">
        <v>1</v>
      </c>
    </row>
    <row r="48" spans="1:8" x14ac:dyDescent="0.3">
      <c r="A48" s="5">
        <v>2015</v>
      </c>
      <c r="B48" s="5"/>
      <c r="C48" s="5">
        <v>13</v>
      </c>
      <c r="D48" s="6">
        <v>1</v>
      </c>
      <c r="E48" s="6"/>
      <c r="F48" s="6"/>
      <c r="G48" s="6"/>
      <c r="H48" s="6"/>
    </row>
    <row r="49" spans="1:8" x14ac:dyDescent="0.3">
      <c r="A49" s="5">
        <v>2016</v>
      </c>
      <c r="B49" s="5"/>
      <c r="C49" s="5">
        <v>4</v>
      </c>
      <c r="D49" s="6"/>
      <c r="E49" s="6"/>
      <c r="F49" s="6"/>
      <c r="G49" s="6"/>
      <c r="H49" s="6"/>
    </row>
    <row r="50" spans="1:8" x14ac:dyDescent="0.3">
      <c r="A50" s="48">
        <v>2017</v>
      </c>
      <c r="B50" s="48"/>
      <c r="C50" s="48"/>
      <c r="D50" s="49">
        <v>2</v>
      </c>
      <c r="E50" s="49"/>
      <c r="F50" s="49"/>
      <c r="G50" s="49"/>
      <c r="H50" s="49"/>
    </row>
    <row r="51" spans="1:8" ht="15" thickBot="1" x14ac:dyDescent="0.35">
      <c r="A51" s="7" t="s">
        <v>1</v>
      </c>
      <c r="B51" s="7">
        <f t="shared" ref="B51:H51" si="0">SUM(B3:B50)</f>
        <v>151</v>
      </c>
      <c r="C51" s="7">
        <f t="shared" si="0"/>
        <v>236</v>
      </c>
      <c r="D51" s="7">
        <f t="shared" si="0"/>
        <v>91</v>
      </c>
      <c r="E51" s="7">
        <f t="shared" si="0"/>
        <v>31</v>
      </c>
      <c r="F51" s="7">
        <f t="shared" si="0"/>
        <v>3</v>
      </c>
      <c r="G51" s="7">
        <f t="shared" si="0"/>
        <v>20</v>
      </c>
      <c r="H51" s="7">
        <f t="shared" si="0"/>
        <v>11</v>
      </c>
    </row>
    <row r="52" spans="1:8" x14ac:dyDescent="0.3">
      <c r="A52" s="104" t="s">
        <v>498</v>
      </c>
      <c r="B52" s="104"/>
      <c r="C52" s="104"/>
      <c r="D52" s="104"/>
      <c r="E52" s="104"/>
      <c r="F52" s="104"/>
      <c r="G52" s="104"/>
      <c r="H52" s="104"/>
    </row>
    <row r="53" spans="1:8" x14ac:dyDescent="0.3">
      <c r="A53" s="105"/>
      <c r="B53" s="105"/>
      <c r="C53" s="105"/>
      <c r="D53" s="105"/>
      <c r="E53" s="105"/>
      <c r="F53" s="105"/>
      <c r="G53" s="105"/>
      <c r="H53" s="105"/>
    </row>
    <row r="54" spans="1:8" x14ac:dyDescent="0.3">
      <c r="A54" s="105"/>
      <c r="B54" s="105"/>
      <c r="C54" s="105"/>
      <c r="D54" s="105"/>
      <c r="E54" s="105"/>
      <c r="F54" s="105"/>
      <c r="G54" s="105"/>
      <c r="H54" s="105"/>
    </row>
    <row r="55" spans="1:8" ht="3" customHeight="1" x14ac:dyDescent="0.3">
      <c r="A55" s="105"/>
      <c r="B55" s="105"/>
      <c r="C55" s="105"/>
      <c r="D55" s="105"/>
      <c r="E55" s="105"/>
      <c r="F55" s="105"/>
      <c r="G55" s="105"/>
      <c r="H55" s="105"/>
    </row>
  </sheetData>
  <mergeCells count="2">
    <mergeCell ref="A52:H55"/>
    <mergeCell ref="B2:H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0"/>
  <sheetViews>
    <sheetView showGridLines="0" zoomScale="145" zoomScaleNormal="145" workbookViewId="0">
      <pane xSplit="1" ySplit="1" topLeftCell="B57" activePane="bottomRight" state="frozen"/>
      <selection pane="topRight" activeCell="B1" sqref="B1"/>
      <selection pane="bottomLeft" activeCell="A2" sqref="A2"/>
      <selection pane="bottomRight" activeCell="A153" sqref="A153:K163"/>
    </sheetView>
  </sheetViews>
  <sheetFormatPr defaultColWidth="9.21875" defaultRowHeight="14.4" x14ac:dyDescent="0.3"/>
  <cols>
    <col min="1" max="1" width="24.44140625" style="54" bestFit="1" customWidth="1"/>
    <col min="2" max="3" width="8.21875" style="54" bestFit="1" customWidth="1"/>
    <col min="4" max="4" width="12.5546875" style="54" bestFit="1" customWidth="1"/>
    <col min="5" max="6" width="14.44140625" style="79" customWidth="1"/>
    <col min="7" max="7" width="16.21875" style="82" customWidth="1"/>
    <col min="8" max="8" width="15.21875" style="54" bestFit="1" customWidth="1"/>
    <col min="9" max="9" width="9.21875" style="54" bestFit="1" customWidth="1"/>
    <col min="10" max="10" width="12.21875" style="54" bestFit="1" customWidth="1"/>
    <col min="11" max="11" width="12.77734375" style="54" bestFit="1" customWidth="1"/>
    <col min="12" max="16384" width="9.21875" style="54"/>
  </cols>
  <sheetData>
    <row r="1" spans="1:11" ht="34.799999999999997" thickBot="1" x14ac:dyDescent="0.35">
      <c r="A1" s="50" t="s">
        <v>2</v>
      </c>
      <c r="B1" s="51" t="s">
        <v>234</v>
      </c>
      <c r="C1" s="51" t="s">
        <v>235</v>
      </c>
      <c r="D1" s="52" t="s">
        <v>424</v>
      </c>
      <c r="E1" s="52" t="s">
        <v>425</v>
      </c>
      <c r="F1" s="52" t="s">
        <v>426</v>
      </c>
      <c r="G1" s="53" t="s">
        <v>364</v>
      </c>
      <c r="H1" s="52" t="s">
        <v>427</v>
      </c>
      <c r="I1" s="52" t="s">
        <v>428</v>
      </c>
      <c r="J1" s="52" t="s">
        <v>429</v>
      </c>
      <c r="K1" s="52" t="s">
        <v>430</v>
      </c>
    </row>
    <row r="2" spans="1:11" ht="15" thickTop="1" x14ac:dyDescent="0.3">
      <c r="A2" s="55" t="s">
        <v>6</v>
      </c>
      <c r="B2" s="56">
        <v>1994</v>
      </c>
      <c r="C2" s="56">
        <v>1994</v>
      </c>
      <c r="D2" s="57" t="s">
        <v>356</v>
      </c>
      <c r="E2" s="58" t="s">
        <v>355</v>
      </c>
      <c r="F2" s="58" t="s">
        <v>355</v>
      </c>
      <c r="G2" s="58" t="s">
        <v>355</v>
      </c>
      <c r="H2" s="58">
        <v>7.6159619999999997</v>
      </c>
      <c r="I2" s="58" t="s">
        <v>355</v>
      </c>
      <c r="J2" s="58">
        <v>26.8</v>
      </c>
      <c r="K2" s="59" t="s">
        <v>355</v>
      </c>
    </row>
    <row r="3" spans="1:11" x14ac:dyDescent="0.3">
      <c r="A3" s="60" t="s">
        <v>7</v>
      </c>
      <c r="B3" s="45">
        <v>1990</v>
      </c>
      <c r="C3" s="45" t="s">
        <v>383</v>
      </c>
      <c r="D3" s="58">
        <v>41.3922533</v>
      </c>
      <c r="E3" s="58" t="s">
        <v>355</v>
      </c>
      <c r="F3" s="58" t="s">
        <v>355</v>
      </c>
      <c r="G3" s="58" t="s">
        <v>355</v>
      </c>
      <c r="H3" s="58">
        <v>37.560319999999997</v>
      </c>
      <c r="I3" s="58">
        <v>29.852459999999997</v>
      </c>
      <c r="J3" s="58">
        <v>30</v>
      </c>
      <c r="K3" s="58">
        <v>19.100560000000002</v>
      </c>
    </row>
    <row r="4" spans="1:11" x14ac:dyDescent="0.3">
      <c r="A4" s="60" t="s">
        <v>10</v>
      </c>
      <c r="B4" s="45">
        <v>1980</v>
      </c>
      <c r="C4" s="45" t="s">
        <v>375</v>
      </c>
      <c r="D4" s="58">
        <v>58.171234800000008</v>
      </c>
      <c r="E4" s="58">
        <v>55.1</v>
      </c>
      <c r="F4" s="58">
        <v>55.1</v>
      </c>
      <c r="G4" s="61">
        <v>213.89750671386719</v>
      </c>
      <c r="H4" s="58">
        <v>64.645859999999999</v>
      </c>
      <c r="I4" s="58">
        <v>62.212250000000004</v>
      </c>
      <c r="J4" s="58">
        <v>9</v>
      </c>
      <c r="K4" s="58">
        <v>33.147390000000001</v>
      </c>
    </row>
    <row r="5" spans="1:11" x14ac:dyDescent="0.3">
      <c r="A5" s="60" t="s">
        <v>10</v>
      </c>
      <c r="B5" s="45">
        <v>1989</v>
      </c>
      <c r="C5" s="45">
        <v>1991</v>
      </c>
      <c r="D5" s="58">
        <v>12.6299469</v>
      </c>
      <c r="E5" s="58">
        <v>6</v>
      </c>
      <c r="F5" s="58">
        <v>6</v>
      </c>
      <c r="G5" s="62">
        <v>21.606048583984375</v>
      </c>
      <c r="H5" s="58">
        <v>151.57210000000001</v>
      </c>
      <c r="I5" s="58">
        <v>135.66499999999999</v>
      </c>
      <c r="J5" s="58">
        <v>27</v>
      </c>
      <c r="K5" s="58">
        <v>-21.29261</v>
      </c>
    </row>
    <row r="6" spans="1:11" x14ac:dyDescent="0.3">
      <c r="A6" s="60" t="s">
        <v>400</v>
      </c>
      <c r="B6" s="45">
        <v>1995</v>
      </c>
      <c r="C6" s="45">
        <v>1995</v>
      </c>
      <c r="D6" s="58">
        <v>0</v>
      </c>
      <c r="E6" s="58">
        <v>2</v>
      </c>
      <c r="F6" s="58">
        <v>2</v>
      </c>
      <c r="G6" s="62">
        <v>8.5506629943847656</v>
      </c>
      <c r="H6" s="58">
        <v>71.352800000000002</v>
      </c>
      <c r="I6" s="58">
        <v>62.997659999999996</v>
      </c>
      <c r="J6" s="58">
        <v>17</v>
      </c>
      <c r="K6" s="58">
        <v>8.6946700000000003</v>
      </c>
    </row>
    <row r="7" spans="1:11" x14ac:dyDescent="0.3">
      <c r="A7" s="60" t="s">
        <v>10</v>
      </c>
      <c r="B7" s="45">
        <v>2001</v>
      </c>
      <c r="C7" s="45">
        <v>2003</v>
      </c>
      <c r="D7" s="58">
        <v>70.974198799999996</v>
      </c>
      <c r="E7" s="58">
        <v>9.6</v>
      </c>
      <c r="F7" s="58">
        <v>9.5846645367412098</v>
      </c>
      <c r="G7" s="62">
        <v>28.094821929931641</v>
      </c>
      <c r="H7" s="58">
        <v>22.85839</v>
      </c>
      <c r="I7" s="58">
        <v>22.646609999999999</v>
      </c>
      <c r="J7" s="58">
        <v>20.100000000000001</v>
      </c>
      <c r="K7" s="58">
        <v>81.887209999999996</v>
      </c>
    </row>
    <row r="8" spans="1:11" x14ac:dyDescent="0.3">
      <c r="A8" s="60" t="s">
        <v>357</v>
      </c>
      <c r="B8" s="45">
        <v>1994</v>
      </c>
      <c r="C8" s="45" t="s">
        <v>376</v>
      </c>
      <c r="D8" s="58" t="s">
        <v>356</v>
      </c>
      <c r="E8" s="58" t="s">
        <v>355</v>
      </c>
      <c r="F8" s="58" t="s">
        <v>355</v>
      </c>
      <c r="G8" s="58" t="s">
        <v>355</v>
      </c>
      <c r="H8" s="58">
        <v>41.376910000000002</v>
      </c>
      <c r="I8" s="58">
        <v>22.994020000000003</v>
      </c>
      <c r="J8" s="58" t="s">
        <v>355</v>
      </c>
      <c r="K8" s="58" t="s">
        <v>355</v>
      </c>
    </row>
    <row r="9" spans="1:11" x14ac:dyDescent="0.3">
      <c r="A9" s="60" t="s">
        <v>14</v>
      </c>
      <c r="B9" s="45">
        <v>2008</v>
      </c>
      <c r="C9" s="45" t="s">
        <v>384</v>
      </c>
      <c r="D9" s="63">
        <v>19.215917999999999</v>
      </c>
      <c r="E9" s="58">
        <f>+'Additional Details-Bk Crises'!F47*100</f>
        <v>5.1499999999999995</v>
      </c>
      <c r="F9" s="58">
        <v>1.6399999999999997</v>
      </c>
      <c r="G9" s="62">
        <v>1.6435314416885376</v>
      </c>
      <c r="H9" s="58">
        <v>10.02</v>
      </c>
      <c r="I9" s="58">
        <v>6.41</v>
      </c>
      <c r="J9" s="58">
        <f>+'Additional Details-Bk Crises'!F45*100</f>
        <v>4.1000000000000005</v>
      </c>
      <c r="K9" s="58">
        <v>19.8</v>
      </c>
    </row>
    <row r="10" spans="1:11" x14ac:dyDescent="0.3">
      <c r="A10" s="60" t="s">
        <v>402</v>
      </c>
      <c r="B10" s="45">
        <v>1995</v>
      </c>
      <c r="C10" s="45" t="s">
        <v>377</v>
      </c>
      <c r="D10" s="58" t="s">
        <v>355</v>
      </c>
      <c r="E10" s="58" t="s">
        <v>355</v>
      </c>
      <c r="F10" s="58" t="s">
        <v>355</v>
      </c>
      <c r="G10" s="58" t="s">
        <v>355</v>
      </c>
      <c r="H10" s="58">
        <v>127.5802</v>
      </c>
      <c r="I10" s="58">
        <v>84.463770000000011</v>
      </c>
      <c r="J10" s="58" t="s">
        <v>355</v>
      </c>
      <c r="K10" s="58">
        <v>0.89602999999999988</v>
      </c>
    </row>
    <row r="11" spans="1:11" x14ac:dyDescent="0.3">
      <c r="A11" s="60" t="s">
        <v>16</v>
      </c>
      <c r="B11" s="45">
        <v>1987</v>
      </c>
      <c r="C11" s="45">
        <v>1987</v>
      </c>
      <c r="D11" s="58">
        <v>0</v>
      </c>
      <c r="E11" s="58" t="s">
        <v>355</v>
      </c>
      <c r="F11" s="58" t="s">
        <v>355</v>
      </c>
      <c r="G11" s="58" t="s">
        <v>355</v>
      </c>
      <c r="H11" s="58">
        <v>25.96208</v>
      </c>
      <c r="I11" s="58">
        <v>2.82342</v>
      </c>
      <c r="J11" s="58">
        <v>20</v>
      </c>
      <c r="K11" s="58">
        <v>3.4758999999999998</v>
      </c>
    </row>
    <row r="12" spans="1:11" x14ac:dyDescent="0.3">
      <c r="A12" s="60" t="s">
        <v>403</v>
      </c>
      <c r="B12" s="45">
        <v>1995</v>
      </c>
      <c r="C12" s="45">
        <v>1995</v>
      </c>
      <c r="D12" s="58" t="s">
        <v>355</v>
      </c>
      <c r="E12" s="58" t="s">
        <v>355</v>
      </c>
      <c r="F12" s="58" t="s">
        <v>355</v>
      </c>
      <c r="G12" s="58" t="s">
        <v>355</v>
      </c>
      <c r="H12" s="58">
        <v>35.759799999999998</v>
      </c>
      <c r="I12" s="58" t="s">
        <v>355</v>
      </c>
      <c r="J12" s="58" t="s">
        <v>355</v>
      </c>
      <c r="K12" s="58">
        <v>-16.45655</v>
      </c>
    </row>
    <row r="13" spans="1:11" x14ac:dyDescent="0.3">
      <c r="A13" s="60" t="s">
        <v>19</v>
      </c>
      <c r="B13" s="45">
        <v>2008</v>
      </c>
      <c r="C13" s="45" t="s">
        <v>384</v>
      </c>
      <c r="D13" s="63">
        <v>15.732718</v>
      </c>
      <c r="E13" s="58">
        <f>+'Additional Details-Bk Crises'!G47*100</f>
        <v>6.15</v>
      </c>
      <c r="F13" s="58">
        <v>0.45999999999999996</v>
      </c>
      <c r="G13" s="62">
        <v>1.6283828020095825</v>
      </c>
      <c r="H13" s="58">
        <v>13.69</v>
      </c>
      <c r="I13" s="58">
        <v>9.67</v>
      </c>
      <c r="J13" s="58">
        <f>100*'Additional Details-Bk Crises'!G45</f>
        <v>4.24</v>
      </c>
      <c r="K13" s="58">
        <v>22.2</v>
      </c>
    </row>
    <row r="14" spans="1:11" x14ac:dyDescent="0.3">
      <c r="A14" s="60" t="s">
        <v>21</v>
      </c>
      <c r="B14" s="45">
        <v>1988</v>
      </c>
      <c r="C14" s="45" t="s">
        <v>385</v>
      </c>
      <c r="D14" s="58">
        <v>14.917588200000001</v>
      </c>
      <c r="E14" s="58">
        <v>17</v>
      </c>
      <c r="F14" s="58" t="s">
        <v>355</v>
      </c>
      <c r="G14" s="61">
        <v>64.320846557617188</v>
      </c>
      <c r="H14" s="58">
        <v>99.640910000000005</v>
      </c>
      <c r="I14" s="58">
        <v>48.624410000000005</v>
      </c>
      <c r="J14" s="58">
        <v>80</v>
      </c>
      <c r="K14" s="58">
        <v>5.6780100000000004</v>
      </c>
    </row>
    <row r="15" spans="1:11" x14ac:dyDescent="0.3">
      <c r="A15" s="60" t="s">
        <v>23</v>
      </c>
      <c r="B15" s="45">
        <v>1986</v>
      </c>
      <c r="C15" s="45">
        <v>1986</v>
      </c>
      <c r="D15" s="58">
        <v>49.191735199999997</v>
      </c>
      <c r="E15" s="58" t="s">
        <v>355</v>
      </c>
      <c r="F15" s="58" t="s">
        <v>355</v>
      </c>
      <c r="G15" s="61" t="s">
        <v>355</v>
      </c>
      <c r="H15" s="58">
        <v>57.525449999999999</v>
      </c>
      <c r="I15" s="58">
        <v>25.924819999999997</v>
      </c>
      <c r="J15" s="58">
        <v>30</v>
      </c>
      <c r="K15" s="58">
        <v>-107.2825</v>
      </c>
    </row>
    <row r="16" spans="1:11" x14ac:dyDescent="0.3">
      <c r="A16" s="60" t="s">
        <v>23</v>
      </c>
      <c r="B16" s="45">
        <v>1994</v>
      </c>
      <c r="C16" s="45">
        <v>1994</v>
      </c>
      <c r="D16" s="58">
        <v>0</v>
      </c>
      <c r="E16" s="58">
        <v>6</v>
      </c>
      <c r="F16" s="58">
        <v>2.6533333333333338</v>
      </c>
      <c r="G16" s="62">
        <v>15.193718910217285</v>
      </c>
      <c r="H16" s="58">
        <v>31.92642</v>
      </c>
      <c r="I16" s="58">
        <v>12.89265</v>
      </c>
      <c r="J16" s="58">
        <v>6.2</v>
      </c>
      <c r="K16" s="58">
        <v>-19.210720000000002</v>
      </c>
    </row>
    <row r="17" spans="1:11" x14ac:dyDescent="0.3">
      <c r="A17" s="60" t="s">
        <v>404</v>
      </c>
      <c r="B17" s="45">
        <v>1992</v>
      </c>
      <c r="C17" s="64" t="s">
        <v>386</v>
      </c>
      <c r="D17" s="58" t="s">
        <v>355</v>
      </c>
      <c r="E17" s="58" t="s">
        <v>355</v>
      </c>
      <c r="F17" s="58" t="s">
        <v>355</v>
      </c>
      <c r="G17" s="61" t="s">
        <v>355</v>
      </c>
      <c r="H17" s="58" t="s">
        <v>355</v>
      </c>
      <c r="I17" s="58" t="s">
        <v>355</v>
      </c>
      <c r="J17" s="58" t="s">
        <v>355</v>
      </c>
      <c r="K17" s="58" t="s">
        <v>355</v>
      </c>
    </row>
    <row r="18" spans="1:11" x14ac:dyDescent="0.3">
      <c r="A18" s="60" t="s">
        <v>405</v>
      </c>
      <c r="B18" s="45">
        <v>1990</v>
      </c>
      <c r="C18" s="45" t="s">
        <v>383</v>
      </c>
      <c r="D18" s="58">
        <v>62.295604299999994</v>
      </c>
      <c r="E18" s="58">
        <v>0</v>
      </c>
      <c r="F18" s="58">
        <v>0</v>
      </c>
      <c r="G18" s="61">
        <v>0</v>
      </c>
      <c r="H18" s="58">
        <v>11.26261</v>
      </c>
      <c r="I18" s="58">
        <v>10.713469999999999</v>
      </c>
      <c r="J18" s="58" t="s">
        <v>355</v>
      </c>
      <c r="K18" s="58">
        <v>-22.64</v>
      </c>
    </row>
    <row r="19" spans="1:11" x14ac:dyDescent="0.3">
      <c r="A19" s="60" t="s">
        <v>28</v>
      </c>
      <c r="B19" s="45">
        <v>1994</v>
      </c>
      <c r="C19" s="45">
        <v>1998</v>
      </c>
      <c r="D19" s="58">
        <v>0</v>
      </c>
      <c r="E19" s="58">
        <v>13.200000000000001</v>
      </c>
      <c r="F19" s="58">
        <v>10.200000000000001</v>
      </c>
      <c r="G19" s="62">
        <v>28.596187591552734</v>
      </c>
      <c r="H19" s="58">
        <v>20.118459999999999</v>
      </c>
      <c r="I19" s="58">
        <v>17.611619999999998</v>
      </c>
      <c r="J19" s="58">
        <v>16</v>
      </c>
      <c r="K19" s="58">
        <v>-33.777929999999998</v>
      </c>
    </row>
    <row r="20" spans="1:11" x14ac:dyDescent="0.3">
      <c r="A20" s="60" t="s">
        <v>31</v>
      </c>
      <c r="B20" s="45">
        <v>1996</v>
      </c>
      <c r="C20" s="45">
        <v>1997</v>
      </c>
      <c r="D20" s="58">
        <v>59.5104933</v>
      </c>
      <c r="E20" s="58">
        <v>14.000000000000002</v>
      </c>
      <c r="F20" s="58">
        <v>13.900000000000002</v>
      </c>
      <c r="G20" s="62">
        <v>21.370782852172852</v>
      </c>
      <c r="H20" s="58">
        <v>17.305710000000001</v>
      </c>
      <c r="I20" s="58">
        <v>9.93675</v>
      </c>
      <c r="J20" s="58">
        <v>75</v>
      </c>
      <c r="K20" s="58">
        <v>-30.079729999999998</v>
      </c>
    </row>
    <row r="21" spans="1:11" x14ac:dyDescent="0.3">
      <c r="A21" s="60" t="s">
        <v>32</v>
      </c>
      <c r="B21" s="45">
        <v>1990</v>
      </c>
      <c r="C21" s="45">
        <v>1994</v>
      </c>
      <c r="D21" s="58" t="s">
        <v>355</v>
      </c>
      <c r="E21" s="58" t="s">
        <v>355</v>
      </c>
      <c r="F21" s="58" t="s">
        <v>355</v>
      </c>
      <c r="G21" s="58" t="s">
        <v>355</v>
      </c>
      <c r="H21" s="58">
        <v>9.3824000000000005</v>
      </c>
      <c r="I21" s="58">
        <v>4.51769</v>
      </c>
      <c r="J21" s="58">
        <v>16</v>
      </c>
      <c r="K21" s="58">
        <v>8.9243199999999998</v>
      </c>
    </row>
    <row r="22" spans="1:11" x14ac:dyDescent="0.3">
      <c r="A22" s="60" t="s">
        <v>33</v>
      </c>
      <c r="B22" s="45">
        <v>1994</v>
      </c>
      <c r="C22" s="45" t="s">
        <v>387</v>
      </c>
      <c r="D22" s="58">
        <v>121.19200169999999</v>
      </c>
      <c r="E22" s="58" t="s">
        <v>355</v>
      </c>
      <c r="F22" s="58" t="s">
        <v>355</v>
      </c>
      <c r="G22" s="58" t="s">
        <v>355</v>
      </c>
      <c r="H22" s="58">
        <v>23.441680000000002</v>
      </c>
      <c r="I22" s="58">
        <v>18.252610000000001</v>
      </c>
      <c r="J22" s="58">
        <v>25</v>
      </c>
      <c r="K22" s="58">
        <v>10.85286</v>
      </c>
    </row>
    <row r="23" spans="1:11" x14ac:dyDescent="0.3">
      <c r="A23" s="60" t="s">
        <v>36</v>
      </c>
      <c r="B23" s="45">
        <v>1987</v>
      </c>
      <c r="C23" s="45" t="s">
        <v>388</v>
      </c>
      <c r="D23" s="58">
        <v>105.52664</v>
      </c>
      <c r="E23" s="58" t="s">
        <v>355</v>
      </c>
      <c r="F23" s="58" t="s">
        <v>355</v>
      </c>
      <c r="G23" s="58" t="s">
        <v>355</v>
      </c>
      <c r="H23" s="58">
        <v>59.106029999999997</v>
      </c>
      <c r="I23" s="58">
        <v>40.851749999999996</v>
      </c>
      <c r="J23" s="58">
        <v>65</v>
      </c>
      <c r="K23" s="58">
        <v>17.966920000000002</v>
      </c>
    </row>
    <row r="24" spans="1:11" x14ac:dyDescent="0.3">
      <c r="A24" s="60" t="s">
        <v>36</v>
      </c>
      <c r="B24" s="45">
        <v>1995</v>
      </c>
      <c r="C24" s="45">
        <v>1997</v>
      </c>
      <c r="D24" s="58">
        <v>8.0982519000000011</v>
      </c>
      <c r="E24" s="58" t="s">
        <v>355</v>
      </c>
      <c r="F24" s="58" t="s">
        <v>355</v>
      </c>
      <c r="G24" s="58" t="s">
        <v>355</v>
      </c>
      <c r="H24" s="58">
        <v>12.31134</v>
      </c>
      <c r="I24" s="58">
        <v>6.1609499999999997</v>
      </c>
      <c r="J24" s="58">
        <v>30</v>
      </c>
      <c r="K24" s="58">
        <v>-1.0662700000000001</v>
      </c>
    </row>
    <row r="25" spans="1:11" x14ac:dyDescent="0.3">
      <c r="A25" s="60" t="s">
        <v>39</v>
      </c>
      <c r="B25" s="45">
        <v>1993</v>
      </c>
      <c r="C25" s="45">
        <v>1993</v>
      </c>
      <c r="D25" s="58">
        <v>0</v>
      </c>
      <c r="E25" s="58" t="s">
        <v>355</v>
      </c>
      <c r="F25" s="58" t="s">
        <v>355</v>
      </c>
      <c r="G25" s="58" t="s">
        <v>355</v>
      </c>
      <c r="H25" s="58">
        <v>3.9674469999999995</v>
      </c>
      <c r="I25" s="58" t="s">
        <v>355</v>
      </c>
      <c r="J25" s="58">
        <v>30</v>
      </c>
      <c r="K25" s="58">
        <v>18.15971</v>
      </c>
    </row>
    <row r="26" spans="1:11" x14ac:dyDescent="0.3">
      <c r="A26" s="60" t="s">
        <v>241</v>
      </c>
      <c r="B26" s="45">
        <v>1976</v>
      </c>
      <c r="C26" s="45">
        <v>1976</v>
      </c>
      <c r="D26" s="58">
        <v>0</v>
      </c>
      <c r="E26" s="58" t="s">
        <v>355</v>
      </c>
      <c r="F26" s="58" t="s">
        <v>355</v>
      </c>
      <c r="G26" s="58" t="s">
        <v>355</v>
      </c>
      <c r="H26" s="58">
        <v>90.841639999999998</v>
      </c>
      <c r="I26" s="58">
        <v>10.459300000000001</v>
      </c>
      <c r="J26" s="58" t="s">
        <v>355</v>
      </c>
      <c r="K26" s="58">
        <v>-4.7775100000000004</v>
      </c>
    </row>
    <row r="27" spans="1:11" x14ac:dyDescent="0.3">
      <c r="A27" s="60" t="s">
        <v>241</v>
      </c>
      <c r="B27" s="45">
        <v>1995</v>
      </c>
      <c r="C27" s="45">
        <v>1996</v>
      </c>
      <c r="D27" s="58">
        <v>8.9569594000000006</v>
      </c>
      <c r="E27" s="58" t="s">
        <v>355</v>
      </c>
      <c r="F27" s="58" t="s">
        <v>355</v>
      </c>
      <c r="G27" s="58" t="s">
        <v>355</v>
      </c>
      <c r="H27" s="58">
        <v>24.83221</v>
      </c>
      <c r="I27" s="58">
        <v>20.943059999999999</v>
      </c>
      <c r="J27" s="58">
        <v>40</v>
      </c>
      <c r="K27" s="58">
        <v>-16.268519999999999</v>
      </c>
    </row>
    <row r="28" spans="1:11" x14ac:dyDescent="0.3">
      <c r="A28" s="60" t="s">
        <v>42</v>
      </c>
      <c r="B28" s="45">
        <v>1983</v>
      </c>
      <c r="C28" s="45">
        <v>1983</v>
      </c>
      <c r="D28" s="58">
        <v>0</v>
      </c>
      <c r="E28" s="58" t="s">
        <v>355</v>
      </c>
      <c r="F28" s="58" t="s">
        <v>355</v>
      </c>
      <c r="G28" s="58" t="s">
        <v>355</v>
      </c>
      <c r="H28" s="58">
        <v>199.30500000000001</v>
      </c>
      <c r="I28" s="58">
        <v>41.314679999999996</v>
      </c>
      <c r="J28" s="58" t="s">
        <v>355</v>
      </c>
      <c r="K28" s="58">
        <v>-7.1688299999999998</v>
      </c>
    </row>
    <row r="29" spans="1:11" x14ac:dyDescent="0.3">
      <c r="A29" s="60" t="s">
        <v>42</v>
      </c>
      <c r="B29" s="45">
        <v>1992</v>
      </c>
      <c r="C29" s="45" t="s">
        <v>386</v>
      </c>
      <c r="D29" s="58">
        <v>0</v>
      </c>
      <c r="E29" s="58" t="s">
        <v>355</v>
      </c>
      <c r="F29" s="58" t="s">
        <v>355</v>
      </c>
      <c r="G29" s="58" t="s">
        <v>355</v>
      </c>
      <c r="H29" s="58">
        <v>120.86669999999999</v>
      </c>
      <c r="I29" s="58">
        <v>41.383130000000001</v>
      </c>
      <c r="J29" s="58">
        <v>35</v>
      </c>
      <c r="K29" s="58">
        <v>27.0806</v>
      </c>
    </row>
    <row r="30" spans="1:11" x14ac:dyDescent="0.3">
      <c r="A30" s="60" t="s">
        <v>44</v>
      </c>
      <c r="B30" s="45">
        <v>1976</v>
      </c>
      <c r="C30" s="45">
        <v>1976</v>
      </c>
      <c r="D30" s="58">
        <v>19.898550200000003</v>
      </c>
      <c r="E30" s="58" t="s">
        <v>355</v>
      </c>
      <c r="F30" s="58" t="s">
        <v>355</v>
      </c>
      <c r="G30" s="58" t="s">
        <v>355</v>
      </c>
      <c r="H30" s="58">
        <v>32.200380000000003</v>
      </c>
      <c r="I30" s="58">
        <v>23.636960000000002</v>
      </c>
      <c r="J30" s="58" t="s">
        <v>355</v>
      </c>
      <c r="K30" s="58">
        <v>-69.523820000000001</v>
      </c>
    </row>
    <row r="31" spans="1:11" x14ac:dyDescent="0.3">
      <c r="A31" s="60" t="s">
        <v>44</v>
      </c>
      <c r="B31" s="45">
        <v>1981</v>
      </c>
      <c r="C31" s="45" t="s">
        <v>389</v>
      </c>
      <c r="D31" s="58">
        <v>8.6097452000000008</v>
      </c>
      <c r="E31" s="58">
        <v>42.9</v>
      </c>
      <c r="F31" s="58">
        <v>16.799999999999997</v>
      </c>
      <c r="G31" s="62">
        <v>134.3143310546875</v>
      </c>
      <c r="H31" s="58">
        <v>61.225119999999997</v>
      </c>
      <c r="I31" s="58">
        <v>52.697899999999997</v>
      </c>
      <c r="J31" s="58">
        <v>35.6</v>
      </c>
      <c r="K31" s="58">
        <v>87.897599999999997</v>
      </c>
    </row>
    <row r="32" spans="1:11" x14ac:dyDescent="0.3">
      <c r="A32" s="60" t="s">
        <v>242</v>
      </c>
      <c r="B32" s="45">
        <v>1998</v>
      </c>
      <c r="C32" s="45">
        <v>1998</v>
      </c>
      <c r="D32" s="58">
        <v>19.398310599999999</v>
      </c>
      <c r="E32" s="58">
        <v>18</v>
      </c>
      <c r="F32" s="58" t="s">
        <v>355</v>
      </c>
      <c r="G32" s="61">
        <v>19.53125</v>
      </c>
      <c r="H32" s="58">
        <v>62.015189999999997</v>
      </c>
      <c r="I32" s="58">
        <v>7.1921600000000003</v>
      </c>
      <c r="J32" s="58">
        <v>20</v>
      </c>
      <c r="K32" s="58">
        <v>11.15775</v>
      </c>
    </row>
    <row r="33" spans="1:11" x14ac:dyDescent="0.3">
      <c r="A33" s="60" t="s">
        <v>48</v>
      </c>
      <c r="B33" s="45">
        <v>1982</v>
      </c>
      <c r="C33" s="45">
        <v>1982</v>
      </c>
      <c r="D33" s="58">
        <v>46.9595342</v>
      </c>
      <c r="E33" s="58">
        <v>5</v>
      </c>
      <c r="F33" s="58">
        <v>5</v>
      </c>
      <c r="G33" s="62">
        <v>16.496206283569336</v>
      </c>
      <c r="H33" s="58">
        <v>21.060279999999999</v>
      </c>
      <c r="I33" s="58">
        <v>7.7377199999999995</v>
      </c>
      <c r="J33" s="58">
        <v>4.0999999999999996</v>
      </c>
      <c r="K33" s="58">
        <v>16.570429999999998</v>
      </c>
    </row>
    <row r="34" spans="1:11" x14ac:dyDescent="0.3">
      <c r="A34" s="60" t="s">
        <v>48</v>
      </c>
      <c r="B34" s="45">
        <v>1998</v>
      </c>
      <c r="C34" s="45">
        <v>2000</v>
      </c>
      <c r="D34" s="58">
        <v>43.398160699999998</v>
      </c>
      <c r="E34" s="58">
        <v>6.3</v>
      </c>
      <c r="F34" s="58">
        <v>2.5399999999999991</v>
      </c>
      <c r="G34" s="62">
        <v>15.89704704284668</v>
      </c>
      <c r="H34" s="58">
        <v>5.0735359999999998</v>
      </c>
      <c r="I34" s="58">
        <v>4.2910900000000005</v>
      </c>
      <c r="J34" s="58">
        <v>14.000000000000002</v>
      </c>
      <c r="K34" s="58">
        <v>15.40799</v>
      </c>
    </row>
    <row r="35" spans="1:11" x14ac:dyDescent="0.3">
      <c r="A35" s="60" t="s">
        <v>243</v>
      </c>
      <c r="B35" s="45">
        <v>1983</v>
      </c>
      <c r="C35" s="45">
        <v>1983</v>
      </c>
      <c r="D35" s="58">
        <v>1.3754204000000001</v>
      </c>
      <c r="E35" s="58" t="s">
        <v>355</v>
      </c>
      <c r="F35" s="58" t="s">
        <v>355</v>
      </c>
      <c r="G35" s="58" t="s">
        <v>355</v>
      </c>
      <c r="H35" s="58">
        <v>19.956469999999999</v>
      </c>
      <c r="I35" s="58">
        <v>18.918129999999998</v>
      </c>
      <c r="J35" s="58" t="s">
        <v>355</v>
      </c>
      <c r="K35" s="58">
        <v>39.45382</v>
      </c>
    </row>
    <row r="36" spans="1:11" x14ac:dyDescent="0.3">
      <c r="A36" s="60" t="s">
        <v>243</v>
      </c>
      <c r="B36" s="45">
        <v>1991</v>
      </c>
      <c r="C36" s="45" t="s">
        <v>383</v>
      </c>
      <c r="D36" s="58">
        <v>129.54675220000001</v>
      </c>
      <c r="E36" s="58" t="s">
        <v>355</v>
      </c>
      <c r="F36" s="58" t="s">
        <v>355</v>
      </c>
      <c r="G36" s="58" t="s">
        <v>355</v>
      </c>
      <c r="H36" s="58">
        <v>44.698529999999998</v>
      </c>
      <c r="I36" s="58">
        <v>30.170459999999999</v>
      </c>
      <c r="J36" s="58" t="s">
        <v>355</v>
      </c>
      <c r="K36" s="58">
        <v>42.188400000000001</v>
      </c>
    </row>
    <row r="37" spans="1:11" x14ac:dyDescent="0.3">
      <c r="A37" s="60" t="s">
        <v>243</v>
      </c>
      <c r="B37" s="65">
        <v>1994</v>
      </c>
      <c r="C37" s="65" t="s">
        <v>387</v>
      </c>
      <c r="D37" s="58">
        <v>78.991938599999997</v>
      </c>
      <c r="E37" s="58" t="s">
        <v>355</v>
      </c>
      <c r="F37" s="58" t="s">
        <v>355</v>
      </c>
      <c r="G37" s="58" t="s">
        <v>355</v>
      </c>
      <c r="H37" s="58">
        <v>77.252920000000003</v>
      </c>
      <c r="I37" s="58">
        <v>77.118859999999998</v>
      </c>
      <c r="J37" s="58">
        <v>75</v>
      </c>
      <c r="K37" s="58">
        <v>39.257750000000001</v>
      </c>
    </row>
    <row r="38" spans="1:11" x14ac:dyDescent="0.3">
      <c r="A38" s="60" t="s">
        <v>244</v>
      </c>
      <c r="B38" s="65">
        <v>1992</v>
      </c>
      <c r="C38" s="65">
        <v>1994</v>
      </c>
      <c r="D38" s="58">
        <v>47.359838400000001</v>
      </c>
      <c r="E38" s="58" t="s">
        <v>355</v>
      </c>
      <c r="F38" s="58" t="s">
        <v>355</v>
      </c>
      <c r="G38" s="58" t="s">
        <v>355</v>
      </c>
      <c r="H38" s="58">
        <v>30.732009999999999</v>
      </c>
      <c r="I38" s="58">
        <v>16.584109999999999</v>
      </c>
      <c r="J38" s="58" t="s">
        <v>355</v>
      </c>
      <c r="K38" s="58">
        <v>103.46310000000001</v>
      </c>
    </row>
    <row r="39" spans="1:11" x14ac:dyDescent="0.3">
      <c r="A39" s="60" t="s">
        <v>54</v>
      </c>
      <c r="B39" s="65">
        <v>1987</v>
      </c>
      <c r="C39" s="65">
        <v>1991</v>
      </c>
      <c r="D39" s="58">
        <v>0</v>
      </c>
      <c r="E39" s="58" t="s">
        <v>355</v>
      </c>
      <c r="F39" s="58" t="s">
        <v>355</v>
      </c>
      <c r="G39" s="58" t="s">
        <v>355</v>
      </c>
      <c r="H39" s="58">
        <v>20.17417</v>
      </c>
      <c r="I39" s="58">
        <v>6.0958100000000002</v>
      </c>
      <c r="J39" s="58" t="s">
        <v>355</v>
      </c>
      <c r="K39" s="58">
        <v>-27.548780000000001</v>
      </c>
    </row>
    <row r="40" spans="1:11" x14ac:dyDescent="0.3">
      <c r="A40" s="60" t="s">
        <v>54</v>
      </c>
      <c r="B40" s="65">
        <v>1994</v>
      </c>
      <c r="C40" s="65">
        <v>1995</v>
      </c>
      <c r="D40" s="58">
        <v>0</v>
      </c>
      <c r="E40" s="58" t="s">
        <v>355</v>
      </c>
      <c r="F40" s="58" t="s">
        <v>355</v>
      </c>
      <c r="G40" s="58" t="s">
        <v>355</v>
      </c>
      <c r="H40" s="58">
        <v>15.1952</v>
      </c>
      <c r="I40" s="58">
        <v>6.3494700000000002</v>
      </c>
      <c r="J40" s="58">
        <v>32</v>
      </c>
      <c r="K40" s="58">
        <v>4.7588400000000002</v>
      </c>
    </row>
    <row r="41" spans="1:11" x14ac:dyDescent="0.3">
      <c r="A41" s="60" t="s">
        <v>245</v>
      </c>
      <c r="B41" s="65">
        <v>1988</v>
      </c>
      <c r="C41" s="65" t="s">
        <v>385</v>
      </c>
      <c r="D41" s="58">
        <v>45</v>
      </c>
      <c r="E41" s="58">
        <v>25</v>
      </c>
      <c r="F41" s="58">
        <v>25</v>
      </c>
      <c r="G41" s="62">
        <v>63.5970458984375</v>
      </c>
      <c r="H41" s="58">
        <v>76.853390000000005</v>
      </c>
      <c r="I41" s="58">
        <v>22.537890000000001</v>
      </c>
      <c r="J41" s="58">
        <v>50</v>
      </c>
      <c r="K41" s="58">
        <v>13.61769</v>
      </c>
    </row>
    <row r="42" spans="1:11" x14ac:dyDescent="0.3">
      <c r="A42" s="60" t="s">
        <v>476</v>
      </c>
      <c r="B42" s="65">
        <v>1998</v>
      </c>
      <c r="C42" s="65">
        <v>1999</v>
      </c>
      <c r="D42" s="58" t="s">
        <v>355</v>
      </c>
      <c r="E42" s="58">
        <v>6.9</v>
      </c>
      <c r="F42" s="58">
        <v>6.9</v>
      </c>
      <c r="G42" s="62">
        <v>14.951245307922363</v>
      </c>
      <c r="H42" s="58">
        <v>3.2497919999999998</v>
      </c>
      <c r="I42" s="58">
        <v>3.1253499999999996</v>
      </c>
      <c r="J42" s="58">
        <v>10.5</v>
      </c>
      <c r="K42" s="58">
        <v>14.089199999999998</v>
      </c>
    </row>
    <row r="43" spans="1:11" x14ac:dyDescent="0.3">
      <c r="A43" s="60" t="s">
        <v>406</v>
      </c>
      <c r="B43" s="65">
        <v>1996</v>
      </c>
      <c r="C43" s="65" t="s">
        <v>390</v>
      </c>
      <c r="D43" s="58" t="s">
        <v>355</v>
      </c>
      <c r="E43" s="58">
        <v>6.8000000000000007</v>
      </c>
      <c r="F43" s="58">
        <v>5.8000000000000007</v>
      </c>
      <c r="G43" s="62">
        <v>9.5774650573730469</v>
      </c>
      <c r="H43" s="58">
        <v>12.656520000000002</v>
      </c>
      <c r="I43" s="58">
        <v>4.1516099999999998</v>
      </c>
      <c r="J43" s="58">
        <v>18</v>
      </c>
      <c r="K43" s="58">
        <v>1.7746499999999998</v>
      </c>
    </row>
    <row r="44" spans="1:11" x14ac:dyDescent="0.3">
      <c r="A44" s="60" t="s">
        <v>365</v>
      </c>
      <c r="B44" s="65">
        <v>2011</v>
      </c>
      <c r="C44" s="65" t="s">
        <v>391</v>
      </c>
      <c r="D44" s="58">
        <v>76.495338000000004</v>
      </c>
      <c r="E44" s="58">
        <f>+'Additional Details-Bk Crises'!R46*100</f>
        <v>17.989999999999998</v>
      </c>
      <c r="F44" s="58">
        <v>17.989999999999998</v>
      </c>
      <c r="G44" s="62">
        <v>2.5725228786468506</v>
      </c>
      <c r="H44" s="58">
        <v>20.29</v>
      </c>
      <c r="I44" s="58">
        <v>14.065590069231124</v>
      </c>
      <c r="J44" s="58">
        <f>+'Additional Details-Bk Crises'!R45*100</f>
        <v>47.75</v>
      </c>
      <c r="K44" s="58">
        <v>21.256669429808635</v>
      </c>
    </row>
    <row r="45" spans="1:11" x14ac:dyDescent="0.3">
      <c r="A45" s="60" t="s">
        <v>60</v>
      </c>
      <c r="B45" s="65">
        <v>2008</v>
      </c>
      <c r="C45" s="65">
        <v>2009</v>
      </c>
      <c r="D45" s="58">
        <v>35.016396</v>
      </c>
      <c r="E45" s="58">
        <f>+'Additional Details-Bk Crises'!S47*100</f>
        <v>5.94</v>
      </c>
      <c r="F45" s="58">
        <v>2.44</v>
      </c>
      <c r="G45" s="62">
        <v>3.0609090328216553</v>
      </c>
      <c r="H45" s="58">
        <v>17.7</v>
      </c>
      <c r="I45" s="58">
        <v>9.6999999999999993</v>
      </c>
      <c r="J45" s="66">
        <f>+'Additional Details-Bk Crises'!S45*100</f>
        <v>5.9499999999999993</v>
      </c>
      <c r="K45" s="58">
        <v>32.764463784923478</v>
      </c>
    </row>
    <row r="46" spans="1:11" x14ac:dyDescent="0.3">
      <c r="A46" s="60" t="s">
        <v>61</v>
      </c>
      <c r="B46" s="65">
        <v>1991</v>
      </c>
      <c r="C46" s="65" t="s">
        <v>392</v>
      </c>
      <c r="D46" s="58">
        <v>42.645263200000002</v>
      </c>
      <c r="E46" s="58" t="s">
        <v>355</v>
      </c>
      <c r="F46" s="58" t="s">
        <v>355</v>
      </c>
      <c r="G46" s="58" t="s">
        <v>355</v>
      </c>
      <c r="H46" s="58">
        <v>5.2284490000000003</v>
      </c>
      <c r="I46" s="58">
        <v>3.1511100000000001</v>
      </c>
      <c r="J46" s="58" t="s">
        <v>355</v>
      </c>
      <c r="K46" s="58" t="s">
        <v>355</v>
      </c>
    </row>
    <row r="47" spans="1:11" x14ac:dyDescent="0.3">
      <c r="A47" s="60" t="s">
        <v>246</v>
      </c>
      <c r="B47" s="65">
        <v>2003</v>
      </c>
      <c r="C47" s="65">
        <v>2004</v>
      </c>
      <c r="D47" s="58">
        <v>12.493992</v>
      </c>
      <c r="E47" s="58">
        <v>22</v>
      </c>
      <c r="F47" s="58">
        <v>20.8</v>
      </c>
      <c r="G47" s="62">
        <v>63.712715148925781</v>
      </c>
      <c r="H47" s="58">
        <v>43.371549999999999</v>
      </c>
      <c r="I47" s="58">
        <v>38.11788</v>
      </c>
      <c r="J47" s="58">
        <v>9</v>
      </c>
      <c r="K47" s="58">
        <v>16.513549999999999</v>
      </c>
    </row>
    <row r="48" spans="1:11" x14ac:dyDescent="0.3">
      <c r="A48" s="60" t="s">
        <v>68</v>
      </c>
      <c r="B48" s="65">
        <v>1982</v>
      </c>
      <c r="C48" s="65" t="s">
        <v>393</v>
      </c>
      <c r="D48" s="58">
        <v>98.190622500000003</v>
      </c>
      <c r="E48" s="58" t="s">
        <v>355</v>
      </c>
      <c r="F48" s="58" t="s">
        <v>355</v>
      </c>
      <c r="G48" s="61" t="s">
        <v>355</v>
      </c>
      <c r="H48" s="58">
        <v>146.71780000000001</v>
      </c>
      <c r="I48" s="58">
        <v>100.01100000000001</v>
      </c>
      <c r="J48" s="58" t="s">
        <v>355</v>
      </c>
      <c r="K48" s="58">
        <v>24.401909999999997</v>
      </c>
    </row>
    <row r="49" spans="1:11" x14ac:dyDescent="0.3">
      <c r="A49" s="60" t="s">
        <v>68</v>
      </c>
      <c r="B49" s="65">
        <v>1998</v>
      </c>
      <c r="C49" s="65">
        <v>2002</v>
      </c>
      <c r="D49" s="58">
        <v>25.353329899999999</v>
      </c>
      <c r="E49" s="58">
        <v>21.7</v>
      </c>
      <c r="F49" s="58">
        <v>16.259999999999998</v>
      </c>
      <c r="G49" s="62">
        <v>76.841361999511719</v>
      </c>
      <c r="H49" s="58">
        <v>26.004899999999999</v>
      </c>
      <c r="I49" s="58">
        <v>22.54439</v>
      </c>
      <c r="J49" s="58">
        <v>40</v>
      </c>
      <c r="K49" s="58">
        <v>9.0541999999999998</v>
      </c>
    </row>
    <row r="50" spans="1:11" x14ac:dyDescent="0.3">
      <c r="A50" s="60" t="s">
        <v>72</v>
      </c>
      <c r="B50" s="65">
        <v>1980</v>
      </c>
      <c r="C50" s="65">
        <v>1980</v>
      </c>
      <c r="D50" s="58">
        <v>0.88295179999999995</v>
      </c>
      <c r="E50" s="58" t="s">
        <v>355</v>
      </c>
      <c r="F50" s="58" t="s">
        <v>355</v>
      </c>
      <c r="G50" s="58" t="s">
        <v>355</v>
      </c>
      <c r="H50" s="58">
        <v>66.654889999999995</v>
      </c>
      <c r="I50" s="58">
        <v>22.733819999999998</v>
      </c>
      <c r="J50" s="58" t="s">
        <v>355</v>
      </c>
      <c r="K50" s="58">
        <v>-4.2294400000000003</v>
      </c>
    </row>
    <row r="51" spans="1:11" x14ac:dyDescent="0.3">
      <c r="A51" s="60" t="s">
        <v>73</v>
      </c>
      <c r="B51" s="65">
        <v>1989</v>
      </c>
      <c r="C51" s="65">
        <v>1990</v>
      </c>
      <c r="D51" s="58">
        <v>0</v>
      </c>
      <c r="E51" s="58" t="s">
        <v>355</v>
      </c>
      <c r="F51" s="58" t="s">
        <v>355</v>
      </c>
      <c r="G51" s="58" t="s">
        <v>355</v>
      </c>
      <c r="H51" s="58">
        <v>51.63841</v>
      </c>
      <c r="I51" s="58">
        <v>11.46209</v>
      </c>
      <c r="J51" s="58">
        <v>37</v>
      </c>
      <c r="K51" s="58">
        <v>-29.55433</v>
      </c>
    </row>
    <row r="52" spans="1:11" x14ac:dyDescent="0.3">
      <c r="A52" s="60" t="s">
        <v>74</v>
      </c>
      <c r="B52" s="65">
        <v>1983</v>
      </c>
      <c r="C52" s="65" t="s">
        <v>378</v>
      </c>
      <c r="D52" s="58">
        <v>0</v>
      </c>
      <c r="E52" s="58" t="s">
        <v>355</v>
      </c>
      <c r="F52" s="58" t="s">
        <v>355</v>
      </c>
      <c r="G52" s="58" t="s">
        <v>355</v>
      </c>
      <c r="H52" s="58">
        <v>75.791380000000004</v>
      </c>
      <c r="I52" s="58" t="s">
        <v>355</v>
      </c>
      <c r="J52" s="58" t="s">
        <v>355</v>
      </c>
      <c r="K52" s="58" t="s">
        <v>355</v>
      </c>
    </row>
    <row r="53" spans="1:11" x14ac:dyDescent="0.3">
      <c r="A53" s="60" t="s">
        <v>76</v>
      </c>
      <c r="B53" s="65">
        <v>1993</v>
      </c>
      <c r="C53" s="65" t="s">
        <v>379</v>
      </c>
      <c r="D53" s="58" t="s">
        <v>355</v>
      </c>
      <c r="E53" s="58" t="s">
        <v>355</v>
      </c>
      <c r="F53" s="58" t="s">
        <v>355</v>
      </c>
      <c r="G53" s="58" t="s">
        <v>355</v>
      </c>
      <c r="H53" s="58" t="s">
        <v>355</v>
      </c>
      <c r="I53" s="58" t="s">
        <v>355</v>
      </c>
      <c r="J53" s="58" t="s">
        <v>355</v>
      </c>
      <c r="K53" s="58" t="s">
        <v>355</v>
      </c>
    </row>
    <row r="54" spans="1:11" x14ac:dyDescent="0.3">
      <c r="A54" s="60" t="s">
        <v>407</v>
      </c>
      <c r="B54" s="65">
        <v>1992</v>
      </c>
      <c r="C54" s="65">
        <v>1994</v>
      </c>
      <c r="D54" s="58" t="s">
        <v>355</v>
      </c>
      <c r="E54" s="58">
        <v>1.9</v>
      </c>
      <c r="F54" s="58">
        <v>1.63</v>
      </c>
      <c r="G54" s="58" t="s">
        <v>355</v>
      </c>
      <c r="H54" s="58">
        <v>30.923780000000001</v>
      </c>
      <c r="I54" s="58" t="s">
        <v>355</v>
      </c>
      <c r="J54" s="58">
        <v>7.0000000000000009</v>
      </c>
      <c r="K54" s="58" t="s">
        <v>355</v>
      </c>
    </row>
    <row r="55" spans="1:11" x14ac:dyDescent="0.3">
      <c r="A55" s="60" t="s">
        <v>80</v>
      </c>
      <c r="B55" s="65">
        <v>1991</v>
      </c>
      <c r="C55" s="65">
        <v>1995</v>
      </c>
      <c r="D55" s="58">
        <v>69.590314399999997</v>
      </c>
      <c r="E55" s="58">
        <v>12.8</v>
      </c>
      <c r="F55" s="58">
        <v>11.080000000000002</v>
      </c>
      <c r="G55" s="61">
        <v>15.492616653442383</v>
      </c>
      <c r="H55" s="58">
        <v>11.991350000000001</v>
      </c>
      <c r="I55" s="58">
        <v>5.50326</v>
      </c>
      <c r="J55" s="58">
        <v>13</v>
      </c>
      <c r="K55" s="58">
        <v>43.55003</v>
      </c>
    </row>
    <row r="56" spans="1:11" x14ac:dyDescent="0.3">
      <c r="A56" s="60" t="s">
        <v>408</v>
      </c>
      <c r="B56" s="65">
        <v>2008</v>
      </c>
      <c r="C56" s="65">
        <v>2009</v>
      </c>
      <c r="D56" s="58">
        <v>23.349284999999998</v>
      </c>
      <c r="E56" s="58">
        <f>+'Additional Details-Bk Crises'!X47*100</f>
        <v>1.26</v>
      </c>
      <c r="F56" s="58">
        <v>1.06</v>
      </c>
      <c r="G56" s="61">
        <v>0.34429803490638733</v>
      </c>
      <c r="H56" s="58">
        <v>9.59</v>
      </c>
      <c r="I56" s="58">
        <v>8.18</v>
      </c>
      <c r="J56" s="58">
        <f>100*'Additional Details-Bk Crises'!X45</f>
        <v>4.5</v>
      </c>
      <c r="K56" s="58">
        <v>15.875669622044274</v>
      </c>
    </row>
    <row r="57" spans="1:11" x14ac:dyDescent="0.3">
      <c r="A57" s="60" t="s">
        <v>409</v>
      </c>
      <c r="B57" s="65">
        <v>1991</v>
      </c>
      <c r="C57" s="65" t="s">
        <v>392</v>
      </c>
      <c r="D57" s="58" t="s">
        <v>355</v>
      </c>
      <c r="E57" s="58" t="s">
        <v>355</v>
      </c>
      <c r="F57" s="58" t="s">
        <v>355</v>
      </c>
      <c r="G57" s="61" t="s">
        <v>355</v>
      </c>
      <c r="H57" s="58" t="s">
        <v>355</v>
      </c>
      <c r="I57" s="58" t="s">
        <v>355</v>
      </c>
      <c r="J57" s="58">
        <v>33</v>
      </c>
      <c r="K57" s="58" t="s">
        <v>355</v>
      </c>
    </row>
    <row r="58" spans="1:11" x14ac:dyDescent="0.3">
      <c r="A58" s="60" t="s">
        <v>88</v>
      </c>
      <c r="B58" s="65">
        <v>2008</v>
      </c>
      <c r="C58" s="65">
        <v>2009</v>
      </c>
      <c r="D58" s="58">
        <v>12.257433000000001</v>
      </c>
      <c r="E58" s="58">
        <f>+'Additional Details-Bk Crises'!Y47*100</f>
        <v>2.73</v>
      </c>
      <c r="F58" s="58">
        <v>0.69</v>
      </c>
      <c r="G58" s="61">
        <v>0.90368360280990601</v>
      </c>
      <c r="H58" s="58">
        <v>12.94</v>
      </c>
      <c r="I58" s="58">
        <v>4</v>
      </c>
      <c r="J58" s="58">
        <f>100*'Additional Details-Bk Crises'!Y45</f>
        <v>3.6999999999999997</v>
      </c>
      <c r="K58" s="58">
        <v>16.228234471993758</v>
      </c>
    </row>
    <row r="59" spans="1:11" x14ac:dyDescent="0.3">
      <c r="A59" s="60" t="s">
        <v>89</v>
      </c>
      <c r="B59" s="65">
        <v>1982</v>
      </c>
      <c r="C59" s="65">
        <v>1983</v>
      </c>
      <c r="D59" s="58">
        <v>45.309133899999999</v>
      </c>
      <c r="E59" s="58">
        <v>6</v>
      </c>
      <c r="F59" s="58">
        <v>6</v>
      </c>
      <c r="G59" s="61">
        <v>105.82010650634766</v>
      </c>
      <c r="H59" s="58">
        <v>0.18956690000000001</v>
      </c>
      <c r="I59" s="58">
        <v>5.7280000000000005E-2</v>
      </c>
      <c r="J59" s="58">
        <v>35</v>
      </c>
      <c r="K59" s="58">
        <v>15.521699999999999</v>
      </c>
    </row>
    <row r="60" spans="1:11" x14ac:dyDescent="0.3">
      <c r="A60" s="60" t="s">
        <v>90</v>
      </c>
      <c r="B60" s="65">
        <v>2008</v>
      </c>
      <c r="C60" s="45" t="s">
        <v>384</v>
      </c>
      <c r="D60" s="58">
        <v>64.926102</v>
      </c>
      <c r="E60" s="58">
        <f>+'Additional Details-Bk Crises'!AA47*100</f>
        <v>28.7</v>
      </c>
      <c r="F60" s="58">
        <v>17.109999999999996</v>
      </c>
      <c r="G60" s="61">
        <v>17.058181762695313</v>
      </c>
      <c r="H60" s="58">
        <v>61.74</v>
      </c>
      <c r="I60" s="58">
        <v>59.84</v>
      </c>
      <c r="J60" s="58">
        <f>100*'Additional Details-Bk Crises'!AA45</f>
        <v>37.1</v>
      </c>
      <c r="K60" s="58">
        <v>43.87039989046265</v>
      </c>
    </row>
    <row r="61" spans="1:11" x14ac:dyDescent="0.3">
      <c r="A61" s="60" t="s">
        <v>93</v>
      </c>
      <c r="B61" s="65">
        <v>1985</v>
      </c>
      <c r="C61" s="65" t="s">
        <v>380</v>
      </c>
      <c r="D61" s="58">
        <v>0</v>
      </c>
      <c r="E61" s="58">
        <v>3</v>
      </c>
      <c r="F61" s="58" t="s">
        <v>355</v>
      </c>
      <c r="G61" s="58" t="s">
        <v>355</v>
      </c>
      <c r="H61" s="58" t="s">
        <v>355</v>
      </c>
      <c r="I61" s="58" t="s">
        <v>355</v>
      </c>
      <c r="J61" s="58" t="s">
        <v>355</v>
      </c>
      <c r="K61" s="58" t="s">
        <v>355</v>
      </c>
    </row>
    <row r="62" spans="1:11" x14ac:dyDescent="0.3">
      <c r="A62" s="60" t="s">
        <v>93</v>
      </c>
      <c r="B62" s="65">
        <v>1993</v>
      </c>
      <c r="C62" s="65">
        <v>1993</v>
      </c>
      <c r="D62" s="58">
        <v>0</v>
      </c>
      <c r="E62" s="58" t="s">
        <v>355</v>
      </c>
      <c r="F62" s="58" t="s">
        <v>355</v>
      </c>
      <c r="G62" s="58" t="s">
        <v>355</v>
      </c>
      <c r="H62" s="58">
        <v>14.564859999999999</v>
      </c>
      <c r="I62" s="58">
        <v>3.9318899999999997</v>
      </c>
      <c r="J62" s="58">
        <v>45</v>
      </c>
      <c r="K62" s="58">
        <v>6.7217299999999991</v>
      </c>
    </row>
    <row r="63" spans="1:11" x14ac:dyDescent="0.3">
      <c r="A63" s="60" t="s">
        <v>96</v>
      </c>
      <c r="B63" s="65">
        <v>1995</v>
      </c>
      <c r="C63" s="65">
        <v>1998</v>
      </c>
      <c r="D63" s="58">
        <v>29.6311125</v>
      </c>
      <c r="E63" s="58" t="s">
        <v>355</v>
      </c>
      <c r="F63" s="58" t="s">
        <v>355</v>
      </c>
      <c r="G63" s="58" t="s">
        <v>355</v>
      </c>
      <c r="H63" s="58">
        <v>137.29660000000001</v>
      </c>
      <c r="I63" s="58">
        <v>39.245069999999998</v>
      </c>
      <c r="J63" s="58">
        <v>45</v>
      </c>
      <c r="K63" s="58">
        <v>108.05359999999999</v>
      </c>
    </row>
    <row r="64" spans="1:11" x14ac:dyDescent="0.3">
      <c r="A64" s="60" t="s">
        <v>96</v>
      </c>
      <c r="B64" s="65">
        <v>2014</v>
      </c>
      <c r="C64" s="65" t="s">
        <v>351</v>
      </c>
      <c r="D64" s="58">
        <v>0</v>
      </c>
      <c r="E64" s="58" t="s">
        <v>355</v>
      </c>
      <c r="F64" s="58" t="s">
        <v>355</v>
      </c>
      <c r="G64" s="58" t="s">
        <v>355</v>
      </c>
      <c r="H64" s="58">
        <v>33.39</v>
      </c>
      <c r="I64" s="58">
        <v>22.38</v>
      </c>
      <c r="J64" s="58">
        <v>25.7</v>
      </c>
      <c r="K64" s="58">
        <v>3.1638627468293476</v>
      </c>
    </row>
    <row r="65" spans="1:11" x14ac:dyDescent="0.3">
      <c r="A65" s="60" t="s">
        <v>237</v>
      </c>
      <c r="B65" s="65">
        <v>1993</v>
      </c>
      <c r="C65" s="65">
        <v>1993</v>
      </c>
      <c r="D65" s="58">
        <v>0</v>
      </c>
      <c r="E65" s="58" t="s">
        <v>355</v>
      </c>
      <c r="F65" s="58" t="s">
        <v>355</v>
      </c>
      <c r="G65" s="58" t="s">
        <v>355</v>
      </c>
      <c r="H65" s="58">
        <v>1.8330090000000001</v>
      </c>
      <c r="I65" s="58">
        <v>1.6802600000000001</v>
      </c>
      <c r="J65" s="58" t="s">
        <v>355</v>
      </c>
      <c r="K65" s="58">
        <v>-240.98860000000002</v>
      </c>
    </row>
    <row r="66" spans="1:11" x14ac:dyDescent="0.3">
      <c r="A66" s="60" t="s">
        <v>238</v>
      </c>
      <c r="B66" s="65">
        <v>1994</v>
      </c>
      <c r="C66" s="65">
        <v>1998</v>
      </c>
      <c r="D66" s="58">
        <v>37.549128500000002</v>
      </c>
      <c r="E66" s="58" t="s">
        <v>355</v>
      </c>
      <c r="F66" s="58" t="s">
        <v>355</v>
      </c>
      <c r="G66" s="58" t="s">
        <v>355</v>
      </c>
      <c r="H66" s="58">
        <v>4.7665550000000003</v>
      </c>
      <c r="I66" s="58" t="s">
        <v>355</v>
      </c>
      <c r="J66" s="58" t="s">
        <v>355</v>
      </c>
      <c r="K66" s="58">
        <v>-119.38200000000001</v>
      </c>
    </row>
    <row r="67" spans="1:11" x14ac:dyDescent="0.3">
      <c r="A67" s="60" t="s">
        <v>410</v>
      </c>
      <c r="B67" s="65">
        <v>1991</v>
      </c>
      <c r="C67" s="65" t="s">
        <v>392</v>
      </c>
      <c r="D67" s="58">
        <v>0</v>
      </c>
      <c r="E67" s="58">
        <v>10</v>
      </c>
      <c r="F67" s="58" t="s">
        <v>355</v>
      </c>
      <c r="G67" s="61">
        <v>21.276596069335938</v>
      </c>
      <c r="H67" s="58">
        <v>47.02957</v>
      </c>
      <c r="I67" s="58">
        <v>4.6215999999999999</v>
      </c>
      <c r="J67" s="58">
        <v>23</v>
      </c>
      <c r="K67" s="58">
        <v>19.603100000000001</v>
      </c>
    </row>
    <row r="68" spans="1:11" x14ac:dyDescent="0.3">
      <c r="A68" s="60" t="s">
        <v>411</v>
      </c>
      <c r="B68" s="65">
        <v>2008</v>
      </c>
      <c r="C68" s="45" t="s">
        <v>384</v>
      </c>
      <c r="D68" s="58">
        <v>37.309933000000001</v>
      </c>
      <c r="E68" s="58">
        <f>+'Additional Details-Bk Crises'!AB47*100</f>
        <v>2.85</v>
      </c>
      <c r="F68" s="58">
        <v>8.000000000000021E-2</v>
      </c>
      <c r="G68" s="61">
        <v>4.0662007331848145</v>
      </c>
      <c r="H68" s="58">
        <v>2.34</v>
      </c>
      <c r="I68" s="58">
        <v>2.2000000000000002</v>
      </c>
      <c r="J68" s="58">
        <f>+'Additional Details-Bk Crises'!AB45*100</f>
        <v>17.32</v>
      </c>
      <c r="K68" s="58">
        <v>3.7774046735413416</v>
      </c>
    </row>
    <row r="69" spans="1:11" x14ac:dyDescent="0.3">
      <c r="A69" s="60" t="s">
        <v>103</v>
      </c>
      <c r="B69" s="65">
        <v>2008</v>
      </c>
      <c r="C69" s="45" t="s">
        <v>384</v>
      </c>
      <c r="D69" s="58">
        <v>34.497214999999997</v>
      </c>
      <c r="E69" s="58">
        <v>37.6</v>
      </c>
      <c r="F69" s="58">
        <v>3.3</v>
      </c>
      <c r="G69" s="61">
        <v>14.3</v>
      </c>
      <c r="H69" s="58">
        <v>33.82</v>
      </c>
      <c r="I69" s="58">
        <v>28.07</v>
      </c>
      <c r="J69" s="58">
        <v>61.199999999999996</v>
      </c>
      <c r="K69" s="58">
        <v>67.916974277084321</v>
      </c>
    </row>
    <row r="70" spans="1:11" x14ac:dyDescent="0.3">
      <c r="A70" s="60" t="s">
        <v>105</v>
      </c>
      <c r="B70" s="65">
        <v>1993</v>
      </c>
      <c r="C70" s="65">
        <v>1993</v>
      </c>
      <c r="D70" s="58">
        <v>0</v>
      </c>
      <c r="E70" s="58" t="s">
        <v>355</v>
      </c>
      <c r="F70" s="58" t="s">
        <v>355</v>
      </c>
      <c r="G70" s="58" t="s">
        <v>355</v>
      </c>
      <c r="H70" s="58">
        <v>4.280926</v>
      </c>
      <c r="I70" s="58">
        <v>3.6257699999999997</v>
      </c>
      <c r="J70" s="58">
        <v>20</v>
      </c>
      <c r="K70" s="58">
        <v>-7.7368800000000002</v>
      </c>
    </row>
    <row r="71" spans="1:11" x14ac:dyDescent="0.3">
      <c r="A71" s="60" t="s">
        <v>106</v>
      </c>
      <c r="B71" s="65">
        <v>1997</v>
      </c>
      <c r="C71" s="65" t="s">
        <v>394</v>
      </c>
      <c r="D71" s="58">
        <v>69.019501500000004</v>
      </c>
      <c r="E71" s="58">
        <v>56.8</v>
      </c>
      <c r="F71" s="58">
        <v>52.199999999999989</v>
      </c>
      <c r="G71" s="61">
        <v>105.41944885253906</v>
      </c>
      <c r="H71" s="58">
        <v>23.12321</v>
      </c>
      <c r="I71" s="58">
        <v>17.19079</v>
      </c>
      <c r="J71" s="58">
        <v>32.5</v>
      </c>
      <c r="K71" s="58">
        <v>67.560220000000001</v>
      </c>
    </row>
    <row r="72" spans="1:11" x14ac:dyDescent="0.3">
      <c r="A72" s="60" t="s">
        <v>109</v>
      </c>
      <c r="B72" s="65">
        <v>2008</v>
      </c>
      <c r="C72" s="45" t="s">
        <v>384</v>
      </c>
      <c r="D72" s="58">
        <v>107.71813</v>
      </c>
      <c r="E72" s="58">
        <f>+'Additional Details-Bk Crises'!AE47*100</f>
        <v>37.630000000000003</v>
      </c>
      <c r="F72" s="58">
        <v>26.76</v>
      </c>
      <c r="G72" s="61">
        <v>4.4633383750915527</v>
      </c>
      <c r="H72" s="58">
        <v>18.05</v>
      </c>
      <c r="I72" s="58">
        <v>15.39</v>
      </c>
      <c r="J72" s="58">
        <f>100*'Additional Details-Bk Crises'!AE45</f>
        <v>25.71</v>
      </c>
      <c r="K72" s="58">
        <v>76.537361567691448</v>
      </c>
    </row>
    <row r="73" spans="1:11" x14ac:dyDescent="0.3">
      <c r="A73" s="60" t="s">
        <v>110</v>
      </c>
      <c r="B73" s="65">
        <v>1983</v>
      </c>
      <c r="C73" s="45">
        <v>1986</v>
      </c>
      <c r="D73" s="58">
        <v>42.68</v>
      </c>
      <c r="E73" s="58">
        <v>30</v>
      </c>
      <c r="F73" s="58" t="s">
        <v>355</v>
      </c>
      <c r="G73" s="61">
        <v>30.86</v>
      </c>
      <c r="H73" s="58">
        <v>5.34</v>
      </c>
      <c r="I73" s="58" t="s">
        <v>356</v>
      </c>
      <c r="J73" s="58" t="s">
        <v>355</v>
      </c>
      <c r="K73" s="58" t="s">
        <v>355</v>
      </c>
    </row>
    <row r="74" spans="1:11" x14ac:dyDescent="0.3">
      <c r="A74" s="60" t="s">
        <v>112</v>
      </c>
      <c r="B74" s="65">
        <v>2008</v>
      </c>
      <c r="C74" s="65">
        <v>2009</v>
      </c>
      <c r="D74" s="58">
        <v>32.216835000000003</v>
      </c>
      <c r="E74" s="58">
        <f>+'Additional Details-Bk Crises'!AF47*100</f>
        <v>0.73</v>
      </c>
      <c r="F74" s="58">
        <v>0.65</v>
      </c>
      <c r="G74" s="61">
        <v>0.34482988715171814</v>
      </c>
      <c r="H74" s="58">
        <v>19.350000000000001</v>
      </c>
      <c r="I74" s="58">
        <v>17.82</v>
      </c>
      <c r="J74" s="58">
        <f>100*'Additional Details-Bk Crises'!AF45</f>
        <v>18.029999999999998</v>
      </c>
      <c r="K74" s="58">
        <v>8.5882380769109581</v>
      </c>
    </row>
    <row r="75" spans="1:11" x14ac:dyDescent="0.3">
      <c r="A75" s="60" t="s">
        <v>113</v>
      </c>
      <c r="B75" s="65">
        <v>1996</v>
      </c>
      <c r="C75" s="65">
        <v>1998</v>
      </c>
      <c r="D75" s="58">
        <v>37.789188500000002</v>
      </c>
      <c r="E75" s="58">
        <v>43.9</v>
      </c>
      <c r="F75" s="58">
        <v>38.950000000000003</v>
      </c>
      <c r="G75" s="61">
        <v>161.39704895019531</v>
      </c>
      <c r="H75" s="58">
        <v>0.37003399999999997</v>
      </c>
      <c r="I75" s="58">
        <v>0.33939000000000002</v>
      </c>
      <c r="J75" s="58">
        <v>28.9</v>
      </c>
      <c r="K75" s="58">
        <v>2.9386000000000001</v>
      </c>
    </row>
    <row r="76" spans="1:11" x14ac:dyDescent="0.3">
      <c r="A76" s="60" t="s">
        <v>116</v>
      </c>
      <c r="B76" s="65">
        <v>1997</v>
      </c>
      <c r="C76" s="67" t="s">
        <v>394</v>
      </c>
      <c r="D76" s="58">
        <v>44.999780099999995</v>
      </c>
      <c r="E76" s="58">
        <v>8.6</v>
      </c>
      <c r="F76" s="58">
        <v>8.51</v>
      </c>
      <c r="G76" s="61">
        <v>3.1563107967376709</v>
      </c>
      <c r="H76" s="58">
        <v>2.4180410000000001</v>
      </c>
      <c r="I76" s="58">
        <v>1.5770099999999998</v>
      </c>
      <c r="J76" s="58">
        <v>35</v>
      </c>
      <c r="K76" s="58">
        <v>41.731920000000002</v>
      </c>
    </row>
    <row r="77" spans="1:11" x14ac:dyDescent="0.3">
      <c r="A77" s="60" t="s">
        <v>117</v>
      </c>
      <c r="B77" s="65">
        <v>1989</v>
      </c>
      <c r="C77" s="65">
        <v>1991</v>
      </c>
      <c r="D77" s="58">
        <v>106.37420179999999</v>
      </c>
      <c r="E77" s="58">
        <v>10</v>
      </c>
      <c r="F77" s="58" t="s">
        <v>355</v>
      </c>
      <c r="G77" s="61">
        <v>12.514078140258789</v>
      </c>
      <c r="H77" s="58">
        <v>20.66872</v>
      </c>
      <c r="I77" s="58">
        <v>16.116070000000001</v>
      </c>
      <c r="J77" s="58" t="s">
        <v>355</v>
      </c>
      <c r="K77" s="58">
        <v>-61.012409999999996</v>
      </c>
    </row>
    <row r="78" spans="1:11" x14ac:dyDescent="0.3">
      <c r="A78" s="68" t="s">
        <v>412</v>
      </c>
      <c r="B78" s="65">
        <v>2008</v>
      </c>
      <c r="C78" s="65">
        <v>2008</v>
      </c>
      <c r="D78" s="58">
        <v>0</v>
      </c>
      <c r="E78" s="58">
        <v>3.6999999999999997</v>
      </c>
      <c r="F78" s="58">
        <v>3.6999999999999997</v>
      </c>
      <c r="G78" s="61">
        <v>7.5356416702270508</v>
      </c>
      <c r="H78" s="58">
        <v>6.56</v>
      </c>
      <c r="I78" s="58">
        <v>5.27</v>
      </c>
      <c r="J78" s="58">
        <f>+'Additional Details-Bk Crises'!AI45*100</f>
        <v>37.700000000000003</v>
      </c>
      <c r="K78" s="58">
        <v>6.5337453442882056</v>
      </c>
    </row>
    <row r="79" spans="1:11" x14ac:dyDescent="0.3">
      <c r="A79" s="68" t="s">
        <v>119</v>
      </c>
      <c r="B79" s="65">
        <v>1985</v>
      </c>
      <c r="C79" s="65">
        <v>1985</v>
      </c>
      <c r="D79" s="58">
        <v>23.685191400000001</v>
      </c>
      <c r="E79" s="58" t="s">
        <v>355</v>
      </c>
      <c r="F79" s="58" t="s">
        <v>355</v>
      </c>
      <c r="G79" s="58" t="s">
        <v>355</v>
      </c>
      <c r="H79" s="58">
        <v>1.9887649999999999</v>
      </c>
      <c r="I79" s="58">
        <v>1.88066</v>
      </c>
      <c r="J79" s="58" t="s">
        <v>355</v>
      </c>
      <c r="K79" s="58">
        <v>11.030009999999999</v>
      </c>
    </row>
    <row r="80" spans="1:11" x14ac:dyDescent="0.3">
      <c r="A80" s="68" t="s">
        <v>119</v>
      </c>
      <c r="B80" s="65">
        <v>1992</v>
      </c>
      <c r="C80" s="65">
        <v>1994</v>
      </c>
      <c r="D80" s="58">
        <v>50.291201900000004</v>
      </c>
      <c r="E80" s="58" t="s">
        <v>355</v>
      </c>
      <c r="F80" s="58" t="s">
        <v>355</v>
      </c>
      <c r="G80" s="58" t="s">
        <v>355</v>
      </c>
      <c r="H80" s="58">
        <v>25.151089999999996</v>
      </c>
      <c r="I80" s="58">
        <v>24.264969999999998</v>
      </c>
      <c r="J80" s="59" t="s">
        <v>355</v>
      </c>
      <c r="K80" s="58">
        <v>12.050089999999999</v>
      </c>
    </row>
    <row r="81" spans="1:11" x14ac:dyDescent="0.3">
      <c r="A81" s="68" t="s">
        <v>121</v>
      </c>
      <c r="B81" s="65">
        <v>1997</v>
      </c>
      <c r="C81" s="65">
        <v>1998</v>
      </c>
      <c r="D81" s="58">
        <v>57.587049999999998</v>
      </c>
      <c r="E81" s="58">
        <v>31.2</v>
      </c>
      <c r="F81" s="58">
        <v>23.2</v>
      </c>
      <c r="G81" s="61">
        <v>57.216213226318359</v>
      </c>
      <c r="H81" s="58">
        <v>27.448869999999996</v>
      </c>
      <c r="I81" s="58">
        <v>11.92423</v>
      </c>
      <c r="J81" s="58">
        <v>35</v>
      </c>
      <c r="K81" s="58">
        <v>9.9117200000000008</v>
      </c>
    </row>
    <row r="82" spans="1:11" x14ac:dyDescent="0.3">
      <c r="A82" s="68" t="s">
        <v>122</v>
      </c>
      <c r="B82" s="65">
        <v>1982</v>
      </c>
      <c r="C82" s="65">
        <v>1985</v>
      </c>
      <c r="D82" s="58">
        <v>143.4340569</v>
      </c>
      <c r="E82" s="58" t="s">
        <v>355</v>
      </c>
      <c r="F82" s="58" t="s">
        <v>355</v>
      </c>
      <c r="G82" s="58" t="s">
        <v>355</v>
      </c>
      <c r="H82" s="58">
        <v>9.5973249999999997</v>
      </c>
      <c r="I82" s="58">
        <v>2.8840399999999997</v>
      </c>
      <c r="J82" s="58">
        <v>40</v>
      </c>
      <c r="K82" s="58">
        <v>16.248999999999999</v>
      </c>
    </row>
    <row r="83" spans="1:11" x14ac:dyDescent="0.3">
      <c r="A83" s="68" t="s">
        <v>477</v>
      </c>
      <c r="B83" s="65">
        <v>1995</v>
      </c>
      <c r="C83" s="65" t="s">
        <v>395</v>
      </c>
      <c r="D83" s="58" t="s">
        <v>355</v>
      </c>
      <c r="E83" s="58" t="s">
        <v>355</v>
      </c>
      <c r="F83" s="58" t="s">
        <v>355</v>
      </c>
      <c r="G83" s="58" t="s">
        <v>355</v>
      </c>
      <c r="H83" s="58">
        <v>286.1311</v>
      </c>
      <c r="I83" s="58">
        <v>51.824159999999999</v>
      </c>
      <c r="J83" s="58">
        <v>85</v>
      </c>
      <c r="K83" s="58">
        <v>42.873899999999999</v>
      </c>
    </row>
    <row r="84" spans="1:11" x14ac:dyDescent="0.3">
      <c r="A84" s="68" t="s">
        <v>478</v>
      </c>
      <c r="B84" s="65">
        <v>1995</v>
      </c>
      <c r="C84" s="65">
        <v>1996</v>
      </c>
      <c r="D84" s="58" t="s">
        <v>355</v>
      </c>
      <c r="E84" s="58">
        <v>3</v>
      </c>
      <c r="F84" s="58">
        <v>3</v>
      </c>
      <c r="G84" s="61">
        <v>10.053619384765625</v>
      </c>
      <c r="H84" s="58">
        <v>9.1647970000000001</v>
      </c>
      <c r="I84" s="58">
        <v>5.5254500000000002</v>
      </c>
      <c r="J84" s="58">
        <v>20</v>
      </c>
      <c r="K84" s="58">
        <v>0.42293000000000003</v>
      </c>
    </row>
    <row r="85" spans="1:11" x14ac:dyDescent="0.3">
      <c r="A85" s="68" t="s">
        <v>126</v>
      </c>
      <c r="B85" s="65">
        <v>2008</v>
      </c>
      <c r="C85" s="45" t="s">
        <v>384</v>
      </c>
      <c r="D85" s="58">
        <v>93.924308999999994</v>
      </c>
      <c r="E85" s="58">
        <f>+'Additional Details-Bk Crises'!AL47*100</f>
        <v>8.1</v>
      </c>
      <c r="F85" s="58">
        <v>3.93</v>
      </c>
      <c r="G85" s="61">
        <v>10.959274291992188</v>
      </c>
      <c r="H85" s="58">
        <v>3.5770264218540078</v>
      </c>
      <c r="I85" s="58">
        <v>3.3837643646128659</v>
      </c>
      <c r="J85" s="58">
        <f>+'Additional Details-Bk Crises'!AL45*100</f>
        <v>15.93</v>
      </c>
      <c r="K85" s="58">
        <v>27.638768391015446</v>
      </c>
    </row>
    <row r="86" spans="1:11" x14ac:dyDescent="0.3">
      <c r="A86" s="68" t="s">
        <v>128</v>
      </c>
      <c r="B86" s="65">
        <v>1990</v>
      </c>
      <c r="C86" s="65">
        <v>1993</v>
      </c>
      <c r="D86" s="58">
        <v>102.2152948</v>
      </c>
      <c r="E86" s="58" t="s">
        <v>355</v>
      </c>
      <c r="F86" s="58" t="s">
        <v>355</v>
      </c>
      <c r="G86" s="58" t="s">
        <v>355</v>
      </c>
      <c r="H86" s="58">
        <v>4.4112049999999998</v>
      </c>
      <c r="I86" s="58">
        <v>2.8034300000000001</v>
      </c>
      <c r="J86" s="58" t="s">
        <v>355</v>
      </c>
      <c r="K86" s="58" t="s">
        <v>355</v>
      </c>
    </row>
    <row r="87" spans="1:11" x14ac:dyDescent="0.3">
      <c r="A87" s="68" t="s">
        <v>131</v>
      </c>
      <c r="B87" s="65">
        <v>1991</v>
      </c>
      <c r="C87" s="65" t="s">
        <v>392</v>
      </c>
      <c r="D87" s="58" t="s">
        <v>355</v>
      </c>
      <c r="E87" s="58" t="s">
        <v>355</v>
      </c>
      <c r="F87" s="58" t="s">
        <v>355</v>
      </c>
      <c r="G87" s="58" t="s">
        <v>355</v>
      </c>
      <c r="H87" s="58">
        <v>85.198920000000001</v>
      </c>
      <c r="I87" s="58">
        <v>84.220680000000002</v>
      </c>
      <c r="J87" s="58" t="s">
        <v>355</v>
      </c>
      <c r="K87" s="58" t="s">
        <v>355</v>
      </c>
    </row>
    <row r="88" spans="1:11" x14ac:dyDescent="0.3">
      <c r="A88" s="68" t="s">
        <v>479</v>
      </c>
      <c r="B88" s="65">
        <v>1995</v>
      </c>
      <c r="C88" s="65">
        <v>1996</v>
      </c>
      <c r="D88" s="58" t="s">
        <v>355</v>
      </c>
      <c r="E88" s="58">
        <v>3.1</v>
      </c>
      <c r="F88" s="58">
        <v>2.8971049999999998</v>
      </c>
      <c r="G88" s="61">
        <v>18.787878036499023</v>
      </c>
      <c r="H88" s="58">
        <v>27.467639999999999</v>
      </c>
      <c r="I88" s="58">
        <v>18.873090000000001</v>
      </c>
      <c r="J88" s="58">
        <v>32.200000000000003</v>
      </c>
      <c r="K88" s="58">
        <v>10.83184</v>
      </c>
    </row>
    <row r="89" spans="1:11" x14ac:dyDescent="0.3">
      <c r="A89" s="68" t="s">
        <v>134</v>
      </c>
      <c r="B89" s="65">
        <v>2008</v>
      </c>
      <c r="C89" s="45" t="s">
        <v>384</v>
      </c>
      <c r="D89" s="58">
        <v>43.299247999999999</v>
      </c>
      <c r="E89" s="58">
        <f>+'Additional Details-Bk Crises'!AN47*100</f>
        <v>7.1999999999999993</v>
      </c>
      <c r="F89" s="58">
        <v>5</v>
      </c>
      <c r="G89" s="61">
        <v>0.22642756998538971</v>
      </c>
      <c r="H89" s="58">
        <v>5.96</v>
      </c>
      <c r="I89" s="58">
        <v>1.1299999999999999</v>
      </c>
      <c r="J89" s="58">
        <f>+'Additional Details-Bk Crises'!AN45*100</f>
        <v>1.67</v>
      </c>
      <c r="K89" s="58">
        <v>12.671540953961397</v>
      </c>
    </row>
    <row r="90" spans="1:11" x14ac:dyDescent="0.3">
      <c r="A90" s="68" t="s">
        <v>480</v>
      </c>
      <c r="B90" s="65">
        <v>1993</v>
      </c>
      <c r="C90" s="65">
        <v>1995</v>
      </c>
      <c r="D90" s="58">
        <v>0</v>
      </c>
      <c r="E90" s="58">
        <v>32</v>
      </c>
      <c r="F90" s="58" t="s">
        <v>355</v>
      </c>
      <c r="G90" s="61" t="s">
        <v>355</v>
      </c>
      <c r="H90" s="58">
        <v>22.27403</v>
      </c>
      <c r="I90" s="58" t="s">
        <v>355</v>
      </c>
      <c r="J90" s="58">
        <v>70</v>
      </c>
      <c r="K90" s="58" t="s">
        <v>355</v>
      </c>
    </row>
    <row r="91" spans="1:11" x14ac:dyDescent="0.3">
      <c r="A91" s="68" t="s">
        <v>136</v>
      </c>
      <c r="B91" s="65">
        <v>1988</v>
      </c>
      <c r="C91" s="65">
        <v>1988</v>
      </c>
      <c r="D91" s="58">
        <v>0</v>
      </c>
      <c r="E91" s="58" t="s">
        <v>355</v>
      </c>
      <c r="F91" s="58" t="s">
        <v>355</v>
      </c>
      <c r="G91" s="61" t="s">
        <v>355</v>
      </c>
      <c r="H91" s="58">
        <v>20.17953</v>
      </c>
      <c r="I91" s="58">
        <v>19.4023</v>
      </c>
      <c r="J91" s="58">
        <v>25</v>
      </c>
      <c r="K91" s="58">
        <v>-25.788640000000001</v>
      </c>
    </row>
    <row r="92" spans="1:11" x14ac:dyDescent="0.3">
      <c r="A92" s="68" t="s">
        <v>139</v>
      </c>
      <c r="B92" s="65">
        <v>1997</v>
      </c>
      <c r="C92" s="65">
        <v>1999</v>
      </c>
      <c r="D92" s="58">
        <v>31.4485958</v>
      </c>
      <c r="E92" s="58">
        <v>16.400000000000002</v>
      </c>
      <c r="F92" s="58">
        <v>5.1000000000000005</v>
      </c>
      <c r="G92" s="61">
        <v>12.650416374206543</v>
      </c>
      <c r="H92" s="58">
        <v>9.7179110000000009</v>
      </c>
      <c r="I92" s="58">
        <v>8.77468</v>
      </c>
      <c r="J92" s="58">
        <v>30</v>
      </c>
      <c r="K92" s="58">
        <v>0.15112999999999999</v>
      </c>
    </row>
    <row r="93" spans="1:11" x14ac:dyDescent="0.3">
      <c r="A93" s="68" t="s">
        <v>141</v>
      </c>
      <c r="B93" s="65">
        <v>1987</v>
      </c>
      <c r="C93" s="65" t="s">
        <v>388</v>
      </c>
      <c r="D93" s="58">
        <v>0</v>
      </c>
      <c r="E93" s="58" t="s">
        <v>355</v>
      </c>
      <c r="F93" s="58" t="s">
        <v>355</v>
      </c>
      <c r="G93" s="61" t="s">
        <v>355</v>
      </c>
      <c r="H93" s="58">
        <v>50.524230000000003</v>
      </c>
      <c r="I93" s="58">
        <v>14.83972</v>
      </c>
      <c r="J93" s="58">
        <v>75</v>
      </c>
      <c r="K93" s="58">
        <v>-11.29271</v>
      </c>
    </row>
    <row r="94" spans="1:11" x14ac:dyDescent="0.3">
      <c r="A94" s="68" t="s">
        <v>142</v>
      </c>
      <c r="B94" s="65">
        <v>1984</v>
      </c>
      <c r="C94" s="65">
        <v>1984</v>
      </c>
      <c r="D94" s="58">
        <v>7.5051325000000002</v>
      </c>
      <c r="E94" s="58">
        <v>15</v>
      </c>
      <c r="F94" s="58" t="s">
        <v>355</v>
      </c>
      <c r="G94" s="61">
        <v>53.191486358642578</v>
      </c>
      <c r="H94" s="58">
        <v>48.393999999999998</v>
      </c>
      <c r="I94" s="58">
        <v>27.721709999999998</v>
      </c>
      <c r="J94" s="58">
        <v>70</v>
      </c>
      <c r="K94" s="58" t="s">
        <v>355</v>
      </c>
    </row>
    <row r="95" spans="1:11" x14ac:dyDescent="0.3">
      <c r="A95" s="68" t="s">
        <v>144</v>
      </c>
      <c r="B95" s="65">
        <v>1981</v>
      </c>
      <c r="C95" s="65" t="s">
        <v>389</v>
      </c>
      <c r="D95" s="58">
        <v>26.581203299999999</v>
      </c>
      <c r="E95" s="58" t="s">
        <v>355</v>
      </c>
      <c r="F95" s="58" t="s">
        <v>355</v>
      </c>
      <c r="G95" s="61" t="s">
        <v>355</v>
      </c>
      <c r="H95" s="58">
        <v>5.3039440000000004</v>
      </c>
      <c r="I95" s="58">
        <v>2.64167</v>
      </c>
      <c r="J95" s="58" t="s">
        <v>355</v>
      </c>
      <c r="K95" s="58">
        <v>22.5642</v>
      </c>
    </row>
    <row r="96" spans="1:11" x14ac:dyDescent="0.3">
      <c r="A96" s="68" t="s">
        <v>144</v>
      </c>
      <c r="B96" s="65">
        <v>1994</v>
      </c>
      <c r="C96" s="65">
        <v>1996</v>
      </c>
      <c r="D96" s="58">
        <v>13.655375299999999</v>
      </c>
      <c r="E96" s="58">
        <v>19.3</v>
      </c>
      <c r="F96" s="58">
        <v>18</v>
      </c>
      <c r="G96" s="61">
        <v>54.938796997070313</v>
      </c>
      <c r="H96" s="58">
        <v>16.752669999999998</v>
      </c>
      <c r="I96" s="58">
        <v>15.79219</v>
      </c>
      <c r="J96" s="58">
        <v>18.899999999999999</v>
      </c>
      <c r="K96" s="58">
        <v>16.3687</v>
      </c>
    </row>
    <row r="97" spans="1:11" x14ac:dyDescent="0.3">
      <c r="A97" s="68" t="s">
        <v>367</v>
      </c>
      <c r="B97" s="65">
        <v>2014</v>
      </c>
      <c r="C97" s="65" t="s">
        <v>351</v>
      </c>
      <c r="D97" s="58"/>
      <c r="E97" s="58">
        <f>+'Additional Details-Bk Crises'!AQ47*100</f>
        <v>11.700000000000001</v>
      </c>
      <c r="F97" s="58">
        <v>11.700000000000001</v>
      </c>
      <c r="G97" s="61">
        <v>26.139411926269531</v>
      </c>
      <c r="H97" s="58">
        <v>24.7</v>
      </c>
      <c r="I97" s="58">
        <v>23.99</v>
      </c>
      <c r="J97" s="58">
        <f>+'Additional Details-Bk Crises'!AQ45*100</f>
        <v>16.41</v>
      </c>
      <c r="K97" s="58">
        <v>19.521189643123314</v>
      </c>
    </row>
    <row r="98" spans="1:11" x14ac:dyDescent="0.3">
      <c r="A98" s="68" t="s">
        <v>247</v>
      </c>
      <c r="B98" s="65">
        <v>2008</v>
      </c>
      <c r="C98" s="65">
        <v>2009</v>
      </c>
      <c r="D98" s="58">
        <v>0</v>
      </c>
      <c r="E98" s="58">
        <f>+'Additional Details-Bk Crises'!AR47*100</f>
        <v>5.0999999999999996</v>
      </c>
      <c r="F98" s="58">
        <v>5.0999999999999996</v>
      </c>
      <c r="G98" s="61">
        <v>15.269460678100586</v>
      </c>
      <c r="H98" s="58">
        <v>34.450000000000003</v>
      </c>
      <c r="I98" s="58">
        <v>33.22</v>
      </c>
      <c r="J98" s="58">
        <f>+'Additional Details-Bk Crises'!AR45*100</f>
        <v>20</v>
      </c>
      <c r="K98" s="58">
        <v>-5.0278098790912882</v>
      </c>
    </row>
    <row r="99" spans="1:11" x14ac:dyDescent="0.3">
      <c r="A99" s="68" t="s">
        <v>149</v>
      </c>
      <c r="B99" s="65">
        <v>1980</v>
      </c>
      <c r="C99" s="65" t="s">
        <v>396</v>
      </c>
      <c r="D99" s="58">
        <v>21.924525299999999</v>
      </c>
      <c r="E99" s="58" t="s">
        <v>355</v>
      </c>
      <c r="F99" s="58" t="s">
        <v>355</v>
      </c>
      <c r="G99" s="58" t="s">
        <v>355</v>
      </c>
      <c r="H99" s="58">
        <v>22.089189999999999</v>
      </c>
      <c r="I99" s="58">
        <v>8.6323699999999999</v>
      </c>
      <c r="J99" s="58" t="s">
        <v>355</v>
      </c>
      <c r="K99" s="58">
        <v>35.646099999999997</v>
      </c>
    </row>
    <row r="100" spans="1:11" x14ac:dyDescent="0.3">
      <c r="A100" s="68" t="s">
        <v>150</v>
      </c>
      <c r="B100" s="65">
        <v>1987</v>
      </c>
      <c r="C100" s="65" t="s">
        <v>388</v>
      </c>
      <c r="D100" s="58">
        <v>0</v>
      </c>
      <c r="E100" s="58" t="s">
        <v>355</v>
      </c>
      <c r="F100" s="58" t="s">
        <v>355</v>
      </c>
      <c r="G100" s="58" t="s">
        <v>355</v>
      </c>
      <c r="H100" s="58">
        <v>4.1987639999999997</v>
      </c>
      <c r="I100" s="58">
        <v>4.1734499999999999</v>
      </c>
      <c r="J100" s="58" t="s">
        <v>355</v>
      </c>
      <c r="K100" s="58">
        <v>60.856500000000004</v>
      </c>
    </row>
    <row r="101" spans="1:11" x14ac:dyDescent="0.3">
      <c r="A101" s="68" t="s">
        <v>153</v>
      </c>
      <c r="B101" s="65">
        <v>1988</v>
      </c>
      <c r="C101" s="65">
        <v>1988</v>
      </c>
      <c r="D101" s="58">
        <v>0</v>
      </c>
      <c r="E101" s="58" t="s">
        <v>355</v>
      </c>
      <c r="F101" s="58" t="s">
        <v>355</v>
      </c>
      <c r="G101" s="58" t="s">
        <v>355</v>
      </c>
      <c r="H101" s="58">
        <v>14.61933</v>
      </c>
      <c r="I101" s="58">
        <v>3.7568600000000001</v>
      </c>
      <c r="J101" s="58">
        <v>28.999999999999996</v>
      </c>
      <c r="K101" s="58">
        <v>11.659329999999999</v>
      </c>
    </row>
    <row r="102" spans="1:11" x14ac:dyDescent="0.3">
      <c r="A102" s="68" t="s">
        <v>155</v>
      </c>
      <c r="B102" s="65">
        <v>2008</v>
      </c>
      <c r="C102" s="65">
        <v>2009</v>
      </c>
      <c r="D102" s="58">
        <v>26.144409</v>
      </c>
      <c r="E102" s="58">
        <f>+'Additional Details-Bk Crises'!AS47*100</f>
        <v>14.299999999999999</v>
      </c>
      <c r="F102" s="58">
        <v>5.0599999999999996</v>
      </c>
      <c r="G102" s="61">
        <v>4.0446362495422363</v>
      </c>
      <c r="H102" s="58">
        <v>5.49</v>
      </c>
      <c r="I102" s="58">
        <v>3.5</v>
      </c>
      <c r="J102" s="58">
        <f>100*'Additional Details-Bk Crises'!AS45</f>
        <v>3.2</v>
      </c>
      <c r="K102" s="58">
        <v>24.932260907824396</v>
      </c>
    </row>
    <row r="103" spans="1:11" x14ac:dyDescent="0.3">
      <c r="A103" s="68" t="s">
        <v>158</v>
      </c>
      <c r="B103" s="65">
        <v>1990</v>
      </c>
      <c r="C103" s="65">
        <v>1993</v>
      </c>
      <c r="D103" s="58">
        <v>11.356760000000001</v>
      </c>
      <c r="E103" s="58" t="s">
        <v>355</v>
      </c>
      <c r="F103" s="58" t="s">
        <v>355</v>
      </c>
      <c r="G103" s="61" t="s">
        <v>355</v>
      </c>
      <c r="H103" s="58">
        <v>195.0514</v>
      </c>
      <c r="I103" s="58">
        <v>156.46889999999999</v>
      </c>
      <c r="J103" s="58">
        <v>50</v>
      </c>
      <c r="K103" s="58">
        <v>-31.044280000000001</v>
      </c>
    </row>
    <row r="104" spans="1:11" x14ac:dyDescent="0.3">
      <c r="A104" s="68" t="s">
        <v>158</v>
      </c>
      <c r="B104" s="65">
        <v>2000</v>
      </c>
      <c r="C104" s="65">
        <v>2001</v>
      </c>
      <c r="D104" s="58">
        <v>0</v>
      </c>
      <c r="E104" s="58">
        <v>13.600000000000001</v>
      </c>
      <c r="F104" s="58">
        <v>12.57</v>
      </c>
      <c r="G104" s="61">
        <v>45.745040893554688</v>
      </c>
      <c r="H104" s="58">
        <v>21.816240000000001</v>
      </c>
      <c r="I104" s="58">
        <v>20.939</v>
      </c>
      <c r="J104" s="58">
        <v>12.7</v>
      </c>
      <c r="K104" s="58">
        <v>14.86769</v>
      </c>
    </row>
    <row r="105" spans="1:11" x14ac:dyDescent="0.3">
      <c r="A105" s="68" t="s">
        <v>161</v>
      </c>
      <c r="B105" s="65">
        <v>1983</v>
      </c>
      <c r="C105" s="65">
        <v>1985</v>
      </c>
      <c r="D105" s="58">
        <v>97.211568599999993</v>
      </c>
      <c r="E105" s="58" t="s">
        <v>355</v>
      </c>
      <c r="F105" s="58" t="s">
        <v>355</v>
      </c>
      <c r="G105" s="61" t="s">
        <v>355</v>
      </c>
      <c r="H105" s="58">
        <v>45.588909999999998</v>
      </c>
      <c r="I105" s="58">
        <v>14.073730000000001</v>
      </c>
      <c r="J105" s="58">
        <v>50</v>
      </c>
      <c r="K105" s="58">
        <v>25.89894</v>
      </c>
    </row>
    <row r="106" spans="1:11" x14ac:dyDescent="0.3">
      <c r="A106" s="60" t="s">
        <v>162</v>
      </c>
      <c r="B106" s="65">
        <v>1991</v>
      </c>
      <c r="C106" s="65" t="s">
        <v>392</v>
      </c>
      <c r="D106" s="58">
        <v>0</v>
      </c>
      <c r="E106" s="58" t="s">
        <v>355</v>
      </c>
      <c r="F106" s="58" t="s">
        <v>355</v>
      </c>
      <c r="G106" s="61" t="s">
        <v>355</v>
      </c>
      <c r="H106" s="58">
        <v>6.636552</v>
      </c>
      <c r="I106" s="58">
        <v>5.4412799999999999</v>
      </c>
      <c r="J106" s="58">
        <v>77</v>
      </c>
      <c r="K106" s="58">
        <v>63.332740000000001</v>
      </c>
    </row>
    <row r="107" spans="1:11" x14ac:dyDescent="0.3">
      <c r="A107" s="68" t="s">
        <v>162</v>
      </c>
      <c r="B107" s="65">
        <v>2009</v>
      </c>
      <c r="C107" s="65">
        <v>2012</v>
      </c>
      <c r="D107" s="58">
        <v>14.000000000000002</v>
      </c>
      <c r="E107" s="58">
        <v>11.799999999999999</v>
      </c>
      <c r="F107" s="58">
        <v>11.799999999999999</v>
      </c>
      <c r="G107" s="62">
        <v>32.161354064941406</v>
      </c>
      <c r="H107" s="58">
        <v>49.59</v>
      </c>
      <c r="I107" s="58">
        <v>32.880000000000003</v>
      </c>
      <c r="J107" s="58">
        <f>+'Additional Details-Bk Crises'!AU45*100</f>
        <v>30.099999999999998</v>
      </c>
      <c r="K107" s="58">
        <v>8.4210805308837173</v>
      </c>
    </row>
    <row r="108" spans="1:11" x14ac:dyDescent="0.3">
      <c r="A108" s="68" t="s">
        <v>164</v>
      </c>
      <c r="B108" s="65">
        <v>1991</v>
      </c>
      <c r="C108" s="65">
        <v>1993</v>
      </c>
      <c r="D108" s="58">
        <v>5.1451541000000001</v>
      </c>
      <c r="E108" s="58">
        <v>2.7</v>
      </c>
      <c r="F108" s="58">
        <v>0.59999999999999987</v>
      </c>
      <c r="G108" s="62">
        <v>2.7570712566375732</v>
      </c>
      <c r="H108" s="58">
        <v>16.92388</v>
      </c>
      <c r="I108" s="58">
        <v>4.1645099999999999</v>
      </c>
      <c r="J108" s="58">
        <v>16.399999999999999</v>
      </c>
      <c r="K108" s="58">
        <v>19.206409999999998</v>
      </c>
    </row>
    <row r="109" spans="1:11" x14ac:dyDescent="0.3">
      <c r="A109" s="68" t="s">
        <v>166</v>
      </c>
      <c r="B109" s="65">
        <v>1988</v>
      </c>
      <c r="C109" s="65">
        <v>1989</v>
      </c>
      <c r="D109" s="58">
        <v>85.042797500000006</v>
      </c>
      <c r="E109" s="58">
        <v>12.9</v>
      </c>
      <c r="F109" s="58" t="s">
        <v>355</v>
      </c>
      <c r="G109" s="62">
        <v>24.367208480834961</v>
      </c>
      <c r="H109" s="58">
        <v>3.6286100000000001</v>
      </c>
      <c r="I109" s="58">
        <v>3.1889000000000003</v>
      </c>
      <c r="J109" s="58" t="s">
        <v>355</v>
      </c>
      <c r="K109" s="58">
        <v>-2.5678700000000001</v>
      </c>
    </row>
    <row r="110" spans="1:11" x14ac:dyDescent="0.3">
      <c r="A110" s="68" t="s">
        <v>168</v>
      </c>
      <c r="B110" s="65">
        <v>1995</v>
      </c>
      <c r="C110" s="65">
        <v>1995</v>
      </c>
      <c r="D110" s="58">
        <v>15.331963200000001</v>
      </c>
      <c r="E110" s="58">
        <v>12.9</v>
      </c>
      <c r="F110" s="58">
        <v>10</v>
      </c>
      <c r="G110" s="62">
        <v>54.940376281738281</v>
      </c>
      <c r="H110" s="58">
        <v>27.256820000000005</v>
      </c>
      <c r="I110" s="58">
        <v>23.841419999999999</v>
      </c>
      <c r="J110" s="58">
        <v>8.1</v>
      </c>
      <c r="K110" s="58">
        <v>-1.1730100000000001</v>
      </c>
    </row>
    <row r="111" spans="1:11" x14ac:dyDescent="0.3">
      <c r="A111" s="68" t="s">
        <v>170</v>
      </c>
      <c r="B111" s="65">
        <v>1983</v>
      </c>
      <c r="C111" s="65" t="s">
        <v>378</v>
      </c>
      <c r="D111" s="58">
        <v>55.206280399999997</v>
      </c>
      <c r="E111" s="58" t="s">
        <v>355</v>
      </c>
      <c r="F111" s="58" t="s">
        <v>355</v>
      </c>
      <c r="G111" s="58" t="s">
        <v>355</v>
      </c>
      <c r="H111" s="58">
        <v>16.755230000000001</v>
      </c>
      <c r="I111" s="58">
        <v>9.6786200000000004</v>
      </c>
      <c r="J111" s="58" t="s">
        <v>355</v>
      </c>
      <c r="K111" s="58">
        <v>14.32159</v>
      </c>
    </row>
    <row r="112" spans="1:11" x14ac:dyDescent="0.3">
      <c r="A112" s="68" t="s">
        <v>172</v>
      </c>
      <c r="B112" s="65">
        <v>1983</v>
      </c>
      <c r="C112" s="65">
        <v>1986</v>
      </c>
      <c r="D112" s="58">
        <v>91.673451299999996</v>
      </c>
      <c r="E112" s="58">
        <v>3</v>
      </c>
      <c r="F112" s="58" t="s">
        <v>355</v>
      </c>
      <c r="G112" s="62">
        <v>5.9417705535888672</v>
      </c>
      <c r="H112" s="58">
        <v>19.398209999999999</v>
      </c>
      <c r="I112" s="58">
        <v>1.50363</v>
      </c>
      <c r="J112" s="58">
        <v>19</v>
      </c>
      <c r="K112" s="58">
        <v>44.825879999999998</v>
      </c>
    </row>
    <row r="113" spans="1:11" x14ac:dyDescent="0.3">
      <c r="A113" s="68" t="s">
        <v>413</v>
      </c>
      <c r="B113" s="65">
        <v>1997</v>
      </c>
      <c r="C113" s="65" t="s">
        <v>394</v>
      </c>
      <c r="D113" s="58">
        <v>0</v>
      </c>
      <c r="E113" s="58">
        <v>13.200000000000001</v>
      </c>
      <c r="F113" s="58">
        <v>13.200000000000001</v>
      </c>
      <c r="G113" s="62">
        <v>22.456619262695313</v>
      </c>
      <c r="H113" s="58">
        <v>1.3533409999999999</v>
      </c>
      <c r="I113" s="58">
        <v>0.69512000000000007</v>
      </c>
      <c r="J113" s="58">
        <v>20</v>
      </c>
      <c r="K113" s="58">
        <v>10.36228</v>
      </c>
    </row>
    <row r="114" spans="1:11" x14ac:dyDescent="0.3">
      <c r="A114" s="68" t="s">
        <v>414</v>
      </c>
      <c r="B114" s="65">
        <v>1992</v>
      </c>
      <c r="C114" s="65">
        <v>1994</v>
      </c>
      <c r="D114" s="58">
        <v>0</v>
      </c>
      <c r="E114" s="58">
        <v>3.5000000000000004</v>
      </c>
      <c r="F114" s="58" t="s">
        <v>355</v>
      </c>
      <c r="G114" s="62">
        <v>13.714733123779297</v>
      </c>
      <c r="H114" s="58">
        <v>45.854970000000002</v>
      </c>
      <c r="I114" s="58">
        <v>8.7364999999999995</v>
      </c>
      <c r="J114" s="58">
        <v>24</v>
      </c>
      <c r="K114" s="58">
        <v>-21.569030000000001</v>
      </c>
    </row>
    <row r="115" spans="1:11" x14ac:dyDescent="0.3">
      <c r="A115" s="60" t="s">
        <v>415</v>
      </c>
      <c r="B115" s="65">
        <v>2008</v>
      </c>
      <c r="C115" s="45" t="s">
        <v>384</v>
      </c>
      <c r="D115" s="58">
        <v>34.954833999999998</v>
      </c>
      <c r="E115" s="58">
        <f>+'Additional Details-Bk Crises'!AY47*100</f>
        <v>11.05</v>
      </c>
      <c r="F115" s="58">
        <v>7.6300000000000008</v>
      </c>
      <c r="G115" s="62">
        <v>4.4081950187683105</v>
      </c>
      <c r="H115" s="58">
        <v>25.73</v>
      </c>
      <c r="I115" s="58">
        <v>24.7</v>
      </c>
      <c r="J115" s="58">
        <f>100*'Additional Details-Bk Crises'!AY45</f>
        <v>12.9</v>
      </c>
      <c r="K115" s="58">
        <v>38.515335597165667</v>
      </c>
    </row>
    <row r="116" spans="1:11" x14ac:dyDescent="0.3">
      <c r="A116" s="60" t="s">
        <v>416</v>
      </c>
      <c r="B116" s="65">
        <v>1998</v>
      </c>
      <c r="C116" s="69" t="s">
        <v>431</v>
      </c>
      <c r="D116" s="58">
        <v>0</v>
      </c>
      <c r="E116" s="58">
        <v>6.5</v>
      </c>
      <c r="F116" s="58" t="s">
        <v>355</v>
      </c>
      <c r="G116" s="61">
        <v>34.318901062011719</v>
      </c>
      <c r="H116" s="58">
        <v>129.12729999999999</v>
      </c>
      <c r="I116" s="58" t="s">
        <v>355</v>
      </c>
      <c r="J116" s="58">
        <v>30</v>
      </c>
      <c r="K116" s="58" t="s">
        <v>355</v>
      </c>
    </row>
    <row r="117" spans="1:11" x14ac:dyDescent="0.3">
      <c r="A117" s="60" t="s">
        <v>417</v>
      </c>
      <c r="B117" s="65">
        <v>1998</v>
      </c>
      <c r="C117" s="65" t="s">
        <v>381</v>
      </c>
      <c r="D117" s="58" t="s">
        <v>355</v>
      </c>
      <c r="E117" s="58">
        <v>6</v>
      </c>
      <c r="F117" s="58">
        <v>6</v>
      </c>
      <c r="G117" s="62">
        <v>0.30880081653594971</v>
      </c>
      <c r="H117" s="58">
        <v>23.72316</v>
      </c>
      <c r="I117" s="58">
        <v>21.097369999999998</v>
      </c>
      <c r="J117" s="58">
        <v>40</v>
      </c>
      <c r="K117" s="58">
        <v>-7.0871399999999998</v>
      </c>
    </row>
    <row r="118" spans="1:11" x14ac:dyDescent="0.3">
      <c r="A118" s="60" t="s">
        <v>418</v>
      </c>
      <c r="B118" s="65">
        <v>2008</v>
      </c>
      <c r="C118" s="65">
        <v>2009</v>
      </c>
      <c r="D118" s="58">
        <v>0</v>
      </c>
      <c r="E118" s="58">
        <v>2.2999999999999998</v>
      </c>
      <c r="F118" s="58">
        <v>2.2999999999999998</v>
      </c>
      <c r="G118" s="62">
        <v>6.3571033477783203</v>
      </c>
      <c r="H118" s="58">
        <v>24.16</v>
      </c>
      <c r="I118" s="58">
        <v>23.31</v>
      </c>
      <c r="J118" s="58">
        <f>+'Additional Details-Bk Crises'!BA45*100</f>
        <v>9.6199999999999992</v>
      </c>
      <c r="K118" s="58">
        <v>6.063770515397084</v>
      </c>
    </row>
    <row r="119" spans="1:11" x14ac:dyDescent="0.3">
      <c r="A119" s="60" t="s">
        <v>239</v>
      </c>
      <c r="B119" s="65">
        <v>1992</v>
      </c>
      <c r="C119" s="65" t="s">
        <v>382</v>
      </c>
      <c r="D119" s="58">
        <v>1.9215802</v>
      </c>
      <c r="E119" s="58" t="s">
        <v>355</v>
      </c>
      <c r="F119" s="58" t="s">
        <v>355</v>
      </c>
      <c r="G119" s="61" t="s">
        <v>355</v>
      </c>
      <c r="H119" s="58" t="s">
        <v>355</v>
      </c>
      <c r="I119" s="58" t="s">
        <v>355</v>
      </c>
      <c r="J119" s="58">
        <v>90</v>
      </c>
      <c r="K119" s="58">
        <v>-706.25</v>
      </c>
    </row>
    <row r="120" spans="1:11" x14ac:dyDescent="0.3">
      <c r="A120" s="60" t="s">
        <v>183</v>
      </c>
      <c r="B120" s="45">
        <v>1988</v>
      </c>
      <c r="C120" s="45">
        <v>1991</v>
      </c>
      <c r="D120" s="58">
        <v>5.5736737000000005</v>
      </c>
      <c r="E120" s="58">
        <v>17</v>
      </c>
      <c r="F120" s="58" t="s">
        <v>355</v>
      </c>
      <c r="G120" s="62">
        <v>64.2479248046875</v>
      </c>
      <c r="H120" s="58">
        <v>74.672240000000002</v>
      </c>
      <c r="I120" s="58">
        <v>6.5512500000000005</v>
      </c>
      <c r="J120" s="58">
        <v>50</v>
      </c>
      <c r="K120" s="58">
        <v>-14.215839999999998</v>
      </c>
    </row>
    <row r="121" spans="1:11" x14ac:dyDescent="0.3">
      <c r="A121" s="60" t="s">
        <v>186</v>
      </c>
      <c r="B121" s="45">
        <v>1990</v>
      </c>
      <c r="C121" s="45" t="s">
        <v>383</v>
      </c>
      <c r="D121" s="58">
        <v>34.462288700000002</v>
      </c>
      <c r="E121" s="58" t="s">
        <v>355</v>
      </c>
      <c r="F121" s="58" t="s">
        <v>355</v>
      </c>
      <c r="G121" s="58" t="s">
        <v>355</v>
      </c>
      <c r="H121" s="58">
        <v>0</v>
      </c>
      <c r="I121" s="58">
        <v>0</v>
      </c>
      <c r="J121" s="58">
        <v>45</v>
      </c>
      <c r="K121" s="58">
        <v>62.903960000000005</v>
      </c>
    </row>
    <row r="122" spans="1:11" x14ac:dyDescent="0.3">
      <c r="A122" s="60" t="s">
        <v>240</v>
      </c>
      <c r="B122" s="45">
        <v>1998</v>
      </c>
      <c r="C122" s="45" t="s">
        <v>397</v>
      </c>
      <c r="D122" s="58">
        <v>0</v>
      </c>
      <c r="E122" s="58" t="s">
        <v>355</v>
      </c>
      <c r="F122" s="58" t="s">
        <v>355</v>
      </c>
      <c r="G122" s="58" t="s">
        <v>355</v>
      </c>
      <c r="H122" s="58">
        <v>13.017289999999997</v>
      </c>
      <c r="I122" s="58">
        <v>4.8403499999999999</v>
      </c>
      <c r="J122" s="58">
        <v>35</v>
      </c>
      <c r="K122" s="58">
        <v>15.399389999999999</v>
      </c>
    </row>
    <row r="123" spans="1:11" x14ac:dyDescent="0.3">
      <c r="A123" s="60" t="s">
        <v>419</v>
      </c>
      <c r="B123" s="45">
        <v>1992</v>
      </c>
      <c r="C123" s="45">
        <v>1992</v>
      </c>
      <c r="D123" s="58" t="s">
        <v>355</v>
      </c>
      <c r="E123" s="58">
        <v>14.6</v>
      </c>
      <c r="F123" s="58" t="s">
        <v>355</v>
      </c>
      <c r="G123" s="62">
        <v>38.120105743408203</v>
      </c>
      <c r="H123" s="58">
        <v>10.048030000000001</v>
      </c>
      <c r="I123" s="58" t="s">
        <v>355</v>
      </c>
      <c r="J123" s="58">
        <v>3.6000000000000005</v>
      </c>
      <c r="K123" s="58" t="s">
        <v>355</v>
      </c>
    </row>
    <row r="124" spans="1:11" x14ac:dyDescent="0.3">
      <c r="A124" s="60" t="s">
        <v>419</v>
      </c>
      <c r="B124" s="45">
        <v>2008</v>
      </c>
      <c r="C124" s="45" t="s">
        <v>384</v>
      </c>
      <c r="D124" s="58">
        <v>39.139747999999997</v>
      </c>
      <c r="E124" s="58">
        <f>+'Additional Details-Bk Crises'!BB47*100</f>
        <v>9.92</v>
      </c>
      <c r="F124" s="58">
        <v>8.3999999999999986</v>
      </c>
      <c r="G124" s="62">
        <v>8.0176992416381836</v>
      </c>
      <c r="H124" s="58">
        <v>14.22</v>
      </c>
      <c r="I124" s="58">
        <v>14.01</v>
      </c>
      <c r="J124" s="58">
        <f>+'Additional Details-Bk Crises'!BB45*100</f>
        <v>17.97</v>
      </c>
      <c r="K124" s="58">
        <v>20.916426025093628</v>
      </c>
    </row>
    <row r="125" spans="1:11" x14ac:dyDescent="0.3">
      <c r="A125" s="60" t="s">
        <v>193</v>
      </c>
      <c r="B125" s="45">
        <v>1977</v>
      </c>
      <c r="C125" s="45" t="s">
        <v>398</v>
      </c>
      <c r="D125" s="58">
        <v>58.503584500000002</v>
      </c>
      <c r="E125" s="58">
        <f>+'Additional Details-Bk Crises'!BC47*100</f>
        <v>7.68</v>
      </c>
      <c r="F125" s="58" t="s">
        <v>355</v>
      </c>
      <c r="G125" s="62">
        <v>8.5742998123168945</v>
      </c>
      <c r="H125" s="58">
        <v>7.5600000000000005</v>
      </c>
      <c r="I125" s="58">
        <v>3.4557600000000002</v>
      </c>
      <c r="J125" s="58">
        <v>5.8</v>
      </c>
      <c r="K125" s="58">
        <v>3.8</v>
      </c>
    </row>
    <row r="126" spans="1:11" x14ac:dyDescent="0.3">
      <c r="A126" s="60" t="s">
        <v>193</v>
      </c>
      <c r="B126" s="45">
        <v>2008</v>
      </c>
      <c r="C126" s="45" t="s">
        <v>384</v>
      </c>
      <c r="D126" s="58">
        <v>38.780929999999998</v>
      </c>
      <c r="E126" s="58">
        <v>5.4</v>
      </c>
      <c r="F126" s="58">
        <v>4.8</v>
      </c>
      <c r="G126" s="62">
        <v>2</v>
      </c>
      <c r="H126" s="58">
        <v>33.5</v>
      </c>
      <c r="I126" s="58">
        <v>31.3</v>
      </c>
      <c r="J126" s="58">
        <f>+'Additional Details-Bk Crises'!BC45*100</f>
        <v>9.379999999999999</v>
      </c>
      <c r="K126" s="58">
        <v>31.830174793261847</v>
      </c>
    </row>
    <row r="127" spans="1:11" x14ac:dyDescent="0.3">
      <c r="A127" s="60" t="s">
        <v>195</v>
      </c>
      <c r="B127" s="45">
        <v>1989</v>
      </c>
      <c r="C127" s="45">
        <v>1991</v>
      </c>
      <c r="D127" s="58">
        <v>19.581246</v>
      </c>
      <c r="E127" s="58">
        <v>5</v>
      </c>
      <c r="F127" s="58">
        <v>5</v>
      </c>
      <c r="G127" s="62">
        <v>21.968364715576172</v>
      </c>
      <c r="H127" s="58">
        <v>8.0296769999999995</v>
      </c>
      <c r="I127" s="58">
        <v>2.0234899999999998</v>
      </c>
      <c r="J127" s="58">
        <v>35</v>
      </c>
      <c r="K127" s="58">
        <v>-5.5</v>
      </c>
    </row>
    <row r="128" spans="1:11" x14ac:dyDescent="0.3">
      <c r="A128" s="60" t="s">
        <v>198</v>
      </c>
      <c r="B128" s="45">
        <v>1995</v>
      </c>
      <c r="C128" s="70" t="s">
        <v>395</v>
      </c>
      <c r="D128" s="58">
        <v>45.689966500000004</v>
      </c>
      <c r="E128" s="58" t="s">
        <v>355</v>
      </c>
      <c r="F128" s="58" t="s">
        <v>355</v>
      </c>
      <c r="G128" s="58" t="s">
        <v>355</v>
      </c>
      <c r="H128" s="58">
        <v>3.6085980000000002</v>
      </c>
      <c r="I128" s="58">
        <v>3.1714899999999999</v>
      </c>
      <c r="J128" s="58" t="s">
        <v>355</v>
      </c>
      <c r="K128" s="58">
        <v>2.5</v>
      </c>
    </row>
    <row r="129" spans="1:11" x14ac:dyDescent="0.3">
      <c r="A129" s="60" t="s">
        <v>199</v>
      </c>
      <c r="B129" s="45">
        <v>1991</v>
      </c>
      <c r="C129" s="45">
        <v>1995</v>
      </c>
      <c r="D129" s="58">
        <v>32.9045968</v>
      </c>
      <c r="E129" s="58">
        <v>3.5999999999999996</v>
      </c>
      <c r="F129" s="58">
        <v>0.19999999999999948</v>
      </c>
      <c r="G129" s="62">
        <v>2.9627189636230469</v>
      </c>
      <c r="H129" s="58">
        <v>3.094071</v>
      </c>
      <c r="I129" s="58">
        <v>0.16602</v>
      </c>
      <c r="J129" s="58">
        <v>13</v>
      </c>
      <c r="K129" s="58">
        <v>36.199999999999996</v>
      </c>
    </row>
    <row r="130" spans="1:11" x14ac:dyDescent="0.3">
      <c r="A130" s="60" t="s">
        <v>420</v>
      </c>
      <c r="B130" s="45">
        <v>2008</v>
      </c>
      <c r="C130" s="65">
        <v>2009</v>
      </c>
      <c r="D130" s="58">
        <v>25.469588999999999</v>
      </c>
      <c r="E130" s="58">
        <f>+'Additional Details-Bk Crises'!BF47*100</f>
        <v>0.24</v>
      </c>
      <c r="F130" s="58">
        <v>-1.0000000000000026E-2</v>
      </c>
      <c r="G130" s="62">
        <v>0.20741508901119232</v>
      </c>
      <c r="H130" s="58">
        <v>11.07</v>
      </c>
      <c r="I130" s="58">
        <v>10.97</v>
      </c>
      <c r="J130" s="58">
        <v>2</v>
      </c>
      <c r="K130" s="58">
        <v>12.754631872249572</v>
      </c>
    </row>
    <row r="131" spans="1:11" x14ac:dyDescent="0.3">
      <c r="A131" s="60" t="s">
        <v>421</v>
      </c>
      <c r="B131" s="45">
        <v>2008</v>
      </c>
      <c r="C131" s="65">
        <v>2009</v>
      </c>
      <c r="D131" s="58">
        <v>0</v>
      </c>
      <c r="E131" s="58">
        <v>1.0999999999999999</v>
      </c>
      <c r="F131" s="58">
        <v>-0.4</v>
      </c>
      <c r="G131" s="62">
        <v>0.68514478206634521</v>
      </c>
      <c r="H131" s="58">
        <v>4.6100000000000003</v>
      </c>
      <c r="I131" s="58">
        <v>3.27</v>
      </c>
      <c r="J131" s="58">
        <v>0.5</v>
      </c>
      <c r="K131" s="58">
        <v>1.5690820651038688</v>
      </c>
    </row>
    <row r="132" spans="1:11" x14ac:dyDescent="0.3">
      <c r="A132" s="60" t="s">
        <v>203</v>
      </c>
      <c r="B132" s="45">
        <v>1987</v>
      </c>
      <c r="C132" s="45">
        <v>1988</v>
      </c>
      <c r="D132" s="58">
        <v>0</v>
      </c>
      <c r="E132" s="58">
        <v>10</v>
      </c>
      <c r="F132" s="58" t="s">
        <v>355</v>
      </c>
      <c r="G132" s="61">
        <v>53.879310607910156</v>
      </c>
      <c r="H132" s="58">
        <v>100.87269999999999</v>
      </c>
      <c r="I132" s="58">
        <v>97.576279999999997</v>
      </c>
      <c r="J132" s="58">
        <v>70</v>
      </c>
      <c r="K132" s="58">
        <v>64.599989999999991</v>
      </c>
    </row>
    <row r="133" spans="1:11" x14ac:dyDescent="0.3">
      <c r="A133" s="60" t="s">
        <v>205</v>
      </c>
      <c r="B133" s="45">
        <v>1983</v>
      </c>
      <c r="C133" s="45">
        <v>1983</v>
      </c>
      <c r="D133" s="58">
        <v>24.789515600000001</v>
      </c>
      <c r="E133" s="58">
        <v>0.70000000000000007</v>
      </c>
      <c r="F133" s="58" t="s">
        <v>355</v>
      </c>
      <c r="G133" s="62">
        <v>1.3402259349822998</v>
      </c>
      <c r="H133" s="58">
        <v>8.5289190000000001</v>
      </c>
      <c r="I133" s="58">
        <v>1.9764400000000002</v>
      </c>
      <c r="J133" s="58" t="s">
        <v>355</v>
      </c>
      <c r="K133" s="58">
        <v>15.7</v>
      </c>
    </row>
    <row r="134" spans="1:11" x14ac:dyDescent="0.3">
      <c r="A134" s="60" t="s">
        <v>205</v>
      </c>
      <c r="B134" s="45">
        <v>1997</v>
      </c>
      <c r="C134" s="45">
        <v>2000</v>
      </c>
      <c r="D134" s="58">
        <v>109.3152874</v>
      </c>
      <c r="E134" s="58">
        <v>43.8</v>
      </c>
      <c r="F134" s="58">
        <v>34.799999999999997</v>
      </c>
      <c r="G134" s="62">
        <v>30.640085220336914</v>
      </c>
      <c r="H134" s="58">
        <v>5.0794969999999999</v>
      </c>
      <c r="I134" s="58">
        <v>4.3791200000000003</v>
      </c>
      <c r="J134" s="58">
        <v>33</v>
      </c>
      <c r="K134" s="58">
        <v>42.1</v>
      </c>
    </row>
    <row r="135" spans="1:11" x14ac:dyDescent="0.3">
      <c r="A135" s="60" t="s">
        <v>206</v>
      </c>
      <c r="B135" s="45">
        <v>1993</v>
      </c>
      <c r="C135" s="45">
        <v>1994</v>
      </c>
      <c r="D135" s="58">
        <v>38.814808599999999</v>
      </c>
      <c r="E135" s="58" t="s">
        <v>355</v>
      </c>
      <c r="F135" s="58" t="s">
        <v>355</v>
      </c>
      <c r="G135" s="61" t="s">
        <v>355</v>
      </c>
      <c r="H135" s="58">
        <v>6.1879289999999996</v>
      </c>
      <c r="I135" s="58">
        <v>1.67161</v>
      </c>
      <c r="J135" s="58" t="s">
        <v>355</v>
      </c>
      <c r="K135" s="58">
        <v>23.799999999999997</v>
      </c>
    </row>
    <row r="136" spans="1:11" x14ac:dyDescent="0.3">
      <c r="A136" s="60" t="s">
        <v>208</v>
      </c>
      <c r="B136" s="45">
        <v>1991</v>
      </c>
      <c r="C136" s="45">
        <v>1991</v>
      </c>
      <c r="D136" s="58">
        <v>1.2686380000000002</v>
      </c>
      <c r="E136" s="58">
        <v>3</v>
      </c>
      <c r="F136" s="58" t="s">
        <v>355</v>
      </c>
      <c r="G136" s="62">
        <v>4.9759492874145508</v>
      </c>
      <c r="H136" s="58">
        <v>31.53068</v>
      </c>
      <c r="I136" s="58">
        <v>15.078739999999998</v>
      </c>
      <c r="J136" s="58" t="s">
        <v>355</v>
      </c>
      <c r="K136" s="58">
        <v>4.2</v>
      </c>
    </row>
    <row r="137" spans="1:11" x14ac:dyDescent="0.3">
      <c r="A137" s="60" t="s">
        <v>209</v>
      </c>
      <c r="B137" s="45">
        <v>1982</v>
      </c>
      <c r="C137" s="45">
        <v>1984</v>
      </c>
      <c r="D137" s="58">
        <v>34.968004200000003</v>
      </c>
      <c r="E137" s="58">
        <v>2.5</v>
      </c>
      <c r="F137" s="58" t="s">
        <v>355</v>
      </c>
      <c r="G137" s="62">
        <v>11.693171501159668</v>
      </c>
      <c r="H137" s="58">
        <v>71.661619999999999</v>
      </c>
      <c r="I137" s="58">
        <v>29.257070000000002</v>
      </c>
      <c r="J137" s="58" t="s">
        <v>355</v>
      </c>
      <c r="K137" s="58">
        <v>12.3</v>
      </c>
    </row>
    <row r="138" spans="1:11" x14ac:dyDescent="0.3">
      <c r="A138" s="60" t="s">
        <v>209</v>
      </c>
      <c r="B138" s="45">
        <v>2000</v>
      </c>
      <c r="C138" s="45">
        <v>2001</v>
      </c>
      <c r="D138" s="58">
        <v>37.61544</v>
      </c>
      <c r="E138" s="58">
        <v>32</v>
      </c>
      <c r="F138" s="58">
        <v>30.7</v>
      </c>
      <c r="G138" s="62">
        <v>107.16677856445313</v>
      </c>
      <c r="H138" s="58">
        <v>20.46425</v>
      </c>
      <c r="I138" s="58">
        <v>15.208250000000001</v>
      </c>
      <c r="J138" s="58">
        <v>27.6</v>
      </c>
      <c r="K138" s="58">
        <v>15.299999999999999</v>
      </c>
    </row>
    <row r="139" spans="1:11" x14ac:dyDescent="0.3">
      <c r="A139" s="60" t="s">
        <v>213</v>
      </c>
      <c r="B139" s="65">
        <v>1994</v>
      </c>
      <c r="C139" s="65">
        <v>1994</v>
      </c>
      <c r="D139" s="58">
        <v>0</v>
      </c>
      <c r="E139" s="58" t="s">
        <v>355</v>
      </c>
      <c r="F139" s="58" t="s">
        <v>355</v>
      </c>
      <c r="G139" s="58" t="s">
        <v>355</v>
      </c>
      <c r="H139" s="58">
        <v>7.6460489999999997</v>
      </c>
      <c r="I139" s="58">
        <v>3.9462900000000003</v>
      </c>
      <c r="J139" s="58" t="s">
        <v>355</v>
      </c>
      <c r="K139" s="58">
        <v>-26.900000000000002</v>
      </c>
    </row>
    <row r="140" spans="1:11" x14ac:dyDescent="0.3">
      <c r="A140" s="60" t="s">
        <v>422</v>
      </c>
      <c r="B140" s="45">
        <v>1998</v>
      </c>
      <c r="C140" s="45">
        <v>1999</v>
      </c>
      <c r="D140" s="58">
        <v>0</v>
      </c>
      <c r="E140" s="58">
        <v>0</v>
      </c>
      <c r="F140" s="58">
        <v>0</v>
      </c>
      <c r="G140" s="61">
        <v>0</v>
      </c>
      <c r="H140" s="58">
        <v>19.056819999999998</v>
      </c>
      <c r="I140" s="58">
        <v>3.3030999999999997</v>
      </c>
      <c r="J140" s="58">
        <v>62.4</v>
      </c>
      <c r="K140" s="58">
        <v>6.0362999999999998</v>
      </c>
    </row>
    <row r="141" spans="1:11" x14ac:dyDescent="0.3">
      <c r="A141" s="60" t="s">
        <v>215</v>
      </c>
      <c r="B141" s="45">
        <v>2008</v>
      </c>
      <c r="C141" s="65">
        <v>2010</v>
      </c>
      <c r="D141" s="58">
        <v>0</v>
      </c>
      <c r="E141" s="58">
        <v>4.5</v>
      </c>
      <c r="F141" s="58">
        <v>4.5</v>
      </c>
      <c r="G141" s="61">
        <v>10.080645561218262</v>
      </c>
      <c r="H141" s="58">
        <v>16.399999999999999</v>
      </c>
      <c r="I141" s="58">
        <v>15.83</v>
      </c>
      <c r="J141" s="58">
        <v>15.45</v>
      </c>
      <c r="K141" s="58">
        <v>26.489452617271137</v>
      </c>
    </row>
    <row r="142" spans="1:11" x14ac:dyDescent="0.3">
      <c r="A142" s="60" t="s">
        <v>215</v>
      </c>
      <c r="B142" s="45">
        <v>2014</v>
      </c>
      <c r="C142" s="65" t="s">
        <v>351</v>
      </c>
      <c r="D142" s="58">
        <v>93.228149000000002</v>
      </c>
      <c r="E142" s="58">
        <f>+'Additional Details-Bk Crises'!BL47*100</f>
        <v>13.919999999999998</v>
      </c>
      <c r="F142" s="58">
        <v>13.919999999999998</v>
      </c>
      <c r="G142" s="61">
        <v>17.19792366027832</v>
      </c>
      <c r="H142" s="58">
        <v>13.96</v>
      </c>
      <c r="I142" s="58">
        <v>4.3600000000000003</v>
      </c>
      <c r="J142" s="58">
        <f>+'Additional Details-Bk Crises'!BL45*100</f>
        <v>55.110000000000007</v>
      </c>
      <c r="K142" s="58">
        <v>53.4</v>
      </c>
    </row>
    <row r="143" spans="1:11" x14ac:dyDescent="0.3">
      <c r="A143" s="60" t="s">
        <v>216</v>
      </c>
      <c r="B143" s="45">
        <v>2007</v>
      </c>
      <c r="C143" s="65" t="s">
        <v>399</v>
      </c>
      <c r="D143" s="58">
        <v>25.256537999999999</v>
      </c>
      <c r="E143" s="58">
        <v>8.7999999999999989</v>
      </c>
      <c r="F143" s="58">
        <v>3.7799999999999994</v>
      </c>
      <c r="G143" s="62">
        <v>5.8255000114440918</v>
      </c>
      <c r="H143" s="58">
        <v>3.41</v>
      </c>
      <c r="I143" s="58">
        <v>2.4500000000000002</v>
      </c>
      <c r="J143" s="58">
        <v>4</v>
      </c>
      <c r="K143" s="58">
        <v>27.021472449961891</v>
      </c>
    </row>
    <row r="144" spans="1:11" x14ac:dyDescent="0.3">
      <c r="A144" s="60" t="s">
        <v>423</v>
      </c>
      <c r="B144" s="45">
        <v>1988</v>
      </c>
      <c r="C144" s="45">
        <v>1988</v>
      </c>
      <c r="D144" s="58">
        <v>0</v>
      </c>
      <c r="E144" s="58">
        <v>3.6999999999999997</v>
      </c>
      <c r="F144" s="58" t="s">
        <v>355</v>
      </c>
      <c r="G144" s="62">
        <v>2.6956143379211426</v>
      </c>
      <c r="H144" s="58">
        <v>0.10349059999999999</v>
      </c>
      <c r="I144" s="58">
        <v>6.0630000000000003E-2</v>
      </c>
      <c r="J144" s="58">
        <v>4.0999999999999996</v>
      </c>
      <c r="K144" s="58">
        <v>10.5</v>
      </c>
    </row>
    <row r="145" spans="1:11" x14ac:dyDescent="0.3">
      <c r="A145" s="60" t="s">
        <v>217</v>
      </c>
      <c r="B145" s="45">
        <v>2007</v>
      </c>
      <c r="C145" s="65">
        <v>2011</v>
      </c>
      <c r="D145" s="58">
        <v>30.003834000000001</v>
      </c>
      <c r="E145" s="58">
        <v>4.5</v>
      </c>
      <c r="F145" s="58">
        <v>0.63999999999999957</v>
      </c>
      <c r="G145" s="62">
        <v>2.1637735366821289</v>
      </c>
      <c r="H145" s="58">
        <v>4.66</v>
      </c>
      <c r="I145" s="58">
        <v>4.65390465191581</v>
      </c>
      <c r="J145" s="58">
        <v>4.99</v>
      </c>
      <c r="K145" s="58">
        <v>21.851480303845104</v>
      </c>
    </row>
    <row r="146" spans="1:11" x14ac:dyDescent="0.3">
      <c r="A146" s="60" t="s">
        <v>219</v>
      </c>
      <c r="B146" s="45">
        <v>1981</v>
      </c>
      <c r="C146" s="45" t="s">
        <v>389</v>
      </c>
      <c r="D146" s="58">
        <v>38.112957600000001</v>
      </c>
      <c r="E146" s="58">
        <v>31.2</v>
      </c>
      <c r="F146" s="58" t="s">
        <v>355</v>
      </c>
      <c r="G146" s="62">
        <v>101.23296356201172</v>
      </c>
      <c r="H146" s="58">
        <v>24.629149999999999</v>
      </c>
      <c r="I146" s="58">
        <v>18.513159999999999</v>
      </c>
      <c r="J146" s="58" t="s">
        <v>355</v>
      </c>
      <c r="K146" s="58">
        <v>83.3</v>
      </c>
    </row>
    <row r="147" spans="1:11" x14ac:dyDescent="0.3">
      <c r="A147" s="60" t="s">
        <v>219</v>
      </c>
      <c r="B147" s="45">
        <v>2002</v>
      </c>
      <c r="C147" s="45">
        <v>2005</v>
      </c>
      <c r="D147" s="58">
        <v>66.075469999999996</v>
      </c>
      <c r="E147" s="58">
        <v>20</v>
      </c>
      <c r="F147" s="58">
        <v>10.833333333333334</v>
      </c>
      <c r="G147" s="62">
        <v>35.656978607177734</v>
      </c>
      <c r="H147" s="58">
        <v>12.849220000000001</v>
      </c>
      <c r="I147" s="58">
        <v>7.9026899999999998</v>
      </c>
      <c r="J147" s="58">
        <v>36.299999999999997</v>
      </c>
      <c r="K147" s="58">
        <v>37</v>
      </c>
    </row>
    <row r="148" spans="1:11" x14ac:dyDescent="0.3">
      <c r="A148" s="60" t="s">
        <v>225</v>
      </c>
      <c r="B148" s="45">
        <v>1994</v>
      </c>
      <c r="C148" s="45" t="s">
        <v>387</v>
      </c>
      <c r="D148" s="58">
        <v>1.1618500999999999</v>
      </c>
      <c r="E148" s="58">
        <v>15</v>
      </c>
      <c r="F148" s="58">
        <v>12.5</v>
      </c>
      <c r="G148" s="62">
        <v>60.827251434326172</v>
      </c>
      <c r="H148" s="58">
        <v>2.9093589999999998</v>
      </c>
      <c r="I148" s="58">
        <v>1.6283599999999998</v>
      </c>
      <c r="J148" s="58">
        <v>24</v>
      </c>
      <c r="K148" s="58">
        <v>-22.958400000000001</v>
      </c>
    </row>
    <row r="149" spans="1:11" x14ac:dyDescent="0.3">
      <c r="A149" s="60" t="s">
        <v>227</v>
      </c>
      <c r="B149" s="45">
        <v>1997</v>
      </c>
      <c r="C149" s="45">
        <v>1997</v>
      </c>
      <c r="D149" s="58">
        <v>0</v>
      </c>
      <c r="E149" s="58">
        <v>10</v>
      </c>
      <c r="F149" s="58">
        <v>10</v>
      </c>
      <c r="G149" s="62">
        <v>54.259357452392578</v>
      </c>
      <c r="H149" s="58">
        <v>64.85239</v>
      </c>
      <c r="I149" s="58">
        <v>24.776260000000001</v>
      </c>
      <c r="J149" s="58">
        <v>35</v>
      </c>
      <c r="K149" s="58">
        <v>-52.7</v>
      </c>
    </row>
    <row r="150" spans="1:11" x14ac:dyDescent="0.3">
      <c r="A150" s="60" t="s">
        <v>229</v>
      </c>
      <c r="B150" s="45">
        <v>1996</v>
      </c>
      <c r="C150" s="45">
        <v>1996</v>
      </c>
      <c r="D150" s="58">
        <v>16.371335999999999</v>
      </c>
      <c r="E150" s="58" t="s">
        <v>355</v>
      </c>
      <c r="F150" s="58" t="s">
        <v>355</v>
      </c>
      <c r="G150" s="61" t="s">
        <v>355</v>
      </c>
      <c r="H150" s="58">
        <v>0.75479490000000005</v>
      </c>
      <c r="I150" s="58">
        <v>0.68706</v>
      </c>
      <c r="J150" s="71" t="s">
        <v>355</v>
      </c>
      <c r="K150" s="58">
        <v>-56.699999999999996</v>
      </c>
    </row>
    <row r="151" spans="1:11" x14ac:dyDescent="0.3">
      <c r="A151" s="60" t="s">
        <v>231</v>
      </c>
      <c r="B151" s="65">
        <v>1995</v>
      </c>
      <c r="C151" s="65">
        <v>1998</v>
      </c>
      <c r="D151" s="58">
        <v>31.102522399999998</v>
      </c>
      <c r="E151" s="58">
        <v>1.4000000000000001</v>
      </c>
      <c r="F151" s="58" t="s">
        <v>355</v>
      </c>
      <c r="G151" s="62">
        <v>14.71453857421875</v>
      </c>
      <c r="H151" s="58">
        <v>27.870159999999998</v>
      </c>
      <c r="I151" s="58">
        <v>24.946760000000001</v>
      </c>
      <c r="J151" s="72" t="s">
        <v>355</v>
      </c>
      <c r="K151" s="58">
        <v>36.199999999999996</v>
      </c>
    </row>
    <row r="152" spans="1:11" ht="15" thickBot="1" x14ac:dyDescent="0.35">
      <c r="A152" s="73" t="s">
        <v>232</v>
      </c>
      <c r="B152" s="74">
        <v>1995</v>
      </c>
      <c r="C152" s="74" t="s">
        <v>395</v>
      </c>
      <c r="D152" s="75">
        <v>10.387921</v>
      </c>
      <c r="E152" s="75" t="s">
        <v>355</v>
      </c>
      <c r="F152" s="58" t="s">
        <v>355</v>
      </c>
      <c r="G152" s="58" t="s">
        <v>355</v>
      </c>
      <c r="H152" s="75">
        <v>8.5669240000000002</v>
      </c>
      <c r="I152" s="75">
        <v>4.9567199999999998</v>
      </c>
      <c r="J152" s="76" t="s">
        <v>355</v>
      </c>
      <c r="K152" s="75">
        <v>20.9</v>
      </c>
    </row>
    <row r="153" spans="1:11" ht="15.75" customHeight="1" thickTop="1" x14ac:dyDescent="0.3">
      <c r="A153" s="107" t="s">
        <v>481</v>
      </c>
      <c r="B153" s="108"/>
      <c r="C153" s="108"/>
      <c r="D153" s="108"/>
      <c r="E153" s="108"/>
      <c r="F153" s="108"/>
      <c r="G153" s="108"/>
      <c r="H153" s="108"/>
      <c r="I153" s="108"/>
      <c r="J153" s="108"/>
      <c r="K153" s="108"/>
    </row>
    <row r="154" spans="1:11" x14ac:dyDescent="0.3">
      <c r="A154" s="109"/>
      <c r="B154" s="110"/>
      <c r="C154" s="110"/>
      <c r="D154" s="110"/>
      <c r="E154" s="110"/>
      <c r="F154" s="110"/>
      <c r="G154" s="110"/>
      <c r="H154" s="110"/>
      <c r="I154" s="110"/>
      <c r="J154" s="110"/>
      <c r="K154" s="110"/>
    </row>
    <row r="155" spans="1:11" x14ac:dyDescent="0.3">
      <c r="A155" s="109"/>
      <c r="B155" s="110"/>
      <c r="C155" s="110"/>
      <c r="D155" s="110"/>
      <c r="E155" s="110"/>
      <c r="F155" s="110"/>
      <c r="G155" s="110"/>
      <c r="H155" s="110"/>
      <c r="I155" s="110"/>
      <c r="J155" s="110"/>
      <c r="K155" s="110"/>
    </row>
    <row r="156" spans="1:11" x14ac:dyDescent="0.3">
      <c r="A156" s="109"/>
      <c r="B156" s="110"/>
      <c r="C156" s="110"/>
      <c r="D156" s="110"/>
      <c r="E156" s="110"/>
      <c r="F156" s="110"/>
      <c r="G156" s="110"/>
      <c r="H156" s="110"/>
      <c r="I156" s="110"/>
      <c r="J156" s="110"/>
      <c r="K156" s="110"/>
    </row>
    <row r="157" spans="1:11" x14ac:dyDescent="0.3">
      <c r="A157" s="109"/>
      <c r="B157" s="110"/>
      <c r="C157" s="110"/>
      <c r="D157" s="110"/>
      <c r="E157" s="110"/>
      <c r="F157" s="110"/>
      <c r="G157" s="110"/>
      <c r="H157" s="110"/>
      <c r="I157" s="110"/>
      <c r="J157" s="110"/>
      <c r="K157" s="110"/>
    </row>
    <row r="158" spans="1:11" x14ac:dyDescent="0.3">
      <c r="A158" s="109"/>
      <c r="B158" s="110"/>
      <c r="C158" s="110"/>
      <c r="D158" s="110"/>
      <c r="E158" s="110"/>
      <c r="F158" s="110"/>
      <c r="G158" s="110"/>
      <c r="H158" s="110"/>
      <c r="I158" s="110"/>
      <c r="J158" s="110"/>
      <c r="K158" s="110"/>
    </row>
    <row r="159" spans="1:11" x14ac:dyDescent="0.3">
      <c r="A159" s="109"/>
      <c r="B159" s="110"/>
      <c r="C159" s="110"/>
      <c r="D159" s="110"/>
      <c r="E159" s="110"/>
      <c r="F159" s="110"/>
      <c r="G159" s="110"/>
      <c r="H159" s="110"/>
      <c r="I159" s="110"/>
      <c r="J159" s="110"/>
      <c r="K159" s="110"/>
    </row>
    <row r="160" spans="1:11" x14ac:dyDescent="0.3">
      <c r="A160" s="109"/>
      <c r="B160" s="110"/>
      <c r="C160" s="110"/>
      <c r="D160" s="110"/>
      <c r="E160" s="110"/>
      <c r="F160" s="110"/>
      <c r="G160" s="110"/>
      <c r="H160" s="110"/>
      <c r="I160" s="110"/>
      <c r="J160" s="110"/>
      <c r="K160" s="110"/>
    </row>
    <row r="161" spans="1:11" x14ac:dyDescent="0.3">
      <c r="A161" s="109"/>
      <c r="B161" s="110"/>
      <c r="C161" s="110"/>
      <c r="D161" s="110"/>
      <c r="E161" s="110"/>
      <c r="F161" s="110"/>
      <c r="G161" s="110"/>
      <c r="H161" s="110"/>
      <c r="I161" s="110"/>
      <c r="J161" s="110"/>
      <c r="K161" s="110"/>
    </row>
    <row r="162" spans="1:11" x14ac:dyDescent="0.3">
      <c r="A162" s="109"/>
      <c r="B162" s="110"/>
      <c r="C162" s="110"/>
      <c r="D162" s="110"/>
      <c r="E162" s="110"/>
      <c r="F162" s="110"/>
      <c r="G162" s="110"/>
      <c r="H162" s="110"/>
      <c r="I162" s="110"/>
      <c r="J162" s="110"/>
      <c r="K162" s="110"/>
    </row>
    <row r="163" spans="1:11" x14ac:dyDescent="0.3">
      <c r="A163" s="109"/>
      <c r="B163" s="110"/>
      <c r="C163" s="110"/>
      <c r="D163" s="110"/>
      <c r="E163" s="110"/>
      <c r="F163" s="110"/>
      <c r="G163" s="110"/>
      <c r="H163" s="110"/>
      <c r="I163" s="110"/>
      <c r="J163" s="110"/>
      <c r="K163" s="110"/>
    </row>
    <row r="164" spans="1:11" x14ac:dyDescent="0.3">
      <c r="A164" s="85"/>
      <c r="B164" s="86"/>
      <c r="C164" s="86"/>
      <c r="D164" s="86"/>
      <c r="E164" s="86"/>
      <c r="F164" s="86"/>
      <c r="G164" s="86"/>
      <c r="H164" s="86"/>
      <c r="I164" s="86"/>
      <c r="J164" s="86"/>
      <c r="K164" s="86"/>
    </row>
    <row r="165" spans="1:11" x14ac:dyDescent="0.3">
      <c r="A165" s="85"/>
      <c r="B165" s="86"/>
      <c r="C165" s="86"/>
      <c r="D165" s="86"/>
      <c r="E165" s="86"/>
      <c r="F165" s="89"/>
      <c r="G165" s="86"/>
      <c r="H165" s="86"/>
      <c r="I165" s="86"/>
      <c r="J165" s="86"/>
      <c r="K165" s="86"/>
    </row>
    <row r="166" spans="1:11" ht="11.25" customHeight="1" x14ac:dyDescent="0.3">
      <c r="A166" s="85"/>
      <c r="B166" s="86"/>
      <c r="C166" s="86"/>
      <c r="D166" s="86"/>
      <c r="E166" s="86"/>
      <c r="F166" s="86"/>
      <c r="G166" s="86"/>
      <c r="H166" s="86"/>
      <c r="I166" s="86"/>
      <c r="J166" s="86"/>
      <c r="K166" s="86"/>
    </row>
    <row r="167" spans="1:11" x14ac:dyDescent="0.3">
      <c r="A167" s="77"/>
      <c r="B167" s="78"/>
      <c r="C167" s="78"/>
      <c r="D167" s="78"/>
      <c r="G167" s="80"/>
      <c r="H167" s="78"/>
      <c r="I167" s="78"/>
      <c r="J167" s="78"/>
      <c r="K167" s="78"/>
    </row>
    <row r="168" spans="1:11" x14ac:dyDescent="0.3">
      <c r="A168" s="77"/>
      <c r="B168" s="78"/>
      <c r="C168" s="78"/>
      <c r="D168" s="78"/>
      <c r="G168" s="80"/>
      <c r="H168" s="78"/>
      <c r="I168" s="78"/>
      <c r="J168" s="78"/>
      <c r="K168" s="78"/>
    </row>
    <row r="169" spans="1:11" x14ac:dyDescent="0.3">
      <c r="A169" s="77"/>
      <c r="B169" s="78"/>
      <c r="C169" s="78"/>
      <c r="D169" s="78"/>
      <c r="G169" s="80"/>
      <c r="H169" s="81"/>
      <c r="I169" s="81"/>
      <c r="J169" s="78"/>
      <c r="K169" s="78"/>
    </row>
    <row r="170" spans="1:11" x14ac:dyDescent="0.3">
      <c r="A170" s="77"/>
      <c r="B170" s="78"/>
      <c r="C170" s="78"/>
      <c r="D170" s="78"/>
      <c r="G170" s="80"/>
      <c r="H170" s="78"/>
      <c r="I170" s="78"/>
      <c r="J170" s="78"/>
      <c r="K170" s="78"/>
    </row>
  </sheetData>
  <mergeCells count="1">
    <mergeCell ref="A153:K16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R51"/>
  <sheetViews>
    <sheetView showGridLines="0" zoomScale="75" zoomScaleNormal="75" workbookViewId="0">
      <pane xSplit="1" ySplit="2" topLeftCell="B4" activePane="bottomRight" state="frozen"/>
      <selection pane="topRight" activeCell="B1" sqref="B1"/>
      <selection pane="bottomLeft" activeCell="A5" sqref="A5"/>
      <selection pane="bottomRight" activeCell="I24" sqref="I24"/>
    </sheetView>
  </sheetViews>
  <sheetFormatPr defaultColWidth="9.21875" defaultRowHeight="12" x14ac:dyDescent="0.25"/>
  <cols>
    <col min="1" max="1" width="54.77734375" style="21" customWidth="1"/>
    <col min="2" max="2" width="9.21875" style="20" customWidth="1"/>
    <col min="3" max="3" width="9.77734375" style="20" customWidth="1"/>
    <col min="4" max="4" width="10.77734375" style="20" customWidth="1"/>
    <col min="5" max="5" width="11" style="20" customWidth="1"/>
    <col min="6" max="6" width="8.5546875" style="20" customWidth="1"/>
    <col min="7" max="7" width="9.21875" style="20" customWidth="1"/>
    <col min="8" max="8" width="8.77734375" style="20" customWidth="1"/>
    <col min="9" max="10" width="9.5546875" style="20" customWidth="1"/>
    <col min="11" max="11" width="8.5546875" style="20" customWidth="1"/>
    <col min="12" max="12" width="9.5546875" style="20" customWidth="1"/>
    <col min="13" max="13" width="9" style="20" customWidth="1"/>
    <col min="14" max="14" width="11.21875" style="20" customWidth="1"/>
    <col min="15" max="15" width="10" style="20" customWidth="1"/>
    <col min="16" max="16" width="11.44140625" style="20" customWidth="1"/>
    <col min="17" max="18" width="12.77734375" style="20" customWidth="1"/>
    <col min="19" max="19" width="9.44140625" style="20" bestFit="1" customWidth="1"/>
    <col min="20" max="20" width="16.21875" style="20" customWidth="1"/>
    <col min="21" max="21" width="8.77734375" style="20" bestFit="1" customWidth="1"/>
    <col min="22" max="22" width="9.5546875" style="20" customWidth="1"/>
    <col min="23" max="23" width="9.21875" style="20" customWidth="1"/>
    <col min="24" max="24" width="9.44140625" style="20" customWidth="1"/>
    <col min="25" max="25" width="12.21875" style="20" customWidth="1"/>
    <col min="26" max="26" width="8.44140625" style="20" bestFit="1" customWidth="1"/>
    <col min="27" max="27" width="8.77734375" style="20" bestFit="1" customWidth="1"/>
    <col min="28" max="28" width="12" style="20" customWidth="1"/>
    <col min="29" max="31" width="8.44140625" style="20" bestFit="1" customWidth="1"/>
    <col min="32" max="32" width="9" style="20" bestFit="1" customWidth="1"/>
    <col min="33" max="33" width="10.21875" style="20" bestFit="1" customWidth="1"/>
    <col min="34" max="34" width="8.5546875" style="20" bestFit="1" customWidth="1"/>
    <col min="35" max="35" width="11.21875" style="20" bestFit="1" customWidth="1"/>
    <col min="36" max="36" width="10.77734375" style="20" customWidth="1"/>
    <col min="37" max="37" width="9" style="20" bestFit="1" customWidth="1"/>
    <col min="38" max="38" width="8.77734375" style="20" bestFit="1" customWidth="1"/>
    <col min="39" max="39" width="9.21875" style="20" bestFit="1" customWidth="1"/>
    <col min="40" max="40" width="8.77734375" style="20" customWidth="1"/>
    <col min="41" max="41" width="11.5546875" style="20" customWidth="1"/>
    <col min="42" max="42" width="8.44140625" style="20" customWidth="1"/>
    <col min="43" max="43" width="13.21875" style="20" customWidth="1"/>
    <col min="44" max="44" width="8.21875" style="21" customWidth="1"/>
    <col min="45" max="45" width="12.77734375" style="21" customWidth="1"/>
    <col min="46" max="46" width="9.21875" style="21" customWidth="1"/>
    <col min="47" max="48" width="8.21875" style="21" customWidth="1"/>
    <col min="49" max="49" width="10.21875" style="21" customWidth="1"/>
    <col min="50" max="50" width="10.77734375" style="21" customWidth="1"/>
    <col min="51" max="52" width="8.21875" style="21" customWidth="1"/>
    <col min="53" max="54" width="9.21875" style="21" customWidth="1"/>
    <col min="55" max="58" width="8.21875" style="21" customWidth="1"/>
    <col min="59" max="59" width="10" style="21" customWidth="1"/>
    <col min="60" max="60" width="8.21875" style="21" customWidth="1"/>
    <col min="61" max="62" width="9.21875" style="21" customWidth="1"/>
    <col min="63" max="63" width="8.21875" style="21" customWidth="1"/>
    <col min="64" max="65" width="12" style="21" customWidth="1"/>
    <col min="66" max="66" width="11" style="21" customWidth="1"/>
    <col min="67" max="67" width="9.21875" style="21" customWidth="1"/>
    <col min="68" max="68" width="8.77734375" style="21" customWidth="1"/>
    <col min="69" max="69" width="9" style="21" bestFit="1" customWidth="1"/>
    <col min="70" max="16384" width="9.21875" style="15"/>
  </cols>
  <sheetData>
    <row r="1" spans="1:70" s="14" customFormat="1" ht="12.6" thickBot="1" x14ac:dyDescent="0.3">
      <c r="A1" s="17" t="s">
        <v>349</v>
      </c>
      <c r="B1" s="18" t="s">
        <v>10</v>
      </c>
      <c r="C1" s="18" t="s">
        <v>10</v>
      </c>
      <c r="D1" s="18" t="s">
        <v>10</v>
      </c>
      <c r="E1" s="18" t="s">
        <v>10</v>
      </c>
      <c r="F1" s="18" t="s">
        <v>14</v>
      </c>
      <c r="G1" s="18" t="s">
        <v>19</v>
      </c>
      <c r="H1" s="18" t="s">
        <v>23</v>
      </c>
      <c r="I1" s="18" t="s">
        <v>28</v>
      </c>
      <c r="J1" s="18" t="s">
        <v>28</v>
      </c>
      <c r="K1" s="18" t="s">
        <v>31</v>
      </c>
      <c r="L1" s="18" t="s">
        <v>44</v>
      </c>
      <c r="M1" s="18" t="s">
        <v>48</v>
      </c>
      <c r="N1" s="18" t="s">
        <v>48</v>
      </c>
      <c r="O1" s="18" t="s">
        <v>245</v>
      </c>
      <c r="P1" s="18" t="s">
        <v>58</v>
      </c>
      <c r="Q1" s="18" t="s">
        <v>59</v>
      </c>
      <c r="R1" s="18" t="s">
        <v>365</v>
      </c>
      <c r="S1" s="18" t="s">
        <v>60</v>
      </c>
      <c r="T1" s="18" t="s">
        <v>64</v>
      </c>
      <c r="U1" s="18" t="s">
        <v>68</v>
      </c>
      <c r="V1" s="18" t="s">
        <v>77</v>
      </c>
      <c r="W1" s="18" t="s">
        <v>80</v>
      </c>
      <c r="X1" s="18" t="s">
        <v>81</v>
      </c>
      <c r="Y1" s="18" t="s">
        <v>88</v>
      </c>
      <c r="Z1" s="18" t="s">
        <v>89</v>
      </c>
      <c r="AA1" s="18" t="s">
        <v>90</v>
      </c>
      <c r="AB1" s="18" t="s">
        <v>101</v>
      </c>
      <c r="AC1" s="18" t="s">
        <v>103</v>
      </c>
      <c r="AD1" s="18" t="s">
        <v>106</v>
      </c>
      <c r="AE1" s="18" t="s">
        <v>109</v>
      </c>
      <c r="AF1" s="18" t="s">
        <v>112</v>
      </c>
      <c r="AG1" s="18" t="s">
        <v>113</v>
      </c>
      <c r="AH1" s="18" t="s">
        <v>116</v>
      </c>
      <c r="AI1" s="18" t="s">
        <v>249</v>
      </c>
      <c r="AJ1" s="18" t="s">
        <v>121</v>
      </c>
      <c r="AK1" s="18" t="s">
        <v>126</v>
      </c>
      <c r="AL1" s="18" t="s">
        <v>126</v>
      </c>
      <c r="AM1" s="18" t="s">
        <v>133</v>
      </c>
      <c r="AN1" s="18" t="s">
        <v>134</v>
      </c>
      <c r="AO1" s="18" t="s">
        <v>139</v>
      </c>
      <c r="AP1" s="18" t="s">
        <v>144</v>
      </c>
      <c r="AQ1" s="18" t="s">
        <v>367</v>
      </c>
      <c r="AR1" s="18" t="s">
        <v>247</v>
      </c>
      <c r="AS1" s="18" t="s">
        <v>155</v>
      </c>
      <c r="AT1" s="18" t="s">
        <v>158</v>
      </c>
      <c r="AU1" s="18" t="s">
        <v>162</v>
      </c>
      <c r="AV1" s="18" t="s">
        <v>164</v>
      </c>
      <c r="AW1" s="18" t="s">
        <v>168</v>
      </c>
      <c r="AX1" s="18" t="s">
        <v>172</v>
      </c>
      <c r="AY1" s="18" t="s">
        <v>176</v>
      </c>
      <c r="AZ1" s="18" t="s">
        <v>178</v>
      </c>
      <c r="BA1" s="18" t="s">
        <v>178</v>
      </c>
      <c r="BB1" s="18" t="s">
        <v>190</v>
      </c>
      <c r="BC1" s="18" t="s">
        <v>193</v>
      </c>
      <c r="BD1" s="18" t="s">
        <v>195</v>
      </c>
      <c r="BE1" s="18" t="s">
        <v>199</v>
      </c>
      <c r="BF1" s="18" t="s">
        <v>199</v>
      </c>
      <c r="BG1" s="18" t="s">
        <v>201</v>
      </c>
      <c r="BH1" s="18" t="s">
        <v>205</v>
      </c>
      <c r="BI1" s="18" t="s">
        <v>209</v>
      </c>
      <c r="BJ1" s="18" t="s">
        <v>215</v>
      </c>
      <c r="BK1" s="18" t="s">
        <v>215</v>
      </c>
      <c r="BL1" s="18" t="s">
        <v>215</v>
      </c>
      <c r="BM1" s="18" t="s">
        <v>216</v>
      </c>
      <c r="BN1" s="18" t="s">
        <v>217</v>
      </c>
      <c r="BO1" s="18" t="s">
        <v>219</v>
      </c>
      <c r="BP1" s="18" t="s">
        <v>225</v>
      </c>
      <c r="BQ1" s="18" t="s">
        <v>227</v>
      </c>
    </row>
    <row r="2" spans="1:70" ht="12.6" thickTop="1" x14ac:dyDescent="0.25">
      <c r="A2" s="22" t="s">
        <v>434</v>
      </c>
      <c r="B2" s="23">
        <v>29281</v>
      </c>
      <c r="C2" s="23">
        <v>32843</v>
      </c>
      <c r="D2" s="23">
        <v>34700</v>
      </c>
      <c r="E2" s="24">
        <v>37196</v>
      </c>
      <c r="F2" s="24">
        <v>39692</v>
      </c>
      <c r="G2" s="24">
        <v>39692</v>
      </c>
      <c r="H2" s="23">
        <v>34639</v>
      </c>
      <c r="I2" s="23">
        <v>32905</v>
      </c>
      <c r="J2" s="23">
        <v>34669</v>
      </c>
      <c r="K2" s="23">
        <v>35065</v>
      </c>
      <c r="L2" s="23">
        <v>29891</v>
      </c>
      <c r="M2" s="23">
        <v>30133</v>
      </c>
      <c r="N2" s="23">
        <v>35947</v>
      </c>
      <c r="O2" s="23" t="s">
        <v>347</v>
      </c>
      <c r="P2" s="23">
        <v>35855</v>
      </c>
      <c r="Q2" s="24">
        <v>35217</v>
      </c>
      <c r="R2" s="24">
        <v>40695</v>
      </c>
      <c r="S2" s="24">
        <v>39692</v>
      </c>
      <c r="T2" s="23">
        <v>37712</v>
      </c>
      <c r="U2" s="24">
        <v>36008</v>
      </c>
      <c r="V2" s="23">
        <v>33909</v>
      </c>
      <c r="W2" s="23">
        <v>33482</v>
      </c>
      <c r="X2" s="24">
        <v>39692</v>
      </c>
      <c r="Y2" s="24">
        <v>39692</v>
      </c>
      <c r="Z2" s="24">
        <v>29952</v>
      </c>
      <c r="AA2" s="24">
        <v>39692</v>
      </c>
      <c r="AB2" s="24">
        <v>39692</v>
      </c>
      <c r="AC2" s="24">
        <v>39692</v>
      </c>
      <c r="AD2" s="23">
        <v>35735</v>
      </c>
      <c r="AE2" s="24">
        <v>39692</v>
      </c>
      <c r="AF2" s="24">
        <v>39692</v>
      </c>
      <c r="AG2" s="23">
        <v>35400</v>
      </c>
      <c r="AH2" s="23">
        <v>35735</v>
      </c>
      <c r="AI2" s="24">
        <v>39692</v>
      </c>
      <c r="AJ2" s="23">
        <v>35643</v>
      </c>
      <c r="AK2" s="23">
        <v>34790</v>
      </c>
      <c r="AL2" s="24">
        <v>39692</v>
      </c>
      <c r="AM2" s="23">
        <v>35034</v>
      </c>
      <c r="AN2" s="24">
        <v>39692</v>
      </c>
      <c r="AO2" s="23">
        <v>35612</v>
      </c>
      <c r="AP2" s="23">
        <v>34669</v>
      </c>
      <c r="AQ2" s="23">
        <v>41944</v>
      </c>
      <c r="AR2" s="24">
        <v>39692</v>
      </c>
      <c r="AS2" s="24">
        <v>39692</v>
      </c>
      <c r="AT2" s="24">
        <v>36739</v>
      </c>
      <c r="AU2" s="24">
        <v>40026</v>
      </c>
      <c r="AV2" s="24">
        <v>33512</v>
      </c>
      <c r="AW2" s="23">
        <v>34820</v>
      </c>
      <c r="AX2" s="23">
        <v>35612</v>
      </c>
      <c r="AY2" s="24">
        <v>39692</v>
      </c>
      <c r="AZ2" s="23">
        <v>36008</v>
      </c>
      <c r="BA2" s="24">
        <v>39692</v>
      </c>
      <c r="BB2" s="24">
        <v>39692</v>
      </c>
      <c r="BC2" s="24">
        <v>39692</v>
      </c>
      <c r="BD2" s="25">
        <v>1989</v>
      </c>
      <c r="BE2" s="24">
        <v>33482</v>
      </c>
      <c r="BF2" s="24">
        <v>39692</v>
      </c>
      <c r="BG2" s="24">
        <v>39692</v>
      </c>
      <c r="BH2" s="23">
        <v>35612</v>
      </c>
      <c r="BI2" s="23">
        <v>36831</v>
      </c>
      <c r="BJ2" s="24">
        <v>36008</v>
      </c>
      <c r="BK2" s="24">
        <v>39692</v>
      </c>
      <c r="BL2" s="24">
        <v>41671</v>
      </c>
      <c r="BM2" s="24">
        <v>39326</v>
      </c>
      <c r="BN2" s="24">
        <v>39417</v>
      </c>
      <c r="BO2" s="23">
        <v>37258</v>
      </c>
      <c r="BP2" s="23">
        <v>34335</v>
      </c>
      <c r="BQ2" s="23">
        <v>35735</v>
      </c>
    </row>
    <row r="3" spans="1:70" x14ac:dyDescent="0.25">
      <c r="A3" s="22" t="s">
        <v>348</v>
      </c>
      <c r="B3" s="23">
        <f>+B26</f>
        <v>29342</v>
      </c>
      <c r="C3" s="23">
        <v>32843</v>
      </c>
      <c r="D3" s="23">
        <v>34700</v>
      </c>
      <c r="E3" s="23">
        <v>37226</v>
      </c>
      <c r="F3" s="24">
        <f>+F21</f>
        <v>39783</v>
      </c>
      <c r="G3" s="24">
        <f>+G21</f>
        <v>39722</v>
      </c>
      <c r="H3" s="23">
        <v>34639</v>
      </c>
      <c r="I3" s="23">
        <v>32905</v>
      </c>
      <c r="J3" s="23">
        <v>34669</v>
      </c>
      <c r="K3" s="23">
        <v>35217</v>
      </c>
      <c r="L3" s="23">
        <v>30376</v>
      </c>
      <c r="M3" s="23">
        <v>30133</v>
      </c>
      <c r="N3" s="23">
        <v>35947</v>
      </c>
      <c r="O3" s="23" t="s">
        <v>347</v>
      </c>
      <c r="P3" s="23">
        <v>35855</v>
      </c>
      <c r="Q3" s="24">
        <v>35217</v>
      </c>
      <c r="R3" s="24">
        <v>41061</v>
      </c>
      <c r="S3" s="24">
        <f>+S21</f>
        <v>39845</v>
      </c>
      <c r="T3" s="23">
        <v>37712</v>
      </c>
      <c r="U3" s="23">
        <v>36130</v>
      </c>
      <c r="V3" s="23">
        <v>33909</v>
      </c>
      <c r="W3" s="23">
        <v>34001</v>
      </c>
      <c r="X3" s="24"/>
      <c r="Y3" s="24">
        <v>40087</v>
      </c>
      <c r="Z3" s="24">
        <v>29952</v>
      </c>
      <c r="AA3" s="24">
        <v>39934</v>
      </c>
      <c r="AB3" s="24"/>
      <c r="AC3" s="24">
        <v>39722</v>
      </c>
      <c r="AD3" s="23">
        <v>35765</v>
      </c>
      <c r="AE3" s="24">
        <v>39814</v>
      </c>
      <c r="AF3" s="24"/>
      <c r="AG3" s="46">
        <v>35462</v>
      </c>
      <c r="AH3" s="23">
        <v>35735</v>
      </c>
      <c r="AI3" s="24">
        <v>40422</v>
      </c>
      <c r="AJ3" s="46">
        <v>35735</v>
      </c>
      <c r="AK3" s="23">
        <v>34790</v>
      </c>
      <c r="AL3" s="24">
        <f>+AL21</f>
        <v>39783</v>
      </c>
      <c r="AM3" s="23">
        <v>35034</v>
      </c>
      <c r="AN3" s="24">
        <v>39692</v>
      </c>
      <c r="AO3" s="23">
        <v>35855</v>
      </c>
      <c r="AP3" s="23">
        <v>34700</v>
      </c>
      <c r="AQ3" s="23">
        <v>41944</v>
      </c>
      <c r="AR3" s="24">
        <v>40118</v>
      </c>
      <c r="AS3" s="24">
        <v>39722</v>
      </c>
      <c r="AT3" s="23">
        <v>36892</v>
      </c>
      <c r="AU3" s="24">
        <v>40817</v>
      </c>
      <c r="AV3" s="23">
        <v>33512</v>
      </c>
      <c r="AW3" s="47">
        <v>34881</v>
      </c>
      <c r="AX3" s="23">
        <v>35855</v>
      </c>
      <c r="AY3" s="24"/>
      <c r="AZ3" s="23">
        <v>36161</v>
      </c>
      <c r="BA3" s="23"/>
      <c r="BB3" s="24"/>
      <c r="BC3" s="24">
        <v>40634</v>
      </c>
      <c r="BD3" s="26">
        <v>1989</v>
      </c>
      <c r="BE3" s="23">
        <v>33848</v>
      </c>
      <c r="BF3" s="24"/>
      <c r="BG3" s="24"/>
      <c r="BH3" s="23">
        <v>35704</v>
      </c>
      <c r="BI3" s="23">
        <v>36861</v>
      </c>
      <c r="BJ3" s="24">
        <v>36130</v>
      </c>
      <c r="BK3" s="24">
        <v>39934</v>
      </c>
      <c r="BL3" s="24">
        <v>41974</v>
      </c>
      <c r="BM3" s="24">
        <v>39753</v>
      </c>
      <c r="BN3" s="24">
        <v>39722</v>
      </c>
      <c r="BO3" s="47">
        <v>37347</v>
      </c>
      <c r="BP3" s="23">
        <v>34335</v>
      </c>
      <c r="BQ3" s="23">
        <v>36069</v>
      </c>
    </row>
    <row r="4" spans="1:70" ht="13.5" customHeight="1" x14ac:dyDescent="0.25">
      <c r="A4" s="19" t="s">
        <v>346</v>
      </c>
      <c r="B4" s="28" t="s">
        <v>345</v>
      </c>
      <c r="C4" s="28" t="s">
        <v>344</v>
      </c>
      <c r="D4" s="28" t="s">
        <v>343</v>
      </c>
      <c r="E4" s="28" t="s">
        <v>342</v>
      </c>
      <c r="F4" s="28" t="s">
        <v>286</v>
      </c>
      <c r="G4" s="28"/>
      <c r="H4" s="28" t="s">
        <v>341</v>
      </c>
      <c r="I4" s="28" t="s">
        <v>340</v>
      </c>
      <c r="J4" s="28" t="s">
        <v>339</v>
      </c>
      <c r="K4" s="28" t="s">
        <v>338</v>
      </c>
      <c r="L4" s="28" t="s">
        <v>361</v>
      </c>
      <c r="M4" s="28" t="s">
        <v>337</v>
      </c>
      <c r="N4" s="28" t="s">
        <v>362</v>
      </c>
      <c r="O4" s="28" t="s">
        <v>336</v>
      </c>
      <c r="P4" s="28" t="s">
        <v>335</v>
      </c>
      <c r="Q4" s="28" t="s">
        <v>334</v>
      </c>
      <c r="R4" s="28" t="s">
        <v>366</v>
      </c>
      <c r="S4" s="28"/>
      <c r="T4" s="28" t="s">
        <v>333</v>
      </c>
      <c r="U4" s="28" t="s">
        <v>332</v>
      </c>
      <c r="V4" s="28" t="s">
        <v>331</v>
      </c>
      <c r="W4" s="28" t="s">
        <v>330</v>
      </c>
      <c r="X4" s="28"/>
      <c r="Y4" s="28"/>
      <c r="Z4" s="28" t="s">
        <v>329</v>
      </c>
      <c r="AA4" s="28"/>
      <c r="AB4" s="28"/>
      <c r="AC4" s="28"/>
      <c r="AD4" s="28" t="s">
        <v>328</v>
      </c>
      <c r="AE4" s="28"/>
      <c r="AF4" s="28"/>
      <c r="AG4" s="28" t="s">
        <v>327</v>
      </c>
      <c r="AH4" s="28" t="s">
        <v>326</v>
      </c>
      <c r="AI4" s="28"/>
      <c r="AJ4" s="28" t="s">
        <v>325</v>
      </c>
      <c r="AK4" s="28" t="s">
        <v>324</v>
      </c>
      <c r="AL4" s="28"/>
      <c r="AM4" s="29" t="s">
        <v>323</v>
      </c>
      <c r="AN4" s="28"/>
      <c r="AO4" s="28" t="s">
        <v>322</v>
      </c>
      <c r="AP4" s="28" t="s">
        <v>359</v>
      </c>
      <c r="AQ4" s="28" t="s">
        <v>368</v>
      </c>
      <c r="AR4" s="28"/>
      <c r="AS4" s="28"/>
      <c r="AT4" s="28" t="s">
        <v>321</v>
      </c>
      <c r="AU4" s="28"/>
      <c r="AV4" s="28" t="s">
        <v>320</v>
      </c>
      <c r="AW4" s="28" t="s">
        <v>319</v>
      </c>
      <c r="AX4" s="28" t="s">
        <v>318</v>
      </c>
      <c r="AZ4" s="28" t="s">
        <v>317</v>
      </c>
      <c r="BD4" s="28" t="s">
        <v>316</v>
      </c>
      <c r="BE4" s="28" t="s">
        <v>315</v>
      </c>
      <c r="BH4" s="28" t="s">
        <v>314</v>
      </c>
      <c r="BI4" s="28" t="s">
        <v>313</v>
      </c>
      <c r="BJ4" s="28" t="s">
        <v>354</v>
      </c>
      <c r="BO4" s="28" t="s">
        <v>312</v>
      </c>
      <c r="BP4" s="28" t="s">
        <v>311</v>
      </c>
      <c r="BQ4" s="28" t="s">
        <v>310</v>
      </c>
      <c r="BR4" s="15" t="s">
        <v>286</v>
      </c>
    </row>
    <row r="5" spans="1:70" ht="12.6" thickBot="1" x14ac:dyDescent="0.3">
      <c r="A5" s="17" t="s">
        <v>309</v>
      </c>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row>
    <row r="6" spans="1:70" ht="12.6" thickTop="1" x14ac:dyDescent="0.25">
      <c r="A6" s="33" t="s">
        <v>308</v>
      </c>
      <c r="B6" s="25" t="s">
        <v>258</v>
      </c>
      <c r="C6" s="25" t="s">
        <v>258</v>
      </c>
      <c r="D6" s="25" t="s">
        <v>258</v>
      </c>
      <c r="E6" s="25" t="s">
        <v>258</v>
      </c>
      <c r="F6" s="25" t="s">
        <v>258</v>
      </c>
      <c r="G6" s="25" t="s">
        <v>258</v>
      </c>
      <c r="H6" s="25" t="s">
        <v>257</v>
      </c>
      <c r="I6" s="25" t="s">
        <v>257</v>
      </c>
      <c r="J6" s="25" t="s">
        <v>257</v>
      </c>
      <c r="K6" s="25" t="s">
        <v>258</v>
      </c>
      <c r="L6" s="25" t="s">
        <v>257</v>
      </c>
      <c r="M6" s="25" t="s">
        <v>257</v>
      </c>
      <c r="N6" s="25" t="s">
        <v>258</v>
      </c>
      <c r="O6" s="25" t="s">
        <v>257</v>
      </c>
      <c r="P6" s="25" t="s">
        <v>258</v>
      </c>
      <c r="Q6" s="25" t="s">
        <v>258</v>
      </c>
      <c r="R6" s="25" t="s">
        <v>258</v>
      </c>
      <c r="S6" s="25" t="s">
        <v>258</v>
      </c>
      <c r="T6" s="25" t="s">
        <v>257</v>
      </c>
      <c r="U6" s="25" t="s">
        <v>258</v>
      </c>
      <c r="V6" s="25" t="s">
        <v>257</v>
      </c>
      <c r="W6" s="25" t="s">
        <v>258</v>
      </c>
      <c r="X6" s="25" t="s">
        <v>258</v>
      </c>
      <c r="Y6" s="25" t="s">
        <v>258</v>
      </c>
      <c r="Z6" s="25" t="s">
        <v>257</v>
      </c>
      <c r="AA6" s="25" t="s">
        <v>258</v>
      </c>
      <c r="AB6" s="25" t="s">
        <v>258</v>
      </c>
      <c r="AC6" s="25" t="s">
        <v>258</v>
      </c>
      <c r="AD6" s="25" t="s">
        <v>257</v>
      </c>
      <c r="AE6" s="25" t="s">
        <v>258</v>
      </c>
      <c r="AF6" s="25" t="s">
        <v>258</v>
      </c>
      <c r="AG6" s="25" t="s">
        <v>257</v>
      </c>
      <c r="AH6" s="25" t="s">
        <v>258</v>
      </c>
      <c r="AI6" s="25" t="s">
        <v>258</v>
      </c>
      <c r="AJ6" s="25" t="s">
        <v>258</v>
      </c>
      <c r="AK6" s="25" t="s">
        <v>257</v>
      </c>
      <c r="AL6" s="25" t="s">
        <v>258</v>
      </c>
      <c r="AM6" s="25" t="s">
        <v>257</v>
      </c>
      <c r="AN6" s="25" t="s">
        <v>258</v>
      </c>
      <c r="AO6" s="25" t="s">
        <v>257</v>
      </c>
      <c r="AP6" s="25" t="s">
        <v>258</v>
      </c>
      <c r="AQ6" s="25" t="s">
        <v>258</v>
      </c>
      <c r="AR6" s="25" t="s">
        <v>258</v>
      </c>
      <c r="AS6" s="25" t="s">
        <v>258</v>
      </c>
      <c r="AT6" s="25" t="s">
        <v>257</v>
      </c>
      <c r="AU6" s="25" t="s">
        <v>258</v>
      </c>
      <c r="AV6" s="25" t="s">
        <v>258</v>
      </c>
      <c r="AW6" s="25" t="s">
        <v>257</v>
      </c>
      <c r="AX6" s="25" t="s">
        <v>258</v>
      </c>
      <c r="AY6" s="25" t="s">
        <v>258</v>
      </c>
      <c r="AZ6" s="25" t="s">
        <v>257</v>
      </c>
      <c r="BA6" s="25" t="s">
        <v>258</v>
      </c>
      <c r="BB6" s="25" t="s">
        <v>258</v>
      </c>
      <c r="BC6" s="25" t="s">
        <v>258</v>
      </c>
      <c r="BD6" s="25" t="s">
        <v>258</v>
      </c>
      <c r="BE6" s="25" t="s">
        <v>257</v>
      </c>
      <c r="BF6" s="25" t="s">
        <v>258</v>
      </c>
      <c r="BG6" s="25" t="s">
        <v>258</v>
      </c>
      <c r="BH6" s="25" t="s">
        <v>257</v>
      </c>
      <c r="BI6" s="25" t="s">
        <v>258</v>
      </c>
      <c r="BJ6" s="25" t="s">
        <v>258</v>
      </c>
      <c r="BK6" s="25" t="s">
        <v>258</v>
      </c>
      <c r="BL6" s="25" t="s">
        <v>258</v>
      </c>
      <c r="BM6" s="25" t="s">
        <v>258</v>
      </c>
      <c r="BN6" s="25" t="s">
        <v>258</v>
      </c>
      <c r="BO6" s="25" t="s">
        <v>258</v>
      </c>
      <c r="BP6" s="25" t="s">
        <v>258</v>
      </c>
      <c r="BQ6" s="25" t="s">
        <v>257</v>
      </c>
    </row>
    <row r="7" spans="1:70" x14ac:dyDescent="0.25">
      <c r="A7" s="27" t="s">
        <v>435</v>
      </c>
      <c r="B7" s="25">
        <v>1979</v>
      </c>
      <c r="C7" s="25">
        <v>1979</v>
      </c>
      <c r="D7" s="25">
        <v>1979</v>
      </c>
      <c r="E7" s="25">
        <v>1979</v>
      </c>
      <c r="F7" s="25"/>
      <c r="G7" s="25"/>
      <c r="H7" s="25"/>
      <c r="I7" s="25"/>
      <c r="J7" s="25"/>
      <c r="K7" s="25">
        <v>1996</v>
      </c>
      <c r="L7" s="25"/>
      <c r="M7" s="25"/>
      <c r="N7" s="25">
        <v>1988</v>
      </c>
      <c r="O7" s="25"/>
      <c r="P7" s="25">
        <v>1997</v>
      </c>
      <c r="Q7" s="25">
        <v>1994</v>
      </c>
      <c r="R7" s="25"/>
      <c r="S7" s="25"/>
      <c r="T7" s="25"/>
      <c r="U7" s="25">
        <v>1998</v>
      </c>
      <c r="V7" s="25"/>
      <c r="W7" s="25">
        <v>1969</v>
      </c>
      <c r="X7" s="25"/>
      <c r="Y7" s="25"/>
      <c r="Z7" s="25"/>
      <c r="AA7" s="25"/>
      <c r="AB7" s="25"/>
      <c r="AC7" s="25"/>
      <c r="AD7" s="25"/>
      <c r="AE7" s="25"/>
      <c r="AF7" s="25"/>
      <c r="AG7" s="25"/>
      <c r="AH7" s="25">
        <v>1971</v>
      </c>
      <c r="AI7" s="25"/>
      <c r="AJ7" s="25">
        <v>1996</v>
      </c>
      <c r="AK7" s="25"/>
      <c r="AL7" s="25"/>
      <c r="AM7" s="25"/>
      <c r="AN7" s="25"/>
      <c r="AO7" s="25"/>
      <c r="AP7" s="25">
        <v>1986</v>
      </c>
      <c r="AQ7" s="25">
        <v>2004</v>
      </c>
      <c r="AR7" s="25"/>
      <c r="AS7" s="25"/>
      <c r="AT7" s="25"/>
      <c r="AU7" s="25"/>
      <c r="AV7" s="25">
        <v>1961</v>
      </c>
      <c r="AW7" s="25"/>
      <c r="AX7" s="25">
        <v>1963</v>
      </c>
      <c r="AY7" s="25"/>
      <c r="AZ7" s="25"/>
      <c r="BA7" s="25"/>
      <c r="BB7" s="25"/>
      <c r="BC7" s="25"/>
      <c r="BD7" s="25">
        <v>1987</v>
      </c>
      <c r="BE7" s="25"/>
      <c r="BF7" s="25"/>
      <c r="BG7" s="25"/>
      <c r="BH7" s="25"/>
      <c r="BI7" s="25">
        <v>1983</v>
      </c>
      <c r="BJ7" s="25">
        <v>1998</v>
      </c>
      <c r="BK7" s="25"/>
      <c r="BL7" s="25"/>
      <c r="BM7" s="25"/>
      <c r="BN7" s="25"/>
      <c r="BO7" s="25">
        <v>2002</v>
      </c>
      <c r="BP7" s="25">
        <v>1985</v>
      </c>
      <c r="BQ7" s="25"/>
    </row>
    <row r="8" spans="1:70" x14ac:dyDescent="0.25">
      <c r="A8" s="27" t="s">
        <v>441</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row>
    <row r="9" spans="1:70" x14ac:dyDescent="0.25">
      <c r="A9" s="27" t="s">
        <v>442</v>
      </c>
      <c r="B9" s="34" t="s">
        <v>307</v>
      </c>
      <c r="C9" s="34" t="s">
        <v>307</v>
      </c>
      <c r="D9" s="34">
        <v>30000</v>
      </c>
      <c r="E9" s="34">
        <v>30000</v>
      </c>
      <c r="F9" s="34">
        <v>20000</v>
      </c>
      <c r="G9" s="34">
        <v>20000</v>
      </c>
      <c r="H9" s="34">
        <v>0</v>
      </c>
      <c r="I9" s="34">
        <v>0</v>
      </c>
      <c r="J9" s="34">
        <v>0</v>
      </c>
      <c r="K9" s="34">
        <v>5000</v>
      </c>
      <c r="L9" s="34">
        <v>0</v>
      </c>
      <c r="M9" s="34">
        <v>0</v>
      </c>
      <c r="N9" s="34">
        <v>10000000</v>
      </c>
      <c r="O9" s="34">
        <v>0</v>
      </c>
      <c r="P9" s="34">
        <v>50000</v>
      </c>
      <c r="Q9" s="34">
        <v>100000</v>
      </c>
      <c r="R9" s="34">
        <v>100000</v>
      </c>
      <c r="S9" s="34">
        <v>300000</v>
      </c>
      <c r="T9" s="34">
        <v>0</v>
      </c>
      <c r="U9" s="34">
        <v>7416</v>
      </c>
      <c r="V9" s="34">
        <v>0</v>
      </c>
      <c r="W9" s="34" t="s">
        <v>307</v>
      </c>
      <c r="X9" s="34">
        <v>70000</v>
      </c>
      <c r="Y9" s="34">
        <v>20000</v>
      </c>
      <c r="Z9" s="34">
        <v>0</v>
      </c>
      <c r="AA9" s="34">
        <v>20000</v>
      </c>
      <c r="AB9" s="34">
        <v>6000000</v>
      </c>
      <c r="AC9" s="34" t="s">
        <v>306</v>
      </c>
      <c r="AD9" s="34">
        <v>0</v>
      </c>
      <c r="AE9" s="34">
        <v>20000</v>
      </c>
      <c r="AF9" s="34">
        <v>103291</v>
      </c>
      <c r="AG9" s="34">
        <v>0</v>
      </c>
      <c r="AH9" s="34" t="s">
        <v>307</v>
      </c>
      <c r="AI9" s="34">
        <v>700000</v>
      </c>
      <c r="AJ9" s="34">
        <v>20000000</v>
      </c>
      <c r="AK9" s="34">
        <v>0</v>
      </c>
      <c r="AL9" s="34">
        <v>20000</v>
      </c>
      <c r="AM9" s="34">
        <v>0</v>
      </c>
      <c r="AN9" s="34">
        <v>20000</v>
      </c>
      <c r="AO9" s="34">
        <v>0</v>
      </c>
      <c r="AP9" s="34" t="s">
        <v>307</v>
      </c>
      <c r="AQ9" s="34">
        <v>6000</v>
      </c>
      <c r="AR9" s="35">
        <v>0</v>
      </c>
      <c r="AS9" s="34">
        <v>20000</v>
      </c>
      <c r="AT9" s="34">
        <v>0</v>
      </c>
      <c r="AU9" s="34"/>
      <c r="AV9" s="34" t="s">
        <v>307</v>
      </c>
      <c r="AW9" s="34">
        <v>0</v>
      </c>
      <c r="AX9" s="34">
        <v>10000</v>
      </c>
      <c r="AY9" s="34">
        <v>25000</v>
      </c>
      <c r="AZ9" s="34">
        <v>0</v>
      </c>
      <c r="BA9" s="34">
        <v>400000</v>
      </c>
      <c r="BB9" s="34">
        <v>22000</v>
      </c>
      <c r="BC9" s="34">
        <v>20000</v>
      </c>
      <c r="BD9" s="34">
        <v>100000</v>
      </c>
      <c r="BE9" s="34">
        <v>0</v>
      </c>
      <c r="BF9" s="34">
        <v>250000</v>
      </c>
      <c r="BG9" s="34">
        <v>30000</v>
      </c>
      <c r="BH9" s="34">
        <v>0</v>
      </c>
      <c r="BI9" s="34" t="s">
        <v>307</v>
      </c>
      <c r="BJ9" s="34">
        <v>1200</v>
      </c>
      <c r="BK9" s="34">
        <v>50000</v>
      </c>
      <c r="BL9" s="34">
        <v>200000</v>
      </c>
      <c r="BM9" s="34">
        <v>35000</v>
      </c>
      <c r="BN9" s="34">
        <v>100000</v>
      </c>
      <c r="BO9" s="34">
        <v>100000</v>
      </c>
      <c r="BP9" s="34">
        <v>250000</v>
      </c>
      <c r="BQ9" s="34">
        <v>0</v>
      </c>
    </row>
    <row r="10" spans="1:70" x14ac:dyDescent="0.25">
      <c r="A10" s="27" t="s">
        <v>443</v>
      </c>
      <c r="B10" s="36"/>
      <c r="C10" s="36"/>
      <c r="D10" s="36">
        <v>4.04</v>
      </c>
      <c r="E10" s="36">
        <v>4.1900000000000004</v>
      </c>
      <c r="F10" s="36">
        <v>0.61032922084261121</v>
      </c>
      <c r="G10" s="36">
        <v>0.63420923049375533</v>
      </c>
      <c r="H10" s="36">
        <v>0</v>
      </c>
      <c r="I10" s="36">
        <v>0</v>
      </c>
      <c r="J10" s="36">
        <v>0</v>
      </c>
      <c r="K10" s="36">
        <v>2.37</v>
      </c>
      <c r="L10" s="36">
        <v>0</v>
      </c>
      <c r="M10" s="36">
        <v>0</v>
      </c>
      <c r="N10" s="36">
        <v>3.29</v>
      </c>
      <c r="O10" s="36">
        <v>0</v>
      </c>
      <c r="P10" s="36">
        <v>1.8</v>
      </c>
      <c r="Q10" s="36">
        <v>0.75</v>
      </c>
      <c r="R10" s="36">
        <f>100000/22606</f>
        <v>4.4236043528266835</v>
      </c>
      <c r="S10" s="36">
        <v>0.96864234229121149</v>
      </c>
      <c r="T10" s="36">
        <v>0</v>
      </c>
      <c r="U10" s="36">
        <v>3.81</v>
      </c>
      <c r="V10" s="36">
        <v>0</v>
      </c>
      <c r="W10" s="36"/>
      <c r="X10" s="36">
        <v>2.2876215279609808</v>
      </c>
      <c r="Y10" s="36">
        <v>0.67642141095214603</v>
      </c>
      <c r="Z10" s="36">
        <v>0</v>
      </c>
      <c r="AA10" s="36">
        <v>0.98859849756220342</v>
      </c>
      <c r="AB10" s="36">
        <v>2.3679783731213502</v>
      </c>
      <c r="AC10" s="36"/>
      <c r="AD10" s="36">
        <v>0</v>
      </c>
      <c r="AE10" s="36">
        <v>0.45922573013224027</v>
      </c>
      <c r="AF10" s="36">
        <v>3.9665131619638889</v>
      </c>
      <c r="AG10" s="36">
        <v>0</v>
      </c>
      <c r="AH10" s="36"/>
      <c r="AI10" s="36">
        <v>0.84351079869451606</v>
      </c>
      <c r="AJ10" s="36">
        <v>2.1800000000000002</v>
      </c>
      <c r="AK10" s="36">
        <v>0</v>
      </c>
      <c r="AL10" s="36">
        <v>3.0800125301908463</v>
      </c>
      <c r="AM10" s="36">
        <v>0</v>
      </c>
      <c r="AN10" s="36">
        <v>0.2562299483795889</v>
      </c>
      <c r="AO10" s="36">
        <v>0</v>
      </c>
      <c r="AP10" s="36"/>
      <c r="AQ10" s="36">
        <v>0.21</v>
      </c>
      <c r="AR10" s="36">
        <v>0</v>
      </c>
      <c r="AS10" s="36">
        <v>0.57614675801527793</v>
      </c>
      <c r="AT10" s="36">
        <v>0</v>
      </c>
      <c r="AU10" s="36">
        <v>0</v>
      </c>
      <c r="AV10" s="36"/>
      <c r="AW10" s="36">
        <v>0</v>
      </c>
      <c r="AX10" s="36">
        <v>3.22</v>
      </c>
      <c r="AY10" s="36">
        <v>1.5717262663197757</v>
      </c>
      <c r="AZ10" s="36">
        <v>0</v>
      </c>
      <c r="BA10" s="36">
        <v>1.7096015454992191</v>
      </c>
      <c r="BB10" s="36">
        <v>1.2843779537580542</v>
      </c>
      <c r="BC10" s="36">
        <v>0.85262023500802675</v>
      </c>
      <c r="BD10" s="36">
        <v>7.18</v>
      </c>
      <c r="BE10" s="36">
        <v>0</v>
      </c>
      <c r="BF10" s="36">
        <v>0.73160903104204777</v>
      </c>
      <c r="BG10" s="36">
        <v>0.43472127688249085</v>
      </c>
      <c r="BH10" s="36">
        <v>0</v>
      </c>
      <c r="BI10" s="36"/>
      <c r="BJ10" s="36">
        <v>0.59</v>
      </c>
      <c r="BK10" s="36">
        <v>3.2265401377212855</v>
      </c>
      <c r="BL10" s="36">
        <v>6.19</v>
      </c>
      <c r="BM10" s="36">
        <v>1.5999242228247956</v>
      </c>
      <c r="BN10" s="36">
        <v>2.2389661222837089</v>
      </c>
      <c r="BO10" s="36">
        <v>1.4</v>
      </c>
      <c r="BP10" s="36">
        <v>0.96</v>
      </c>
      <c r="BQ10" s="36">
        <v>0</v>
      </c>
    </row>
    <row r="11" spans="1:70" ht="12.6" thickBot="1" x14ac:dyDescent="0.3">
      <c r="A11" s="17" t="s">
        <v>305</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row>
    <row r="12" spans="1:70" ht="12.6" thickTop="1" x14ac:dyDescent="0.25">
      <c r="A12" s="37" t="s">
        <v>304</v>
      </c>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row>
    <row r="13" spans="1:70" x14ac:dyDescent="0.25">
      <c r="A13" s="37" t="s">
        <v>303</v>
      </c>
      <c r="B13" s="25" t="s">
        <v>257</v>
      </c>
      <c r="C13" s="25" t="s">
        <v>258</v>
      </c>
      <c r="D13" s="25" t="s">
        <v>257</v>
      </c>
      <c r="E13" s="25" t="s">
        <v>258</v>
      </c>
      <c r="F13" s="25" t="s">
        <v>257</v>
      </c>
      <c r="G13" s="25" t="s">
        <v>257</v>
      </c>
      <c r="H13" s="25" t="s">
        <v>257</v>
      </c>
      <c r="I13" s="25" t="s">
        <v>258</v>
      </c>
      <c r="J13" s="25" t="s">
        <v>257</v>
      </c>
      <c r="K13" s="25" t="s">
        <v>257</v>
      </c>
      <c r="L13" s="25" t="s">
        <v>257</v>
      </c>
      <c r="M13" s="25" t="s">
        <v>257</v>
      </c>
      <c r="N13" s="25" t="s">
        <v>257</v>
      </c>
      <c r="O13" s="25" t="s">
        <v>257</v>
      </c>
      <c r="P13" s="25" t="s">
        <v>257</v>
      </c>
      <c r="Q13" s="25" t="s">
        <v>257</v>
      </c>
      <c r="R13" s="25" t="s">
        <v>258</v>
      </c>
      <c r="S13" s="25" t="s">
        <v>257</v>
      </c>
      <c r="T13" s="25" t="s">
        <v>257</v>
      </c>
      <c r="U13" s="25" t="s">
        <v>258</v>
      </c>
      <c r="V13" s="25" t="s">
        <v>257</v>
      </c>
      <c r="W13" s="25" t="s">
        <v>257</v>
      </c>
      <c r="X13" s="25" t="s">
        <v>257</v>
      </c>
      <c r="Y13" s="25" t="s">
        <v>257</v>
      </c>
      <c r="Z13" s="25" t="s">
        <v>257</v>
      </c>
      <c r="AA13" s="25" t="s">
        <v>258</v>
      </c>
      <c r="AB13" s="25" t="s">
        <v>257</v>
      </c>
      <c r="AC13" s="25" t="s">
        <v>257</v>
      </c>
      <c r="AD13" s="25" t="s">
        <v>257</v>
      </c>
      <c r="AE13" s="25" t="s">
        <v>257</v>
      </c>
      <c r="AF13" s="25" t="s">
        <v>257</v>
      </c>
      <c r="AG13" s="25" t="s">
        <v>257</v>
      </c>
      <c r="AH13" s="25" t="s">
        <v>257</v>
      </c>
      <c r="AI13" s="25" t="s">
        <v>257</v>
      </c>
      <c r="AJ13" s="25" t="s">
        <v>257</v>
      </c>
      <c r="AK13" s="25" t="s">
        <v>257</v>
      </c>
      <c r="AL13" s="25" t="s">
        <v>258</v>
      </c>
      <c r="AM13" s="25" t="s">
        <v>257</v>
      </c>
      <c r="AN13" s="25" t="s">
        <v>257</v>
      </c>
      <c r="AO13" s="25" t="s">
        <v>257</v>
      </c>
      <c r="AP13" s="25" t="s">
        <v>257</v>
      </c>
      <c r="AQ13" s="25" t="s">
        <v>257</v>
      </c>
      <c r="AR13" s="25" t="s">
        <v>257</v>
      </c>
      <c r="AS13" s="25" t="s">
        <v>257</v>
      </c>
      <c r="AT13" s="25" t="s">
        <v>257</v>
      </c>
      <c r="AU13" s="25" t="s">
        <v>257</v>
      </c>
      <c r="AV13" s="25" t="s">
        <v>257</v>
      </c>
      <c r="AW13" s="25" t="s">
        <v>257</v>
      </c>
      <c r="AX13" s="25" t="s">
        <v>257</v>
      </c>
      <c r="AY13" s="25" t="s">
        <v>257</v>
      </c>
      <c r="AZ13" s="25" t="s">
        <v>257</v>
      </c>
      <c r="BA13" s="25" t="s">
        <v>257</v>
      </c>
      <c r="BB13" s="25" t="s">
        <v>257</v>
      </c>
      <c r="BC13" s="25" t="s">
        <v>257</v>
      </c>
      <c r="BD13" s="25" t="s">
        <v>257</v>
      </c>
      <c r="BE13" s="25" t="s">
        <v>257</v>
      </c>
      <c r="BF13" s="25" t="s">
        <v>257</v>
      </c>
      <c r="BG13" s="25" t="s">
        <v>257</v>
      </c>
      <c r="BH13" s="25" t="s">
        <v>257</v>
      </c>
      <c r="BI13" s="25" t="s">
        <v>257</v>
      </c>
      <c r="BJ13" s="25" t="s">
        <v>257</v>
      </c>
      <c r="BK13" s="25" t="s">
        <v>257</v>
      </c>
      <c r="BL13" s="25" t="s">
        <v>258</v>
      </c>
      <c r="BM13" s="25" t="s">
        <v>257</v>
      </c>
      <c r="BN13" s="25" t="s">
        <v>257</v>
      </c>
      <c r="BO13" s="25" t="s">
        <v>258</v>
      </c>
      <c r="BP13" s="25" t="s">
        <v>257</v>
      </c>
      <c r="BQ13" s="25" t="s">
        <v>257</v>
      </c>
    </row>
    <row r="14" spans="1:70" x14ac:dyDescent="0.25">
      <c r="A14" s="27" t="s">
        <v>436</v>
      </c>
      <c r="B14" s="25"/>
      <c r="C14" s="39">
        <v>32870</v>
      </c>
      <c r="D14" s="38"/>
      <c r="E14" s="39">
        <v>37228</v>
      </c>
      <c r="F14" s="25"/>
      <c r="G14" s="25"/>
      <c r="H14" s="38"/>
      <c r="I14" s="39">
        <v>32933</v>
      </c>
      <c r="J14" s="38"/>
      <c r="K14" s="38"/>
      <c r="L14" s="38"/>
      <c r="M14" s="38"/>
      <c r="N14" s="38"/>
      <c r="O14" s="38"/>
      <c r="P14" s="38"/>
      <c r="Q14" s="38"/>
      <c r="R14" s="93">
        <v>41361</v>
      </c>
      <c r="S14" s="25"/>
      <c r="T14" s="38"/>
      <c r="U14" s="39">
        <v>36231</v>
      </c>
      <c r="V14" s="38"/>
      <c r="W14" s="38"/>
      <c r="X14" s="25"/>
      <c r="Y14" s="25"/>
      <c r="Z14" s="38"/>
      <c r="AA14" s="39">
        <v>42205</v>
      </c>
      <c r="AB14" s="25"/>
      <c r="AC14" s="25"/>
      <c r="AD14" s="38"/>
      <c r="AE14" s="25"/>
      <c r="AF14" s="25"/>
      <c r="AG14" s="38"/>
      <c r="AH14" s="38"/>
      <c r="AI14" s="25"/>
      <c r="AJ14" s="38"/>
      <c r="AK14" s="38"/>
      <c r="AL14" s="39">
        <v>39783</v>
      </c>
      <c r="AM14" s="38"/>
      <c r="AN14" s="25"/>
      <c r="AO14" s="38"/>
      <c r="AP14" s="38"/>
      <c r="AQ14" s="38"/>
      <c r="AR14" s="25"/>
      <c r="AS14" s="25"/>
      <c r="AT14" s="38"/>
      <c r="AU14" s="25"/>
      <c r="AV14" s="38"/>
      <c r="AW14" s="38"/>
      <c r="AX14" s="38"/>
      <c r="AY14" s="25"/>
      <c r="AZ14" s="38"/>
      <c r="BA14" s="25"/>
      <c r="BB14" s="25"/>
      <c r="BC14" s="25"/>
      <c r="BD14" s="38"/>
      <c r="BE14" s="38"/>
      <c r="BF14" s="25"/>
      <c r="BG14" s="25"/>
      <c r="BH14" s="38"/>
      <c r="BI14" s="38"/>
      <c r="BJ14" s="38"/>
      <c r="BK14" s="25"/>
      <c r="BL14" s="24">
        <v>41699</v>
      </c>
      <c r="BM14" s="25"/>
      <c r="BN14" s="25"/>
      <c r="BO14" s="39">
        <v>37473</v>
      </c>
      <c r="BP14" s="38"/>
      <c r="BQ14" s="38"/>
    </row>
    <row r="15" spans="1:70" x14ac:dyDescent="0.25">
      <c r="A15" s="27" t="s">
        <v>437</v>
      </c>
      <c r="B15" s="25"/>
      <c r="C15" s="25">
        <v>120</v>
      </c>
      <c r="D15" s="25"/>
      <c r="E15" s="25">
        <v>12</v>
      </c>
      <c r="F15" s="25"/>
      <c r="G15" s="25"/>
      <c r="H15" s="25"/>
      <c r="I15" s="25">
        <v>29</v>
      </c>
      <c r="J15" s="25"/>
      <c r="K15" s="25"/>
      <c r="L15" s="25"/>
      <c r="M15" s="25"/>
      <c r="N15" s="25"/>
      <c r="O15" s="25"/>
      <c r="P15" s="25"/>
      <c r="Q15" s="25"/>
      <c r="R15" s="25">
        <v>14</v>
      </c>
      <c r="S15" s="25"/>
      <c r="T15" s="25"/>
      <c r="U15" s="25">
        <v>6</v>
      </c>
      <c r="V15" s="25"/>
      <c r="W15" s="25"/>
      <c r="X15" s="25"/>
      <c r="Y15" s="25"/>
      <c r="Z15" s="25"/>
      <c r="AA15" s="39" t="s">
        <v>444</v>
      </c>
      <c r="AB15" s="25"/>
      <c r="AC15" s="25"/>
      <c r="AD15" s="25"/>
      <c r="AE15" s="25"/>
      <c r="AF15" s="25"/>
      <c r="AG15" s="25"/>
      <c r="AH15" s="25"/>
      <c r="AI15" s="25"/>
      <c r="AJ15" s="25"/>
      <c r="AK15" s="25"/>
      <c r="AL15" s="25">
        <v>6</v>
      </c>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v>40</v>
      </c>
      <c r="BM15" s="25"/>
      <c r="BN15" s="25"/>
      <c r="BO15" s="25">
        <v>36</v>
      </c>
      <c r="BP15" s="25"/>
      <c r="BQ15" s="25"/>
    </row>
    <row r="16" spans="1:70" x14ac:dyDescent="0.25">
      <c r="A16" s="27" t="s">
        <v>353</v>
      </c>
      <c r="B16" s="25"/>
      <c r="C16" s="25" t="s">
        <v>258</v>
      </c>
      <c r="D16" s="25"/>
      <c r="E16" s="25" t="s">
        <v>257</v>
      </c>
      <c r="F16" s="25"/>
      <c r="G16" s="25"/>
      <c r="H16" s="25"/>
      <c r="I16" s="25" t="s">
        <v>257</v>
      </c>
      <c r="J16" s="25"/>
      <c r="K16" s="25"/>
      <c r="L16" s="25"/>
      <c r="M16" s="25"/>
      <c r="N16" s="25"/>
      <c r="O16" s="25"/>
      <c r="P16" s="25"/>
      <c r="Q16" s="25"/>
      <c r="R16" s="25" t="s">
        <v>257</v>
      </c>
      <c r="S16" s="25"/>
      <c r="T16" s="25"/>
      <c r="U16" s="25" t="s">
        <v>257</v>
      </c>
      <c r="V16" s="25"/>
      <c r="W16" s="25"/>
      <c r="X16" s="25"/>
      <c r="Y16" s="25"/>
      <c r="Z16" s="25"/>
      <c r="AA16" s="39" t="s">
        <v>371</v>
      </c>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t="s">
        <v>372</v>
      </c>
      <c r="BM16" s="25"/>
      <c r="BN16" s="25"/>
      <c r="BO16" s="25" t="s">
        <v>258</v>
      </c>
      <c r="BP16" s="25"/>
      <c r="BQ16" s="25"/>
    </row>
    <row r="17" spans="1:70" x14ac:dyDescent="0.25">
      <c r="A17" s="37" t="s">
        <v>302</v>
      </c>
      <c r="B17" s="25" t="s">
        <v>257</v>
      </c>
      <c r="C17" s="25" t="s">
        <v>258</v>
      </c>
      <c r="D17" s="25" t="s">
        <v>257</v>
      </c>
      <c r="E17" s="25" t="s">
        <v>258</v>
      </c>
      <c r="F17" s="25" t="s">
        <v>257</v>
      </c>
      <c r="G17" s="25" t="s">
        <v>257</v>
      </c>
      <c r="H17" s="25" t="s">
        <v>257</v>
      </c>
      <c r="I17" s="25" t="s">
        <v>257</v>
      </c>
      <c r="J17" s="25" t="s">
        <v>257</v>
      </c>
      <c r="K17" s="25" t="s">
        <v>257</v>
      </c>
      <c r="L17" s="25" t="s">
        <v>257</v>
      </c>
      <c r="M17" s="25" t="s">
        <v>257</v>
      </c>
      <c r="N17" s="25" t="s">
        <v>257</v>
      </c>
      <c r="O17" s="25" t="s">
        <v>257</v>
      </c>
      <c r="P17" s="25" t="s">
        <v>257</v>
      </c>
      <c r="Q17" s="25" t="s">
        <v>257</v>
      </c>
      <c r="R17" s="25" t="s">
        <v>258</v>
      </c>
      <c r="S17" s="25" t="s">
        <v>257</v>
      </c>
      <c r="T17" s="25" t="s">
        <v>257</v>
      </c>
      <c r="U17" s="25" t="s">
        <v>258</v>
      </c>
      <c r="V17" s="25" t="s">
        <v>257</v>
      </c>
      <c r="W17" s="25" t="s">
        <v>257</v>
      </c>
      <c r="X17" s="25" t="s">
        <v>257</v>
      </c>
      <c r="Y17" s="25" t="s">
        <v>257</v>
      </c>
      <c r="Z17" s="25" t="s">
        <v>257</v>
      </c>
      <c r="AA17" s="25" t="s">
        <v>258</v>
      </c>
      <c r="AB17" s="25" t="s">
        <v>257</v>
      </c>
      <c r="AC17" s="25" t="s">
        <v>257</v>
      </c>
      <c r="AD17" s="25" t="s">
        <v>257</v>
      </c>
      <c r="AE17" s="25" t="s">
        <v>257</v>
      </c>
      <c r="AF17" s="25" t="s">
        <v>257</v>
      </c>
      <c r="AG17" s="25" t="s">
        <v>257</v>
      </c>
      <c r="AH17" s="25" t="s">
        <v>257</v>
      </c>
      <c r="AI17" s="25" t="s">
        <v>257</v>
      </c>
      <c r="AJ17" s="25" t="s">
        <v>257</v>
      </c>
      <c r="AK17" s="25" t="s">
        <v>257</v>
      </c>
      <c r="AL17" s="25" t="s">
        <v>257</v>
      </c>
      <c r="AM17" s="25" t="s">
        <v>257</v>
      </c>
      <c r="AN17" s="25" t="s">
        <v>257</v>
      </c>
      <c r="AO17" s="25" t="s">
        <v>257</v>
      </c>
      <c r="AP17" s="25" t="s">
        <v>257</v>
      </c>
      <c r="AQ17" s="25" t="s">
        <v>257</v>
      </c>
      <c r="AR17" s="25" t="s">
        <v>257</v>
      </c>
      <c r="AS17" s="25" t="s">
        <v>257</v>
      </c>
      <c r="AT17" s="25" t="s">
        <v>257</v>
      </c>
      <c r="AU17" s="25" t="s">
        <v>257</v>
      </c>
      <c r="AV17" s="25" t="s">
        <v>257</v>
      </c>
      <c r="AW17" s="25" t="s">
        <v>257</v>
      </c>
      <c r="AX17" s="25" t="s">
        <v>257</v>
      </c>
      <c r="AY17" s="25" t="s">
        <v>257</v>
      </c>
      <c r="AZ17" s="25" t="s">
        <v>257</v>
      </c>
      <c r="BA17" s="25" t="s">
        <v>257</v>
      </c>
      <c r="BB17" s="25" t="s">
        <v>257</v>
      </c>
      <c r="BC17" s="25" t="s">
        <v>257</v>
      </c>
      <c r="BD17" s="25" t="s">
        <v>257</v>
      </c>
      <c r="BE17" s="25" t="s">
        <v>257</v>
      </c>
      <c r="BF17" s="25" t="s">
        <v>257</v>
      </c>
      <c r="BG17" s="25" t="s">
        <v>257</v>
      </c>
      <c r="BH17" s="25" t="s">
        <v>257</v>
      </c>
      <c r="BI17" s="25" t="s">
        <v>257</v>
      </c>
      <c r="BJ17" s="25" t="s">
        <v>257</v>
      </c>
      <c r="BK17" s="25" t="s">
        <v>257</v>
      </c>
      <c r="BL17" s="25" t="s">
        <v>257</v>
      </c>
      <c r="BM17" s="25" t="s">
        <v>257</v>
      </c>
      <c r="BN17" s="25" t="s">
        <v>257</v>
      </c>
      <c r="BO17" s="25" t="s">
        <v>258</v>
      </c>
      <c r="BP17" s="25" t="s">
        <v>257</v>
      </c>
      <c r="BQ17" s="25" t="s">
        <v>257</v>
      </c>
    </row>
    <row r="18" spans="1:70" x14ac:dyDescent="0.25">
      <c r="A18" s="27" t="s">
        <v>436</v>
      </c>
      <c r="B18" s="25"/>
      <c r="C18" s="39">
        <v>32874</v>
      </c>
      <c r="D18" s="38"/>
      <c r="E18" s="39">
        <v>37256</v>
      </c>
      <c r="F18" s="25"/>
      <c r="G18" s="25"/>
      <c r="H18" s="38"/>
      <c r="I18" s="38"/>
      <c r="J18" s="38"/>
      <c r="K18" s="38"/>
      <c r="L18" s="38"/>
      <c r="M18" s="38"/>
      <c r="N18" s="38"/>
      <c r="O18" s="38"/>
      <c r="P18" s="38"/>
      <c r="Q18" s="38"/>
      <c r="R18" s="93">
        <v>41351</v>
      </c>
      <c r="S18" s="25"/>
      <c r="T18" s="38"/>
      <c r="U18" s="39">
        <v>36227</v>
      </c>
      <c r="V18" s="38"/>
      <c r="W18" s="38"/>
      <c r="X18" s="25"/>
      <c r="Y18" s="25"/>
      <c r="Z18" s="38"/>
      <c r="AA18" s="39">
        <v>42184</v>
      </c>
      <c r="AB18" s="25"/>
      <c r="AC18" s="25"/>
      <c r="AD18" s="38"/>
      <c r="AE18" s="25"/>
      <c r="AF18" s="25"/>
      <c r="AG18" s="38"/>
      <c r="AH18" s="38"/>
      <c r="AI18" s="25"/>
      <c r="AJ18" s="38"/>
      <c r="AK18" s="38"/>
      <c r="AL18" s="25"/>
      <c r="AM18" s="38"/>
      <c r="AN18" s="25"/>
      <c r="AO18" s="38"/>
      <c r="AP18" s="38"/>
      <c r="AQ18" s="38"/>
      <c r="AR18" s="25"/>
      <c r="AS18" s="25"/>
      <c r="AT18" s="38"/>
      <c r="AU18" s="25"/>
      <c r="AV18" s="38"/>
      <c r="AW18" s="38"/>
      <c r="AX18" s="38"/>
      <c r="AY18" s="25"/>
      <c r="AZ18" s="38"/>
      <c r="BA18" s="25"/>
      <c r="BB18" s="25"/>
      <c r="BC18" s="25"/>
      <c r="BD18" s="38"/>
      <c r="BE18" s="38"/>
      <c r="BF18" s="25"/>
      <c r="BG18" s="25"/>
      <c r="BH18" s="38"/>
      <c r="BI18" s="38"/>
      <c r="BJ18" s="38"/>
      <c r="BK18" s="25"/>
      <c r="BL18" s="25"/>
      <c r="BM18" s="25"/>
      <c r="BN18" s="25"/>
      <c r="BO18" s="39">
        <v>37376</v>
      </c>
      <c r="BP18" s="38"/>
      <c r="BQ18" s="38"/>
    </row>
    <row r="19" spans="1:70" x14ac:dyDescent="0.25">
      <c r="A19" s="27" t="s">
        <v>438</v>
      </c>
      <c r="B19" s="25"/>
      <c r="C19" s="25">
        <v>4</v>
      </c>
      <c r="D19" s="25"/>
      <c r="E19" s="25">
        <v>5</v>
      </c>
      <c r="F19" s="25"/>
      <c r="G19" s="25"/>
      <c r="H19" s="25"/>
      <c r="I19" s="25"/>
      <c r="J19" s="25"/>
      <c r="K19" s="25"/>
      <c r="L19" s="25"/>
      <c r="M19" s="25"/>
      <c r="N19" s="25"/>
      <c r="O19" s="25"/>
      <c r="P19" s="25"/>
      <c r="Q19" s="25"/>
      <c r="R19" s="25">
        <v>8</v>
      </c>
      <c r="S19" s="25"/>
      <c r="T19" s="25"/>
      <c r="U19" s="25">
        <v>5</v>
      </c>
      <c r="V19" s="25"/>
      <c r="W19" s="25"/>
      <c r="X19" s="25"/>
      <c r="Y19" s="25"/>
      <c r="Z19" s="25"/>
      <c r="AA19" s="25">
        <v>21</v>
      </c>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v>5</v>
      </c>
      <c r="BP19" s="39"/>
      <c r="BQ19" s="25"/>
    </row>
    <row r="20" spans="1:70" x14ac:dyDescent="0.25">
      <c r="A20" s="40" t="s">
        <v>358</v>
      </c>
      <c r="B20" s="25" t="s">
        <v>257</v>
      </c>
      <c r="C20" s="25" t="s">
        <v>257</v>
      </c>
      <c r="D20" s="25" t="s">
        <v>257</v>
      </c>
      <c r="E20" s="25" t="s">
        <v>257</v>
      </c>
      <c r="F20" s="25" t="s">
        <v>258</v>
      </c>
      <c r="G20" s="25" t="s">
        <v>258</v>
      </c>
      <c r="H20" s="25" t="s">
        <v>257</v>
      </c>
      <c r="I20" s="25" t="s">
        <v>257</v>
      </c>
      <c r="J20" s="25" t="s">
        <v>257</v>
      </c>
      <c r="K20" s="25" t="s">
        <v>257</v>
      </c>
      <c r="L20" s="25" t="s">
        <v>257</v>
      </c>
      <c r="M20" s="25" t="s">
        <v>257</v>
      </c>
      <c r="N20" s="25" t="s">
        <v>257</v>
      </c>
      <c r="O20" s="25" t="s">
        <v>257</v>
      </c>
      <c r="P20" s="25" t="s">
        <v>257</v>
      </c>
      <c r="Q20" s="25" t="s">
        <v>257</v>
      </c>
      <c r="R20" s="25" t="s">
        <v>257</v>
      </c>
      <c r="S20" s="25" t="s">
        <v>258</v>
      </c>
      <c r="T20" s="25" t="s">
        <v>257</v>
      </c>
      <c r="U20" s="25" t="s">
        <v>258</v>
      </c>
      <c r="V20" s="25" t="s">
        <v>257</v>
      </c>
      <c r="W20" s="25" t="s">
        <v>258</v>
      </c>
      <c r="X20" s="25" t="s">
        <v>258</v>
      </c>
      <c r="Y20" s="25" t="s">
        <v>258</v>
      </c>
      <c r="Z20" s="25" t="s">
        <v>257</v>
      </c>
      <c r="AA20" s="25" t="s">
        <v>258</v>
      </c>
      <c r="AB20" s="25" t="s">
        <v>258</v>
      </c>
      <c r="AC20" s="25" t="s">
        <v>258</v>
      </c>
      <c r="AD20" s="25" t="s">
        <v>258</v>
      </c>
      <c r="AE20" s="25" t="s">
        <v>258</v>
      </c>
      <c r="AF20" s="25" t="s">
        <v>258</v>
      </c>
      <c r="AG20" s="25" t="s">
        <v>258</v>
      </c>
      <c r="AH20" s="25" t="s">
        <v>258</v>
      </c>
      <c r="AI20" s="25" t="s">
        <v>257</v>
      </c>
      <c r="AJ20" s="25" t="s">
        <v>258</v>
      </c>
      <c r="AK20" s="25" t="s">
        <v>257</v>
      </c>
      <c r="AL20" s="25" t="s">
        <v>258</v>
      </c>
      <c r="AM20" s="25" t="s">
        <v>257</v>
      </c>
      <c r="AN20" s="25" t="s">
        <v>258</v>
      </c>
      <c r="AO20" s="25" t="s">
        <v>258</v>
      </c>
      <c r="AP20" s="25" t="s">
        <v>258</v>
      </c>
      <c r="AQ20" s="25" t="s">
        <v>257</v>
      </c>
      <c r="AR20" s="25" t="s">
        <v>258</v>
      </c>
      <c r="AS20" s="25" t="s">
        <v>258</v>
      </c>
      <c r="AT20" s="25" t="s">
        <v>258</v>
      </c>
      <c r="AU20" s="25" t="s">
        <v>258</v>
      </c>
      <c r="AV20" s="25" t="s">
        <v>257</v>
      </c>
      <c r="AW20" s="25" t="s">
        <v>257</v>
      </c>
      <c r="AX20" s="25" t="s">
        <v>257</v>
      </c>
      <c r="AY20" s="25" t="s">
        <v>258</v>
      </c>
      <c r="AZ20" s="25" t="s">
        <v>257</v>
      </c>
      <c r="BA20" s="25" t="s">
        <v>258</v>
      </c>
      <c r="BB20" s="25" t="s">
        <v>258</v>
      </c>
      <c r="BC20" s="25" t="s">
        <v>258</v>
      </c>
      <c r="BD20" s="25" t="s">
        <v>257</v>
      </c>
      <c r="BE20" s="25" t="s">
        <v>258</v>
      </c>
      <c r="BF20" s="25" t="s">
        <v>258</v>
      </c>
      <c r="BG20" s="25" t="s">
        <v>257</v>
      </c>
      <c r="BH20" s="25" t="s">
        <v>258</v>
      </c>
      <c r="BI20" s="25" t="s">
        <v>258</v>
      </c>
      <c r="BJ20" s="25" t="s">
        <v>257</v>
      </c>
      <c r="BK20" s="25" t="s">
        <v>257</v>
      </c>
      <c r="BL20" s="25" t="s">
        <v>257</v>
      </c>
      <c r="BM20" s="25" t="s">
        <v>258</v>
      </c>
      <c r="BN20" s="25" t="s">
        <v>258</v>
      </c>
      <c r="BO20" s="25" t="s">
        <v>257</v>
      </c>
      <c r="BP20" s="25" t="s">
        <v>257</v>
      </c>
      <c r="BQ20" s="25" t="s">
        <v>257</v>
      </c>
    </row>
    <row r="21" spans="1:70" x14ac:dyDescent="0.25">
      <c r="A21" s="41" t="s">
        <v>301</v>
      </c>
      <c r="B21" s="25"/>
      <c r="C21" s="25"/>
      <c r="D21" s="25"/>
      <c r="E21" s="25"/>
      <c r="F21" s="24">
        <v>39783</v>
      </c>
      <c r="G21" s="24">
        <v>39722</v>
      </c>
      <c r="H21" s="25"/>
      <c r="I21" s="25"/>
      <c r="J21" s="25"/>
      <c r="K21" s="25"/>
      <c r="L21" s="25"/>
      <c r="M21" s="25"/>
      <c r="N21" s="25"/>
      <c r="O21" s="25"/>
      <c r="P21" s="25"/>
      <c r="Q21" s="23">
        <v>35217</v>
      </c>
      <c r="R21" s="23"/>
      <c r="S21" s="24">
        <v>39845</v>
      </c>
      <c r="T21" s="38"/>
      <c r="U21" s="23">
        <v>36130</v>
      </c>
      <c r="V21" s="38"/>
      <c r="W21" s="23">
        <v>34001</v>
      </c>
      <c r="X21" s="24">
        <v>39722</v>
      </c>
      <c r="Y21" s="24">
        <v>39722</v>
      </c>
      <c r="Z21" s="23"/>
      <c r="AA21" s="24">
        <v>39722</v>
      </c>
      <c r="AB21" s="24">
        <v>39722</v>
      </c>
      <c r="AC21" s="24">
        <v>39722</v>
      </c>
      <c r="AD21" s="23">
        <v>35796</v>
      </c>
      <c r="AE21" s="24">
        <v>39692</v>
      </c>
      <c r="AF21" s="24">
        <v>39753</v>
      </c>
      <c r="AG21" s="23">
        <v>35462</v>
      </c>
      <c r="AH21" s="23">
        <v>35735</v>
      </c>
      <c r="AI21" s="25" t="s">
        <v>257</v>
      </c>
      <c r="AJ21" s="23">
        <v>35735</v>
      </c>
      <c r="AK21" s="23"/>
      <c r="AL21" s="24">
        <v>39783</v>
      </c>
      <c r="AM21" s="23"/>
      <c r="AN21" s="24">
        <v>39722</v>
      </c>
      <c r="AO21" s="23">
        <v>35796</v>
      </c>
      <c r="AP21" s="24">
        <v>34304</v>
      </c>
      <c r="AQ21" s="24"/>
      <c r="AR21" s="25" t="s">
        <v>300</v>
      </c>
      <c r="AS21" s="24">
        <v>39722</v>
      </c>
      <c r="AT21" s="23">
        <v>36922</v>
      </c>
      <c r="AU21" s="24">
        <v>40087</v>
      </c>
      <c r="AV21" s="23"/>
      <c r="AW21" s="23">
        <v>34881</v>
      </c>
      <c r="AX21" s="23"/>
      <c r="AY21" s="24">
        <v>39722</v>
      </c>
      <c r="AZ21" s="23"/>
      <c r="BA21" s="24">
        <v>39753</v>
      </c>
      <c r="BB21" s="24">
        <v>39783</v>
      </c>
      <c r="BC21" s="24">
        <v>39722</v>
      </c>
      <c r="BD21" s="23"/>
      <c r="BE21" s="23">
        <v>33848</v>
      </c>
      <c r="BF21" s="24">
        <v>39722</v>
      </c>
      <c r="BG21" s="25" t="s">
        <v>257</v>
      </c>
      <c r="BH21" s="23">
        <v>35643</v>
      </c>
      <c r="BI21" s="23">
        <v>36861</v>
      </c>
      <c r="BJ21" s="23"/>
      <c r="BK21" s="25" t="s">
        <v>257</v>
      </c>
      <c r="BL21" s="25"/>
      <c r="BM21" s="24">
        <v>39722</v>
      </c>
      <c r="BN21" s="24">
        <v>39722</v>
      </c>
      <c r="BO21" s="23"/>
      <c r="BP21" s="23"/>
      <c r="BQ21" s="23"/>
    </row>
    <row r="22" spans="1:70" x14ac:dyDescent="0.25">
      <c r="A22" s="41" t="s">
        <v>299</v>
      </c>
      <c r="B22" s="25"/>
      <c r="C22" s="25"/>
      <c r="D22" s="25"/>
      <c r="E22" s="25"/>
      <c r="F22" s="25"/>
      <c r="G22" s="25"/>
      <c r="H22" s="25"/>
      <c r="I22" s="25"/>
      <c r="J22" s="25"/>
      <c r="K22" s="25"/>
      <c r="L22" s="25"/>
      <c r="M22" s="25"/>
      <c r="N22" s="25"/>
      <c r="O22" s="25"/>
      <c r="P22" s="25"/>
      <c r="Q22" s="23">
        <v>35796</v>
      </c>
      <c r="R22" s="23"/>
      <c r="S22" s="25"/>
      <c r="T22" s="38"/>
      <c r="U22" s="23">
        <v>37257</v>
      </c>
      <c r="V22" s="38"/>
      <c r="W22" s="23">
        <v>36130</v>
      </c>
      <c r="X22" s="25"/>
      <c r="Y22" s="25"/>
      <c r="Z22" s="23"/>
      <c r="AA22" s="25"/>
      <c r="AB22" s="25"/>
      <c r="AC22" s="25"/>
      <c r="AD22" s="23">
        <v>38534</v>
      </c>
      <c r="AE22" s="25"/>
      <c r="AF22" s="25"/>
      <c r="AG22" s="24">
        <v>35855</v>
      </c>
      <c r="AH22" s="23">
        <v>38443</v>
      </c>
      <c r="AI22" s="25"/>
      <c r="AJ22" s="23">
        <v>36891</v>
      </c>
      <c r="AK22" s="23"/>
      <c r="AL22" s="25"/>
      <c r="AM22" s="23"/>
      <c r="AN22" s="25"/>
      <c r="AO22" s="23">
        <v>38565</v>
      </c>
      <c r="AP22" s="23">
        <v>37622</v>
      </c>
      <c r="AQ22" s="23"/>
      <c r="AR22" s="25"/>
      <c r="AS22" s="25"/>
      <c r="AT22" s="23">
        <v>37438</v>
      </c>
      <c r="AU22" s="25"/>
      <c r="AV22" s="23"/>
      <c r="AW22" s="24">
        <v>35217</v>
      </c>
      <c r="AX22" s="23"/>
      <c r="AY22" s="25"/>
      <c r="AZ22" s="23"/>
      <c r="BA22" s="25"/>
      <c r="BB22" s="25"/>
      <c r="BC22" s="25"/>
      <c r="BD22" s="23"/>
      <c r="BE22" s="23">
        <v>35247</v>
      </c>
      <c r="BF22" s="25"/>
      <c r="BG22" s="25"/>
      <c r="BH22" s="23">
        <v>38353</v>
      </c>
      <c r="BI22" s="23">
        <v>38172</v>
      </c>
      <c r="BJ22" s="23"/>
      <c r="BK22" s="25"/>
      <c r="BL22" s="25"/>
      <c r="BM22" s="25"/>
      <c r="BN22" s="25"/>
      <c r="BO22" s="23"/>
      <c r="BP22" s="23"/>
      <c r="BQ22" s="23"/>
    </row>
    <row r="23" spans="1:70" x14ac:dyDescent="0.25">
      <c r="A23" s="41" t="s">
        <v>439</v>
      </c>
      <c r="B23" s="25"/>
      <c r="C23" s="25"/>
      <c r="D23" s="25"/>
      <c r="E23" s="25"/>
      <c r="F23" s="25"/>
      <c r="G23" s="25"/>
      <c r="H23" s="25"/>
      <c r="I23" s="25"/>
      <c r="J23" s="25"/>
      <c r="K23" s="25"/>
      <c r="L23" s="25"/>
      <c r="M23" s="25"/>
      <c r="N23" s="25"/>
      <c r="O23" s="25"/>
      <c r="P23" s="25"/>
      <c r="Q23" s="25">
        <v>18</v>
      </c>
      <c r="R23" s="25"/>
      <c r="S23" s="25"/>
      <c r="T23" s="25"/>
      <c r="U23" s="25">
        <v>37</v>
      </c>
      <c r="V23" s="25"/>
      <c r="W23" s="25">
        <v>70</v>
      </c>
      <c r="X23" s="25"/>
      <c r="Y23" s="25"/>
      <c r="Z23" s="25"/>
      <c r="AA23" s="25"/>
      <c r="AB23" s="25"/>
      <c r="AC23" s="25"/>
      <c r="AD23" s="25">
        <v>78</v>
      </c>
      <c r="AE23" s="25"/>
      <c r="AF23" s="25"/>
      <c r="AG23" s="25">
        <v>11</v>
      </c>
      <c r="AH23" s="25">
        <v>89</v>
      </c>
      <c r="AI23" s="25"/>
      <c r="AJ23" s="25">
        <v>37</v>
      </c>
      <c r="AK23" s="25"/>
      <c r="AL23" s="25"/>
      <c r="AM23" s="25"/>
      <c r="AN23" s="25"/>
      <c r="AO23" s="25">
        <v>91</v>
      </c>
      <c r="AP23" s="25">
        <v>109</v>
      </c>
      <c r="AQ23" s="25"/>
      <c r="AR23" s="25"/>
      <c r="AS23" s="25"/>
      <c r="AT23" s="25">
        <v>14</v>
      </c>
      <c r="AU23" s="25"/>
      <c r="AV23" s="25"/>
      <c r="AW23" s="25">
        <v>11</v>
      </c>
      <c r="AX23" s="25"/>
      <c r="AY23" s="25"/>
      <c r="AZ23" s="25"/>
      <c r="BA23" s="25"/>
      <c r="BB23" s="25"/>
      <c r="BC23" s="25"/>
      <c r="BD23" s="25"/>
      <c r="BE23" s="25">
        <v>46</v>
      </c>
      <c r="BF23" s="25"/>
      <c r="BG23" s="25"/>
      <c r="BH23" s="25">
        <v>89</v>
      </c>
      <c r="BI23" s="25">
        <v>43</v>
      </c>
      <c r="BJ23" s="25"/>
      <c r="BK23" s="25"/>
      <c r="BL23" s="25"/>
      <c r="BM23" s="25"/>
      <c r="BN23" s="25"/>
      <c r="BO23" s="25"/>
      <c r="BP23" s="25"/>
      <c r="BQ23" s="25"/>
    </row>
    <row r="24" spans="1:70" x14ac:dyDescent="0.25">
      <c r="A24" s="41" t="s">
        <v>298</v>
      </c>
      <c r="B24" s="42"/>
      <c r="C24" s="42"/>
      <c r="D24" s="42"/>
      <c r="E24" s="42"/>
      <c r="F24" s="42" t="s">
        <v>482</v>
      </c>
      <c r="G24" s="42" t="s">
        <v>483</v>
      </c>
      <c r="H24" s="42"/>
      <c r="I24" s="42"/>
      <c r="J24" s="42"/>
      <c r="K24" s="42"/>
      <c r="L24" s="42"/>
      <c r="M24" s="42"/>
      <c r="N24" s="42"/>
      <c r="O24" s="42"/>
      <c r="P24" s="42"/>
      <c r="Q24" s="42" t="s">
        <v>484</v>
      </c>
      <c r="R24" s="42"/>
      <c r="S24" s="42" t="s">
        <v>285</v>
      </c>
      <c r="T24" s="42" t="s">
        <v>286</v>
      </c>
      <c r="U24" s="42" t="s">
        <v>485</v>
      </c>
      <c r="V24" s="42"/>
      <c r="W24" s="42" t="s">
        <v>297</v>
      </c>
      <c r="X24" s="42"/>
      <c r="Y24" s="42" t="s">
        <v>284</v>
      </c>
      <c r="Z24" s="42" t="s">
        <v>286</v>
      </c>
      <c r="AA24" s="42"/>
      <c r="AB24" s="42" t="s">
        <v>283</v>
      </c>
      <c r="AC24" s="42" t="s">
        <v>282</v>
      </c>
      <c r="AD24" s="42" t="s">
        <v>486</v>
      </c>
      <c r="AE24" s="42" t="s">
        <v>281</v>
      </c>
      <c r="AF24" s="42" t="s">
        <v>280</v>
      </c>
      <c r="AG24" s="42" t="s">
        <v>296</v>
      </c>
      <c r="AH24" s="42" t="s">
        <v>295</v>
      </c>
      <c r="AI24" s="42"/>
      <c r="AJ24" s="42" t="s">
        <v>294</v>
      </c>
      <c r="AK24" s="42" t="s">
        <v>286</v>
      </c>
      <c r="AL24" s="42" t="s">
        <v>279</v>
      </c>
      <c r="AM24" s="42"/>
      <c r="AN24" s="42" t="s">
        <v>278</v>
      </c>
      <c r="AO24" s="42" t="s">
        <v>293</v>
      </c>
      <c r="AP24" s="42" t="s">
        <v>292</v>
      </c>
      <c r="AQ24" s="42"/>
      <c r="AR24" s="42" t="s">
        <v>277</v>
      </c>
      <c r="AS24" s="42" t="s">
        <v>276</v>
      </c>
      <c r="AT24" s="42" t="s">
        <v>291</v>
      </c>
      <c r="AU24" s="42" t="s">
        <v>363</v>
      </c>
      <c r="AV24" s="42" t="s">
        <v>286</v>
      </c>
      <c r="AW24" s="42" t="s">
        <v>290</v>
      </c>
      <c r="AX24" s="42" t="s">
        <v>286</v>
      </c>
      <c r="AY24" s="42" t="s">
        <v>275</v>
      </c>
      <c r="AZ24" s="42"/>
      <c r="BA24" s="42" t="s">
        <v>274</v>
      </c>
      <c r="BB24" s="42" t="s">
        <v>273</v>
      </c>
      <c r="BC24" s="42"/>
      <c r="BD24" s="42"/>
      <c r="BE24" s="42" t="s">
        <v>289</v>
      </c>
      <c r="BF24" s="42" t="s">
        <v>272</v>
      </c>
      <c r="BG24" s="42"/>
      <c r="BH24" s="42" t="s">
        <v>288</v>
      </c>
      <c r="BI24" s="42" t="s">
        <v>287</v>
      </c>
      <c r="BJ24" s="42" t="s">
        <v>286</v>
      </c>
      <c r="BK24" s="42"/>
      <c r="BL24" s="42"/>
      <c r="BM24" s="42" t="s">
        <v>271</v>
      </c>
      <c r="BN24" s="42" t="s">
        <v>270</v>
      </c>
      <c r="BO24" s="42"/>
      <c r="BP24" s="42"/>
      <c r="BQ24" s="42"/>
      <c r="BR24" s="15" t="s">
        <v>286</v>
      </c>
    </row>
    <row r="25" spans="1:70" x14ac:dyDescent="0.25">
      <c r="A25" s="22" t="s">
        <v>236</v>
      </c>
      <c r="B25" s="21"/>
      <c r="F25" s="21"/>
      <c r="G25" s="21"/>
      <c r="S25" s="21"/>
      <c r="X25" s="21"/>
      <c r="Y25" s="21"/>
      <c r="AA25" s="21"/>
      <c r="AB25" s="21"/>
      <c r="AC25" s="21"/>
      <c r="AE25" s="21"/>
      <c r="AF25" s="21"/>
      <c r="AI25" s="21"/>
      <c r="AL25" s="21"/>
      <c r="AN25" s="21"/>
      <c r="AT25" s="20"/>
      <c r="AV25" s="20"/>
      <c r="AW25" s="20"/>
      <c r="AX25" s="20"/>
      <c r="AZ25" s="20"/>
      <c r="BD25" s="20"/>
      <c r="BE25" s="20"/>
      <c r="BH25" s="20"/>
      <c r="BI25" s="20"/>
      <c r="BJ25" s="20"/>
      <c r="BO25" s="20"/>
      <c r="BP25" s="20"/>
      <c r="BQ25" s="20"/>
    </row>
    <row r="26" spans="1:70" x14ac:dyDescent="0.25">
      <c r="A26" s="43" t="s">
        <v>440</v>
      </c>
      <c r="B26" s="24">
        <v>29342</v>
      </c>
      <c r="C26" s="24">
        <v>32905</v>
      </c>
      <c r="D26" s="24">
        <v>33970</v>
      </c>
      <c r="E26" s="24">
        <v>37257</v>
      </c>
      <c r="F26" s="24">
        <v>39722</v>
      </c>
      <c r="G26" s="24">
        <v>39692</v>
      </c>
      <c r="H26" s="25"/>
      <c r="I26" s="24">
        <v>32325</v>
      </c>
      <c r="J26" s="24">
        <v>34608</v>
      </c>
      <c r="K26" s="24">
        <v>35217</v>
      </c>
      <c r="L26" s="24">
        <v>30376</v>
      </c>
      <c r="M26" s="25"/>
      <c r="N26" s="24">
        <v>36526</v>
      </c>
      <c r="O26" s="25"/>
      <c r="P26" s="25"/>
      <c r="Q26" s="25"/>
      <c r="R26" s="24">
        <v>40695</v>
      </c>
      <c r="S26" s="24">
        <v>39753</v>
      </c>
      <c r="T26" s="24">
        <v>37622</v>
      </c>
      <c r="U26" s="24">
        <v>36069</v>
      </c>
      <c r="V26" s="24">
        <v>33604</v>
      </c>
      <c r="W26" s="24">
        <v>32905</v>
      </c>
      <c r="X26" s="24">
        <v>39722</v>
      </c>
      <c r="Y26" s="24">
        <v>39692</v>
      </c>
      <c r="Z26" s="25"/>
      <c r="AA26" s="24">
        <v>39722</v>
      </c>
      <c r="AB26" s="24">
        <v>39904</v>
      </c>
      <c r="AC26" s="24">
        <v>39722</v>
      </c>
      <c r="AD26" s="24">
        <v>35796</v>
      </c>
      <c r="AE26" s="24">
        <v>39692</v>
      </c>
      <c r="AF26" s="24">
        <v>39692</v>
      </c>
      <c r="AG26" s="25"/>
      <c r="AH26" s="25"/>
      <c r="AI26" s="24">
        <v>39934</v>
      </c>
      <c r="AJ26" s="25"/>
      <c r="AK26" s="24">
        <v>34182</v>
      </c>
      <c r="AL26" s="24">
        <v>39753</v>
      </c>
      <c r="AM26" s="25"/>
      <c r="AN26" s="24">
        <v>39692</v>
      </c>
      <c r="AO26" s="24">
        <v>35643</v>
      </c>
      <c r="AP26" s="24">
        <v>34700</v>
      </c>
      <c r="AQ26" s="24">
        <v>41944</v>
      </c>
      <c r="AR26" s="24">
        <v>39753</v>
      </c>
      <c r="AS26" s="24">
        <v>39722</v>
      </c>
      <c r="AT26" s="24">
        <v>35796</v>
      </c>
      <c r="AU26" s="24">
        <v>40664</v>
      </c>
      <c r="AV26" s="25"/>
      <c r="AW26" s="24">
        <v>34881</v>
      </c>
      <c r="AX26" s="25"/>
      <c r="AY26" s="24">
        <v>40148</v>
      </c>
      <c r="AZ26" s="24">
        <v>36161</v>
      </c>
      <c r="BA26" s="24">
        <v>39722</v>
      </c>
      <c r="BB26" s="24">
        <v>39783</v>
      </c>
      <c r="BC26" s="24">
        <v>39722</v>
      </c>
      <c r="BD26" s="25"/>
      <c r="BE26" s="25"/>
      <c r="BF26" s="24">
        <v>39722</v>
      </c>
      <c r="BG26" s="24">
        <v>39692</v>
      </c>
      <c r="BH26" s="24">
        <v>35827</v>
      </c>
      <c r="BI26" s="24">
        <v>36861</v>
      </c>
      <c r="BJ26" s="24">
        <v>36130</v>
      </c>
      <c r="BK26" s="24">
        <v>39753</v>
      </c>
      <c r="BL26" s="24">
        <v>41671</v>
      </c>
      <c r="BM26" s="24">
        <v>39753</v>
      </c>
      <c r="BN26" s="24">
        <v>39783</v>
      </c>
      <c r="BO26" s="24">
        <v>37469</v>
      </c>
      <c r="BP26" s="25"/>
      <c r="BQ26" s="25"/>
    </row>
    <row r="27" spans="1:70" x14ac:dyDescent="0.25">
      <c r="A27" s="27" t="s">
        <v>269</v>
      </c>
      <c r="B27" s="30">
        <v>0.64649999999999996</v>
      </c>
      <c r="C27" s="30">
        <v>1.5157</v>
      </c>
      <c r="D27" s="31">
        <v>0.71350000000000002</v>
      </c>
      <c r="E27" s="31">
        <v>0.2286</v>
      </c>
      <c r="F27" s="36">
        <v>0.12609999999999999</v>
      </c>
      <c r="G27" s="36">
        <v>0.19683736891807649</v>
      </c>
      <c r="H27" s="31">
        <v>0.31929999999999997</v>
      </c>
      <c r="I27" s="31">
        <v>0.11260000000000001</v>
      </c>
      <c r="J27" s="31">
        <v>0.20119999999999999</v>
      </c>
      <c r="K27" s="31">
        <v>0.1731</v>
      </c>
      <c r="L27" s="31">
        <v>0.61229999999999996</v>
      </c>
      <c r="M27" s="31">
        <v>0.21060000000000001</v>
      </c>
      <c r="N27" s="31">
        <v>5.0700000000000002E-2</v>
      </c>
      <c r="O27" s="31">
        <v>0.76849999999999996</v>
      </c>
      <c r="P27" s="31">
        <v>3.2500000000000001E-2</v>
      </c>
      <c r="Q27" s="31">
        <v>0.12659999999999999</v>
      </c>
      <c r="R27" s="31">
        <v>0.15690882509666754</v>
      </c>
      <c r="S27" s="36">
        <v>0.20090790811585016</v>
      </c>
      <c r="T27" s="31">
        <v>0.43369999999999997</v>
      </c>
      <c r="U27" s="31">
        <v>0.26</v>
      </c>
      <c r="V27" s="31">
        <v>0.30919999999999997</v>
      </c>
      <c r="W27" s="31">
        <v>0.11990000000000001</v>
      </c>
      <c r="X27" s="36">
        <v>8.9424903087089516E-2</v>
      </c>
      <c r="Y27" s="36">
        <v>0.11474607923970899</v>
      </c>
      <c r="Z27" s="31">
        <v>1.9E-3</v>
      </c>
      <c r="AA27" s="36">
        <v>0.4577</v>
      </c>
      <c r="AB27" s="36">
        <v>4.4400000000000002E-2</v>
      </c>
      <c r="AC27" s="36">
        <v>0.21173126101746875</v>
      </c>
      <c r="AD27" s="31">
        <v>0.23119999999999999</v>
      </c>
      <c r="AE27" s="36">
        <v>0.20033614972290362</v>
      </c>
      <c r="AF27" s="36">
        <v>7.6791142820589256E-2</v>
      </c>
      <c r="AG27" s="31">
        <v>3.7000000000000002E-3</v>
      </c>
      <c r="AH27" s="31">
        <v>2.4199999999999999E-2</v>
      </c>
      <c r="AI27" s="36">
        <v>5.4800000000000001E-2</v>
      </c>
      <c r="AJ27" s="31">
        <v>0.27450000000000002</v>
      </c>
      <c r="AK27" s="30">
        <v>9.1600000000000001E-2</v>
      </c>
      <c r="AL27" s="36">
        <v>5.4899999999999997E-2</v>
      </c>
      <c r="AM27" s="31">
        <v>0.2747</v>
      </c>
      <c r="AN27" s="36">
        <v>0.147057959185589</v>
      </c>
      <c r="AO27" s="31">
        <v>9.7199999999999995E-2</v>
      </c>
      <c r="AP27" s="31">
        <v>0.16750000000000001</v>
      </c>
      <c r="AQ27" s="31">
        <v>0.20830351829672175</v>
      </c>
      <c r="AR27" s="36">
        <v>0.10478760423924918</v>
      </c>
      <c r="AS27" s="36">
        <v>8.5800000000000001E-2</v>
      </c>
      <c r="AT27" s="31">
        <v>0.21820000000000001</v>
      </c>
      <c r="AU27" s="36">
        <v>0.25252085867343071</v>
      </c>
      <c r="AV27" s="31">
        <v>0.16919999999999999</v>
      </c>
      <c r="AW27" s="31">
        <v>0.27260000000000001</v>
      </c>
      <c r="AX27" s="31">
        <v>1.35E-2</v>
      </c>
      <c r="AY27" s="36">
        <v>0.17982715969596763</v>
      </c>
      <c r="AZ27" s="31">
        <v>0.23719999999999999</v>
      </c>
      <c r="BA27" s="36">
        <v>0.24798045166473262</v>
      </c>
      <c r="BB27" s="36">
        <v>0.20860000000000001</v>
      </c>
      <c r="BC27" s="36">
        <v>8.3266705463978172E-2</v>
      </c>
      <c r="BD27" s="31">
        <v>8.0299999999999996E-2</v>
      </c>
      <c r="BE27" s="31">
        <v>3.09E-2</v>
      </c>
      <c r="BF27" s="36">
        <v>0.13150235840216976</v>
      </c>
      <c r="BG27" s="36">
        <v>4.6100000000000002E-2</v>
      </c>
      <c r="BH27" s="31">
        <v>5.0799999999999998E-2</v>
      </c>
      <c r="BI27" s="31">
        <v>0.2046</v>
      </c>
      <c r="BJ27" s="31">
        <v>0.19059999999999999</v>
      </c>
      <c r="BK27" s="36">
        <v>0.30057426138273141</v>
      </c>
      <c r="BL27" s="36">
        <v>0.13690048297139581</v>
      </c>
      <c r="BM27" s="36">
        <v>8.9915293433589255E-2</v>
      </c>
      <c r="BN27" s="36">
        <v>4.656836192821804E-2</v>
      </c>
      <c r="BO27" s="31">
        <v>0.1285</v>
      </c>
      <c r="BP27" s="31">
        <v>2.9100000000000001E-2</v>
      </c>
      <c r="BQ27" s="31">
        <v>0.64849999999999997</v>
      </c>
    </row>
    <row r="28" spans="1:70" ht="12.6" thickBot="1" x14ac:dyDescent="0.3">
      <c r="A28" s="17" t="s">
        <v>268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row>
    <row r="29" spans="1:70" ht="12.6" thickTop="1" x14ac:dyDescent="0.25">
      <c r="A29" s="33" t="s">
        <v>267</v>
      </c>
      <c r="B29" s="31" t="s">
        <v>258</v>
      </c>
      <c r="C29" s="31" t="s">
        <v>257</v>
      </c>
      <c r="D29" s="31" t="s">
        <v>257</v>
      </c>
      <c r="E29" s="31" t="s">
        <v>258</v>
      </c>
      <c r="F29" s="31" t="s">
        <v>258</v>
      </c>
      <c r="G29" s="31" t="s">
        <v>258</v>
      </c>
      <c r="H29" s="31" t="s">
        <v>258</v>
      </c>
      <c r="I29" s="31" t="s">
        <v>257</v>
      </c>
      <c r="J29" s="31" t="s">
        <v>258</v>
      </c>
      <c r="K29" s="31" t="s">
        <v>258</v>
      </c>
      <c r="L29" s="31" t="s">
        <v>258</v>
      </c>
      <c r="M29" s="31" t="s">
        <v>258</v>
      </c>
      <c r="N29" s="31" t="s">
        <v>258</v>
      </c>
      <c r="O29" s="31" t="s">
        <v>258</v>
      </c>
      <c r="P29" s="31" t="s">
        <v>258</v>
      </c>
      <c r="Q29" s="31" t="s">
        <v>258</v>
      </c>
      <c r="R29" s="31" t="s">
        <v>258</v>
      </c>
      <c r="S29" s="31" t="s">
        <v>258</v>
      </c>
      <c r="T29" s="31" t="s">
        <v>258</v>
      </c>
      <c r="U29" s="31" t="s">
        <v>258</v>
      </c>
      <c r="V29" s="31" t="s">
        <v>258</v>
      </c>
      <c r="W29" s="31" t="s">
        <v>258</v>
      </c>
      <c r="X29" s="31" t="s">
        <v>258</v>
      </c>
      <c r="Y29" s="31" t="s">
        <v>258</v>
      </c>
      <c r="Z29" s="31" t="s">
        <v>258</v>
      </c>
      <c r="AA29" s="31" t="s">
        <v>258</v>
      </c>
      <c r="AB29" s="31" t="s">
        <v>258</v>
      </c>
      <c r="AC29" s="31" t="s">
        <v>258</v>
      </c>
      <c r="AD29" s="31" t="s">
        <v>258</v>
      </c>
      <c r="AE29" s="31" t="s">
        <v>258</v>
      </c>
      <c r="AF29" s="31" t="s">
        <v>258</v>
      </c>
      <c r="AG29" s="31" t="s">
        <v>258</v>
      </c>
      <c r="AH29" s="31" t="s">
        <v>258</v>
      </c>
      <c r="AI29" s="31" t="s">
        <v>258</v>
      </c>
      <c r="AJ29" s="31" t="s">
        <v>258</v>
      </c>
      <c r="AK29" s="31" t="s">
        <v>258</v>
      </c>
      <c r="AL29" s="31" t="s">
        <v>258</v>
      </c>
      <c r="AM29" s="31" t="s">
        <v>258</v>
      </c>
      <c r="AN29" s="31" t="s">
        <v>258</v>
      </c>
      <c r="AO29" s="31" t="s">
        <v>258</v>
      </c>
      <c r="AP29" s="31" t="s">
        <v>258</v>
      </c>
      <c r="AQ29" s="31" t="s">
        <v>257</v>
      </c>
      <c r="AR29" s="31" t="s">
        <v>258</v>
      </c>
      <c r="AS29" s="31" t="s">
        <v>258</v>
      </c>
      <c r="AT29" s="31" t="s">
        <v>258</v>
      </c>
      <c r="AU29" s="31" t="s">
        <v>258</v>
      </c>
      <c r="AV29" s="31" t="s">
        <v>258</v>
      </c>
      <c r="AW29" s="31" t="s">
        <v>258</v>
      </c>
      <c r="AX29" s="31" t="s">
        <v>257</v>
      </c>
      <c r="AY29" s="31" t="s">
        <v>258</v>
      </c>
      <c r="AZ29" s="31" t="s">
        <v>258</v>
      </c>
      <c r="BA29" s="31" t="s">
        <v>258</v>
      </c>
      <c r="BB29" s="31" t="s">
        <v>258</v>
      </c>
      <c r="BC29" s="31" t="s">
        <v>258</v>
      </c>
      <c r="BD29" s="31" t="s">
        <v>258</v>
      </c>
      <c r="BE29" s="31" t="s">
        <v>258</v>
      </c>
      <c r="BF29" s="31" t="s">
        <v>258</v>
      </c>
      <c r="BG29" s="31" t="s">
        <v>258</v>
      </c>
      <c r="BH29" s="31" t="s">
        <v>258</v>
      </c>
      <c r="BI29" s="31" t="s">
        <v>258</v>
      </c>
      <c r="BJ29" s="31" t="s">
        <v>258</v>
      </c>
      <c r="BK29" s="31" t="s">
        <v>258</v>
      </c>
      <c r="BL29" s="31" t="s">
        <v>258</v>
      </c>
      <c r="BM29" s="31" t="s">
        <v>258</v>
      </c>
      <c r="BN29" s="31" t="s">
        <v>258</v>
      </c>
      <c r="BO29" s="31" t="s">
        <v>258</v>
      </c>
      <c r="BP29" s="31" t="s">
        <v>258</v>
      </c>
      <c r="BQ29" s="31" t="s">
        <v>258</v>
      </c>
    </row>
    <row r="30" spans="1:70" x14ac:dyDescent="0.25">
      <c r="A30" s="37" t="s">
        <v>266</v>
      </c>
      <c r="B30" s="31" t="s">
        <v>258</v>
      </c>
      <c r="C30" s="31" t="s">
        <v>257</v>
      </c>
      <c r="D30" s="31" t="s">
        <v>257</v>
      </c>
      <c r="E30" s="31" t="s">
        <v>258</v>
      </c>
      <c r="F30" s="31" t="s">
        <v>258</v>
      </c>
      <c r="G30" s="31" t="s">
        <v>258</v>
      </c>
      <c r="H30" s="31" t="s">
        <v>257</v>
      </c>
      <c r="I30" s="31" t="s">
        <v>257</v>
      </c>
      <c r="J30" s="31" t="s">
        <v>257</v>
      </c>
      <c r="K30" s="31" t="s">
        <v>258</v>
      </c>
      <c r="L30" s="31" t="s">
        <v>257</v>
      </c>
      <c r="M30" s="31" t="s">
        <v>258</v>
      </c>
      <c r="N30" s="31" t="s">
        <v>258</v>
      </c>
      <c r="O30" s="31" t="s">
        <v>257</v>
      </c>
      <c r="P30" s="31" t="s">
        <v>258</v>
      </c>
      <c r="Q30" s="31" t="s">
        <v>257</v>
      </c>
      <c r="R30" s="31" t="s">
        <v>258</v>
      </c>
      <c r="S30" s="31" t="s">
        <v>258</v>
      </c>
      <c r="T30" s="31" t="s">
        <v>257</v>
      </c>
      <c r="U30" s="31" t="s">
        <v>258</v>
      </c>
      <c r="V30" s="31" t="s">
        <v>258</v>
      </c>
      <c r="W30" s="31" t="s">
        <v>258</v>
      </c>
      <c r="X30" s="31" t="s">
        <v>257</v>
      </c>
      <c r="Y30" s="31" t="s">
        <v>258</v>
      </c>
      <c r="Z30" s="31" t="s">
        <v>257</v>
      </c>
      <c r="AA30" s="31" t="s">
        <v>257</v>
      </c>
      <c r="AB30" s="31" t="s">
        <v>257</v>
      </c>
      <c r="AC30" s="31" t="s">
        <v>258</v>
      </c>
      <c r="AD30" s="31" t="s">
        <v>258</v>
      </c>
      <c r="AE30" s="31" t="s">
        <v>258</v>
      </c>
      <c r="AF30" s="31" t="s">
        <v>257</v>
      </c>
      <c r="AG30" s="31" t="s">
        <v>258</v>
      </c>
      <c r="AH30" s="31" t="s">
        <v>258</v>
      </c>
      <c r="AI30" s="31" t="s">
        <v>257</v>
      </c>
      <c r="AJ30" s="31" t="s">
        <v>258</v>
      </c>
      <c r="AK30" s="31" t="s">
        <v>257</v>
      </c>
      <c r="AL30" s="31" t="s">
        <v>258</v>
      </c>
      <c r="AM30" s="31" t="s">
        <v>258</v>
      </c>
      <c r="AN30" s="31" t="s">
        <v>258</v>
      </c>
      <c r="AO30" s="31" t="s">
        <v>258</v>
      </c>
      <c r="AP30" s="31" t="s">
        <v>258</v>
      </c>
      <c r="AQ30" s="31" t="s">
        <v>257</v>
      </c>
      <c r="AR30" s="31" t="s">
        <v>258</v>
      </c>
      <c r="AS30" s="31" t="s">
        <v>258</v>
      </c>
      <c r="AT30" s="31" t="s">
        <v>257</v>
      </c>
      <c r="AU30" s="31" t="s">
        <v>258</v>
      </c>
      <c r="AV30" s="31" t="s">
        <v>258</v>
      </c>
      <c r="AW30" s="31" t="s">
        <v>257</v>
      </c>
      <c r="AX30" s="31" t="s">
        <v>257</v>
      </c>
      <c r="AY30" s="31" t="s">
        <v>257</v>
      </c>
      <c r="AZ30" s="31" t="s">
        <v>258</v>
      </c>
      <c r="BA30" s="31" t="s">
        <v>257</v>
      </c>
      <c r="BB30" s="31" t="s">
        <v>257</v>
      </c>
      <c r="BC30" s="31" t="s">
        <v>257</v>
      </c>
      <c r="BD30" s="31" t="s">
        <v>257</v>
      </c>
      <c r="BE30" s="31" t="s">
        <v>258</v>
      </c>
      <c r="BF30" s="31" t="s">
        <v>257</v>
      </c>
      <c r="BG30" s="31" t="s">
        <v>257</v>
      </c>
      <c r="BH30" s="31" t="s">
        <v>258</v>
      </c>
      <c r="BI30" s="31" t="s">
        <v>258</v>
      </c>
      <c r="BJ30" s="31" t="s">
        <v>257</v>
      </c>
      <c r="BK30" s="31" t="s">
        <v>258</v>
      </c>
      <c r="BL30" s="31" t="s">
        <v>258</v>
      </c>
      <c r="BM30" s="31" t="s">
        <v>258</v>
      </c>
      <c r="BN30" s="31" t="s">
        <v>258</v>
      </c>
      <c r="BO30" s="31" t="s">
        <v>258</v>
      </c>
      <c r="BP30" s="31" t="s">
        <v>258</v>
      </c>
      <c r="BQ30" s="31" t="s">
        <v>257</v>
      </c>
    </row>
    <row r="31" spans="1:70" ht="11.25" customHeight="1" x14ac:dyDescent="0.25">
      <c r="A31" s="37" t="s">
        <v>265</v>
      </c>
      <c r="B31" s="31" t="s">
        <v>257</v>
      </c>
      <c r="C31" s="31" t="s">
        <v>257</v>
      </c>
      <c r="D31" s="31" t="s">
        <v>257</v>
      </c>
      <c r="E31" s="31" t="s">
        <v>257</v>
      </c>
      <c r="F31" s="31" t="s">
        <v>257</v>
      </c>
      <c r="G31" s="31" t="s">
        <v>257</v>
      </c>
      <c r="H31" s="31" t="s">
        <v>258</v>
      </c>
      <c r="I31" s="31" t="s">
        <v>257</v>
      </c>
      <c r="J31" s="31" t="s">
        <v>257</v>
      </c>
      <c r="K31" s="31" t="s">
        <v>258</v>
      </c>
      <c r="L31" s="31" t="s">
        <v>258</v>
      </c>
      <c r="M31" s="31" t="s">
        <v>257</v>
      </c>
      <c r="N31" s="31" t="s">
        <v>258</v>
      </c>
      <c r="O31" s="31" t="s">
        <v>258</v>
      </c>
      <c r="P31" s="31" t="s">
        <v>258</v>
      </c>
      <c r="Q31" s="31" t="s">
        <v>258</v>
      </c>
      <c r="R31" s="31" t="s">
        <v>258</v>
      </c>
      <c r="S31" s="31" t="s">
        <v>257</v>
      </c>
      <c r="T31" s="31" t="s">
        <v>258</v>
      </c>
      <c r="U31" s="31" t="s">
        <v>258</v>
      </c>
      <c r="V31" s="31" t="s">
        <v>258</v>
      </c>
      <c r="W31" s="31" t="s">
        <v>258</v>
      </c>
      <c r="X31" s="31" t="s">
        <v>257</v>
      </c>
      <c r="Y31" s="31" t="s">
        <v>258</v>
      </c>
      <c r="Z31" s="31" t="s">
        <v>258</v>
      </c>
      <c r="AA31" s="31" t="s">
        <v>258</v>
      </c>
      <c r="AB31" s="31" t="s">
        <v>257</v>
      </c>
      <c r="AC31" s="31" t="s">
        <v>257</v>
      </c>
      <c r="AD31" s="31" t="s">
        <v>258</v>
      </c>
      <c r="AE31" s="31" t="s">
        <v>258</v>
      </c>
      <c r="AF31" s="31" t="s">
        <v>257</v>
      </c>
      <c r="AG31" s="31" t="s">
        <v>258</v>
      </c>
      <c r="AH31" s="31" t="s">
        <v>258</v>
      </c>
      <c r="AI31" s="31" t="s">
        <v>257</v>
      </c>
      <c r="AJ31" s="31" t="s">
        <v>258</v>
      </c>
      <c r="AK31" s="31" t="s">
        <v>257</v>
      </c>
      <c r="AL31" s="31" t="s">
        <v>257</v>
      </c>
      <c r="AM31" s="31" t="s">
        <v>258</v>
      </c>
      <c r="AN31" s="31" t="s">
        <v>257</v>
      </c>
      <c r="AO31" s="31" t="s">
        <v>258</v>
      </c>
      <c r="AP31" s="31" t="s">
        <v>258</v>
      </c>
      <c r="AQ31" s="31" t="s">
        <v>257</v>
      </c>
      <c r="AR31" s="31" t="s">
        <v>257</v>
      </c>
      <c r="AS31" s="31" t="s">
        <v>257</v>
      </c>
      <c r="AT31" s="31" t="s">
        <v>258</v>
      </c>
      <c r="AU31" s="31" t="s">
        <v>258</v>
      </c>
      <c r="AV31" s="31" t="s">
        <v>257</v>
      </c>
      <c r="AW31" s="31" t="s">
        <v>257</v>
      </c>
      <c r="AX31" s="31" t="s">
        <v>257</v>
      </c>
      <c r="AY31" s="31" t="s">
        <v>257</v>
      </c>
      <c r="AZ31" s="31" t="s">
        <v>258</v>
      </c>
      <c r="BA31" s="31" t="s">
        <v>257</v>
      </c>
      <c r="BB31" s="31" t="s">
        <v>257</v>
      </c>
      <c r="BC31" s="31" t="s">
        <v>258</v>
      </c>
      <c r="BD31" s="31" t="s">
        <v>257</v>
      </c>
      <c r="BE31" s="31" t="s">
        <v>258</v>
      </c>
      <c r="BF31" s="31" t="s">
        <v>257</v>
      </c>
      <c r="BG31" s="31" t="s">
        <v>258</v>
      </c>
      <c r="BH31" s="31" t="s">
        <v>258</v>
      </c>
      <c r="BI31" s="31" t="s">
        <v>258</v>
      </c>
      <c r="BJ31" s="31" t="s">
        <v>257</v>
      </c>
      <c r="BK31" s="31" t="s">
        <v>257</v>
      </c>
      <c r="BL31" s="31" t="s">
        <v>257</v>
      </c>
      <c r="BM31" s="31" t="s">
        <v>258</v>
      </c>
      <c r="BN31" s="31" t="s">
        <v>258</v>
      </c>
      <c r="BO31" s="31" t="s">
        <v>258</v>
      </c>
      <c r="BP31" s="31" t="s">
        <v>257</v>
      </c>
      <c r="BQ31" s="31" t="s">
        <v>258</v>
      </c>
    </row>
    <row r="32" spans="1:70" s="54" customFormat="1" ht="14.4" x14ac:dyDescent="0.3">
      <c r="A32" s="27" t="s">
        <v>360</v>
      </c>
      <c r="B32" s="90">
        <v>0</v>
      </c>
      <c r="C32" s="90">
        <v>0</v>
      </c>
      <c r="D32" s="90">
        <v>0</v>
      </c>
      <c r="E32" s="90">
        <v>0</v>
      </c>
      <c r="F32" s="90">
        <v>2</v>
      </c>
      <c r="G32" s="90">
        <v>2</v>
      </c>
      <c r="H32" s="90">
        <v>1</v>
      </c>
      <c r="I32" s="90">
        <v>0</v>
      </c>
      <c r="J32" s="90">
        <v>0</v>
      </c>
      <c r="K32" s="90">
        <v>2</v>
      </c>
      <c r="L32" s="90">
        <v>0</v>
      </c>
      <c r="M32" s="90">
        <v>0</v>
      </c>
      <c r="N32" s="90">
        <v>1</v>
      </c>
      <c r="O32" s="90">
        <v>1</v>
      </c>
      <c r="P32" s="90">
        <v>1</v>
      </c>
      <c r="Q32" s="90">
        <v>1</v>
      </c>
      <c r="R32" s="90">
        <v>0</v>
      </c>
      <c r="S32" s="90">
        <v>1</v>
      </c>
      <c r="T32" s="90">
        <v>1</v>
      </c>
      <c r="U32" s="90">
        <v>1</v>
      </c>
      <c r="V32" s="90">
        <v>2</v>
      </c>
      <c r="W32" s="90">
        <v>1</v>
      </c>
      <c r="X32" s="90">
        <v>2</v>
      </c>
      <c r="Y32" s="90">
        <v>2</v>
      </c>
      <c r="Z32" s="90">
        <v>1</v>
      </c>
      <c r="AA32" s="90">
        <v>1</v>
      </c>
      <c r="AB32" s="90">
        <v>0</v>
      </c>
      <c r="AC32" s="90">
        <v>0</v>
      </c>
      <c r="AD32" s="90">
        <v>1</v>
      </c>
      <c r="AE32" s="90">
        <v>1</v>
      </c>
      <c r="AF32" s="90">
        <v>0</v>
      </c>
      <c r="AG32" s="90">
        <v>1</v>
      </c>
      <c r="AH32" s="90">
        <v>1</v>
      </c>
      <c r="AI32" s="90">
        <v>0</v>
      </c>
      <c r="AJ32" s="90">
        <v>1</v>
      </c>
      <c r="AK32" s="90">
        <v>0</v>
      </c>
      <c r="AL32" s="90">
        <v>2</v>
      </c>
      <c r="AM32" s="90">
        <v>1</v>
      </c>
      <c r="AN32" s="90">
        <v>0</v>
      </c>
      <c r="AO32" s="90">
        <v>1</v>
      </c>
      <c r="AP32" s="90">
        <v>0</v>
      </c>
      <c r="AQ32" s="90"/>
      <c r="AR32" s="90">
        <v>0</v>
      </c>
      <c r="AS32" s="90">
        <v>0</v>
      </c>
      <c r="AT32" s="90">
        <v>2</v>
      </c>
      <c r="AU32" s="90">
        <v>1</v>
      </c>
      <c r="AV32" s="90">
        <v>0</v>
      </c>
      <c r="AW32" s="90">
        <v>0</v>
      </c>
      <c r="AX32" s="90">
        <v>0</v>
      </c>
      <c r="AY32" s="90">
        <v>0</v>
      </c>
      <c r="AZ32" s="90">
        <v>1</v>
      </c>
      <c r="BA32" s="90">
        <v>0</v>
      </c>
      <c r="BB32" s="90">
        <v>0</v>
      </c>
      <c r="BC32" s="90">
        <v>0</v>
      </c>
      <c r="BD32" s="90">
        <v>0</v>
      </c>
      <c r="BE32" s="90">
        <v>1</v>
      </c>
      <c r="BF32" s="90">
        <v>0</v>
      </c>
      <c r="BG32" s="90">
        <v>2</v>
      </c>
      <c r="BH32" s="90">
        <v>1</v>
      </c>
      <c r="BI32" s="90">
        <v>1</v>
      </c>
      <c r="BJ32" s="90">
        <v>0</v>
      </c>
      <c r="BK32" s="90">
        <v>0</v>
      </c>
      <c r="BL32" s="90">
        <v>0</v>
      </c>
      <c r="BM32" s="90">
        <v>2</v>
      </c>
      <c r="BN32" s="90">
        <v>2</v>
      </c>
      <c r="BO32" s="90">
        <v>1</v>
      </c>
      <c r="BP32" s="90">
        <v>0</v>
      </c>
      <c r="BQ32" s="90">
        <v>1</v>
      </c>
    </row>
    <row r="33" spans="1:69" x14ac:dyDescent="0.25">
      <c r="A33" s="22" t="s">
        <v>264</v>
      </c>
      <c r="B33" s="31" t="s">
        <v>257</v>
      </c>
      <c r="C33" s="31" t="s">
        <v>257</v>
      </c>
      <c r="D33" s="31" t="s">
        <v>258</v>
      </c>
      <c r="E33" s="31" t="s">
        <v>258</v>
      </c>
      <c r="F33" s="31" t="s">
        <v>258</v>
      </c>
      <c r="G33" s="31" t="s">
        <v>258</v>
      </c>
      <c r="H33" s="31" t="s">
        <v>258</v>
      </c>
      <c r="I33" s="31" t="s">
        <v>257</v>
      </c>
      <c r="J33" s="31" t="s">
        <v>258</v>
      </c>
      <c r="K33" s="31" t="s">
        <v>258</v>
      </c>
      <c r="L33" s="31" t="s">
        <v>258</v>
      </c>
      <c r="M33" s="31" t="s">
        <v>258</v>
      </c>
      <c r="N33" s="31" t="s">
        <v>258</v>
      </c>
      <c r="O33" s="31" t="s">
        <v>258</v>
      </c>
      <c r="P33" s="31" t="s">
        <v>258</v>
      </c>
      <c r="Q33" s="31" t="s">
        <v>258</v>
      </c>
      <c r="R33" s="31" t="s">
        <v>258</v>
      </c>
      <c r="S33" s="31" t="s">
        <v>258</v>
      </c>
      <c r="T33" s="31" t="s">
        <v>257</v>
      </c>
      <c r="U33" s="31" t="s">
        <v>258</v>
      </c>
      <c r="V33" s="31" t="s">
        <v>258</v>
      </c>
      <c r="W33" s="31" t="s">
        <v>258</v>
      </c>
      <c r="X33" s="31" t="s">
        <v>258</v>
      </c>
      <c r="Y33" s="31" t="s">
        <v>258</v>
      </c>
      <c r="Z33" s="31" t="s">
        <v>258</v>
      </c>
      <c r="AA33" s="31" t="s">
        <v>258</v>
      </c>
      <c r="AB33" s="31" t="s">
        <v>258</v>
      </c>
      <c r="AC33" s="31" t="s">
        <v>258</v>
      </c>
      <c r="AD33" s="31" t="s">
        <v>258</v>
      </c>
      <c r="AE33" s="31" t="s">
        <v>258</v>
      </c>
      <c r="AF33" s="31" t="s">
        <v>258</v>
      </c>
      <c r="AG33" s="31" t="s">
        <v>258</v>
      </c>
      <c r="AH33" s="31" t="s">
        <v>258</v>
      </c>
      <c r="AI33" s="31" t="s">
        <v>258</v>
      </c>
      <c r="AJ33" s="31" t="s">
        <v>258</v>
      </c>
      <c r="AK33" s="31" t="s">
        <v>257</v>
      </c>
      <c r="AL33" s="31" t="s">
        <v>258</v>
      </c>
      <c r="AM33" s="31" t="s">
        <v>258</v>
      </c>
      <c r="AN33" s="31" t="s">
        <v>258</v>
      </c>
      <c r="AO33" s="31" t="s">
        <v>258</v>
      </c>
      <c r="AP33" s="31" t="s">
        <v>258</v>
      </c>
      <c r="AQ33" s="31" t="s">
        <v>257</v>
      </c>
      <c r="AR33" s="31" t="s">
        <v>258</v>
      </c>
      <c r="AS33" s="31" t="s">
        <v>258</v>
      </c>
      <c r="AT33" s="31" t="s">
        <v>257</v>
      </c>
      <c r="AU33" s="31" t="s">
        <v>258</v>
      </c>
      <c r="AV33" s="31" t="s">
        <v>258</v>
      </c>
      <c r="AW33" s="31" t="s">
        <v>258</v>
      </c>
      <c r="AX33" s="31" t="s">
        <v>257</v>
      </c>
      <c r="AY33" s="31" t="s">
        <v>257</v>
      </c>
      <c r="AZ33" s="31" t="s">
        <v>257</v>
      </c>
      <c r="BA33" s="31" t="s">
        <v>258</v>
      </c>
      <c r="BB33" s="31" t="s">
        <v>258</v>
      </c>
      <c r="BC33" s="31" t="s">
        <v>258</v>
      </c>
      <c r="BD33" s="31" t="s">
        <v>258</v>
      </c>
      <c r="BE33" s="31" t="s">
        <v>258</v>
      </c>
      <c r="BF33" s="31" t="s">
        <v>258</v>
      </c>
      <c r="BG33" s="31" t="s">
        <v>258</v>
      </c>
      <c r="BH33" s="31" t="s">
        <v>258</v>
      </c>
      <c r="BI33" s="31" t="s">
        <v>258</v>
      </c>
      <c r="BJ33" s="31" t="s">
        <v>257</v>
      </c>
      <c r="BK33" s="31" t="s">
        <v>258</v>
      </c>
      <c r="BL33" s="31" t="s">
        <v>258</v>
      </c>
      <c r="BM33" s="31" t="s">
        <v>258</v>
      </c>
      <c r="BN33" s="31" t="s">
        <v>258</v>
      </c>
      <c r="BO33" s="31" t="s">
        <v>258</v>
      </c>
      <c r="BP33" s="31" t="s">
        <v>258</v>
      </c>
      <c r="BQ33" s="31" t="s">
        <v>258</v>
      </c>
    </row>
    <row r="34" spans="1:69" x14ac:dyDescent="0.25">
      <c r="A34" s="27" t="s">
        <v>446</v>
      </c>
      <c r="B34" s="31"/>
      <c r="C34" s="31"/>
      <c r="D34" s="31">
        <v>2.8E-3</v>
      </c>
      <c r="E34" s="31">
        <v>9.5846645367412095E-2</v>
      </c>
      <c r="F34" s="31">
        <v>3.9600000000000003E-2</v>
      </c>
      <c r="G34" s="31">
        <v>5.8000000000000003E-2</v>
      </c>
      <c r="H34" s="31">
        <v>9.4933333333333293E-3</v>
      </c>
      <c r="I34" s="31"/>
      <c r="J34" s="31">
        <v>4.9799999999999997E-2</v>
      </c>
      <c r="K34" s="31">
        <v>2.3099999999999999E-2</v>
      </c>
      <c r="L34" s="31">
        <v>0.34329999999999999</v>
      </c>
      <c r="M34" s="31">
        <v>1.8700000000000001E-2</v>
      </c>
      <c r="N34" s="31">
        <v>4.2599999999999999E-2</v>
      </c>
      <c r="O34" s="31" t="s">
        <v>248</v>
      </c>
      <c r="P34" s="31">
        <v>3.2000000000000001E-2</v>
      </c>
      <c r="Q34" s="31">
        <v>9.7999999999999997E-3</v>
      </c>
      <c r="R34" s="31">
        <v>0.189</v>
      </c>
      <c r="S34" s="31">
        <v>2.7999999999999997E-2</v>
      </c>
      <c r="T34" s="31"/>
      <c r="U34" s="31">
        <v>1.9E-2</v>
      </c>
      <c r="V34" s="31">
        <v>1.26E-2</v>
      </c>
      <c r="W34" s="31">
        <v>8.6300000000000002E-2</v>
      </c>
      <c r="X34" s="31">
        <v>0.01</v>
      </c>
      <c r="Y34" s="31">
        <v>1.8000000000000002E-2</v>
      </c>
      <c r="Z34" s="31">
        <v>0.06</v>
      </c>
      <c r="AA34" s="31">
        <v>0.254</v>
      </c>
      <c r="AB34" s="31">
        <v>2.3E-3</v>
      </c>
      <c r="AC34" s="31">
        <v>0.24299999999999999</v>
      </c>
      <c r="AD34" s="31">
        <v>0.373</v>
      </c>
      <c r="AE34" s="31">
        <v>0.37130000000000002</v>
      </c>
      <c r="AF34" s="31">
        <v>3.0000000000000001E-3</v>
      </c>
      <c r="AG34" s="31">
        <v>0.13900000000000001</v>
      </c>
      <c r="AH34" s="31">
        <v>6.6100000000000006E-2</v>
      </c>
      <c r="AI34" s="31">
        <v>2.4E-2</v>
      </c>
      <c r="AJ34" s="31">
        <v>0.19309999999999999</v>
      </c>
      <c r="AK34" s="31"/>
      <c r="AL34" s="31">
        <v>3.1E-2</v>
      </c>
      <c r="AM34" s="31">
        <v>1.7000000000000001E-2</v>
      </c>
      <c r="AN34" s="31">
        <v>7.6999999999999999E-2</v>
      </c>
      <c r="AO34" s="31">
        <v>0.16400000000000001</v>
      </c>
      <c r="AP34" s="31">
        <v>3.7999999999999999E-2</v>
      </c>
      <c r="AQ34" s="31"/>
      <c r="AR34" s="31">
        <v>4.2000000000000003E-2</v>
      </c>
      <c r="AS34" s="31">
        <v>6.3E-2</v>
      </c>
      <c r="AT34" s="31"/>
      <c r="AU34" s="31">
        <v>0.11800000000000001</v>
      </c>
      <c r="AV34" s="31">
        <v>2.6100000000000002E-2</v>
      </c>
      <c r="AW34" s="31">
        <v>1.2241998662463E-2</v>
      </c>
      <c r="AX34" s="31">
        <v>2E-3</v>
      </c>
      <c r="AY34" s="31">
        <v>0</v>
      </c>
      <c r="AZ34" s="31"/>
      <c r="BA34" s="31">
        <v>2.3E-2</v>
      </c>
      <c r="BB34" s="31">
        <v>8.0000000000000002E-3</v>
      </c>
      <c r="BC34" s="31">
        <v>0.02</v>
      </c>
      <c r="BD34" s="31">
        <v>3.5999999999999997E-2</v>
      </c>
      <c r="BE34" s="31">
        <v>1.8499999999999999E-2</v>
      </c>
      <c r="BF34" s="31">
        <v>2E-3</v>
      </c>
      <c r="BG34" s="31">
        <v>1.1000000000000001E-2</v>
      </c>
      <c r="BH34" s="31">
        <v>0.188</v>
      </c>
      <c r="BI34" s="31">
        <v>0.245</v>
      </c>
      <c r="BJ34" s="31"/>
      <c r="BK34" s="31">
        <v>4.4999999999999998E-2</v>
      </c>
      <c r="BL34" s="31">
        <v>7.1999999999999995E-2</v>
      </c>
      <c r="BM34" s="31">
        <v>0.05</v>
      </c>
      <c r="BN34" s="31">
        <v>3.6000000000000004E-2</v>
      </c>
      <c r="BO34" s="31">
        <v>6.1800000000000001E-2</v>
      </c>
      <c r="BP34" s="31">
        <v>5.5899999999999998E-2</v>
      </c>
      <c r="BQ34" s="31">
        <v>0.05</v>
      </c>
    </row>
    <row r="35" spans="1:69" x14ac:dyDescent="0.25">
      <c r="A35" s="27" t="s">
        <v>263</v>
      </c>
      <c r="B35" s="31"/>
      <c r="C35" s="31"/>
      <c r="D35" s="31" t="s">
        <v>257</v>
      </c>
      <c r="E35" s="31" t="s">
        <v>257</v>
      </c>
      <c r="F35" s="31"/>
      <c r="G35" s="31"/>
      <c r="H35" s="31" t="s">
        <v>258</v>
      </c>
      <c r="I35" s="31"/>
      <c r="J35" s="31" t="s">
        <v>260</v>
      </c>
      <c r="K35" s="31" t="s">
        <v>257</v>
      </c>
      <c r="L35" s="31" t="s">
        <v>258</v>
      </c>
      <c r="M35" s="31" t="s">
        <v>257</v>
      </c>
      <c r="N35" s="31" t="s">
        <v>258</v>
      </c>
      <c r="O35" s="31" t="s">
        <v>257</v>
      </c>
      <c r="P35" s="31" t="s">
        <v>257</v>
      </c>
      <c r="Q35" s="31" t="s">
        <v>257</v>
      </c>
      <c r="R35" s="31" t="s">
        <v>257</v>
      </c>
      <c r="S35" s="31"/>
      <c r="T35" s="31"/>
      <c r="U35" s="31" t="s">
        <v>258</v>
      </c>
      <c r="V35" s="31" t="s">
        <v>258</v>
      </c>
      <c r="W35" s="31" t="s">
        <v>258</v>
      </c>
      <c r="X35" s="31"/>
      <c r="Y35" s="31"/>
      <c r="Z35" s="31" t="s">
        <v>257</v>
      </c>
      <c r="AA35" s="31"/>
      <c r="AB35" s="31"/>
      <c r="AC35" s="31"/>
      <c r="AD35" s="31" t="s">
        <v>257</v>
      </c>
      <c r="AE35" s="31"/>
      <c r="AF35" s="31"/>
      <c r="AG35" s="31" t="s">
        <v>258</v>
      </c>
      <c r="AH35" s="31" t="s">
        <v>258</v>
      </c>
      <c r="AI35" s="31"/>
      <c r="AJ35" s="31" t="s">
        <v>258</v>
      </c>
      <c r="AK35" s="31"/>
      <c r="AL35" s="31"/>
      <c r="AM35" s="31" t="s">
        <v>258</v>
      </c>
      <c r="AN35" s="31"/>
      <c r="AO35" s="31" t="s">
        <v>258</v>
      </c>
      <c r="AP35" s="31" t="s">
        <v>258</v>
      </c>
      <c r="AQ35" s="31"/>
      <c r="AR35" s="31"/>
      <c r="AS35" s="31"/>
      <c r="AT35" s="31"/>
      <c r="AU35" s="31"/>
      <c r="AV35" s="31" t="s">
        <v>258</v>
      </c>
      <c r="AW35" s="31" t="s">
        <v>257</v>
      </c>
      <c r="AX35" s="31" t="s">
        <v>257</v>
      </c>
      <c r="AY35" s="31"/>
      <c r="AZ35" s="31"/>
      <c r="BA35" s="31"/>
      <c r="BB35" s="31"/>
      <c r="BC35" s="31"/>
      <c r="BD35" s="31" t="s">
        <v>257</v>
      </c>
      <c r="BE35" s="31" t="s">
        <v>258</v>
      </c>
      <c r="BF35" s="31"/>
      <c r="BG35" s="31" t="s">
        <v>258</v>
      </c>
      <c r="BH35" s="31"/>
      <c r="BI35" s="31" t="s">
        <v>258</v>
      </c>
      <c r="BJ35" s="31"/>
      <c r="BK35" s="31"/>
      <c r="BL35" s="31" t="s">
        <v>257</v>
      </c>
      <c r="BM35" s="31"/>
      <c r="BN35" s="31" t="s">
        <v>258</v>
      </c>
      <c r="BO35" s="31" t="s">
        <v>258</v>
      </c>
      <c r="BP35" s="31" t="s">
        <v>257</v>
      </c>
      <c r="BQ35" s="31" t="s">
        <v>257</v>
      </c>
    </row>
    <row r="36" spans="1:69" x14ac:dyDescent="0.25">
      <c r="A36" s="27" t="s">
        <v>262</v>
      </c>
      <c r="B36" s="31"/>
      <c r="C36" s="31"/>
      <c r="D36" s="31">
        <v>0</v>
      </c>
      <c r="E36" s="31">
        <v>0</v>
      </c>
      <c r="F36" s="31"/>
      <c r="G36" s="31"/>
      <c r="H36" s="31">
        <v>9.4933333333333293E-3</v>
      </c>
      <c r="I36" s="31"/>
      <c r="J36" s="31">
        <v>0</v>
      </c>
      <c r="K36" s="31">
        <v>0</v>
      </c>
      <c r="L36" s="31">
        <v>0.278741935483871</v>
      </c>
      <c r="M36" s="31">
        <v>0</v>
      </c>
      <c r="N36" s="31">
        <v>1.5599999999999999E-2</v>
      </c>
      <c r="O36" s="31">
        <v>0</v>
      </c>
      <c r="P36" s="31">
        <v>0</v>
      </c>
      <c r="Q36" s="31">
        <v>0</v>
      </c>
      <c r="R36" s="31">
        <v>0</v>
      </c>
      <c r="S36" s="31"/>
      <c r="T36" s="31"/>
      <c r="U36" s="31">
        <v>3.0000000000000001E-3</v>
      </c>
      <c r="V36" s="31">
        <v>2.7000000000000001E-3</v>
      </c>
      <c r="W36" s="31">
        <v>1.72E-2</v>
      </c>
      <c r="X36" s="31"/>
      <c r="Y36" s="31"/>
      <c r="Z36" s="31">
        <v>0</v>
      </c>
      <c r="AA36" s="31"/>
      <c r="AB36" s="31"/>
      <c r="AC36" s="31"/>
      <c r="AD36" s="31">
        <v>0</v>
      </c>
      <c r="AE36" s="31"/>
      <c r="AF36" s="31"/>
      <c r="AG36" s="31">
        <v>4.9500000000000002E-2</v>
      </c>
      <c r="AH36" s="31">
        <v>8.9999999999999998E-4</v>
      </c>
      <c r="AI36" s="31"/>
      <c r="AJ36" s="31">
        <v>3.5000000000000003E-2</v>
      </c>
      <c r="AK36" s="31"/>
      <c r="AL36" s="31"/>
      <c r="AM36" s="31">
        <v>2.0289499999999999E-3</v>
      </c>
      <c r="AN36" s="31"/>
      <c r="AO36" s="31">
        <v>0.113</v>
      </c>
      <c r="AP36" s="31">
        <v>1.2999999999999999E-2</v>
      </c>
      <c r="AQ36" s="31"/>
      <c r="AR36" s="31"/>
      <c r="AS36" s="31"/>
      <c r="AT36" s="31"/>
      <c r="AU36" s="31"/>
      <c r="AV36" s="31">
        <v>0.02</v>
      </c>
      <c r="AW36" s="31">
        <v>0</v>
      </c>
      <c r="AX36" s="31">
        <v>0</v>
      </c>
      <c r="AY36" s="31"/>
      <c r="AZ36" s="31"/>
      <c r="BA36" s="31"/>
      <c r="BB36" s="31"/>
      <c r="BC36" s="31"/>
      <c r="BD36" s="31">
        <v>0</v>
      </c>
      <c r="BE36" s="31">
        <v>3.5999999999999999E-3</v>
      </c>
      <c r="BF36" s="31"/>
      <c r="BG36" s="31">
        <v>1.4999999999999999E-2</v>
      </c>
      <c r="BH36" s="31"/>
      <c r="BI36" s="31">
        <v>1.2999999999999999E-2</v>
      </c>
      <c r="BJ36" s="31"/>
      <c r="BK36" s="31"/>
      <c r="BL36" s="31">
        <v>0</v>
      </c>
      <c r="BM36" s="31"/>
      <c r="BN36" s="31">
        <v>2.1000000000000001E-2</v>
      </c>
      <c r="BO36" s="31">
        <v>1.1599999999999999E-2</v>
      </c>
      <c r="BP36" s="31">
        <v>0</v>
      </c>
      <c r="BQ36" s="31">
        <v>0</v>
      </c>
    </row>
    <row r="37" spans="1:69" x14ac:dyDescent="0.25">
      <c r="A37" s="27" t="s">
        <v>261</v>
      </c>
      <c r="B37" s="31"/>
      <c r="C37" s="31"/>
      <c r="D37" s="31">
        <v>2.8E-3</v>
      </c>
      <c r="E37" s="31">
        <v>9.5846645367412095E-2</v>
      </c>
      <c r="F37" s="31"/>
      <c r="G37" s="31"/>
      <c r="H37" s="31">
        <v>0</v>
      </c>
      <c r="I37" s="31"/>
      <c r="J37" s="31">
        <v>4.9799999999999997E-2</v>
      </c>
      <c r="K37" s="31">
        <v>2.3099999999999999E-2</v>
      </c>
      <c r="L37" s="31">
        <v>6.4558064516128999E-2</v>
      </c>
      <c r="M37" s="31">
        <v>1.8700000000000001E-2</v>
      </c>
      <c r="N37" s="31">
        <v>2.7E-2</v>
      </c>
      <c r="O37" s="31" t="s">
        <v>248</v>
      </c>
      <c r="P37" s="31">
        <v>3.2000000000000001E-2</v>
      </c>
      <c r="Q37" s="31">
        <v>9.7999999999999997E-3</v>
      </c>
      <c r="R37" s="31">
        <f>+R34-R36</f>
        <v>0.189</v>
      </c>
      <c r="S37" s="31"/>
      <c r="T37" s="31"/>
      <c r="U37" s="31">
        <v>1.6E-2</v>
      </c>
      <c r="V37" s="31">
        <v>9.8999999999999991E-3</v>
      </c>
      <c r="W37" s="31">
        <v>6.9099999999999995E-2</v>
      </c>
      <c r="X37" s="31"/>
      <c r="Y37" s="31"/>
      <c r="Z37" s="31">
        <v>0.06</v>
      </c>
      <c r="AA37" s="31"/>
      <c r="AB37" s="31"/>
      <c r="AC37" s="31"/>
      <c r="AD37" s="31">
        <v>0.373</v>
      </c>
      <c r="AE37" s="31"/>
      <c r="AF37" s="31"/>
      <c r="AG37" s="31">
        <v>8.9499999999999996E-2</v>
      </c>
      <c r="AH37" s="31">
        <v>6.5200000000000008E-2</v>
      </c>
      <c r="AI37" s="31"/>
      <c r="AJ37" s="31">
        <v>0.15809999999999999</v>
      </c>
      <c r="AK37" s="31"/>
      <c r="AL37" s="31"/>
      <c r="AM37" s="31">
        <v>1.4971050000000001E-2</v>
      </c>
      <c r="AN37" s="31"/>
      <c r="AO37" s="31">
        <v>5.0999999999999997E-2</v>
      </c>
      <c r="AP37" s="31">
        <v>2.5000000000000001E-2</v>
      </c>
      <c r="AQ37" s="31"/>
      <c r="AR37" s="31"/>
      <c r="AS37" s="31"/>
      <c r="AT37" s="31"/>
      <c r="AU37" s="31"/>
      <c r="AV37" s="31">
        <v>6.1000000000000004E-3</v>
      </c>
      <c r="AW37" s="31">
        <v>1.2241998662463E-2</v>
      </c>
      <c r="AX37" s="31">
        <v>2E-3</v>
      </c>
      <c r="AY37" s="31"/>
      <c r="AZ37" s="31"/>
      <c r="BA37" s="31"/>
      <c r="BB37" s="31"/>
      <c r="BC37" s="31"/>
      <c r="BD37" s="31">
        <v>3.5999999999999997E-2</v>
      </c>
      <c r="BE37" s="31">
        <v>1.49E-2</v>
      </c>
      <c r="BF37" s="31"/>
      <c r="BG37" s="31">
        <v>-4.0000000000000001E-3</v>
      </c>
      <c r="BH37" s="31">
        <v>0.188</v>
      </c>
      <c r="BI37" s="31">
        <v>0.23199999999999998</v>
      </c>
      <c r="BJ37" s="31"/>
      <c r="BK37" s="31"/>
      <c r="BL37" s="31">
        <f>+BL34-BL36</f>
        <v>7.1999999999999995E-2</v>
      </c>
      <c r="BM37" s="31"/>
      <c r="BN37" s="31">
        <v>1.4999999999999999E-2</v>
      </c>
      <c r="BO37" s="31">
        <v>5.0200000000000002E-2</v>
      </c>
      <c r="BP37" s="31">
        <v>5.5899999999999998E-2</v>
      </c>
      <c r="BQ37" s="31">
        <v>0.05</v>
      </c>
    </row>
    <row r="38" spans="1:69" x14ac:dyDescent="0.25">
      <c r="A38" s="37" t="s">
        <v>445</v>
      </c>
      <c r="B38" s="25" t="s">
        <v>257</v>
      </c>
      <c r="C38" s="25" t="s">
        <v>258</v>
      </c>
      <c r="D38" s="25" t="s">
        <v>257</v>
      </c>
      <c r="E38" s="25" t="s">
        <v>258</v>
      </c>
      <c r="F38" s="25" t="s">
        <v>257</v>
      </c>
      <c r="G38" s="25" t="s">
        <v>257</v>
      </c>
      <c r="H38" s="25" t="s">
        <v>258</v>
      </c>
      <c r="I38" s="25" t="s">
        <v>257</v>
      </c>
      <c r="J38" s="25" t="s">
        <v>260</v>
      </c>
      <c r="K38" s="25" t="s">
        <v>257</v>
      </c>
      <c r="L38" s="25" t="s">
        <v>258</v>
      </c>
      <c r="M38" s="25" t="s">
        <v>257</v>
      </c>
      <c r="N38" s="25" t="s">
        <v>257</v>
      </c>
      <c r="O38" s="25" t="s">
        <v>258</v>
      </c>
      <c r="P38" s="25" t="s">
        <v>257</v>
      </c>
      <c r="Q38" s="25" t="s">
        <v>257</v>
      </c>
      <c r="R38" s="25" t="s">
        <v>258</v>
      </c>
      <c r="S38" s="25" t="s">
        <v>257</v>
      </c>
      <c r="T38" s="25" t="s">
        <v>257</v>
      </c>
      <c r="U38" s="25" t="s">
        <v>258</v>
      </c>
      <c r="V38" s="25" t="s">
        <v>258</v>
      </c>
      <c r="W38" s="25" t="s">
        <v>257</v>
      </c>
      <c r="X38" s="25" t="s">
        <v>257</v>
      </c>
      <c r="Y38" s="25" t="s">
        <v>257</v>
      </c>
      <c r="Z38" s="25" t="s">
        <v>257</v>
      </c>
      <c r="AA38" s="25" t="s">
        <v>257</v>
      </c>
      <c r="AB38" s="25" t="s">
        <v>257</v>
      </c>
      <c r="AC38" s="25" t="s">
        <v>258</v>
      </c>
      <c r="AD38" s="25" t="s">
        <v>257</v>
      </c>
      <c r="AE38" s="25" t="s">
        <v>257</v>
      </c>
      <c r="AF38" s="25" t="s">
        <v>257</v>
      </c>
      <c r="AG38" s="25" t="s">
        <v>257</v>
      </c>
      <c r="AH38" s="25" t="s">
        <v>257</v>
      </c>
      <c r="AI38" s="25" t="s">
        <v>257</v>
      </c>
      <c r="AJ38" s="25" t="s">
        <v>257</v>
      </c>
      <c r="AK38" s="25" t="s">
        <v>258</v>
      </c>
      <c r="AL38" s="25" t="s">
        <v>257</v>
      </c>
      <c r="AM38" s="25" t="s">
        <v>258</v>
      </c>
      <c r="AN38" s="25" t="s">
        <v>257</v>
      </c>
      <c r="AO38" s="25" t="s">
        <v>257</v>
      </c>
      <c r="AP38" s="25" t="s">
        <v>257</v>
      </c>
      <c r="AQ38" s="25" t="s">
        <v>257</v>
      </c>
      <c r="AR38" s="25" t="s">
        <v>257</v>
      </c>
      <c r="AS38" s="25" t="s">
        <v>257</v>
      </c>
      <c r="AT38" s="25" t="s">
        <v>257</v>
      </c>
      <c r="AU38" s="25" t="s">
        <v>257</v>
      </c>
      <c r="AV38" s="25" t="s">
        <v>257</v>
      </c>
      <c r="AW38" s="25" t="s">
        <v>257</v>
      </c>
      <c r="AX38" s="25" t="s">
        <v>257</v>
      </c>
      <c r="AY38" s="25" t="s">
        <v>257</v>
      </c>
      <c r="AZ38" s="25" t="s">
        <v>258</v>
      </c>
      <c r="BA38" s="25" t="s">
        <v>257</v>
      </c>
      <c r="BB38" s="25" t="s">
        <v>257</v>
      </c>
      <c r="BC38" s="25" t="s">
        <v>257</v>
      </c>
      <c r="BD38" s="25" t="s">
        <v>257</v>
      </c>
      <c r="BE38" s="25" t="s">
        <v>257</v>
      </c>
      <c r="BF38" s="25" t="s">
        <v>257</v>
      </c>
      <c r="BG38" s="25" t="s">
        <v>257</v>
      </c>
      <c r="BH38" s="25" t="s">
        <v>258</v>
      </c>
      <c r="BI38" s="25" t="s">
        <v>257</v>
      </c>
      <c r="BJ38" s="25" t="s">
        <v>258</v>
      </c>
      <c r="BK38" s="25" t="s">
        <v>257</v>
      </c>
      <c r="BL38" s="25" t="s">
        <v>257</v>
      </c>
      <c r="BM38" s="25" t="s">
        <v>257</v>
      </c>
      <c r="BN38" s="25" t="s">
        <v>257</v>
      </c>
      <c r="BO38" s="25" t="s">
        <v>257</v>
      </c>
      <c r="BP38" s="25" t="s">
        <v>258</v>
      </c>
      <c r="BQ38" s="25" t="s">
        <v>257</v>
      </c>
    </row>
    <row r="39" spans="1:69" ht="12.6" thickBot="1" x14ac:dyDescent="0.3">
      <c r="A39" s="17" t="s">
        <v>374</v>
      </c>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row>
    <row r="40" spans="1:69" ht="12.6" thickTop="1" x14ac:dyDescent="0.25">
      <c r="A40" s="27" t="s">
        <v>259</v>
      </c>
      <c r="B40" s="25" t="s">
        <v>258</v>
      </c>
      <c r="C40" s="25" t="s">
        <v>258</v>
      </c>
      <c r="D40" s="25" t="s">
        <v>258</v>
      </c>
      <c r="E40" s="25" t="s">
        <v>258</v>
      </c>
      <c r="F40" s="25" t="s">
        <v>257</v>
      </c>
      <c r="G40" s="25" t="s">
        <v>257</v>
      </c>
      <c r="H40" s="25" t="s">
        <v>257</v>
      </c>
      <c r="I40" s="25" t="s">
        <v>258</v>
      </c>
      <c r="J40" s="25" t="s">
        <v>257</v>
      </c>
      <c r="K40" s="25" t="s">
        <v>258</v>
      </c>
      <c r="L40" s="25" t="s">
        <v>258</v>
      </c>
      <c r="M40" s="25" t="s">
        <v>257</v>
      </c>
      <c r="N40" s="25" t="s">
        <v>257</v>
      </c>
      <c r="O40" s="25" t="s">
        <v>258</v>
      </c>
      <c r="P40" s="25" t="s">
        <v>257</v>
      </c>
      <c r="Q40" s="25" t="s">
        <v>257</v>
      </c>
      <c r="R40" s="25" t="s">
        <v>258</v>
      </c>
      <c r="S40" s="25" t="s">
        <v>257</v>
      </c>
      <c r="T40" s="25" t="s">
        <v>258</v>
      </c>
      <c r="U40" s="25" t="s">
        <v>258</v>
      </c>
      <c r="V40" s="25" t="s">
        <v>258</v>
      </c>
      <c r="W40" s="25" t="s">
        <v>257</v>
      </c>
      <c r="X40" s="25" t="s">
        <v>257</v>
      </c>
      <c r="Y40" s="25" t="s">
        <v>257</v>
      </c>
      <c r="Z40" s="25" t="s">
        <v>257</v>
      </c>
      <c r="AA40" s="25" t="s">
        <v>258</v>
      </c>
      <c r="AB40" s="25" t="s">
        <v>258</v>
      </c>
      <c r="AC40" s="25" t="s">
        <v>258</v>
      </c>
      <c r="AD40" s="25" t="s">
        <v>258</v>
      </c>
      <c r="AE40" s="25" t="s">
        <v>258</v>
      </c>
      <c r="AF40" s="25" t="s">
        <v>257</v>
      </c>
      <c r="AG40" s="25" t="s">
        <v>257</v>
      </c>
      <c r="AH40" s="25" t="s">
        <v>257</v>
      </c>
      <c r="AI40" s="25" t="s">
        <v>257</v>
      </c>
      <c r="AJ40" s="25" t="s">
        <v>258</v>
      </c>
      <c r="AK40" s="25" t="s">
        <v>258</v>
      </c>
      <c r="AL40" s="25" t="s">
        <v>258</v>
      </c>
      <c r="AM40" s="25" t="s">
        <v>257</v>
      </c>
      <c r="AN40" s="25" t="s">
        <v>257</v>
      </c>
      <c r="AO40" s="25" t="s">
        <v>257</v>
      </c>
      <c r="AP40" s="25" t="s">
        <v>258</v>
      </c>
      <c r="AQ40" s="25"/>
      <c r="AR40" s="25" t="s">
        <v>258</v>
      </c>
      <c r="AS40" s="25" t="s">
        <v>257</v>
      </c>
      <c r="AT40" s="25" t="s">
        <v>257</v>
      </c>
      <c r="AU40" s="25" t="s">
        <v>257</v>
      </c>
      <c r="AV40" s="25" t="s">
        <v>257</v>
      </c>
      <c r="AW40" s="25" t="s">
        <v>257</v>
      </c>
      <c r="AX40" s="25" t="s">
        <v>258</v>
      </c>
      <c r="AY40" s="25" t="s">
        <v>258</v>
      </c>
      <c r="AZ40" s="25" t="s">
        <v>258</v>
      </c>
      <c r="BA40" s="25" t="s">
        <v>257</v>
      </c>
      <c r="BB40" s="25" t="s">
        <v>257</v>
      </c>
      <c r="BC40" s="25" t="s">
        <v>257</v>
      </c>
      <c r="BD40" s="25" t="s">
        <v>257</v>
      </c>
      <c r="BE40" s="25" t="s">
        <v>257</v>
      </c>
      <c r="BF40" s="25" t="s">
        <v>257</v>
      </c>
      <c r="BG40" s="25" t="s">
        <v>257</v>
      </c>
      <c r="BH40" s="25" t="s">
        <v>258</v>
      </c>
      <c r="BI40" s="25" t="s">
        <v>258</v>
      </c>
      <c r="BJ40" s="25" t="s">
        <v>258</v>
      </c>
      <c r="BK40" s="25" t="s">
        <v>258</v>
      </c>
      <c r="BL40" s="25" t="s">
        <v>258</v>
      </c>
      <c r="BM40" s="25" t="s">
        <v>257</v>
      </c>
      <c r="BN40" s="25" t="s">
        <v>257</v>
      </c>
      <c r="BO40" s="25" t="s">
        <v>258</v>
      </c>
      <c r="BP40" s="25" t="s">
        <v>258</v>
      </c>
      <c r="BQ40" s="31" t="s">
        <v>257</v>
      </c>
    </row>
    <row r="41" spans="1:69" x14ac:dyDescent="0.25">
      <c r="A41" s="27" t="s">
        <v>256</v>
      </c>
      <c r="B41" s="25">
        <v>1983</v>
      </c>
      <c r="C41" s="25">
        <v>1990</v>
      </c>
      <c r="D41" s="25">
        <v>1995</v>
      </c>
      <c r="E41" s="25">
        <v>2000</v>
      </c>
      <c r="F41" s="25"/>
      <c r="G41" s="25"/>
      <c r="H41" s="25"/>
      <c r="I41" s="25">
        <v>1989</v>
      </c>
      <c r="J41" s="25"/>
      <c r="K41" s="25">
        <v>1996</v>
      </c>
      <c r="L41" s="25">
        <v>1983</v>
      </c>
      <c r="M41" s="25"/>
      <c r="N41" s="25"/>
      <c r="O41" s="25">
        <v>1985</v>
      </c>
      <c r="P41" s="25"/>
      <c r="Q41" s="25"/>
      <c r="R41" s="25">
        <v>2013</v>
      </c>
      <c r="S41" s="25"/>
      <c r="T41" s="25">
        <v>2004</v>
      </c>
      <c r="U41" s="25">
        <v>2000</v>
      </c>
      <c r="V41" s="25">
        <v>1993</v>
      </c>
      <c r="W41" s="25"/>
      <c r="X41" s="25"/>
      <c r="Y41" s="25"/>
      <c r="Z41" s="25"/>
      <c r="AA41" s="25" t="s">
        <v>255</v>
      </c>
      <c r="AB41" s="25">
        <v>2008</v>
      </c>
      <c r="AC41" s="25">
        <v>2008</v>
      </c>
      <c r="AD41" s="25">
        <v>1998</v>
      </c>
      <c r="AE41" s="25">
        <v>2010</v>
      </c>
      <c r="AF41" s="25"/>
      <c r="AG41" s="25"/>
      <c r="AH41" s="25"/>
      <c r="AI41" s="25"/>
      <c r="AJ41" s="25">
        <v>1998</v>
      </c>
      <c r="AK41" s="25">
        <v>1993</v>
      </c>
      <c r="AL41" s="25">
        <v>2009</v>
      </c>
      <c r="AM41" s="25"/>
      <c r="AN41" s="25"/>
      <c r="AO41" s="25"/>
      <c r="AP41" s="25">
        <v>1995</v>
      </c>
      <c r="AQ41" s="25"/>
      <c r="AR41" s="25">
        <v>2009</v>
      </c>
      <c r="AS41" s="25"/>
      <c r="AT41" s="25"/>
      <c r="AU41" s="25"/>
      <c r="AV41" s="25"/>
      <c r="AW41" s="25"/>
      <c r="AX41" s="25">
        <v>1998</v>
      </c>
      <c r="AY41" s="25">
        <v>2011</v>
      </c>
      <c r="AZ41" s="25">
        <v>1999</v>
      </c>
      <c r="BA41" s="25"/>
      <c r="BB41" s="25"/>
      <c r="BC41" s="25"/>
      <c r="BD41" s="25"/>
      <c r="BE41" s="25"/>
      <c r="BF41" s="25"/>
      <c r="BG41" s="25"/>
      <c r="BH41" s="25">
        <v>1998</v>
      </c>
      <c r="BI41" s="25">
        <v>2000</v>
      </c>
      <c r="BJ41" s="25">
        <v>1995</v>
      </c>
      <c r="BK41" s="25" t="s">
        <v>254</v>
      </c>
      <c r="BL41" s="25">
        <v>2014</v>
      </c>
      <c r="BM41" s="25"/>
      <c r="BN41" s="25"/>
      <c r="BO41" s="25">
        <v>1996</v>
      </c>
      <c r="BP41" s="25">
        <v>1996</v>
      </c>
      <c r="BQ41" s="25"/>
    </row>
    <row r="42" spans="1:69" ht="10.050000000000001" customHeight="1" x14ac:dyDescent="0.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t="s">
        <v>286</v>
      </c>
      <c r="BM42" s="25"/>
      <c r="BN42" s="25"/>
      <c r="BO42" s="25"/>
      <c r="BP42" s="25"/>
      <c r="BQ42" s="25"/>
    </row>
    <row r="43" spans="1:69" ht="12.6" thickBot="1" x14ac:dyDescent="0.3">
      <c r="A43" s="17" t="s">
        <v>253</v>
      </c>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row>
    <row r="44" spans="1:69" ht="12.6" thickTop="1" x14ac:dyDescent="0.25">
      <c r="A44" s="32" t="s">
        <v>352</v>
      </c>
      <c r="B44" s="25"/>
      <c r="C44" s="25"/>
      <c r="D44" s="25"/>
      <c r="E44" s="25"/>
      <c r="F44" s="25"/>
      <c r="G44" s="25"/>
      <c r="H44" s="25"/>
      <c r="I44" s="25"/>
      <c r="J44" s="25"/>
      <c r="K44" s="25"/>
      <c r="L44" s="25"/>
      <c r="M44" s="25"/>
      <c r="N44" s="25"/>
      <c r="O44" s="25"/>
      <c r="P44" s="25"/>
      <c r="Q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row>
    <row r="45" spans="1:69" x14ac:dyDescent="0.25">
      <c r="A45" s="27" t="s">
        <v>252</v>
      </c>
      <c r="B45" s="31">
        <v>0.09</v>
      </c>
      <c r="C45" s="31">
        <v>0.27</v>
      </c>
      <c r="D45" s="31">
        <v>0.17</v>
      </c>
      <c r="E45" s="31">
        <v>0.20100000000000001</v>
      </c>
      <c r="F45" s="31">
        <v>4.1000000000000002E-2</v>
      </c>
      <c r="G45" s="31">
        <v>4.24E-2</v>
      </c>
      <c r="H45" s="31">
        <v>6.2E-2</v>
      </c>
      <c r="I45" s="31"/>
      <c r="J45" s="31">
        <v>0.16</v>
      </c>
      <c r="K45" s="31">
        <v>0.75</v>
      </c>
      <c r="L45" s="31">
        <v>0.35599999999999998</v>
      </c>
      <c r="M45" s="31">
        <v>4.1000000000000002E-2</v>
      </c>
      <c r="N45" s="31">
        <v>0.14000000000000001</v>
      </c>
      <c r="O45" s="31">
        <v>0.5</v>
      </c>
      <c r="P45" s="31">
        <v>0.105</v>
      </c>
      <c r="Q45" s="31">
        <v>0.18</v>
      </c>
      <c r="R45" s="31">
        <v>0.47749999999999998</v>
      </c>
      <c r="S45" s="31">
        <v>5.9499999999999997E-2</v>
      </c>
      <c r="T45" s="31">
        <v>0.09</v>
      </c>
      <c r="U45" s="31">
        <v>0.4</v>
      </c>
      <c r="V45" s="31">
        <v>7.0000000000000007E-2</v>
      </c>
      <c r="W45" s="31">
        <v>0.13</v>
      </c>
      <c r="X45" s="31">
        <v>4.4999999999999998E-2</v>
      </c>
      <c r="Y45" s="31">
        <v>3.6999999999999998E-2</v>
      </c>
      <c r="Z45" s="31">
        <v>0.35</v>
      </c>
      <c r="AA45" s="31">
        <v>0.371</v>
      </c>
      <c r="AB45" s="31">
        <v>0.17319999999999999</v>
      </c>
      <c r="AC45" s="31">
        <v>0.61199999999999999</v>
      </c>
      <c r="AD45" s="31">
        <v>0.32500000000000001</v>
      </c>
      <c r="AE45" s="31">
        <v>0.2571</v>
      </c>
      <c r="AF45" s="31">
        <v>0.18029999999999999</v>
      </c>
      <c r="AG45" s="31">
        <v>0.28899999999999998</v>
      </c>
      <c r="AH45" s="31">
        <v>0.35</v>
      </c>
      <c r="AI45" s="31">
        <v>0.377</v>
      </c>
      <c r="AJ45" s="31">
        <v>0.35</v>
      </c>
      <c r="AK45" s="31">
        <v>0.2</v>
      </c>
      <c r="AL45" s="31">
        <v>0.1593</v>
      </c>
      <c r="AM45" s="31">
        <v>0.32200000000000001</v>
      </c>
      <c r="AN45" s="31">
        <v>1.67E-2</v>
      </c>
      <c r="AO45" s="31">
        <v>0.3</v>
      </c>
      <c r="AP45" s="31">
        <v>0.189</v>
      </c>
      <c r="AQ45" s="31">
        <v>0.1641</v>
      </c>
      <c r="AR45" s="31">
        <v>0.2</v>
      </c>
      <c r="AS45" s="31">
        <v>3.2000000000000001E-2</v>
      </c>
      <c r="AT45" s="31">
        <v>0.127</v>
      </c>
      <c r="AU45" s="31">
        <v>0.30099999999999999</v>
      </c>
      <c r="AV45" s="31">
        <v>0.16363636363636361</v>
      </c>
      <c r="AW45" s="31">
        <v>8.1000000000000003E-2</v>
      </c>
      <c r="AX45" s="31">
        <v>0.2</v>
      </c>
      <c r="AY45" s="31">
        <v>0.129</v>
      </c>
      <c r="AZ45" s="31">
        <v>0.4</v>
      </c>
      <c r="BA45" s="31">
        <v>9.6199999999999994E-2</v>
      </c>
      <c r="BB45" s="31">
        <v>0.1797</v>
      </c>
      <c r="BC45" s="31">
        <v>9.3799999999999994E-2</v>
      </c>
      <c r="BD45" s="31">
        <v>0.35</v>
      </c>
      <c r="BE45" s="31">
        <v>0.13</v>
      </c>
      <c r="BF45" s="31">
        <v>0.02</v>
      </c>
      <c r="BG45" s="31">
        <v>5.0000000000000001E-3</v>
      </c>
      <c r="BH45" s="31">
        <v>0.33</v>
      </c>
      <c r="BI45" s="31">
        <v>0.27600000000000002</v>
      </c>
      <c r="BJ45" s="31">
        <v>0.624</v>
      </c>
      <c r="BK45" s="31">
        <v>0.1545</v>
      </c>
      <c r="BL45" s="31">
        <v>0.55110000000000003</v>
      </c>
      <c r="BM45" s="31">
        <v>0.04</v>
      </c>
      <c r="BN45" s="31">
        <v>4.99E-2</v>
      </c>
      <c r="BO45" s="31">
        <v>0.36299999999999999</v>
      </c>
      <c r="BP45" s="31">
        <v>0.24</v>
      </c>
      <c r="BQ45" s="31">
        <v>0.35</v>
      </c>
    </row>
    <row r="46" spans="1:69" x14ac:dyDescent="0.25">
      <c r="A46" s="19" t="s">
        <v>251</v>
      </c>
      <c r="B46" s="31">
        <f>+B47-B48</f>
        <v>0.55100000000000005</v>
      </c>
      <c r="C46" s="31">
        <f t="shared" ref="C46:BN46" si="0">+C47-C48</f>
        <v>0.06</v>
      </c>
      <c r="D46" s="31">
        <f t="shared" si="0"/>
        <v>0.02</v>
      </c>
      <c r="E46" s="31">
        <f t="shared" si="0"/>
        <v>9.5846645367412095E-2</v>
      </c>
      <c r="F46" s="31">
        <f t="shared" si="0"/>
        <v>1.6399999999999998E-2</v>
      </c>
      <c r="G46" s="31">
        <f t="shared" si="0"/>
        <v>4.5999999999999999E-3</v>
      </c>
      <c r="H46" s="31">
        <f t="shared" si="0"/>
        <v>2.6533333333333339E-2</v>
      </c>
      <c r="I46" s="31">
        <f t="shared" si="0"/>
        <v>0</v>
      </c>
      <c r="J46" s="31">
        <f t="shared" si="0"/>
        <v>0.10200000000000001</v>
      </c>
      <c r="K46" s="31">
        <f t="shared" si="0"/>
        <v>0.13900000000000001</v>
      </c>
      <c r="L46" s="31">
        <f t="shared" si="0"/>
        <v>0.16799999999999998</v>
      </c>
      <c r="M46" s="31">
        <f t="shared" si="0"/>
        <v>0.05</v>
      </c>
      <c r="N46" s="31">
        <f t="shared" si="0"/>
        <v>2.5399999999999992E-2</v>
      </c>
      <c r="O46" s="31">
        <f t="shared" si="0"/>
        <v>0.25</v>
      </c>
      <c r="P46" s="31">
        <f t="shared" si="0"/>
        <v>6.9000000000000006E-2</v>
      </c>
      <c r="Q46" s="31">
        <f t="shared" si="0"/>
        <v>5.8000000000000003E-2</v>
      </c>
      <c r="R46" s="31">
        <f t="shared" si="0"/>
        <v>0.17989999999999998</v>
      </c>
      <c r="S46" s="31">
        <f t="shared" si="0"/>
        <v>2.4399999999999998E-2</v>
      </c>
      <c r="T46" s="31">
        <f t="shared" si="0"/>
        <v>0.20799999999999999</v>
      </c>
      <c r="U46" s="31">
        <f t="shared" si="0"/>
        <v>0.16259999999999999</v>
      </c>
      <c r="V46" s="31">
        <f t="shared" si="0"/>
        <v>1.6299999999999999E-2</v>
      </c>
      <c r="W46" s="31">
        <f t="shared" si="0"/>
        <v>0.11080000000000001</v>
      </c>
      <c r="X46" s="31">
        <f t="shared" si="0"/>
        <v>1.06E-2</v>
      </c>
      <c r="Y46" s="31">
        <f t="shared" si="0"/>
        <v>6.8999999999999999E-3</v>
      </c>
      <c r="Z46" s="31">
        <f t="shared" si="0"/>
        <v>0.06</v>
      </c>
      <c r="AA46" s="31">
        <f t="shared" si="0"/>
        <v>0.17109999999999997</v>
      </c>
      <c r="AB46" s="31">
        <f t="shared" si="0"/>
        <v>8.000000000000021E-4</v>
      </c>
      <c r="AC46" s="31">
        <f t="shared" si="0"/>
        <v>3.2999999999999974E-2</v>
      </c>
      <c r="AD46" s="31">
        <f t="shared" si="0"/>
        <v>0.52199999999999991</v>
      </c>
      <c r="AE46" s="31">
        <f t="shared" si="0"/>
        <v>0.2676</v>
      </c>
      <c r="AF46" s="31">
        <f t="shared" si="0"/>
        <v>6.4999999999999997E-3</v>
      </c>
      <c r="AG46" s="31">
        <f t="shared" si="0"/>
        <v>0.38950000000000001</v>
      </c>
      <c r="AH46" s="31">
        <f t="shared" si="0"/>
        <v>8.5099999999999995E-2</v>
      </c>
      <c r="AI46" s="31">
        <f t="shared" si="0"/>
        <v>3.6999999999999998E-2</v>
      </c>
      <c r="AJ46" s="31">
        <f t="shared" si="0"/>
        <v>0.23199999999999998</v>
      </c>
      <c r="AK46" s="31">
        <f t="shared" si="0"/>
        <v>0.03</v>
      </c>
      <c r="AL46" s="31">
        <f t="shared" si="0"/>
        <v>3.9300000000000002E-2</v>
      </c>
      <c r="AM46" s="31">
        <f t="shared" si="0"/>
        <v>2.8971049999999998E-2</v>
      </c>
      <c r="AN46" s="31">
        <f t="shared" si="0"/>
        <v>4.9999999999999996E-2</v>
      </c>
      <c r="AO46" s="31">
        <f t="shared" si="0"/>
        <v>5.1000000000000004E-2</v>
      </c>
      <c r="AP46" s="31">
        <f t="shared" si="0"/>
        <v>0.18</v>
      </c>
      <c r="AQ46" s="31">
        <f t="shared" si="0"/>
        <v>0.11700000000000001</v>
      </c>
      <c r="AR46" s="31">
        <f t="shared" si="0"/>
        <v>5.0999999999999997E-2</v>
      </c>
      <c r="AS46" s="31">
        <f t="shared" si="0"/>
        <v>5.0599999999999992E-2</v>
      </c>
      <c r="AT46" s="31">
        <f t="shared" si="0"/>
        <v>0.12570000000000001</v>
      </c>
      <c r="AU46" s="31">
        <f t="shared" si="0"/>
        <v>0.11799999999999999</v>
      </c>
      <c r="AV46" s="31">
        <f t="shared" si="0"/>
        <v>5.9999999999999984E-3</v>
      </c>
      <c r="AW46" s="31">
        <f t="shared" si="0"/>
        <v>0.1</v>
      </c>
      <c r="AX46" s="31">
        <f t="shared" si="0"/>
        <v>0.13200000000000001</v>
      </c>
      <c r="AY46" s="31">
        <f t="shared" si="0"/>
        <v>7.6300000000000007E-2</v>
      </c>
      <c r="AZ46" s="31">
        <f t="shared" si="0"/>
        <v>0.06</v>
      </c>
      <c r="BA46" s="31">
        <f t="shared" si="0"/>
        <v>2.3E-2</v>
      </c>
      <c r="BB46" s="31">
        <f t="shared" si="0"/>
        <v>8.3999999999999991E-2</v>
      </c>
      <c r="BC46" s="31">
        <f t="shared" si="0"/>
        <v>4.9799999999999997E-2</v>
      </c>
      <c r="BD46" s="31">
        <f t="shared" si="0"/>
        <v>0.05</v>
      </c>
      <c r="BE46" s="31">
        <f t="shared" si="0"/>
        <v>1.9999999999999948E-3</v>
      </c>
      <c r="BF46" s="31">
        <f t="shared" si="0"/>
        <v>-1.0000000000000026E-4</v>
      </c>
      <c r="BG46" s="31">
        <f t="shared" si="0"/>
        <v>-4.0000000000000001E-3</v>
      </c>
      <c r="BH46" s="31">
        <f t="shared" si="0"/>
        <v>0.34799999999999998</v>
      </c>
      <c r="BI46" s="31">
        <f t="shared" si="0"/>
        <v>0.307</v>
      </c>
      <c r="BJ46" s="31">
        <f t="shared" si="0"/>
        <v>0</v>
      </c>
      <c r="BK46" s="31">
        <f t="shared" si="0"/>
        <v>4.4999999999999998E-2</v>
      </c>
      <c r="BL46" s="31">
        <f t="shared" si="0"/>
        <v>0.13919999999999999</v>
      </c>
      <c r="BM46" s="31">
        <f t="shared" si="0"/>
        <v>3.7799999999999993E-2</v>
      </c>
      <c r="BN46" s="31">
        <f t="shared" si="0"/>
        <v>6.399999999999996E-3</v>
      </c>
      <c r="BO46" s="31">
        <f>+BO47-BO48</f>
        <v>0.10833333333333334</v>
      </c>
      <c r="BP46" s="31">
        <f>+BP47-BP48</f>
        <v>0.125</v>
      </c>
      <c r="BQ46" s="31">
        <f>+BQ47-BQ48</f>
        <v>0.1</v>
      </c>
    </row>
    <row r="47" spans="1:69" x14ac:dyDescent="0.25">
      <c r="A47" s="27" t="s">
        <v>250</v>
      </c>
      <c r="B47" s="31">
        <v>0.55100000000000005</v>
      </c>
      <c r="C47" s="31">
        <v>0.06</v>
      </c>
      <c r="D47" s="31">
        <v>0.02</v>
      </c>
      <c r="E47" s="31">
        <v>9.5846645367412095E-2</v>
      </c>
      <c r="F47" s="31">
        <v>5.1499999999999997E-2</v>
      </c>
      <c r="G47" s="31">
        <v>6.1499999999999999E-2</v>
      </c>
      <c r="H47" s="31">
        <v>6.026666666666667E-2</v>
      </c>
      <c r="I47" s="31">
        <v>0</v>
      </c>
      <c r="J47" s="31">
        <v>0.13200000000000001</v>
      </c>
      <c r="K47" s="31">
        <v>0.14000000000000001</v>
      </c>
      <c r="L47" s="31">
        <v>0.42899999999999999</v>
      </c>
      <c r="M47" s="31">
        <v>0.05</v>
      </c>
      <c r="N47" s="31">
        <v>6.2799999999999995E-2</v>
      </c>
      <c r="O47" s="31">
        <v>0.25</v>
      </c>
      <c r="P47" s="31">
        <v>6.9000000000000006E-2</v>
      </c>
      <c r="Q47" s="31">
        <v>6.8000000000000005E-2</v>
      </c>
      <c r="R47" s="31">
        <v>0.18809999999999999</v>
      </c>
      <c r="S47" s="31">
        <v>5.9400000000000001E-2</v>
      </c>
      <c r="T47" s="31">
        <v>0.22</v>
      </c>
      <c r="U47" s="31">
        <v>0.217</v>
      </c>
      <c r="V47" s="31">
        <v>1.9E-2</v>
      </c>
      <c r="W47" s="31">
        <v>0.128</v>
      </c>
      <c r="X47" s="31">
        <v>1.26E-2</v>
      </c>
      <c r="Y47" s="31">
        <v>2.7300000000000001E-2</v>
      </c>
      <c r="Z47" s="31">
        <v>0.06</v>
      </c>
      <c r="AA47" s="31">
        <v>0.28699999999999998</v>
      </c>
      <c r="AB47" s="31">
        <v>2.8500000000000001E-2</v>
      </c>
      <c r="AC47" s="31">
        <v>0.376</v>
      </c>
      <c r="AD47" s="31">
        <v>0.56799999999999995</v>
      </c>
      <c r="AE47" s="31">
        <v>0.37630000000000002</v>
      </c>
      <c r="AF47" s="31">
        <v>7.3000000000000001E-3</v>
      </c>
      <c r="AG47" s="31">
        <v>0.439</v>
      </c>
      <c r="AH47" s="31">
        <v>8.5999999999999993E-2</v>
      </c>
      <c r="AI47" s="31">
        <v>3.6999999999999998E-2</v>
      </c>
      <c r="AJ47" s="31">
        <v>0.312</v>
      </c>
      <c r="AK47" s="31">
        <v>0.03</v>
      </c>
      <c r="AL47" s="31">
        <v>8.1000000000000003E-2</v>
      </c>
      <c r="AM47" s="31">
        <v>3.1E-2</v>
      </c>
      <c r="AN47" s="31">
        <v>7.1999999999999995E-2</v>
      </c>
      <c r="AO47" s="31">
        <v>0.16400000000000001</v>
      </c>
      <c r="AP47" s="31">
        <v>0.193</v>
      </c>
      <c r="AQ47" s="31">
        <v>0.11700000000000001</v>
      </c>
      <c r="AR47" s="31">
        <v>5.0999999999999997E-2</v>
      </c>
      <c r="AS47" s="31">
        <v>0.14299999999999999</v>
      </c>
      <c r="AT47" s="31">
        <v>0.1361</v>
      </c>
      <c r="AU47" s="31">
        <v>0.11799999999999999</v>
      </c>
      <c r="AV47" s="31">
        <v>2.7E-2</v>
      </c>
      <c r="AW47" s="31">
        <v>0.129</v>
      </c>
      <c r="AX47" s="31">
        <v>0.13200000000000001</v>
      </c>
      <c r="AY47" s="31">
        <v>0.1105</v>
      </c>
      <c r="AZ47" s="31">
        <v>0.06</v>
      </c>
      <c r="BA47" s="31">
        <v>2.3E-2</v>
      </c>
      <c r="BB47" s="31">
        <v>9.9199999999999997E-2</v>
      </c>
      <c r="BC47" s="31">
        <v>7.6799999999999993E-2</v>
      </c>
      <c r="BD47" s="31">
        <v>0.05</v>
      </c>
      <c r="BE47" s="31">
        <v>3.5999999999999997E-2</v>
      </c>
      <c r="BF47" s="31">
        <v>2.3999999999999998E-3</v>
      </c>
      <c r="BG47" s="31">
        <v>1.0999999999999999E-2</v>
      </c>
      <c r="BH47" s="31">
        <v>0.438</v>
      </c>
      <c r="BI47" s="31">
        <v>0.32</v>
      </c>
      <c r="BJ47" s="31">
        <v>0</v>
      </c>
      <c r="BK47" s="31">
        <v>4.4999999999999998E-2</v>
      </c>
      <c r="BL47" s="31">
        <v>0.13919999999999999</v>
      </c>
      <c r="BM47" s="31">
        <v>8.7999999999999995E-2</v>
      </c>
      <c r="BN47" s="31">
        <v>4.4999999999999998E-2</v>
      </c>
      <c r="BO47" s="31">
        <v>0.2</v>
      </c>
      <c r="BP47" s="31">
        <v>0.15</v>
      </c>
      <c r="BQ47" s="31">
        <v>0.1</v>
      </c>
    </row>
    <row r="48" spans="1:69" x14ac:dyDescent="0.25">
      <c r="A48" s="27" t="s">
        <v>401</v>
      </c>
      <c r="B48" s="31">
        <v>0</v>
      </c>
      <c r="C48" s="31">
        <v>0</v>
      </c>
      <c r="D48" s="31">
        <v>0</v>
      </c>
      <c r="E48" s="31">
        <v>0</v>
      </c>
      <c r="F48" s="31">
        <v>3.5099999999999999E-2</v>
      </c>
      <c r="G48" s="31">
        <v>5.6899999999999999E-2</v>
      </c>
      <c r="H48" s="31">
        <v>3.373333333333333E-2</v>
      </c>
      <c r="I48" s="31">
        <v>0</v>
      </c>
      <c r="J48" s="31">
        <v>0.03</v>
      </c>
      <c r="K48" s="31">
        <v>1E-3</v>
      </c>
      <c r="L48" s="31">
        <v>0.26100000000000001</v>
      </c>
      <c r="M48" s="31">
        <v>0</v>
      </c>
      <c r="N48" s="31">
        <v>3.7400000000000003E-2</v>
      </c>
      <c r="O48" s="31">
        <v>0</v>
      </c>
      <c r="P48" s="31">
        <v>0</v>
      </c>
      <c r="Q48" s="31">
        <v>0.01</v>
      </c>
      <c r="R48" s="31">
        <v>8.2000000000000007E-3</v>
      </c>
      <c r="S48" s="31">
        <v>3.5000000000000003E-2</v>
      </c>
      <c r="T48" s="31">
        <v>1.2E-2</v>
      </c>
      <c r="U48" s="31">
        <v>5.4399999999999997E-2</v>
      </c>
      <c r="V48" s="31">
        <v>2.7000000000000001E-3</v>
      </c>
      <c r="W48" s="31">
        <v>1.72E-2</v>
      </c>
      <c r="X48" s="31">
        <v>2E-3</v>
      </c>
      <c r="Y48" s="31">
        <v>2.0400000000000001E-2</v>
      </c>
      <c r="Z48" s="31">
        <v>0</v>
      </c>
      <c r="AA48" s="31">
        <v>0.1159</v>
      </c>
      <c r="AB48" s="31">
        <v>2.7699999999999999E-2</v>
      </c>
      <c r="AC48" s="31">
        <v>0.34300000000000003</v>
      </c>
      <c r="AD48" s="31">
        <v>4.5999999999999999E-2</v>
      </c>
      <c r="AE48" s="31">
        <v>0.1087</v>
      </c>
      <c r="AF48" s="31">
        <v>8.0000000000000004E-4</v>
      </c>
      <c r="AG48" s="31">
        <v>4.9500000000000002E-2</v>
      </c>
      <c r="AH48" s="31">
        <v>8.9999999999999998E-4</v>
      </c>
      <c r="AI48" s="31"/>
      <c r="AJ48" s="31">
        <v>0.08</v>
      </c>
      <c r="AK48" s="31">
        <v>0</v>
      </c>
      <c r="AL48" s="31">
        <v>4.1700000000000001E-2</v>
      </c>
      <c r="AM48" s="31">
        <v>2.0289499999999999E-3</v>
      </c>
      <c r="AN48" s="31">
        <v>2.1999999999999999E-2</v>
      </c>
      <c r="AO48" s="31">
        <v>0.113</v>
      </c>
      <c r="AP48" s="31">
        <v>1.2999999999999999E-2</v>
      </c>
      <c r="AQ48" s="31"/>
      <c r="AR48" s="31"/>
      <c r="AS48" s="31">
        <v>9.2399999999999996E-2</v>
      </c>
      <c r="AT48" s="31">
        <v>1.04E-2</v>
      </c>
      <c r="AU48" s="31"/>
      <c r="AV48" s="31">
        <v>2.1000000000000001E-2</v>
      </c>
      <c r="AW48" s="31">
        <v>2.9000000000000001E-2</v>
      </c>
      <c r="AX48" s="31">
        <v>0</v>
      </c>
      <c r="AY48" s="31">
        <v>3.4200000000000001E-2</v>
      </c>
      <c r="AZ48" s="31">
        <v>0</v>
      </c>
      <c r="BA48" s="31"/>
      <c r="BB48" s="31">
        <v>1.52E-2</v>
      </c>
      <c r="BC48" s="31">
        <v>2.7E-2</v>
      </c>
      <c r="BD48" s="31">
        <v>0</v>
      </c>
      <c r="BE48" s="31">
        <v>3.4000000000000002E-2</v>
      </c>
      <c r="BF48" s="31">
        <v>2.5000000000000001E-3</v>
      </c>
      <c r="BG48" s="31">
        <v>1.4999999999999999E-2</v>
      </c>
      <c r="BH48" s="31">
        <v>0.09</v>
      </c>
      <c r="BI48" s="31">
        <v>1.2999999999999999E-2</v>
      </c>
      <c r="BJ48" s="31">
        <v>0</v>
      </c>
      <c r="BK48" s="31"/>
      <c r="BL48" s="31"/>
      <c r="BM48" s="31">
        <v>5.0200000000000002E-2</v>
      </c>
      <c r="BN48" s="31">
        <v>3.8600000000000002E-2</v>
      </c>
      <c r="BO48" s="31">
        <v>9.1666666666666674E-2</v>
      </c>
      <c r="BP48" s="31">
        <v>2.5000000000000001E-2</v>
      </c>
      <c r="BQ48" s="31">
        <v>0</v>
      </c>
    </row>
    <row r="49" spans="1:69" x14ac:dyDescent="0.25">
      <c r="A49" s="19"/>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row>
    <row r="50" spans="1:69" s="92" customFormat="1" x14ac:dyDescent="0.25">
      <c r="A50" s="9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row>
    <row r="51" spans="1:69" x14ac:dyDescent="0.25">
      <c r="A51" s="91"/>
      <c r="B51" s="25"/>
      <c r="C51" s="25"/>
      <c r="D51" s="25"/>
      <c r="E51" s="25"/>
      <c r="F51" s="25"/>
      <c r="G51" s="25"/>
      <c r="H51" s="25"/>
      <c r="I51" s="25"/>
      <c r="J51" s="25"/>
      <c r="K51" s="25"/>
      <c r="L51" s="25"/>
      <c r="M51" s="25"/>
      <c r="N51" s="25"/>
      <c r="O51" s="25"/>
      <c r="P51" s="25"/>
      <c r="Q51" s="25"/>
      <c r="R51" s="25"/>
      <c r="S51" s="25"/>
      <c r="T51" s="25"/>
      <c r="U51" s="25"/>
      <c r="V51" s="25"/>
      <c r="W51" s="25"/>
      <c r="X51" s="25"/>
      <c r="Y51" s="25"/>
      <c r="Z51" s="44"/>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row>
  </sheetData>
  <pageMargins left="0.75" right="0.75" top="1" bottom="1" header="0.5" footer="0.5"/>
  <pageSetup orientation="landscape" horizontalDpi="1200" verticalDpi="1200" r:id="rId1"/>
  <headerFooter alignWithMargins="0"/>
  <ignoredErrors>
    <ignoredError sqref="O2:O3" numberStoredAsText="1"/>
  </ignoredError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Cover</vt:lpstr>
      <vt:lpstr>Crisis Years</vt:lpstr>
      <vt:lpstr>Monthly Crisis Dates</vt:lpstr>
      <vt:lpstr>Crisis Frequency</vt:lpstr>
      <vt:lpstr>Crisis Resolution and Outcomes</vt:lpstr>
      <vt:lpstr>Additional Details-Bk Crises</vt:lpstr>
      <vt:lpstr>'Additional Details-Bk Crises'!Print_Titles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2020-11-07T21:27:56Z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1015247747</vt:i4>
  </property>
  <property fmtid="{D5CDD505-2E9C-101B-9397-08002B2CF9AE}" pid="3" name="_NewReviewCycle">
    <vt:lpwstr/>
  </property>
  <property fmtid="{D5CDD505-2E9C-101B-9397-08002B2CF9AE}" pid="4" name="_PreviousAdHocReviewCycleID">
    <vt:i4>66638492</vt:i4>
  </property>
  <property fmtid="{D5CDD505-2E9C-101B-9397-08002B2CF9AE}" pid="5" name="_ReviewingToolsShownOnce">
    <vt:lpwstr/>
  </property>
  <property fmtid="{D5CDD505-2E9C-101B-9397-08002B2CF9AE}" pid="6" name="eDOCS AutoSave">
    <vt:lpwstr/>
  </property>
</Properties>
</file>