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activeX/activeX5.xml" ContentType="application/vnd.ms-office.activeX+xml"/>
  <Override PartName="/xl/activeX/activeX5.bin" ContentType="application/vnd.ms-office.activeX"/>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harts/chart1.xml" ContentType="application/vnd.openxmlformats-officedocument.drawingml.chart+xml"/>
  <Override PartName="/xl/theme/themeOverride1.xml" ContentType="application/vnd.openxmlformats-officedocument.themeOverride+xml"/>
  <Override PartName="/xl/drawings/drawing3.xml" ContentType="application/vnd.openxmlformats-officedocument.drawing+xml"/>
  <Override PartName="/xl/activeX/activeX6.xml" ContentType="application/vnd.ms-office.activeX+xml"/>
  <Override PartName="/xl/activeX/activeX6.bin" ContentType="application/vnd.ms-office.activeX"/>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harts/chart2.xml" ContentType="application/vnd.openxmlformats-officedocument.drawingml.chart+xml"/>
  <Override PartName="/xl/theme/themeOverride2.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Projects\SOP\EPMStuff\TemplatesWithoutReports\Templates\"/>
    </mc:Choice>
  </mc:AlternateContent>
  <bookViews>
    <workbookView xWindow="15180" yWindow="1125" windowWidth="20835" windowHeight="15615" tabRatio="483" firstSheet="1" activeTab="1"/>
  </bookViews>
  <sheets>
    <sheet name="EPMFormattingSheet" sheetId="7" state="hidden" r:id="rId1"/>
    <sheet name="Planning View 1" sheetId="5" r:id="rId2"/>
    <sheet name="ChartFeeder1" sheetId="6" state="hidden" r:id="rId3"/>
    <sheet name="Planning View 2" sheetId="8" r:id="rId4"/>
    <sheet name="ChartFeeder2" sheetId="9" state="hidden" r:id="rId5"/>
  </sheets>
  <definedNames>
    <definedName name="__FPMExcelClient_CellBasedFunctionStatus" localSheetId="1" hidden="1">"2_1_2_2_2_2"</definedName>
    <definedName name="__FPMExcelClient_CellBasedFunctionStatus" localSheetId="3" hidden="1">"2_1_2_2_2_2"</definedName>
    <definedName name="AddDimension" localSheetId="0" hidden="1">EPMFormattingSheet!$D$171</definedName>
    <definedName name="AddLevelFirst" localSheetId="0" hidden="1">EPMFormattingSheet!$D$47</definedName>
    <definedName name="AddLevelSecond" localSheetId="0" hidden="1">EPMFormattingSheet!$D$26</definedName>
    <definedName name="AddMemberFirst" localSheetId="0" hidden="1">EPMFormattingSheet!$D$139</definedName>
    <definedName name="AddMemberFirst_1" localSheetId="0" hidden="1">EPMFormattingSheet!$D$95</definedName>
    <definedName name="AddMemberFirst_10" localSheetId="0" hidden="1">EPMFormattingSheet!$D$122</definedName>
    <definedName name="AddMemberFirst_11" localSheetId="0" hidden="1">EPMFormattingSheet!$D$125</definedName>
    <definedName name="AddMemberFirst_12" localSheetId="0" hidden="1">EPMFormattingSheet!$D$128</definedName>
    <definedName name="AddMemberFirst_13" localSheetId="0" hidden="1">EPMFormattingSheet!$D$131</definedName>
    <definedName name="AddMemberFirst_14" localSheetId="0" hidden="1">EPMFormattingSheet!$D$134</definedName>
    <definedName name="AddMemberFirst_15" localSheetId="0" hidden="1">EPMFormattingSheet!$D$137</definedName>
    <definedName name="AddMemberFirst_2" localSheetId="0" hidden="1">EPMFormattingSheet!$D$98</definedName>
    <definedName name="AddMemberFirst_3" localSheetId="0" hidden="1">EPMFormattingSheet!$D$101</definedName>
    <definedName name="AddMemberFirst_4" localSheetId="0" hidden="1">EPMFormattingSheet!$D$104</definedName>
    <definedName name="AddMemberFirst_5" localSheetId="0" hidden="1">EPMFormattingSheet!$D$107</definedName>
    <definedName name="AddMemberFirst_6" localSheetId="0" hidden="1">EPMFormattingSheet!$D$110</definedName>
    <definedName name="AddMemberFirst_7" localSheetId="0" hidden="1">EPMFormattingSheet!$D$113</definedName>
    <definedName name="AddMemberFirst_8" localSheetId="0" hidden="1">EPMFormattingSheet!$D$116</definedName>
    <definedName name="AddMemberFirst_9" localSheetId="0" hidden="1">EPMFormattingSheet!$D$119</definedName>
    <definedName name="AddMemberSecond" localSheetId="0" hidden="1">EPMFormattingSheet!$D$73</definedName>
    <definedName name="DataFirst" localSheetId="0" hidden="1">EPMFormattingSheet!$E$76:$G$76</definedName>
    <definedName name="DataSecond" localSheetId="0" hidden="1">EPMFormattingSheet!$E$154:$G$154</definedName>
    <definedName name="DataUseFirst" localSheetId="0" hidden="1">EPMFormattingSheet!$H$76</definedName>
    <definedName name="DataUseSecond" localSheetId="0" hidden="1">EPMFormattingSheet!$H$154</definedName>
    <definedName name="EPMClientFormattingSheet" localSheetId="0" hidden="1">"2_0"</definedName>
    <definedName name="EPMWorkbookOptions_1" hidden="1">"SAEAAB|LCAAAAAAABADsvQdgHEmWJSYvbcp7f0r1StfgdKEIgGATJNiQQBDswYjN5pLsHWlHIymrKoHKZVZlXWYWQMztnbz33nvvvffee||997o7nU4n99//P1xmZAFs9s5K2smeIYCqyB8/fnwfPyIe/x7vFmV6mddNUS0/|2h3vPNRmi|n1axYXnz20bo939799KPf4|g3Th5/t6rfTqrq7Zerlpo2Kb23bB69a4rPPpq37erR3btXV1fjq3v"</definedName>
    <definedName name="EPMWorkbookOptions_2" hidden="1">"jqr64u7ezs3v39/7i|evpPF9k28WyabPlNP/IvjW7|a2PqNc0ffwqP6/zZv7l8stVvjw6z8omf3w3/JDbnZR5Vj/N2uzL5evsMjctux9zWzOWl3XV5tM2n5nW/S/C9lez9C6IYRsqNY7|nwAAAP//Sn4wTEgBAAA="</definedName>
    <definedName name="EvenDataFirst" localSheetId="0" hidden="1">EPMFormattingSheet!$F$151</definedName>
    <definedName name="EvenDataSecond" localSheetId="0" hidden="1">EPMFormattingSheet!$F$159</definedName>
    <definedName name="EvenDataUseFirst" localSheetId="0" hidden="1">EPMFormattingSheet!$H$151</definedName>
    <definedName name="EvenDataUseSecond" localSheetId="0" hidden="1">EPMFormattingSheet!$H$159</definedName>
    <definedName name="EvenHeaderFirst" localSheetId="0" hidden="1">EPMFormattingSheet!$J$151</definedName>
    <definedName name="EvenHeaderSecond" localSheetId="0" hidden="1">EPMFormattingSheet!$J$159</definedName>
    <definedName name="EvenHeaderUseFirst" localSheetId="0" hidden="1">EPMFormattingSheet!$L$151</definedName>
    <definedName name="EvenHeaderUseSecond" localSheetId="0" hidden="1">EPMFormattingSheet!$L$159</definedName>
    <definedName name="HeaderFirst" localSheetId="0" hidden="1">EPMFormattingSheet!$I$76:$K$76</definedName>
    <definedName name="HeaderSecond" localSheetId="0" hidden="1">EPMFormattingSheet!$I$154:$K$154</definedName>
    <definedName name="HeaderSmallGrid" localSheetId="0" hidden="1">EPMFormattingSheet!$E$165:$G$165</definedName>
    <definedName name="HeaderUseFirst" localSheetId="0" hidden="1">EPMFormattingSheet!$L$76</definedName>
    <definedName name="HeaderUseSecond" localSheetId="0" hidden="1">EPMFormattingSheet!$L$154</definedName>
    <definedName name="HeaderUseSmallGrid" localSheetId="0" hidden="1">EPMFormattingSheet!$H$165:$L$165</definedName>
    <definedName name="LevelEndBlock" localSheetId="0" hidden="1">EPMFormattingSheet!$B$49</definedName>
    <definedName name="LevelFirstBlock" localSheetId="0" hidden="1">EPMFormattingSheet!$B$28:$B$48</definedName>
    <definedName name="LevelFirstDataDefault" localSheetId="0" hidden="1">EPMFormattingSheet!$F$32</definedName>
    <definedName name="LevelFirstDataLeaf" localSheetId="0" hidden="1">EPMFormattingSheet!$F$35</definedName>
    <definedName name="LevelFirstDataLevel_1" localSheetId="0" hidden="1">EPMFormattingSheet!$F$39</definedName>
    <definedName name="LevelFirstDataLevel_2" localSheetId="0" hidden="1">EPMFormattingSheet!$F$42</definedName>
    <definedName name="LevelFirstDataLevel_3" localSheetId="0" hidden="1">EPMFormattingSheet!$F$45</definedName>
    <definedName name="LevelFirstDataUseDefault" localSheetId="0" hidden="1">EPMFormattingSheet!$H$32</definedName>
    <definedName name="LevelFirstDataUseLeaf" localSheetId="0" hidden="1">EPMFormattingSheet!$H$35</definedName>
    <definedName name="LevelFirstDataUseLevel_1" localSheetId="0" hidden="1">EPMFormattingSheet!$H$39</definedName>
    <definedName name="LevelFirstDataUseLevel_2" localSheetId="0" hidden="1">EPMFormattingSheet!$H$42</definedName>
    <definedName name="LevelFirstDataUseLevel_3" localSheetId="0" hidden="1">EPMFormattingSheet!$H$45</definedName>
    <definedName name="LevelFirstHeaderDefault" localSheetId="0" hidden="1">EPMFormattingSheet!$J$32</definedName>
    <definedName name="LevelFirstHeaderLeaf" localSheetId="0" hidden="1">EPMFormattingSheet!$J$35</definedName>
    <definedName name="LevelFirstHeaderLevel_1" localSheetId="0" hidden="1">EPMFormattingSheet!$J$39</definedName>
    <definedName name="LevelFirstHeaderLevel_2" localSheetId="0" hidden="1">EPMFormattingSheet!$J$42</definedName>
    <definedName name="LevelFirstHeaderLevel_3" localSheetId="0" hidden="1">EPMFormattingSheet!$J$45</definedName>
    <definedName name="LevelFirstHeaderUseDefault" localSheetId="0" hidden="1">EPMFormattingSheet!$L$32</definedName>
    <definedName name="LevelFirstHeaderUseLeaf" localSheetId="0" hidden="1">EPMFormattingSheet!$L$35</definedName>
    <definedName name="LevelFirstHeaderUseLevel_1" localSheetId="0" hidden="1">EPMFormattingSheet!$L$39</definedName>
    <definedName name="LevelFirstHeaderUseLevel_2" localSheetId="0" hidden="1">EPMFormattingSheet!$L$42</definedName>
    <definedName name="LevelFirstHeaderUseLevel_3" localSheetId="0" hidden="1">EPMFormattingSheet!$L$45</definedName>
    <definedName name="LevelSecondBlock" localSheetId="0" hidden="1">EPMFormattingSheet!$B$7:$B$27</definedName>
    <definedName name="LevelSecondDataDefault" localSheetId="0" hidden="1">EPMFormattingSheet!$F$11</definedName>
    <definedName name="LevelSecondDataLeaf" localSheetId="0" hidden="1">EPMFormattingSheet!$F$14</definedName>
    <definedName name="LevelSecondDataLevel_1" localSheetId="0" hidden="1">EPMFormattingSheet!$F$18</definedName>
    <definedName name="LevelSecondDataLevel_2" localSheetId="0" hidden="1">EPMFormattingSheet!$F$21</definedName>
    <definedName name="LevelSecondDataLevel_3" localSheetId="0" hidden="1">EPMFormattingSheet!$F$24</definedName>
    <definedName name="LevelSecondDataUseDefault" localSheetId="0" hidden="1">EPMFormattingSheet!$H$11</definedName>
    <definedName name="LevelSecondDataUseLeaf" localSheetId="0" hidden="1">EPMFormattingSheet!$H$14</definedName>
    <definedName name="LevelSecondDataUseLevel_1" localSheetId="0" hidden="1">EPMFormattingSheet!$H$18</definedName>
    <definedName name="LevelSecondDataUseLevel_2" localSheetId="0" hidden="1">EPMFormattingSheet!$H$21</definedName>
    <definedName name="LevelSecondDataUseLevel_3" localSheetId="0" hidden="1">EPMFormattingSheet!$H$24</definedName>
    <definedName name="LevelSecondHeaderDefault" localSheetId="0" hidden="1">EPMFormattingSheet!$J$11</definedName>
    <definedName name="LevelSecondHeaderLeaf" localSheetId="0" hidden="1">EPMFormattingSheet!$J$14</definedName>
    <definedName name="LevelSecondHeaderLevel_1" localSheetId="0" hidden="1">EPMFormattingSheet!$J$18</definedName>
    <definedName name="LevelSecondHeaderLevel_2" localSheetId="0" hidden="1">EPMFormattingSheet!$J$21</definedName>
    <definedName name="LevelSecondHeaderLevel_3" localSheetId="0" hidden="1">EPMFormattingSheet!$J$24</definedName>
    <definedName name="LevelSecondHeaderUseDefault" localSheetId="0" hidden="1">EPMFormattingSheet!$L$11</definedName>
    <definedName name="LevelSecondHeaderUseLeaf" localSheetId="0" hidden="1">EPMFormattingSheet!$L$14</definedName>
    <definedName name="LevelSecondHeaderUseLevel_1" localSheetId="0" hidden="1">EPMFormattingSheet!$L$18</definedName>
    <definedName name="LevelSecondHeaderUseLevel_2" localSheetId="0" hidden="1">EPMFormattingSheet!$L$21</definedName>
    <definedName name="LevelSecondHeaderUseLevel_3" localSheetId="0" hidden="1">EPMFormattingSheet!$L$24</definedName>
    <definedName name="MemberEndBlock" localSheetId="0" hidden="1">EPMFormattingSheet!$B$141</definedName>
    <definedName name="MemberFirstBlock" localSheetId="0" hidden="1">EPMFormattingSheet!$B$75:$B$140</definedName>
    <definedName name="MemberFirstDataCalculated" localSheetId="0" hidden="1">EPMFormattingSheet!$F$81</definedName>
    <definedName name="MemberFirstDataChanged" localSheetId="0" hidden="1">EPMFormattingSheet!$F$90</definedName>
    <definedName name="MemberFirstDataCustom" localSheetId="0" hidden="1">EPMFormattingSheet!$F$78</definedName>
    <definedName name="MemberFirstDataInputable" localSheetId="0" hidden="1">EPMFormattingSheet!$F$84</definedName>
    <definedName name="MemberFirstDataItem_1" localSheetId="0" hidden="1">EPMFormattingSheet!$F$95</definedName>
    <definedName name="MemberFirstDataItem_10" localSheetId="0" hidden="1">EPMFormattingSheet!$F$122</definedName>
    <definedName name="MemberFirstDataItem_11" localSheetId="0" hidden="1">EPMFormattingSheet!$F$125</definedName>
    <definedName name="MemberFirstDataItem_12" localSheetId="0" hidden="1">EPMFormattingSheet!$F$128</definedName>
    <definedName name="MemberFirstDataItem_13" localSheetId="0" hidden="1">EPMFormattingSheet!$F$131</definedName>
    <definedName name="MemberFirstDataItem_14" localSheetId="0" hidden="1">EPMFormattingSheet!$F$134</definedName>
    <definedName name="MemberFirstDataItem_15" localSheetId="0" hidden="1">EPMFormattingSheet!$F$137</definedName>
    <definedName name="MemberFirstDataItem_2" localSheetId="0" hidden="1">EPMFormattingSheet!$F$98</definedName>
    <definedName name="MemberFirstDataItem_3" localSheetId="0" hidden="1">EPMFormattingSheet!$F$101</definedName>
    <definedName name="MemberFirstDataItem_4" localSheetId="0" hidden="1">EPMFormattingSheet!$F$104</definedName>
    <definedName name="MemberFirstDataItem_5" localSheetId="0" hidden="1">EPMFormattingSheet!$F$107</definedName>
    <definedName name="MemberFirstDataItem_6" localSheetId="0" hidden="1">EPMFormattingSheet!$F$110</definedName>
    <definedName name="MemberFirstDataItem_7" localSheetId="0" hidden="1">EPMFormattingSheet!$F$113</definedName>
    <definedName name="MemberFirstDataItem_8" localSheetId="0" hidden="1">EPMFormattingSheet!$F$116</definedName>
    <definedName name="MemberFirstDataItem_9" localSheetId="0" hidden="1">EPMFormattingSheet!$F$119</definedName>
    <definedName name="MemberFirstDataLocal" localSheetId="0" hidden="1">EPMFormattingSheet!$F$87</definedName>
    <definedName name="MemberFirstDataUseCalculated" localSheetId="0" hidden="1">EPMFormattingSheet!$H$81</definedName>
    <definedName name="MemberFirstDataUseChanged" localSheetId="0" hidden="1">EPMFormattingSheet!$H$90</definedName>
    <definedName name="MemberFirstDataUseCustom" localSheetId="0" hidden="1">EPMFormattingSheet!$H$78</definedName>
    <definedName name="MemberFirstDataUseInputable" localSheetId="0" hidden="1">EPMFormattingSheet!$H$84</definedName>
    <definedName name="MemberFirstDataUseItem_1" localSheetId="0" hidden="1">EPMFormattingSheet!$H$95</definedName>
    <definedName name="MemberFirstDataUseItem_10" localSheetId="0" hidden="1">EPMFormattingSheet!$H$122</definedName>
    <definedName name="MemberFirstDataUseItem_11" localSheetId="0" hidden="1">EPMFormattingSheet!$H$125</definedName>
    <definedName name="MemberFirstDataUseItem_12" localSheetId="0" hidden="1">EPMFormattingSheet!$H$128</definedName>
    <definedName name="MemberFirstDataUseItem_13" localSheetId="0" hidden="1">EPMFormattingSheet!$H$131</definedName>
    <definedName name="MemberFirstDataUseItem_14" localSheetId="0" hidden="1">EPMFormattingSheet!$H$134</definedName>
    <definedName name="MemberFirstDataUseItem_15" localSheetId="0" hidden="1">EPMFormattingSheet!$H$137</definedName>
    <definedName name="MemberFirstDataUseItem_2" localSheetId="0" hidden="1">EPMFormattingSheet!$H$98</definedName>
    <definedName name="MemberFirstDataUseItem_3" localSheetId="0" hidden="1">EPMFormattingSheet!$H$101</definedName>
    <definedName name="MemberFirstDataUseItem_4" localSheetId="0" hidden="1">EPMFormattingSheet!$H$104</definedName>
    <definedName name="MemberFirstDataUseItem_5" localSheetId="0" hidden="1">EPMFormattingSheet!$H$107</definedName>
    <definedName name="MemberFirstDataUseItem_6" localSheetId="0" hidden="1">EPMFormattingSheet!$H$110</definedName>
    <definedName name="MemberFirstDataUseItem_7" localSheetId="0" hidden="1">EPMFormattingSheet!$H$113</definedName>
    <definedName name="MemberFirstDataUseItem_8" localSheetId="0" hidden="1">EPMFormattingSheet!$H$116</definedName>
    <definedName name="MemberFirstDataUseItem_9" localSheetId="0" hidden="1">EPMFormattingSheet!$H$119</definedName>
    <definedName name="MemberFirstDataUseLocal" localSheetId="0" hidden="1">EPMFormattingSheet!$H$87</definedName>
    <definedName name="MemberFirstHeaderCalculated" localSheetId="0" hidden="1">EPMFormattingSheet!$J$81</definedName>
    <definedName name="MemberFirstHeaderChanged" localSheetId="0" hidden="1">EPMFormattingSheet!$J$90</definedName>
    <definedName name="MemberFirstHeaderCustom" localSheetId="0" hidden="1">EPMFormattingSheet!$J$78</definedName>
    <definedName name="MemberFirstHeaderInputable" localSheetId="0" hidden="1">EPMFormattingSheet!$J$84</definedName>
    <definedName name="MemberFirstHeaderItem_1" localSheetId="0" hidden="1">EPMFormattingSheet!$J$95</definedName>
    <definedName name="MemberFirstHeaderItem_10" localSheetId="0" hidden="1">EPMFormattingSheet!$J$122</definedName>
    <definedName name="MemberFirstHeaderItem_11" localSheetId="0" hidden="1">EPMFormattingSheet!$J$125</definedName>
    <definedName name="MemberFirstHeaderItem_12" localSheetId="0" hidden="1">EPMFormattingSheet!$J$128</definedName>
    <definedName name="MemberFirstHeaderItem_13" localSheetId="0" hidden="1">EPMFormattingSheet!$J$131</definedName>
    <definedName name="MemberFirstHeaderItem_14" localSheetId="0" hidden="1">EPMFormattingSheet!$J$134</definedName>
    <definedName name="MemberFirstHeaderItem_15" localSheetId="0" hidden="1">EPMFormattingSheet!$J$137</definedName>
    <definedName name="MemberFirstHeaderItem_2" localSheetId="0" hidden="1">EPMFormattingSheet!$J$98</definedName>
    <definedName name="MemberFirstHeaderItem_3" localSheetId="0" hidden="1">EPMFormattingSheet!$J$101</definedName>
    <definedName name="MemberFirstHeaderItem_4" localSheetId="0" hidden="1">EPMFormattingSheet!$J$104</definedName>
    <definedName name="MemberFirstHeaderItem_5" localSheetId="0" hidden="1">EPMFormattingSheet!$J$107</definedName>
    <definedName name="MemberFirstHeaderItem_6" localSheetId="0" hidden="1">EPMFormattingSheet!$J$110</definedName>
    <definedName name="MemberFirstHeaderItem_7" localSheetId="0" hidden="1">EPMFormattingSheet!$J$113</definedName>
    <definedName name="MemberFirstHeaderItem_8" localSheetId="0" hidden="1">EPMFormattingSheet!$J$116</definedName>
    <definedName name="MemberFirstHeaderItem_9" localSheetId="0" hidden="1">EPMFormattingSheet!$J$119</definedName>
    <definedName name="MemberFirstHeaderLocal" localSheetId="0" hidden="1">EPMFormattingSheet!$J$87</definedName>
    <definedName name="MemberFirstHeaderUseCalculated" localSheetId="0" hidden="1">EPMFormattingSheet!$L$81</definedName>
    <definedName name="MemberFirstHeaderUseChanged" localSheetId="0" hidden="1">EPMFormattingSheet!$L$90</definedName>
    <definedName name="MemberFirstHeaderUseCustom" localSheetId="0" hidden="1">EPMFormattingSheet!$L$78</definedName>
    <definedName name="MemberFirstHeaderUseInputable" localSheetId="0" hidden="1">EPMFormattingSheet!$L$84</definedName>
    <definedName name="MemberFirstHeaderUseItem_1" localSheetId="0" hidden="1">EPMFormattingSheet!$L$95</definedName>
    <definedName name="MemberFirstHeaderUseItem_10" localSheetId="0" hidden="1">EPMFormattingSheet!$L$122</definedName>
    <definedName name="MemberFirstHeaderUseItem_11" localSheetId="0" hidden="1">EPMFormattingSheet!$L$125</definedName>
    <definedName name="MemberFirstHeaderUseItem_12" localSheetId="0" hidden="1">EPMFormattingSheet!$L$128</definedName>
    <definedName name="MemberFirstHeaderUseItem_13" localSheetId="0" hidden="1">EPMFormattingSheet!$L$131</definedName>
    <definedName name="MemberFirstHeaderUseItem_14" localSheetId="0" hidden="1">EPMFormattingSheet!$L$134</definedName>
    <definedName name="MemberFirstHeaderUseItem_15" localSheetId="0" hidden="1">EPMFormattingSheet!$L$137</definedName>
    <definedName name="MemberFirstHeaderUseItem_2" localSheetId="0" hidden="1">EPMFormattingSheet!$L$98</definedName>
    <definedName name="MemberFirstHeaderUseItem_3" localSheetId="0" hidden="1">EPMFormattingSheet!$L$101</definedName>
    <definedName name="MemberFirstHeaderUseItem_4" localSheetId="0" hidden="1">EPMFormattingSheet!$L$104</definedName>
    <definedName name="MemberFirstHeaderUseItem_5" localSheetId="0" hidden="1">EPMFormattingSheet!$L$107</definedName>
    <definedName name="MemberFirstHeaderUseItem_6" localSheetId="0" hidden="1">EPMFormattingSheet!$L$110</definedName>
    <definedName name="MemberFirstHeaderUseItem_7" localSheetId="0" hidden="1">EPMFormattingSheet!$L$113</definedName>
    <definedName name="MemberFirstHeaderUseItem_8" localSheetId="0" hidden="1">EPMFormattingSheet!$L$116</definedName>
    <definedName name="MemberFirstHeaderUseItem_9" localSheetId="0" hidden="1">EPMFormattingSheet!$L$119</definedName>
    <definedName name="MemberFirstHeaderUseLocal" localSheetId="0" hidden="1">EPMFormattingSheet!$L$87</definedName>
    <definedName name="MemberSecondBlock" localSheetId="0" hidden="1">EPMFormattingSheet!$B$54:$B$74</definedName>
    <definedName name="MemberSecondDataCalculated" localSheetId="0" hidden="1">EPMFormattingSheet!$F$60</definedName>
    <definedName name="MemberSecondDataChanged" localSheetId="0" hidden="1">EPMFormattingSheet!$F$69</definedName>
    <definedName name="MemberSecondDataCustom" localSheetId="0" hidden="1">EPMFormattingSheet!$F$57</definedName>
    <definedName name="MemberSecondDataInputable" localSheetId="0" hidden="1">EPMFormattingSheet!$F$63</definedName>
    <definedName name="MemberSecondDataLocal" localSheetId="0" hidden="1">EPMFormattingSheet!$F$66</definedName>
    <definedName name="MemberSecondDataUseCalculated" localSheetId="0" hidden="1">EPMFormattingSheet!$H$60</definedName>
    <definedName name="MemberSecondDataUseChanged" localSheetId="0" hidden="1">EPMFormattingSheet!$H$69</definedName>
    <definedName name="MemberSecondDataUseCustom" localSheetId="0" hidden="1">EPMFormattingSheet!$H$57</definedName>
    <definedName name="MemberSecondDataUseInputable" localSheetId="0" hidden="1">EPMFormattingSheet!$H$63</definedName>
    <definedName name="MemberSecondDataUseLocal" localSheetId="0" hidden="1">EPMFormattingSheet!$H$66</definedName>
    <definedName name="MemberSecondHeaderCalculated" localSheetId="0" hidden="1">EPMFormattingSheet!$J$60</definedName>
    <definedName name="MemberSecondHeaderChanged" localSheetId="0" hidden="1">EPMFormattingSheet!$J$69</definedName>
    <definedName name="MemberSecondHeaderCustom" localSheetId="0" hidden="1">EPMFormattingSheet!$J$57</definedName>
    <definedName name="MemberSecondHeaderInputable" localSheetId="0" hidden="1">EPMFormattingSheet!$J$63</definedName>
    <definedName name="MemberSecondHeaderLocal" localSheetId="0" hidden="1">EPMFormattingSheet!$J$66</definedName>
    <definedName name="MemberSecondHeaderUseCalculated" localSheetId="0" hidden="1">EPMFormattingSheet!$L$60</definedName>
    <definedName name="MemberSecondHeaderUseChanged" localSheetId="0" hidden="1">EPMFormattingSheet!$L$69</definedName>
    <definedName name="MemberSecondHeaderUseCustom" localSheetId="0" hidden="1">EPMFormattingSheet!$L$57</definedName>
    <definedName name="MemberSecondHeaderUseInputable" localSheetId="0" hidden="1">EPMFormattingSheet!$L$63</definedName>
    <definedName name="MemberSecondHeaderUseLocal" localSheetId="0" hidden="1">EPMFormattingSheet!$L$66</definedName>
    <definedName name="OddDataFirst" localSheetId="0" hidden="1">EPMFormattingSheet!$F$148</definedName>
    <definedName name="OddDataSecond" localSheetId="0" hidden="1">EPMFormattingSheet!$F$156</definedName>
    <definedName name="OddDataUseFirst" localSheetId="0" hidden="1">EPMFormattingSheet!$H$148</definedName>
    <definedName name="OddDataUseSecond" localSheetId="0" hidden="1">EPMFormattingSheet!$H$156</definedName>
    <definedName name="OddEvenEndBlock" localSheetId="0" hidden="1">EPMFormattingSheet!$B$161</definedName>
    <definedName name="OddEvenFirstBlock" localSheetId="0" hidden="1">EPMFormattingSheet!$B$145:$B$152</definedName>
    <definedName name="OddEvenSecondBlock" localSheetId="0" hidden="1">EPMFormattingSheet!$B$153:$B$160</definedName>
    <definedName name="OddHeaderFirst" localSheetId="0" hidden="1">EPMFormattingSheet!$J$148</definedName>
    <definedName name="OddHeaderSecond" localSheetId="0" hidden="1">EPMFormattingSheet!$J$156</definedName>
    <definedName name="OddHeaderUseFirst" localSheetId="0" hidden="1">EPMFormattingSheet!$L$148</definedName>
    <definedName name="OddHeaderUseSecond" localSheetId="0" hidden="1">EPMFormattingSheet!$L$156</definedName>
    <definedName name="PageHeaderDefaultHeader" localSheetId="0" hidden="1">EPMFormattingSheet!$F$167</definedName>
    <definedName name="PageHeaderDefaultHeaderUse" localSheetId="0" hidden="1">EPMFormattingSheet!$H$167:$L$167</definedName>
    <definedName name="RANGE_ATTR_CF1_PL1" comment="Points to ChartFeeder PL1 Data Condensed list (E17) and restricts the range to the actual length of the list">OFFSET(ChartFeeder1!$E$17,0,0,36-COUNTBLANK(ChartFeeder1!$E$17:$E$52),1)</definedName>
    <definedName name="RANGE_ATTR_CF1_PL2" comment="Points to ChartFeeder PL2 Data Condensed list (F17) and restricts the range to the actual length of the list">OFFSET(ChartFeeder1!$F$17,0,0,36-COUNTBLANK(ChartFeeder1!$F$17:$F$52),1)</definedName>
    <definedName name="RANGE_ATTR_CF2_PL1" comment="Points to ChartFeeder PL1 Data Condensed list (E17) and restricts the range to the actual length of the list">OFFSET(ChartFeeder2!$E$17,0,0,36-COUNTBLANK(ChartFeeder2!$E$17:$E$52),1)</definedName>
    <definedName name="RANGE_ATTR_CF2_PL2" comment="Points to ChartFeeder PL2 Data Condensed list (F17) and restricts the range to the actual length of the list">OFFSET(ChartFeeder2!$F$17,0,0,36-COUNTBLANK(ChartFeeder2!$F$17:$F$52),1)</definedName>
    <definedName name="RANGE_ATTR_PL1" comment="Points to ChartFeeder PL1 Data Condensed list (E17) and restricts the range to the actual length of the list" localSheetId="0">OFFSET(#REF!,0,0,36-COUNTBLANK(#REF!),1)</definedName>
    <definedName name="RANGE_ATTR_PL2" comment="Points to ChartFeeder PL2 Data Condensed list (F17) and restricts the range to the actual length of the list" localSheetId="0">OFFSET(#REF!,0,0,36-COUNTBLANK(#REF!),1)</definedName>
    <definedName name="RANGE_KEYFIGURES" comment="Points to ChartFeeder Key Figures list (B31) and restricts the range to the actual length of the list" localSheetId="0">OFFSET(#REF!,0,0,20-COUNTBLANK(#REF!),1)</definedName>
    <definedName name="RANGE_KEYFIGURES_CF1" comment="Points to ChartFeeder Key Figures list (B31) and restricts the range to the actual length of the list">OFFSET(ChartFeeder1!$B$31,0,0,20-COUNTBLANK(ChartFeeder1!$B$31:$B$50),1)</definedName>
    <definedName name="RANGE_KEYFIGURES_CF2" comment="Points to ChartFeeder Key Figures list (B31) and restricts the range to the actual length of the list">OFFSET(ChartFeeder2!$B$31,0,0,20-COUNTBLANK(ChartFeeder2!$B$31:$B$50),1)</definedName>
    <definedName name="RemoveLevelFirst" localSheetId="0" hidden="1">EPMFormattingSheet!$D$47</definedName>
    <definedName name="RemoveLevelSecond" localSheetId="0" hidden="1">EPMFormattingSheet!$D$26</definedName>
    <definedName name="SOP_Connection_Name">"Test IBP_Connection_Name"</definedName>
    <definedName name="SOP_Favorite_Name">" "</definedName>
    <definedName name="SOP_Heading1" localSheetId="1">"Key Figure"</definedName>
    <definedName name="SOP_Heading1" localSheetId="3">"Key Figure"</definedName>
    <definedName name="SOP_Heading10" localSheetId="1">" "</definedName>
    <definedName name="SOP_Heading10" localSheetId="3">" "</definedName>
    <definedName name="SOP_Heading11" localSheetId="1">" "</definedName>
    <definedName name="SOP_Heading11" localSheetId="3">" "</definedName>
    <definedName name="SOP_Heading12" localSheetId="1">" "</definedName>
    <definedName name="SOP_Heading12" localSheetId="3">" "</definedName>
    <definedName name="SOP_Heading13" localSheetId="1">" "</definedName>
    <definedName name="SOP_Heading13" localSheetId="3">" "</definedName>
    <definedName name="SOP_Heading14" localSheetId="1">" "</definedName>
    <definedName name="SOP_Heading14" localSheetId="3">" "</definedName>
    <definedName name="SOP_Heading15" localSheetId="1">" "</definedName>
    <definedName name="SOP_Heading15" localSheetId="3">" "</definedName>
    <definedName name="SOP_Heading2" localSheetId="1">"Attribute One"</definedName>
    <definedName name="SOP_Heading2" localSheetId="3">"Attribute 1"</definedName>
    <definedName name="SOP_Heading3" localSheetId="1">"Attribute Two"</definedName>
    <definedName name="SOP_Heading3" localSheetId="3">"Attribute 2"</definedName>
    <definedName name="SOP_Heading4" localSheetId="1">" "</definedName>
    <definedName name="SOP_Heading4" localSheetId="3">" "</definedName>
    <definedName name="SOP_Heading5" localSheetId="1">" "</definedName>
    <definedName name="SOP_Heading5" localSheetId="3">" "</definedName>
    <definedName name="SOP_Heading6" localSheetId="1">" "</definedName>
    <definedName name="SOP_Heading6" localSheetId="3">" "</definedName>
    <definedName name="SOP_Heading7" localSheetId="1">" "</definedName>
    <definedName name="SOP_Heading7" localSheetId="3">" "</definedName>
    <definedName name="SOP_Heading8" localSheetId="1">" "</definedName>
    <definedName name="SOP_Heading8" localSheetId="3">" "</definedName>
    <definedName name="SOP_Heading9" localSheetId="1">" "</definedName>
    <definedName name="SOP_Heading9" localSheetId="3">" "</definedName>
    <definedName name="SOP_Planning_Area">"Test IBP_Planning_Area"</definedName>
    <definedName name="SOP_Refresh_Timestamp">42424.434224537</definedName>
    <definedName name="SOP_Template_Name">"Test IBP_Template_Name"</definedName>
  </definedNames>
  <calcPr calcId="152511"/>
</workbook>
</file>

<file path=xl/calcChain.xml><?xml version="1.0" encoding="utf-8"?>
<calcChain xmlns="http://schemas.openxmlformats.org/spreadsheetml/2006/main">
  <c r="B31" i="9" l="1"/>
  <c r="X7" i="9"/>
  <c r="P7" i="9"/>
  <c r="C7" i="9"/>
  <c r="C6" i="9"/>
  <c r="C4" i="9"/>
  <c r="D1" i="9"/>
  <c r="V7" i="9" s="1"/>
  <c r="J18" i="8"/>
  <c r="I18" i="8"/>
  <c r="H18" i="8"/>
  <c r="G18" i="8"/>
  <c r="F18" i="8"/>
  <c r="E18" i="8"/>
  <c r="D18" i="8"/>
  <c r="C18" i="8"/>
  <c r="B18" i="8"/>
  <c r="A18" i="8"/>
  <c r="A3" i="8"/>
  <c r="BS1" i="8"/>
  <c r="J1" i="8"/>
  <c r="R8" i="9"/>
  <c r="R7" i="9" l="1"/>
  <c r="T7" i="9"/>
  <c r="N7" i="9"/>
  <c r="O7" i="9"/>
  <c r="S7" i="9"/>
  <c r="W7" i="9"/>
  <c r="Q7" i="9"/>
  <c r="U7" i="9"/>
  <c r="Y7" i="9"/>
  <c r="D45" i="7"/>
  <c r="D42" i="7"/>
  <c r="D39" i="7"/>
  <c r="D24" i="7"/>
  <c r="D21" i="7"/>
  <c r="D18" i="7"/>
  <c r="J1" i="5"/>
  <c r="U8" i="9"/>
  <c r="V8" i="9"/>
  <c r="Q8" i="9"/>
  <c r="N8" i="9"/>
  <c r="P8" i="9"/>
  <c r="T8" i="9"/>
  <c r="O8" i="9"/>
  <c r="S8" i="9"/>
  <c r="W8" i="9"/>
  <c r="X8" i="9"/>
  <c r="Y8" i="9"/>
  <c r="A3" i="5" l="1"/>
  <c r="A18" i="5" l="1"/>
  <c r="B18" i="5"/>
  <c r="C18" i="5"/>
  <c r="D18" i="5"/>
  <c r="H18" i="5"/>
  <c r="B19" i="9"/>
  <c r="B24" i="9"/>
  <c r="B17" i="9"/>
  <c r="B18" i="9"/>
  <c r="B20" i="9"/>
  <c r="E18" i="5" l="1"/>
  <c r="F18" i="5"/>
  <c r="B22" i="9"/>
  <c r="B21" i="9"/>
  <c r="B31" i="6" l="1"/>
  <c r="G18" i="5" l="1"/>
  <c r="B23" i="9"/>
  <c r="C7" i="6" l="1"/>
  <c r="C6" i="6"/>
  <c r="C4" i="6"/>
  <c r="X7" i="6" s="1"/>
  <c r="D1" i="6"/>
  <c r="B23" i="6"/>
  <c r="Q7" i="6" l="1"/>
  <c r="U7" i="6"/>
  <c r="Y7" i="6"/>
  <c r="N7" i="6"/>
  <c r="R7" i="6"/>
  <c r="V7" i="6"/>
  <c r="O7" i="6"/>
  <c r="S7" i="6"/>
  <c r="W7" i="6"/>
  <c r="P7" i="6"/>
  <c r="T7" i="6"/>
  <c r="J18" i="5"/>
  <c r="I18" i="5"/>
  <c r="B26" i="6"/>
  <c r="C9" i="9"/>
  <c r="C9" i="6"/>
  <c r="B17" i="6"/>
  <c r="W8" i="6"/>
  <c r="B22" i="6"/>
  <c r="B26" i="9"/>
  <c r="B24" i="6"/>
  <c r="B25" i="9"/>
  <c r="B25" i="6"/>
  <c r="C17" i="9" l="1" a="1"/>
  <c r="C17" i="9" s="1"/>
  <c r="C19" i="9" a="1"/>
  <c r="C19" i="9" s="1"/>
  <c r="D19" i="9" s="1"/>
  <c r="C18" i="9" a="1"/>
  <c r="C18" i="9" s="1"/>
  <c r="C25" i="9" a="1"/>
  <c r="C25" i="9" s="1"/>
  <c r="D25" i="9" s="1"/>
  <c r="C23" i="9" a="1"/>
  <c r="C23" i="9" s="1"/>
  <c r="D23" i="9" s="1"/>
  <c r="C22" i="9" a="1"/>
  <c r="C22" i="9" s="1"/>
  <c r="D22" i="9" s="1"/>
  <c r="C20" i="9" a="1"/>
  <c r="C20" i="9" s="1"/>
  <c r="D20" i="9" s="1"/>
  <c r="C26" i="9" a="1"/>
  <c r="C26" i="9" s="1"/>
  <c r="D26" i="9" s="1"/>
  <c r="C21" i="9" a="1"/>
  <c r="C21" i="9" s="1"/>
  <c r="D21" i="9" s="1"/>
  <c r="C24" i="9" a="1"/>
  <c r="C24" i="9" s="1"/>
  <c r="D24" i="9" s="1"/>
  <c r="D9" i="9"/>
  <c r="D9" i="6"/>
  <c r="C8" i="6" a="1"/>
  <c r="B21" i="6"/>
  <c r="Q8" i="6"/>
  <c r="N8" i="6"/>
  <c r="V8" i="6"/>
  <c r="O8" i="6"/>
  <c r="S8" i="6"/>
  <c r="B19" i="6"/>
  <c r="B20" i="6"/>
  <c r="Y8" i="6"/>
  <c r="X8" i="6"/>
  <c r="R8" i="6"/>
  <c r="T8" i="6"/>
  <c r="U8" i="6"/>
  <c r="B18" i="6"/>
  <c r="P8" i="6"/>
  <c r="B32" i="6" a="1"/>
  <c r="F17" i="9" l="1"/>
  <c r="D18" i="9"/>
  <c r="E17" i="9"/>
  <c r="D17" i="9"/>
  <c r="C22" i="6" a="1"/>
  <c r="C22" i="6" s="1"/>
  <c r="D22" i="6" s="1"/>
  <c r="C26" i="6" a="1"/>
  <c r="C26" i="6" s="1"/>
  <c r="D26" i="6" s="1"/>
  <c r="C25" i="6" a="1"/>
  <c r="C25" i="6" s="1"/>
  <c r="D25" i="6" s="1"/>
  <c r="C23" i="6" a="1"/>
  <c r="C23" i="6" s="1"/>
  <c r="D23" i="6" s="1"/>
  <c r="C24" i="6" a="1"/>
  <c r="C24" i="6" s="1"/>
  <c r="D24" i="6" s="1"/>
  <c r="B32" i="6"/>
  <c r="C19" i="6" a="1"/>
  <c r="C19" i="6" s="1"/>
  <c r="C21" i="6" a="1"/>
  <c r="C21" i="6" s="1"/>
  <c r="C17" i="6" a="1"/>
  <c r="C17" i="6" s="1"/>
  <c r="C18" i="6" a="1"/>
  <c r="C18" i="6" s="1"/>
  <c r="F17" i="6" s="1"/>
  <c r="C20" i="6" a="1"/>
  <c r="C20" i="6" s="1"/>
  <c r="C8" i="6"/>
  <c r="B32" i="9" a="1"/>
  <c r="C11" i="9"/>
  <c r="B33" i="6" a="1"/>
  <c r="C10" i="6"/>
  <c r="R17" i="6"/>
  <c r="C10" i="9"/>
  <c r="R17" i="9"/>
  <c r="D10" i="9" l="1"/>
  <c r="D11" i="9"/>
  <c r="F55" i="9"/>
  <c r="B32" i="9"/>
  <c r="B33" i="6"/>
  <c r="D10" i="6"/>
  <c r="D18" i="6"/>
  <c r="D21" i="6"/>
  <c r="E17" i="6"/>
  <c r="D17" i="6"/>
  <c r="D20" i="6"/>
  <c r="D19" i="6"/>
  <c r="BS1" i="5"/>
  <c r="R18" i="9"/>
  <c r="R18" i="6"/>
  <c r="B34" i="6" a="1"/>
  <c r="B33" i="9" a="1"/>
  <c r="E50" i="9" a="1"/>
  <c r="R19" i="9"/>
  <c r="C11" i="6"/>
  <c r="I11" i="9" l="1"/>
  <c r="M11" i="9" s="1"/>
  <c r="I12" i="9"/>
  <c r="M12" i="9" s="1"/>
  <c r="I9" i="9"/>
  <c r="M9" i="9" s="1"/>
  <c r="I10" i="9"/>
  <c r="M10" i="9" s="1"/>
  <c r="E50" i="9"/>
  <c r="B33" i="9"/>
  <c r="F55" i="6"/>
  <c r="B34" i="6"/>
  <c r="D11" i="6"/>
  <c r="I9" i="6" l="1"/>
  <c r="M9" i="6" s="1"/>
  <c r="I12" i="6" l="1"/>
  <c r="M12" i="6" s="1"/>
  <c r="F143" i="9"/>
  <c r="F84" i="9"/>
  <c r="F138" i="9"/>
  <c r="E45" i="9" a="1"/>
  <c r="F101" i="9"/>
  <c r="E22" i="9" a="1"/>
  <c r="F174" i="9"/>
  <c r="F275" i="9"/>
  <c r="F181" i="9"/>
  <c r="F287" i="9"/>
  <c r="F96" i="9"/>
  <c r="F145" i="9"/>
  <c r="E21" i="6" a="1"/>
  <c r="F160" i="9"/>
  <c r="F135" i="9"/>
  <c r="F60" i="9"/>
  <c r="F130" i="9"/>
  <c r="E42" i="9" a="1"/>
  <c r="F93" i="9"/>
  <c r="F212" i="9"/>
  <c r="F62" i="9"/>
  <c r="F282" i="9"/>
  <c r="F284" i="9"/>
  <c r="F192" i="9"/>
  <c r="E31" i="6" a="1"/>
  <c r="E47" i="9" a="1"/>
  <c r="E42" i="6" a="1"/>
  <c r="F305" i="9"/>
  <c r="F348" i="9"/>
  <c r="F330" i="9"/>
  <c r="F63" i="9"/>
  <c r="F337" i="9"/>
  <c r="F58" i="9"/>
  <c r="F257" i="9"/>
  <c r="E40" i="6" a="1"/>
  <c r="F260" i="9"/>
  <c r="E28" i="9" a="1"/>
  <c r="F107" i="9"/>
  <c r="E27" i="9" a="1"/>
  <c r="F102" i="9"/>
  <c r="F338" i="9"/>
  <c r="F65" i="9"/>
  <c r="E27" i="6" a="1"/>
  <c r="F310" i="9"/>
  <c r="F299" i="9"/>
  <c r="F290" i="9"/>
  <c r="F247" i="9"/>
  <c r="F238" i="9"/>
  <c r="F334" i="9"/>
  <c r="E20" i="6" a="1"/>
  <c r="F202" i="9"/>
  <c r="F153" i="9"/>
  <c r="E39" i="6" a="1"/>
  <c r="E24" i="9" a="1"/>
  <c r="F117" i="9"/>
  <c r="F139" i="9"/>
  <c r="E32" i="9" a="1"/>
  <c r="F265" i="9"/>
  <c r="F278" i="9"/>
  <c r="F279" i="9"/>
  <c r="F258" i="9"/>
  <c r="E26" i="6" a="1"/>
  <c r="F230" i="9"/>
  <c r="F352" i="9"/>
  <c r="F163" i="9"/>
  <c r="E40" i="9" a="1"/>
  <c r="F91" i="9"/>
  <c r="F344" i="9"/>
  <c r="F86" i="9"/>
  <c r="F286" i="9"/>
  <c r="F180" i="9"/>
  <c r="F205" i="9"/>
  <c r="F246" i="9"/>
  <c r="E28" i="6" a="1"/>
  <c r="F309" i="9"/>
  <c r="E38" i="6" a="1"/>
  <c r="F222" i="9"/>
  <c r="F233" i="9"/>
  <c r="E33" i="9" a="1"/>
  <c r="F169" i="9"/>
  <c r="F89" i="9"/>
  <c r="N17" i="9"/>
  <c r="F280" i="9"/>
  <c r="F191" i="9"/>
  <c r="F134" i="9"/>
  <c r="F99" i="9"/>
  <c r="F104" i="9"/>
  <c r="F185" i="9"/>
  <c r="F321" i="9"/>
  <c r="F173" i="9"/>
  <c r="E48" i="9" a="1"/>
  <c r="F243" i="9"/>
  <c r="E31" i="9" a="1"/>
  <c r="N18" i="9"/>
  <c r="F241" i="9"/>
  <c r="F148" i="9"/>
  <c r="E19" i="6" a="1"/>
  <c r="F220" i="9"/>
  <c r="F253" i="9"/>
  <c r="F158" i="9"/>
  <c r="F256" i="9"/>
  <c r="E45" i="6" a="1"/>
  <c r="E35" i="6" a="1"/>
  <c r="F297" i="9"/>
  <c r="F267" i="9"/>
  <c r="F92" i="9"/>
  <c r="E23" i="9" a="1"/>
  <c r="F340" i="9"/>
  <c r="F126" i="9"/>
  <c r="F166" i="9"/>
  <c r="F119" i="9"/>
  <c r="F77" i="9"/>
  <c r="F116" i="9"/>
  <c r="F302" i="9"/>
  <c r="F304" i="9"/>
  <c r="F106" i="9"/>
  <c r="F355" i="9"/>
  <c r="F79" i="9"/>
  <c r="F335" i="9"/>
  <c r="F74" i="9"/>
  <c r="F333" i="9"/>
  <c r="E50" i="6" a="1"/>
  <c r="F228" i="9"/>
  <c r="F225" i="9"/>
  <c r="F123" i="9"/>
  <c r="E18" i="9" a="1"/>
  <c r="F118" i="9"/>
  <c r="F324" i="9"/>
  <c r="F81" i="9"/>
  <c r="F311" i="9"/>
  <c r="F323" i="9"/>
  <c r="F71" i="9"/>
  <c r="F342" i="9"/>
  <c r="F66" i="9"/>
  <c r="F289" i="9"/>
  <c r="E39" i="9" a="1"/>
  <c r="F83" i="9"/>
  <c r="F254" i="9"/>
  <c r="F186" i="9"/>
  <c r="F152" i="9"/>
  <c r="F95" i="9"/>
  <c r="E18" i="6" a="1"/>
  <c r="F115" i="9"/>
  <c r="F72" i="9"/>
  <c r="F97" i="9"/>
  <c r="F151" i="9"/>
  <c r="F224" i="9"/>
  <c r="E29" i="6" a="1"/>
  <c r="F219" i="9"/>
  <c r="F285" i="9"/>
  <c r="F182" i="9"/>
  <c r="F291" i="9"/>
  <c r="E33" i="6" a="1"/>
  <c r="F262" i="9"/>
  <c r="E23" i="6" a="1"/>
  <c r="F349" i="9"/>
  <c r="E52" i="6" a="1"/>
  <c r="F226" i="9"/>
  <c r="F343" i="9"/>
  <c r="F274" i="9"/>
  <c r="F216" i="9"/>
  <c r="E46" i="6" a="1"/>
  <c r="F211" i="9"/>
  <c r="F237" i="9"/>
  <c r="F300" i="9"/>
  <c r="F112" i="9"/>
  <c r="E34" i="9" a="1"/>
  <c r="F221" i="9"/>
  <c r="F218" i="9"/>
  <c r="F100" i="9"/>
  <c r="F277" i="9"/>
  <c r="F88" i="9"/>
  <c r="F229" i="9"/>
  <c r="F161" i="9"/>
  <c r="F87" i="9"/>
  <c r="F208" i="9"/>
  <c r="E20" i="9" a="1"/>
  <c r="F203" i="9"/>
  <c r="F213" i="9"/>
  <c r="F268" i="9"/>
  <c r="F140" i="9"/>
  <c r="F320" i="9"/>
  <c r="F281" i="9"/>
  <c r="E48" i="6" a="1"/>
  <c r="F261" i="9"/>
  <c r="E25" i="9" a="1"/>
  <c r="F210" i="9"/>
  <c r="F269" i="9"/>
  <c r="F223" i="9"/>
  <c r="F200" i="9"/>
  <c r="E46" i="9" a="1"/>
  <c r="F195" i="9"/>
  <c r="F189" i="9"/>
  <c r="F307" i="9"/>
  <c r="F68" i="9"/>
  <c r="F351" i="9"/>
  <c r="F315" i="9"/>
  <c r="F57" i="9"/>
  <c r="F159" i="9"/>
  <c r="F271" i="9"/>
  <c r="F236" i="9"/>
  <c r="F136" i="9"/>
  <c r="F250" i="9"/>
  <c r="F245" i="9"/>
  <c r="F301" i="9"/>
  <c r="F131" i="9"/>
  <c r="E37" i="6" a="1"/>
  <c r="E30" i="6" a="1"/>
  <c r="F109" i="9"/>
  <c r="F234" i="9"/>
  <c r="E49" i="9" a="1"/>
  <c r="F288" i="9"/>
  <c r="F316" i="9"/>
  <c r="F276" i="9"/>
  <c r="F124" i="9"/>
  <c r="F207" i="9"/>
  <c r="F154" i="9"/>
  <c r="F318" i="9"/>
  <c r="R20" i="9"/>
  <c r="F122" i="9"/>
  <c r="F332" i="9"/>
  <c r="F168" i="9"/>
  <c r="F196" i="9"/>
  <c r="F347" i="9"/>
  <c r="F336" i="9"/>
  <c r="E51" i="6" a="1"/>
  <c r="F70" i="9"/>
  <c r="F111" i="9"/>
  <c r="F240" i="9"/>
  <c r="E22" i="6" a="1"/>
  <c r="F235" i="9"/>
  <c r="F350" i="9"/>
  <c r="F198" i="9"/>
  <c r="F209" i="9"/>
  <c r="F67" i="9"/>
  <c r="F353" i="9"/>
  <c r="F59" i="9"/>
  <c r="F306" i="9"/>
  <c r="F283" i="9"/>
  <c r="F242" i="9"/>
  <c r="E51" i="9" a="1"/>
  <c r="E29" i="9" a="1"/>
  <c r="F232" i="9"/>
  <c r="E34" i="6" a="1"/>
  <c r="F227" i="9"/>
  <c r="F298" i="9"/>
  <c r="F190" i="9"/>
  <c r="F164" i="9"/>
  <c r="F144" i="9"/>
  <c r="E32" i="6" a="1"/>
  <c r="F296" i="9"/>
  <c r="F121" i="9"/>
  <c r="F132" i="9"/>
  <c r="F214" i="9"/>
  <c r="E36" i="6" a="1"/>
  <c r="F272" i="9"/>
  <c r="E47" i="6" a="1"/>
  <c r="F266" i="9"/>
  <c r="F244" i="9"/>
  <c r="F193" i="9"/>
  <c r="F259" i="9"/>
  <c r="F108" i="9"/>
  <c r="F149" i="9"/>
  <c r="E24" i="6" a="1"/>
  <c r="F326" i="9"/>
  <c r="F204" i="9"/>
  <c r="E35" i="9" a="1"/>
  <c r="F199" i="9"/>
  <c r="F201" i="9"/>
  <c r="F252" i="9"/>
  <c r="F128" i="9"/>
  <c r="F94" i="9"/>
  <c r="F303" i="9"/>
  <c r="F264" i="9"/>
  <c r="F178" i="9"/>
  <c r="F76" i="9"/>
  <c r="F141" i="9"/>
  <c r="R19" i="6"/>
  <c r="R20" i="6" s="1"/>
  <c r="F341" i="9"/>
  <c r="M17" i="6"/>
  <c r="F64" i="9"/>
  <c r="E21" i="9" a="1"/>
  <c r="F90" i="9"/>
  <c r="F325" i="9"/>
  <c r="F231" i="9"/>
  <c r="F197" i="9"/>
  <c r="F328" i="9"/>
  <c r="F175" i="9"/>
  <c r="F176" i="9"/>
  <c r="F170" i="9"/>
  <c r="F251" i="9"/>
  <c r="F133" i="9"/>
  <c r="B35" i="6" a="1"/>
  <c r="F239" i="9"/>
  <c r="F188" i="9"/>
  <c r="F314" i="9"/>
  <c r="F183" i="9"/>
  <c r="F248" i="9"/>
  <c r="F177" i="9"/>
  <c r="F80" i="9"/>
  <c r="F263" i="9"/>
  <c r="F167" i="9"/>
  <c r="F156" i="9"/>
  <c r="F162" i="9"/>
  <c r="E41" i="9" a="1"/>
  <c r="F125" i="9"/>
  <c r="F346" i="9"/>
  <c r="F142" i="9"/>
  <c r="E26" i="9" a="1"/>
  <c r="F331" i="9"/>
  <c r="F327" i="9"/>
  <c r="F317" i="9"/>
  <c r="F75" i="9"/>
  <c r="F194" i="9"/>
  <c r="F184" i="9"/>
  <c r="E36" i="9" a="1"/>
  <c r="F105" i="9"/>
  <c r="F329" i="9"/>
  <c r="F293" i="9"/>
  <c r="F273" i="9"/>
  <c r="F249" i="9"/>
  <c r="F82" i="9"/>
  <c r="F308" i="9"/>
  <c r="F165" i="9"/>
  <c r="F295" i="9"/>
  <c r="E43" i="6" a="1"/>
  <c r="F215" i="9"/>
  <c r="F255" i="9"/>
  <c r="F217" i="9"/>
  <c r="F157" i="9"/>
  <c r="F58" i="6"/>
  <c r="F292" i="9"/>
  <c r="F127" i="9"/>
  <c r="F85" i="9"/>
  <c r="F171" i="9"/>
  <c r="E44" i="6" a="1"/>
  <c r="F129" i="9"/>
  <c r="E37" i="9" a="1"/>
  <c r="E52" i="9" a="1"/>
  <c r="F114" i="9"/>
  <c r="F345" i="9"/>
  <c r="F137" i="9"/>
  <c r="F339" i="9"/>
  <c r="E43" i="9" a="1"/>
  <c r="E44" i="9" a="1"/>
  <c r="F354" i="9"/>
  <c r="F155" i="9"/>
  <c r="F113" i="9"/>
  <c r="E30" i="9" a="1"/>
  <c r="F179" i="9"/>
  <c r="F187" i="9"/>
  <c r="E41" i="6" a="1"/>
  <c r="M17" i="9"/>
  <c r="M18" i="9" s="1"/>
  <c r="M19" i="9" s="1"/>
  <c r="R21" i="9"/>
  <c r="F146" i="9"/>
  <c r="F103" i="9"/>
  <c r="E49" i="6" a="1"/>
  <c r="F69" i="9"/>
  <c r="F120" i="9"/>
  <c r="F147" i="9"/>
  <c r="F98" i="9"/>
  <c r="F312" i="9"/>
  <c r="F313" i="9"/>
  <c r="F206" i="9"/>
  <c r="F73" i="9"/>
  <c r="F172" i="9"/>
  <c r="F294" i="9"/>
  <c r="F150" i="9"/>
  <c r="E19" i="9" a="1"/>
  <c r="F322" i="9"/>
  <c r="F356" i="9"/>
  <c r="F319" i="9"/>
  <c r="E25" i="6" a="1"/>
  <c r="F110" i="9"/>
  <c r="F78" i="9"/>
  <c r="E38" i="9" a="1"/>
  <c r="F61" i="9"/>
  <c r="F270" i="9"/>
  <c r="N19" i="9"/>
  <c r="R22" i="9"/>
  <c r="R21" i="6"/>
  <c r="M20" i="9"/>
  <c r="F43" i="9"/>
  <c r="F52" i="9"/>
  <c r="F39" i="9"/>
  <c r="F31" i="9"/>
  <c r="F45" i="9"/>
  <c r="F20" i="9"/>
  <c r="F18" i="9"/>
  <c r="F37" i="9"/>
  <c r="F38" i="9"/>
  <c r="F27" i="9"/>
  <c r="F35" i="9"/>
  <c r="F26" i="9"/>
  <c r="F40" i="9"/>
  <c r="F44" i="9"/>
  <c r="F46" i="9"/>
  <c r="F22" i="9"/>
  <c r="F24" i="9"/>
  <c r="F34" i="9"/>
  <c r="F25" i="9"/>
  <c r="F19" i="9"/>
  <c r="F21" i="9"/>
  <c r="F47" i="9"/>
  <c r="F28" i="9"/>
  <c r="F50" i="9"/>
  <c r="F23" i="9"/>
  <c r="F32" i="9"/>
  <c r="F49" i="9"/>
  <c r="F30" i="9"/>
  <c r="F33" i="9"/>
  <c r="F29" i="9"/>
  <c r="F51" i="9"/>
  <c r="F41" i="9"/>
  <c r="F42" i="9"/>
  <c r="F48" i="9"/>
  <c r="F36" i="9"/>
  <c r="F11" i="9" l="1"/>
  <c r="E38" i="9"/>
  <c r="E25" i="6"/>
  <c r="E19" i="9"/>
  <c r="E49" i="6"/>
  <c r="E41" i="6"/>
  <c r="E30" i="9"/>
  <c r="E44" i="9"/>
  <c r="E43" i="9"/>
  <c r="E52" i="9"/>
  <c r="E37" i="9"/>
  <c r="E44" i="6"/>
  <c r="E43" i="6"/>
  <c r="E36" i="9"/>
  <c r="E26" i="9"/>
  <c r="E41" i="9"/>
  <c r="B35" i="6"/>
  <c r="E21" i="9"/>
  <c r="E35" i="9"/>
  <c r="E24" i="6"/>
  <c r="E47" i="6"/>
  <c r="E36" i="6"/>
  <c r="E32" i="6"/>
  <c r="E34" i="6"/>
  <c r="E29" i="9"/>
  <c r="E51" i="9"/>
  <c r="E22" i="6"/>
  <c r="E51" i="6"/>
  <c r="E49" i="9"/>
  <c r="E30" i="6"/>
  <c r="E37" i="6"/>
  <c r="E46" i="9"/>
  <c r="E25" i="9"/>
  <c r="E48" i="6"/>
  <c r="E20" i="9"/>
  <c r="E34" i="9"/>
  <c r="E46" i="6"/>
  <c r="E52" i="6"/>
  <c r="E23" i="6"/>
  <c r="E33" i="6"/>
  <c r="E29" i="6"/>
  <c r="E18" i="6"/>
  <c r="E39" i="9"/>
  <c r="E18" i="9"/>
  <c r="E50" i="6"/>
  <c r="E23" i="9"/>
  <c r="E35" i="6"/>
  <c r="E45" i="6"/>
  <c r="E19" i="6"/>
  <c r="F10" i="6" s="1"/>
  <c r="E31" i="9"/>
  <c r="E48" i="9"/>
  <c r="E33" i="9"/>
  <c r="E38" i="6"/>
  <c r="E28" i="6"/>
  <c r="E40" i="9"/>
  <c r="E26" i="6"/>
  <c r="E32" i="9"/>
  <c r="E24" i="9"/>
  <c r="E39" i="6"/>
  <c r="E20" i="6"/>
  <c r="E27" i="6"/>
  <c r="E27" i="9"/>
  <c r="E28" i="9"/>
  <c r="E40" i="6"/>
  <c r="E42" i="6"/>
  <c r="E47" i="9"/>
  <c r="E31" i="6"/>
  <c r="E42" i="9"/>
  <c r="E21" i="6"/>
  <c r="E22" i="9"/>
  <c r="E45" i="9"/>
  <c r="M21" i="9"/>
  <c r="F117" i="6"/>
  <c r="F59" i="6"/>
  <c r="F107" i="6"/>
  <c r="F150" i="6"/>
  <c r="F145" i="6"/>
  <c r="F251" i="6"/>
  <c r="F351" i="6"/>
  <c r="F312" i="6"/>
  <c r="F322" i="6"/>
  <c r="F70" i="6"/>
  <c r="F66" i="6"/>
  <c r="F283" i="6"/>
  <c r="F295" i="6"/>
  <c r="F132" i="6"/>
  <c r="F304" i="6"/>
  <c r="F135" i="6"/>
  <c r="F212" i="6"/>
  <c r="F259" i="6"/>
  <c r="F177" i="6"/>
  <c r="F285" i="6"/>
  <c r="F207" i="6"/>
  <c r="F131" i="6"/>
  <c r="N20" i="9"/>
  <c r="F62" i="6"/>
  <c r="F75" i="6"/>
  <c r="F103" i="6"/>
  <c r="F315" i="6"/>
  <c r="F318" i="6"/>
  <c r="F237" i="6"/>
  <c r="F104" i="6"/>
  <c r="F276" i="6"/>
  <c r="F163" i="6"/>
  <c r="F263" i="6"/>
  <c r="F266" i="6"/>
  <c r="F298" i="6"/>
  <c r="F338" i="6"/>
  <c r="M22" i="9"/>
  <c r="F167" i="6"/>
  <c r="F335" i="6"/>
  <c r="F82" i="6"/>
  <c r="F196" i="6"/>
  <c r="R22" i="6"/>
  <c r="F337" i="6"/>
  <c r="F142" i="6"/>
  <c r="F105" i="6"/>
  <c r="F159" i="6"/>
  <c r="F165" i="6"/>
  <c r="F189" i="6"/>
  <c r="F224" i="6"/>
  <c r="F355" i="6"/>
  <c r="F334" i="6"/>
  <c r="B36" i="6" a="1"/>
  <c r="F221" i="6"/>
  <c r="F69" i="6"/>
  <c r="F94" i="6"/>
  <c r="F306" i="6"/>
  <c r="F202" i="6"/>
  <c r="F272" i="6"/>
  <c r="F140" i="6"/>
  <c r="F227" i="6"/>
  <c r="F343" i="6"/>
  <c r="F169" i="6"/>
  <c r="F284" i="6"/>
  <c r="F353" i="6"/>
  <c r="F197" i="6"/>
  <c r="F208" i="6"/>
  <c r="F296" i="6"/>
  <c r="F209" i="6"/>
  <c r="F244" i="6"/>
  <c r="F193" i="6"/>
  <c r="F326" i="6"/>
  <c r="F317" i="6"/>
  <c r="F291" i="6"/>
  <c r="F186" i="6"/>
  <c r="F336" i="6"/>
  <c r="F172" i="6"/>
  <c r="F346" i="6"/>
  <c r="F178" i="6"/>
  <c r="F271" i="6"/>
  <c r="F273" i="6"/>
  <c r="F216" i="6"/>
  <c r="F279" i="6"/>
  <c r="F164" i="6"/>
  <c r="F110" i="6"/>
  <c r="F308" i="6"/>
  <c r="F258" i="6"/>
  <c r="F204" i="6"/>
  <c r="F80" i="6"/>
  <c r="F247" i="6"/>
  <c r="F246" i="6"/>
  <c r="F152" i="6"/>
  <c r="F182" i="6"/>
  <c r="F330" i="6"/>
  <c r="F314" i="6"/>
  <c r="F126" i="6"/>
  <c r="F124" i="6"/>
  <c r="F236" i="6"/>
  <c r="F109" i="6"/>
  <c r="F115" i="6"/>
  <c r="F234" i="6"/>
  <c r="F143" i="6"/>
  <c r="F61" i="6"/>
  <c r="F188" i="6"/>
  <c r="F125" i="6"/>
  <c r="F99" i="6"/>
  <c r="F261" i="6"/>
  <c r="F239" i="6"/>
  <c r="F287" i="6"/>
  <c r="F356" i="6"/>
  <c r="F269" i="6"/>
  <c r="F116" i="6"/>
  <c r="F194" i="6"/>
  <c r="F181" i="6"/>
  <c r="F350" i="6"/>
  <c r="F229" i="6"/>
  <c r="F265" i="6"/>
  <c r="F340" i="6"/>
  <c r="F286" i="6"/>
  <c r="F71" i="6"/>
  <c r="F248" i="6"/>
  <c r="F245" i="6"/>
  <c r="F184" i="6"/>
  <c r="F313" i="6"/>
  <c r="R23" i="9"/>
  <c r="F342" i="6"/>
  <c r="F249" i="6"/>
  <c r="F138" i="6"/>
  <c r="F148" i="6"/>
  <c r="F176" i="6"/>
  <c r="F325" i="6"/>
  <c r="F347" i="6"/>
  <c r="F268" i="6"/>
  <c r="F154" i="6"/>
  <c r="F332" i="6"/>
  <c r="F92" i="6"/>
  <c r="F157" i="6"/>
  <c r="F118" i="6"/>
  <c r="F122" i="6"/>
  <c r="F344" i="6"/>
  <c r="F78" i="6"/>
  <c r="F183" i="6"/>
  <c r="F147" i="6"/>
  <c r="F97" i="6"/>
  <c r="F327" i="6"/>
  <c r="F136" i="6"/>
  <c r="F238" i="6"/>
  <c r="F93" i="6"/>
  <c r="F100" i="6"/>
  <c r="F137" i="6"/>
  <c r="F68" i="6"/>
  <c r="F232" i="6"/>
  <c r="F67" i="6"/>
  <c r="F256" i="6"/>
  <c r="F354" i="6"/>
  <c r="F112" i="6"/>
  <c r="F241" i="6"/>
  <c r="F155" i="6"/>
  <c r="F162" i="6"/>
  <c r="F180" i="6"/>
  <c r="F288" i="6"/>
  <c r="F65" i="6"/>
  <c r="F114" i="6"/>
  <c r="F72" i="6"/>
  <c r="F86" i="6"/>
  <c r="F171" i="6"/>
  <c r="F333" i="6"/>
  <c r="F309" i="6"/>
  <c r="F141" i="6"/>
  <c r="F341" i="6"/>
  <c r="F270" i="6"/>
  <c r="F228" i="6"/>
  <c r="F111" i="6"/>
  <c r="F101" i="6"/>
  <c r="F123" i="6"/>
  <c r="F185" i="6"/>
  <c r="F316" i="6"/>
  <c r="F299" i="6"/>
  <c r="F352" i="6"/>
  <c r="F203" i="6"/>
  <c r="F146" i="6"/>
  <c r="F294" i="6"/>
  <c r="F191" i="6"/>
  <c r="F144" i="6"/>
  <c r="F220" i="6"/>
  <c r="F319" i="6"/>
  <c r="F281" i="6"/>
  <c r="F213" i="6"/>
  <c r="F156" i="6"/>
  <c r="F252" i="6"/>
  <c r="F206" i="6"/>
  <c r="F198" i="6"/>
  <c r="F311" i="6"/>
  <c r="F133" i="6"/>
  <c r="F129" i="6"/>
  <c r="F60" i="6"/>
  <c r="F292" i="6"/>
  <c r="F210" i="6"/>
  <c r="F91" i="6"/>
  <c r="F119" i="6"/>
  <c r="F79" i="6"/>
  <c r="F98" i="6"/>
  <c r="F329" i="6"/>
  <c r="F290" i="6"/>
  <c r="F160" i="6"/>
  <c r="F106" i="6"/>
  <c r="F168" i="6"/>
  <c r="F173" i="6"/>
  <c r="F274" i="6"/>
  <c r="F293" i="6"/>
  <c r="F242" i="6"/>
  <c r="F63" i="6"/>
  <c r="F85" i="6"/>
  <c r="F331" i="6"/>
  <c r="F170" i="6"/>
  <c r="F302" i="6"/>
  <c r="F345" i="6"/>
  <c r="F151" i="6"/>
  <c r="F64" i="6"/>
  <c r="F149" i="6"/>
  <c r="F231" i="6"/>
  <c r="F223" i="6"/>
  <c r="F153" i="6"/>
  <c r="F190" i="6"/>
  <c r="F192" i="6"/>
  <c r="F320" i="6"/>
  <c r="F214" i="6"/>
  <c r="F84" i="6"/>
  <c r="F254" i="6"/>
  <c r="F175" i="6"/>
  <c r="F200" i="6"/>
  <c r="F95" i="6"/>
  <c r="F264" i="6"/>
  <c r="F267" i="6"/>
  <c r="F282" i="6"/>
  <c r="F289" i="6"/>
  <c r="F161" i="6"/>
  <c r="F339" i="6"/>
  <c r="F230" i="6"/>
  <c r="F88" i="6"/>
  <c r="F187" i="6"/>
  <c r="F348" i="6"/>
  <c r="F257" i="6"/>
  <c r="F130" i="6"/>
  <c r="F219" i="6"/>
  <c r="F179" i="6"/>
  <c r="F139" i="6"/>
  <c r="F102" i="6"/>
  <c r="F222" i="6"/>
  <c r="F301" i="6"/>
  <c r="F158" i="6"/>
  <c r="F305" i="6"/>
  <c r="F199" i="6"/>
  <c r="F76" i="6"/>
  <c r="F226" i="6"/>
  <c r="F303" i="6"/>
  <c r="F113" i="6"/>
  <c r="F253" i="6"/>
  <c r="F205" i="6"/>
  <c r="F73" i="6"/>
  <c r="F217" i="6"/>
  <c r="F96" i="6"/>
  <c r="F323" i="6"/>
  <c r="F297" i="6"/>
  <c r="F349" i="6"/>
  <c r="F235" i="6"/>
  <c r="F77" i="6"/>
  <c r="F90" i="6"/>
  <c r="F211" i="6"/>
  <c r="F134" i="6"/>
  <c r="F81" i="6"/>
  <c r="F240" i="6"/>
  <c r="F108" i="6"/>
  <c r="F277" i="6"/>
  <c r="F324" i="6"/>
  <c r="F89" i="6"/>
  <c r="F74" i="6"/>
  <c r="M18" i="6"/>
  <c r="F195" i="6"/>
  <c r="F255" i="6"/>
  <c r="F127" i="6"/>
  <c r="F225" i="6"/>
  <c r="F201" i="6"/>
  <c r="F166" i="6"/>
  <c r="F250" i="6"/>
  <c r="F218" i="6"/>
  <c r="F328" i="6"/>
  <c r="F260" i="6"/>
  <c r="F275" i="6"/>
  <c r="F243" i="6"/>
  <c r="F310" i="6"/>
  <c r="F233" i="6"/>
  <c r="F87" i="6"/>
  <c r="F57" i="6"/>
  <c r="F262" i="6"/>
  <c r="F280" i="6"/>
  <c r="F121" i="6"/>
  <c r="F128" i="6"/>
  <c r="F307" i="6"/>
  <c r="F174" i="6"/>
  <c r="F278" i="6"/>
  <c r="F321" i="6"/>
  <c r="F83" i="6"/>
  <c r="F300" i="6"/>
  <c r="F120" i="6"/>
  <c r="F215" i="6"/>
  <c r="N17" i="6"/>
  <c r="F28" i="6"/>
  <c r="F38" i="6"/>
  <c r="F46" i="6"/>
  <c r="F18" i="6"/>
  <c r="F24" i="6"/>
  <c r="F51" i="6"/>
  <c r="F31" i="6"/>
  <c r="F50" i="6"/>
  <c r="F35" i="6"/>
  <c r="F32" i="6"/>
  <c r="F30" i="6"/>
  <c r="F36" i="6"/>
  <c r="F23" i="6"/>
  <c r="F42" i="6"/>
  <c r="F33" i="6"/>
  <c r="F45" i="6"/>
  <c r="F19" i="6"/>
  <c r="F29" i="6"/>
  <c r="F20" i="6"/>
  <c r="F26" i="6"/>
  <c r="F52" i="6"/>
  <c r="F47" i="6"/>
  <c r="F34" i="6"/>
  <c r="F44" i="6"/>
  <c r="F25" i="6"/>
  <c r="F40" i="6"/>
  <c r="F21" i="6"/>
  <c r="F39" i="6"/>
  <c r="F48" i="6"/>
  <c r="F43" i="6"/>
  <c r="F27" i="6"/>
  <c r="F22" i="6"/>
  <c r="F37" i="6"/>
  <c r="F49" i="6"/>
  <c r="F41" i="6"/>
  <c r="F10" i="9" l="1"/>
  <c r="F11" i="6"/>
  <c r="B36" i="6"/>
  <c r="R24" i="9"/>
  <c r="B37" i="6" a="1"/>
  <c r="N18" i="6"/>
  <c r="M19" i="6"/>
  <c r="N21" i="9"/>
  <c r="N19" i="6"/>
  <c r="R23" i="6"/>
  <c r="M23" i="9"/>
  <c r="B37" i="6" l="1"/>
  <c r="I10" i="6"/>
  <c r="M10" i="6" s="1"/>
  <c r="R24" i="6"/>
  <c r="R25" i="6" s="1"/>
  <c r="M20" i="6"/>
  <c r="M24" i="9"/>
  <c r="N22" i="9"/>
  <c r="R25" i="9"/>
  <c r="B38" i="6" a="1"/>
  <c r="N20" i="6"/>
  <c r="R26" i="6"/>
  <c r="B38" i="6" l="1"/>
  <c r="N23" i="9"/>
  <c r="M25" i="9"/>
  <c r="M21" i="6"/>
  <c r="R27" i="6"/>
  <c r="B39" i="6" a="1"/>
  <c r="N21" i="6"/>
  <c r="R26" i="9"/>
  <c r="B39" i="6" l="1"/>
  <c r="R27" i="9"/>
  <c r="M26" i="9"/>
  <c r="B40" i="6" a="1"/>
  <c r="N24" i="9"/>
  <c r="M22" i="6"/>
  <c r="N22" i="6"/>
  <c r="R28" i="6"/>
  <c r="B40" i="6" l="1"/>
  <c r="I11" i="6"/>
  <c r="M11" i="6" s="1"/>
  <c r="M27" i="9"/>
  <c r="M23" i="6"/>
  <c r="N23" i="6"/>
  <c r="R28" i="9"/>
  <c r="B41" i="6" a="1"/>
  <c r="R29" i="6"/>
  <c r="N25" i="9"/>
  <c r="B41" i="6" l="1"/>
  <c r="B42" i="6" a="1"/>
  <c r="R29" i="9"/>
  <c r="R30" i="6"/>
  <c r="N26" i="9"/>
  <c r="M24" i="6"/>
  <c r="N24" i="6"/>
  <c r="M28" i="9"/>
  <c r="B42" i="6" l="1"/>
  <c r="B43" i="6" a="1"/>
  <c r="R31" i="6"/>
  <c r="M25" i="6"/>
  <c r="N27" i="9"/>
  <c r="M29" i="9"/>
  <c r="R30" i="9"/>
  <c r="N25" i="6"/>
  <c r="B43" i="6" l="1"/>
  <c r="N28" i="9"/>
  <c r="M30" i="9"/>
  <c r="M26" i="6"/>
  <c r="N26" i="6"/>
  <c r="R32" i="6"/>
  <c r="R31" i="9"/>
  <c r="B44" i="6" a="1"/>
  <c r="B44" i="6" l="1"/>
  <c r="M31" i="9"/>
  <c r="B45" i="6" a="1"/>
  <c r="N29" i="9"/>
  <c r="M27" i="6"/>
  <c r="R32" i="9"/>
  <c r="R33" i="6"/>
  <c r="N27" i="6"/>
  <c r="B45" i="6" l="1"/>
  <c r="M28" i="6"/>
  <c r="N30" i="9"/>
  <c r="B46" i="6" a="1"/>
  <c r="M32" i="9"/>
  <c r="N28" i="6"/>
  <c r="R33" i="9"/>
  <c r="R34" i="6"/>
  <c r="B46" i="6" l="1"/>
  <c r="M33" i="9"/>
  <c r="N29" i="6"/>
  <c r="N31" i="9"/>
  <c r="M29" i="6"/>
  <c r="M34" i="9"/>
  <c r="B47" i="6" a="1"/>
  <c r="R35" i="6"/>
  <c r="R34" i="9"/>
  <c r="B47" i="6" l="1"/>
  <c r="M30" i="6"/>
  <c r="M31" i="6" s="1"/>
  <c r="M32" i="6" s="1"/>
  <c r="N30" i="6"/>
  <c r="B48" i="6" a="1"/>
  <c r="R35" i="9"/>
  <c r="N32" i="9"/>
  <c r="R36" i="6"/>
  <c r="M35" i="9"/>
  <c r="M33" i="6"/>
  <c r="B48" i="6" l="1"/>
  <c r="R37" i="6"/>
  <c r="N31" i="6"/>
  <c r="M36" i="9"/>
  <c r="M34" i="6"/>
  <c r="R36" i="9"/>
  <c r="N33" i="9"/>
  <c r="B49" i="6" a="1"/>
  <c r="B49" i="6" l="1"/>
  <c r="M35" i="6"/>
  <c r="R38" i="6"/>
  <c r="N34" i="9"/>
  <c r="B50" i="6" a="1"/>
  <c r="N32" i="6"/>
  <c r="R37" i="9"/>
  <c r="M37" i="9"/>
  <c r="B50" i="6" l="1"/>
  <c r="R39" i="6"/>
  <c r="N33" i="6"/>
  <c r="M36" i="6"/>
  <c r="M38" i="9"/>
  <c r="R38" i="9"/>
  <c r="N35" i="9"/>
  <c r="R40" i="6"/>
  <c r="R41" i="6"/>
  <c r="R42" i="6"/>
  <c r="R43" i="6"/>
  <c r="R44" i="6"/>
  <c r="R45" i="6"/>
  <c r="R46" i="6"/>
  <c r="R47" i="6"/>
  <c r="R48" i="6"/>
  <c r="R49" i="6"/>
  <c r="R50" i="6"/>
  <c r="R51" i="6"/>
  <c r="R52" i="6"/>
  <c r="R53" i="6"/>
  <c r="R54" i="6"/>
  <c r="R55" i="6"/>
  <c r="R56" i="6"/>
  <c r="R57" i="6"/>
  <c r="R58" i="6"/>
  <c r="R59" i="6"/>
  <c r="R60" i="6"/>
  <c r="R61" i="6"/>
  <c r="R62" i="6"/>
  <c r="R63" i="6"/>
  <c r="R64" i="6"/>
  <c r="R65" i="6"/>
  <c r="R66" i="6"/>
  <c r="R67" i="6"/>
  <c r="R68" i="6"/>
  <c r="R69" i="6"/>
  <c r="R70" i="6"/>
  <c r="R71" i="6"/>
  <c r="R72" i="6"/>
  <c r="R73" i="6"/>
  <c r="R74" i="6"/>
  <c r="R75" i="6"/>
  <c r="R76" i="6"/>
  <c r="R77" i="6"/>
  <c r="R78" i="6"/>
  <c r="R79" i="6"/>
  <c r="R80" i="6"/>
  <c r="R81" i="6"/>
  <c r="R82" i="6"/>
  <c r="R83" i="6"/>
  <c r="R84" i="6"/>
  <c r="R85" i="6"/>
  <c r="R86" i="6"/>
  <c r="R87" i="6"/>
  <c r="R88" i="6"/>
  <c r="R89" i="6"/>
  <c r="R90" i="6"/>
  <c r="R91" i="6"/>
  <c r="R92" i="6"/>
  <c r="R93" i="6"/>
  <c r="R94" i="6"/>
  <c r="R95" i="6"/>
  <c r="R96" i="6"/>
  <c r="R97" i="6"/>
  <c r="R98" i="6"/>
  <c r="R99" i="6"/>
  <c r="R100" i="6"/>
  <c r="R101" i="6"/>
  <c r="R102" i="6"/>
  <c r="R103" i="6"/>
  <c r="R104" i="6"/>
  <c r="R105" i="6"/>
  <c r="R106" i="6"/>
  <c r="R107" i="6"/>
  <c r="R108" i="6"/>
  <c r="R109" i="6"/>
  <c r="R110" i="6"/>
  <c r="R111" i="6"/>
  <c r="R112" i="6"/>
  <c r="R113" i="6"/>
  <c r="R114" i="6"/>
  <c r="R115" i="6"/>
  <c r="R116" i="6"/>
  <c r="R117" i="6"/>
  <c r="R118" i="6"/>
  <c r="R119" i="6"/>
  <c r="R120" i="6"/>
  <c r="R121" i="6"/>
  <c r="R122" i="6"/>
  <c r="R123" i="6"/>
  <c r="R124" i="6"/>
  <c r="R125" i="6"/>
  <c r="R126" i="6"/>
  <c r="R127" i="6"/>
  <c r="R128" i="6"/>
  <c r="R129" i="6"/>
  <c r="R130" i="6"/>
  <c r="R131" i="6"/>
  <c r="R132" i="6"/>
  <c r="R133" i="6"/>
  <c r="R134" i="6"/>
  <c r="R135" i="6"/>
  <c r="R136" i="6"/>
  <c r="R137" i="6"/>
  <c r="R138" i="6"/>
  <c r="R139" i="6"/>
  <c r="R140" i="6"/>
  <c r="R141" i="6"/>
  <c r="R142" i="6"/>
  <c r="R143" i="6"/>
  <c r="R144" i="6"/>
  <c r="R145" i="6"/>
  <c r="R146" i="6"/>
  <c r="R147" i="6"/>
  <c r="R148" i="6"/>
  <c r="R149" i="6"/>
  <c r="R150" i="6"/>
  <c r="R151" i="6"/>
  <c r="R152" i="6"/>
  <c r="R153" i="6"/>
  <c r="R154" i="6"/>
  <c r="R155" i="6"/>
  <c r="R156" i="6"/>
  <c r="R157" i="6"/>
  <c r="R158" i="6"/>
  <c r="R159" i="6"/>
  <c r="R160" i="6"/>
  <c r="R161" i="6"/>
  <c r="R162" i="6"/>
  <c r="R163" i="6"/>
  <c r="R164" i="6"/>
  <c r="R165" i="6"/>
  <c r="R166" i="6"/>
  <c r="R167" i="6"/>
  <c r="R168" i="6"/>
  <c r="R169" i="6"/>
  <c r="R170" i="6"/>
  <c r="R171" i="6"/>
  <c r="R172" i="6"/>
  <c r="R173" i="6"/>
  <c r="R174" i="6"/>
  <c r="R175" i="6"/>
  <c r="R176" i="6"/>
  <c r="R177" i="6"/>
  <c r="R178" i="6"/>
  <c r="R179" i="6"/>
  <c r="R180" i="6"/>
  <c r="R181" i="6"/>
  <c r="R182" i="6"/>
  <c r="R183" i="6"/>
  <c r="R184" i="6"/>
  <c r="R185" i="6"/>
  <c r="R186" i="6"/>
  <c r="R187" i="6"/>
  <c r="R188" i="6"/>
  <c r="R189" i="6"/>
  <c r="R190" i="6"/>
  <c r="R191" i="6"/>
  <c r="R192" i="6"/>
  <c r="R193" i="6"/>
  <c r="R194" i="6"/>
  <c r="R195" i="6"/>
  <c r="R196" i="6"/>
  <c r="R197" i="6"/>
  <c r="R198" i="6"/>
  <c r="R199" i="6"/>
  <c r="R200" i="6"/>
  <c r="R201" i="6"/>
  <c r="R202" i="6"/>
  <c r="R203" i="6"/>
  <c r="R204" i="6"/>
  <c r="R205" i="6"/>
  <c r="R206" i="6"/>
  <c r="R207" i="6"/>
  <c r="R208" i="6"/>
  <c r="R209" i="6"/>
  <c r="R210" i="6"/>
  <c r="R211" i="6"/>
  <c r="R212" i="6"/>
  <c r="R213" i="6"/>
  <c r="R214" i="6"/>
  <c r="R215" i="6"/>
  <c r="R216" i="6"/>
  <c r="R217" i="6"/>
  <c r="R218" i="6"/>
  <c r="R219" i="6"/>
  <c r="R220" i="6"/>
  <c r="R221" i="6"/>
  <c r="R222" i="6"/>
  <c r="R223" i="6"/>
  <c r="R224" i="6"/>
  <c r="R225" i="6"/>
  <c r="R226" i="6"/>
  <c r="R227" i="6"/>
  <c r="R228" i="6"/>
  <c r="R229" i="6"/>
  <c r="R230" i="6"/>
  <c r="R231" i="6"/>
  <c r="R232" i="6"/>
  <c r="R233" i="6"/>
  <c r="R234" i="6"/>
  <c r="R235" i="6"/>
  <c r="R236" i="6"/>
  <c r="R237" i="6"/>
  <c r="R238" i="6"/>
  <c r="R239" i="6"/>
  <c r="R240" i="6"/>
  <c r="R241" i="6"/>
  <c r="R242" i="6"/>
  <c r="R243" i="6"/>
  <c r="R244" i="6"/>
  <c r="R245" i="6"/>
  <c r="R246" i="6"/>
  <c r="R247" i="6"/>
  <c r="R248" i="6"/>
  <c r="R249" i="6"/>
  <c r="R250" i="6"/>
  <c r="R251" i="6"/>
  <c r="R252" i="6"/>
  <c r="R253" i="6"/>
  <c r="R254" i="6"/>
  <c r="R255" i="6"/>
  <c r="R256" i="6"/>
  <c r="R257" i="6"/>
  <c r="R258" i="6"/>
  <c r="R259" i="6"/>
  <c r="R260" i="6"/>
  <c r="R261" i="6"/>
  <c r="R262" i="6"/>
  <c r="R263" i="6"/>
  <c r="R264" i="6"/>
  <c r="R265" i="6"/>
  <c r="R266" i="6"/>
  <c r="R267" i="6"/>
  <c r="R268" i="6"/>
  <c r="R269" i="6"/>
  <c r="R270" i="6"/>
  <c r="R271" i="6"/>
  <c r="R272" i="6"/>
  <c r="R273" i="6"/>
  <c r="R274" i="6"/>
  <c r="R275" i="6"/>
  <c r="R276" i="6"/>
  <c r="R277" i="6"/>
  <c r="R278" i="6"/>
  <c r="R279" i="6"/>
  <c r="R280" i="6"/>
  <c r="R281" i="6"/>
  <c r="R282" i="6"/>
  <c r="R283" i="6"/>
  <c r="R284" i="6"/>
  <c r="R285" i="6"/>
  <c r="R286" i="6"/>
  <c r="R287" i="6"/>
  <c r="R288" i="6"/>
  <c r="R289" i="6"/>
  <c r="R290" i="6"/>
  <c r="R291" i="6"/>
  <c r="R292" i="6"/>
  <c r="R293" i="6"/>
  <c r="R294" i="6"/>
  <c r="R295" i="6"/>
  <c r="R296" i="6"/>
  <c r="R297" i="6"/>
  <c r="R298" i="6"/>
  <c r="R299" i="6"/>
  <c r="R300" i="6"/>
  <c r="R301" i="6"/>
  <c r="R302" i="6"/>
  <c r="R303" i="6"/>
  <c r="R304" i="6"/>
  <c r="R305" i="6"/>
  <c r="R306" i="6"/>
  <c r="R307" i="6"/>
  <c r="R308" i="6"/>
  <c r="R309" i="6"/>
  <c r="R310" i="6"/>
  <c r="R311" i="6"/>
  <c r="R312" i="6"/>
  <c r="R313" i="6"/>
  <c r="R314" i="6"/>
  <c r="R315" i="6"/>
  <c r="R316" i="6"/>
  <c r="V10" i="6" a="1"/>
  <c r="S9" i="6" a="1"/>
  <c r="V9" i="6" a="1"/>
  <c r="Y9" i="6" a="1"/>
  <c r="W12" i="6" a="1"/>
  <c r="W11" i="6" a="1"/>
  <c r="X11" i="6" a="1"/>
  <c r="O10" i="6" a="1"/>
  <c r="S12" i="6" a="1"/>
  <c r="N11" i="6" a="1"/>
  <c r="Q12" i="6" a="1"/>
  <c r="S11" i="6" a="1"/>
  <c r="T9" i="6" a="1"/>
  <c r="T10" i="6" a="1"/>
  <c r="V11" i="6" a="1"/>
  <c r="O12" i="6" a="1"/>
  <c r="Q11" i="6" a="1"/>
  <c r="Q9" i="6" a="1"/>
  <c r="N12" i="6" a="1"/>
  <c r="W9" i="6" a="1"/>
  <c r="N10" i="6" a="1"/>
  <c r="O11" i="6" a="1"/>
  <c r="R9" i="6" a="1"/>
  <c r="T12" i="6" a="1"/>
  <c r="W10" i="6" a="1"/>
  <c r="P10" i="6" a="1"/>
  <c r="N9" i="6" a="1"/>
  <c r="V12" i="6" a="1"/>
  <c r="T11" i="6" a="1"/>
  <c r="P11" i="6" a="1"/>
  <c r="X10" i="6" a="1"/>
  <c r="O9" i="6" a="1"/>
  <c r="U11" i="6" a="1"/>
  <c r="Q10" i="6" a="1"/>
  <c r="X12" i="6" a="1"/>
  <c r="X9" i="6" a="1"/>
  <c r="Y12" i="6" a="1"/>
  <c r="R10" i="6" a="1"/>
  <c r="P12" i="6" a="1"/>
  <c r="U9" i="6" a="1"/>
  <c r="Y11" i="6" a="1"/>
  <c r="Y10" i="6" a="1"/>
  <c r="P9" i="6" a="1"/>
  <c r="R12" i="6" a="1"/>
  <c r="U12" i="6" a="1"/>
  <c r="S10" i="6" a="1"/>
  <c r="R11" i="6" a="1"/>
  <c r="U10" i="6" a="1"/>
  <c r="T12" i="6" l="1"/>
  <c r="U9" i="6"/>
  <c r="T11" i="6"/>
  <c r="Q9" i="6"/>
  <c r="W10" i="6"/>
  <c r="P9" i="6"/>
  <c r="O9" i="6"/>
  <c r="N10" i="6"/>
  <c r="X10" i="6"/>
  <c r="Y12" i="6"/>
  <c r="P10" i="6"/>
  <c r="V11" i="6"/>
  <c r="V12" i="6"/>
  <c r="V10" i="6"/>
  <c r="R9" i="6"/>
  <c r="Q10" i="6"/>
  <c r="X9" i="6"/>
  <c r="O10" i="6"/>
  <c r="Y11" i="6"/>
  <c r="P11" i="6"/>
  <c r="T9" i="6"/>
  <c r="W12" i="6"/>
  <c r="R12" i="6"/>
  <c r="U11" i="6"/>
  <c r="N12" i="6"/>
  <c r="Q12" i="6"/>
  <c r="R10" i="6"/>
  <c r="N9" i="6"/>
  <c r="O12" i="6"/>
  <c r="R11" i="6"/>
  <c r="S9" i="6"/>
  <c r="O11" i="6"/>
  <c r="U10" i="6"/>
  <c r="Q11" i="6"/>
  <c r="X11" i="6"/>
  <c r="Y10" i="6"/>
  <c r="S11" i="6"/>
  <c r="W9" i="6"/>
  <c r="Y9" i="6"/>
  <c r="U12" i="6"/>
  <c r="W11" i="6"/>
  <c r="T10" i="6"/>
  <c r="N11" i="6"/>
  <c r="P12" i="6"/>
  <c r="S12" i="6"/>
  <c r="X12" i="6"/>
  <c r="S10" i="6"/>
  <c r="V9" i="6"/>
  <c r="N34" i="6"/>
  <c r="C8" i="9" a="1"/>
  <c r="M39" i="9"/>
  <c r="M37" i="6"/>
  <c r="R39" i="9"/>
  <c r="B34" i="9" a="1"/>
  <c r="N36" i="9"/>
  <c r="B34" i="9" l="1"/>
  <c r="C8" i="9"/>
  <c r="M38" i="6"/>
  <c r="N35" i="6"/>
  <c r="N36" i="6" s="1"/>
  <c r="R40" i="9"/>
  <c r="M40" i="9"/>
  <c r="B35" i="9" a="1"/>
  <c r="N37" i="9"/>
  <c r="B35" i="9" l="1"/>
  <c r="M41" i="9"/>
  <c r="M39" i="6"/>
  <c r="R41" i="9"/>
  <c r="N38" i="9"/>
  <c r="B36" i="9" a="1"/>
  <c r="N37" i="6"/>
  <c r="B36" i="9" l="1"/>
  <c r="R42" i="9"/>
  <c r="N39" i="9"/>
  <c r="B37" i="9" a="1"/>
  <c r="N38" i="6"/>
  <c r="M40" i="6"/>
  <c r="M42" i="9"/>
  <c r="B37" i="9" l="1"/>
  <c r="M43" i="9"/>
  <c r="N39" i="6"/>
  <c r="R43" i="9"/>
  <c r="N40" i="9"/>
  <c r="B38" i="9" a="1"/>
  <c r="M41" i="6"/>
  <c r="B38" i="9" l="1"/>
  <c r="B39" i="9" a="1"/>
  <c r="N40" i="6"/>
  <c r="R44" i="9"/>
  <c r="M42" i="6"/>
  <c r="M44" i="9"/>
  <c r="N41" i="9"/>
  <c r="B39" i="9" l="1"/>
  <c r="N42" i="9"/>
  <c r="M45" i="9"/>
  <c r="N41" i="6"/>
  <c r="M43" i="6"/>
  <c r="M44" i="6" s="1"/>
  <c r="M45" i="6" s="1"/>
  <c r="B40" i="9" a="1"/>
  <c r="N43" i="9"/>
  <c r="R45" i="9"/>
  <c r="B40" i="9" l="1"/>
  <c r="R46" i="9"/>
  <c r="N42" i="6"/>
  <c r="M46" i="9"/>
  <c r="B41" i="9" a="1"/>
  <c r="M46" i="6"/>
  <c r="N44" i="9"/>
  <c r="B41" i="9" l="1"/>
  <c r="R47" i="9"/>
  <c r="N45" i="9"/>
  <c r="N43" i="6"/>
  <c r="M47" i="6"/>
  <c r="B42" i="9" a="1"/>
  <c r="M47" i="9"/>
  <c r="B42" i="9" l="1"/>
  <c r="R48" i="9"/>
  <c r="N46" i="9"/>
  <c r="M48" i="6"/>
  <c r="M48" i="9"/>
  <c r="N44" i="6"/>
  <c r="B43" i="9" a="1"/>
  <c r="B43" i="9" l="1"/>
  <c r="R49" i="9"/>
  <c r="M49" i="6"/>
  <c r="B44" i="9" a="1"/>
  <c r="M49" i="9"/>
  <c r="N45" i="6"/>
  <c r="N47" i="9"/>
  <c r="B44" i="9" l="1"/>
  <c r="B45" i="9" a="1"/>
  <c r="M50" i="9"/>
  <c r="R50" i="9"/>
  <c r="N46" i="6"/>
  <c r="M50" i="6"/>
  <c r="M51" i="6"/>
  <c r="N48" i="9"/>
  <c r="B45" i="9" l="1"/>
  <c r="M51" i="9"/>
  <c r="N49" i="9"/>
  <c r="M52" i="6"/>
  <c r="R51" i="9"/>
  <c r="N47" i="6"/>
  <c r="B46" i="9" a="1"/>
  <c r="B46" i="9" l="1"/>
  <c r="N50" i="9"/>
  <c r="N48" i="6"/>
  <c r="B47" i="9" a="1"/>
  <c r="M52" i="9"/>
  <c r="R52" i="9"/>
  <c r="M53" i="6"/>
  <c r="B47" i="9" l="1"/>
  <c r="R53" i="9"/>
  <c r="B48" i="9" a="1"/>
  <c r="M54" i="6"/>
  <c r="N49" i="6"/>
  <c r="N51" i="9"/>
  <c r="M53" i="9"/>
  <c r="B48" i="9" l="1"/>
  <c r="M54" i="9"/>
  <c r="N50" i="6"/>
  <c r="M55" i="6"/>
  <c r="N52" i="9"/>
  <c r="R54" i="9"/>
  <c r="B49" i="9" a="1"/>
  <c r="B49" i="9" l="1"/>
  <c r="N51" i="6"/>
  <c r="B50" i="9" a="1"/>
  <c r="M55" i="9"/>
  <c r="N53" i="9"/>
  <c r="M56" i="6"/>
  <c r="R55" i="9"/>
  <c r="B50" i="9" l="1"/>
  <c r="N52" i="6"/>
  <c r="N54" i="9"/>
  <c r="R56" i="9"/>
  <c r="M57" i="6"/>
  <c r="M56" i="9"/>
  <c r="M58" i="6"/>
  <c r="R57" i="9"/>
  <c r="M57" i="9"/>
  <c r="M59" i="6"/>
  <c r="M58" i="9"/>
  <c r="M59" i="9" s="1"/>
  <c r="M60" i="9" s="1"/>
  <c r="M61" i="9" s="1"/>
  <c r="M62" i="9" s="1"/>
  <c r="N53" i="6"/>
  <c r="R58" i="9"/>
  <c r="M60" i="6"/>
  <c r="M61" i="6"/>
  <c r="M62" i="6"/>
  <c r="M63" i="6"/>
  <c r="M64" i="6" s="1"/>
  <c r="M65" i="6" s="1"/>
  <c r="M66" i="6" s="1"/>
  <c r="M67" i="6" s="1"/>
  <c r="M68" i="6" s="1"/>
  <c r="M69" i="6" s="1"/>
  <c r="M70" i="6" s="1"/>
  <c r="M71" i="6" s="1"/>
  <c r="M72" i="6" s="1"/>
  <c r="M73" i="6" s="1"/>
  <c r="M74" i="6" s="1"/>
  <c r="M75" i="6" s="1"/>
  <c r="M76" i="6" s="1"/>
  <c r="M77" i="6" s="1"/>
  <c r="M78" i="6" s="1"/>
  <c r="M79" i="6" s="1"/>
  <c r="M63" i="9"/>
  <c r="M80" i="6"/>
  <c r="M81" i="6" s="1"/>
  <c r="M82" i="6" s="1"/>
  <c r="M83" i="6" s="1"/>
  <c r="M84" i="6"/>
  <c r="M85" i="6" s="1"/>
  <c r="M86" i="6" s="1"/>
  <c r="M87" i="6"/>
  <c r="M88" i="6" s="1"/>
  <c r="M89" i="6" s="1"/>
  <c r="M90" i="6" s="1"/>
  <c r="M91" i="6" s="1"/>
  <c r="M92" i="6"/>
  <c r="M93" i="6"/>
  <c r="M94" i="6" s="1"/>
  <c r="M95" i="6" s="1"/>
  <c r="M96" i="6"/>
  <c r="M97" i="6" s="1"/>
  <c r="M98" i="6" s="1"/>
  <c r="N55" i="9"/>
  <c r="N56" i="9" s="1"/>
  <c r="N57" i="9" s="1"/>
  <c r="N54" i="6"/>
  <c r="R59" i="9"/>
  <c r="N58" i="9"/>
  <c r="N59" i="9" s="1"/>
  <c r="N60" i="9"/>
  <c r="N61" i="9" s="1"/>
  <c r="N62" i="9" s="1"/>
  <c r="N63" i="9" s="1"/>
  <c r="M64" i="9"/>
  <c r="M65" i="9" s="1"/>
  <c r="M66" i="9" s="1"/>
  <c r="M67" i="9" s="1"/>
  <c r="M68" i="9" s="1"/>
  <c r="N64" i="9"/>
  <c r="N65" i="9" s="1"/>
  <c r="N66" i="9"/>
  <c r="N67" i="9" s="1"/>
  <c r="M69" i="9"/>
  <c r="M70" i="9" s="1"/>
  <c r="N68" i="9"/>
  <c r="N69" i="9" s="1"/>
  <c r="M71" i="9"/>
  <c r="M72" i="9" s="1"/>
  <c r="M73" i="9" s="1"/>
  <c r="M74" i="9" s="1"/>
  <c r="M75" i="9" s="1"/>
  <c r="M76" i="9" s="1"/>
  <c r="N70" i="9"/>
  <c r="N71" i="9" s="1"/>
  <c r="N72" i="9"/>
  <c r="N73" i="9"/>
  <c r="N74" i="9"/>
  <c r="N75" i="9" s="1"/>
  <c r="M77" i="9"/>
  <c r="M78" i="9" s="1"/>
  <c r="M79" i="9" s="1"/>
  <c r="M80" i="9" s="1"/>
  <c r="M81" i="9" s="1"/>
  <c r="N76" i="9"/>
  <c r="N77" i="9" s="1"/>
  <c r="N78" i="9"/>
  <c r="N79" i="9" s="1"/>
  <c r="M82" i="9"/>
  <c r="M83" i="9"/>
  <c r="M84" i="9" s="1"/>
  <c r="M85" i="9"/>
  <c r="M86" i="9" s="1"/>
  <c r="M87" i="9"/>
  <c r="M88" i="9" s="1"/>
  <c r="M89" i="9" s="1"/>
  <c r="M90" i="9"/>
  <c r="M91" i="9" s="1"/>
  <c r="M92" i="9" s="1"/>
  <c r="M93" i="9" s="1"/>
  <c r="M94" i="9"/>
  <c r="M95" i="9"/>
  <c r="M96" i="9" s="1"/>
  <c r="M97" i="9" s="1"/>
  <c r="M98" i="9" s="1"/>
  <c r="M99" i="9" s="1"/>
  <c r="M100" i="9" s="1"/>
  <c r="M101" i="9" s="1"/>
  <c r="M102" i="9" s="1"/>
  <c r="M103" i="9" s="1"/>
  <c r="M99" i="6"/>
  <c r="M100" i="6"/>
  <c r="M101" i="6" s="1"/>
  <c r="M102" i="6" s="1"/>
  <c r="M104" i="9"/>
  <c r="M105" i="9" s="1"/>
  <c r="M106" i="9" s="1"/>
  <c r="M107" i="9" s="1"/>
  <c r="M108" i="9"/>
  <c r="M109" i="9" s="1"/>
  <c r="M110" i="9"/>
  <c r="M111" i="9" s="1"/>
  <c r="M112" i="9"/>
  <c r="M113" i="9" s="1"/>
  <c r="M114" i="9"/>
  <c r="M115" i="9" s="1"/>
  <c r="M116" i="9" s="1"/>
  <c r="M117" i="9" s="1"/>
  <c r="M118" i="9"/>
  <c r="M119" i="9" s="1"/>
  <c r="M120" i="9"/>
  <c r="M121" i="9" s="1"/>
  <c r="M122" i="9"/>
  <c r="M123" i="9" s="1"/>
  <c r="M124" i="9"/>
  <c r="M125" i="9" s="1"/>
  <c r="M126" i="9"/>
  <c r="M127" i="9" s="1"/>
  <c r="M128" i="9"/>
  <c r="M129" i="9" s="1"/>
  <c r="M130" i="9"/>
  <c r="M131" i="9" s="1"/>
  <c r="M132" i="9"/>
  <c r="M133" i="9" s="1"/>
  <c r="M134" i="9" s="1"/>
  <c r="M135" i="9" s="1"/>
  <c r="M136" i="9"/>
  <c r="M137" i="9" s="1"/>
  <c r="M138" i="9"/>
  <c r="M139" i="9" s="1"/>
  <c r="M140" i="9" s="1"/>
  <c r="M141" i="9" s="1"/>
  <c r="M142" i="9" s="1"/>
  <c r="M143" i="9" s="1"/>
  <c r="M144" i="9" s="1"/>
  <c r="M145" i="9" s="1"/>
  <c r="M146" i="9" s="1"/>
  <c r="M147" i="9" s="1"/>
  <c r="M148" i="9" s="1"/>
  <c r="M149" i="9" s="1"/>
  <c r="M150" i="9" s="1"/>
  <c r="M151" i="9" s="1"/>
  <c r="M152" i="9" s="1"/>
  <c r="M153" i="9" s="1"/>
  <c r="M154" i="9" s="1"/>
  <c r="M155" i="9" s="1"/>
  <c r="M156" i="9" s="1"/>
  <c r="M157" i="9" s="1"/>
  <c r="M158" i="9" s="1"/>
  <c r="M159" i="9" s="1"/>
  <c r="M160" i="9" s="1"/>
  <c r="M161" i="9" s="1"/>
  <c r="M162" i="9"/>
  <c r="M163" i="9" s="1"/>
  <c r="M164" i="9" s="1"/>
  <c r="M165" i="9" s="1"/>
  <c r="M166" i="9" s="1"/>
  <c r="M167" i="9" s="1"/>
  <c r="M168" i="9"/>
  <c r="M169" i="9" s="1"/>
  <c r="M170" i="9"/>
  <c r="M171" i="9" s="1"/>
  <c r="M172" i="9"/>
  <c r="M173" i="9" s="1"/>
  <c r="M174" i="9"/>
  <c r="M175" i="9" s="1"/>
  <c r="M176" i="9"/>
  <c r="M177" i="9" s="1"/>
  <c r="M178" i="9"/>
  <c r="M179" i="9" s="1"/>
  <c r="M180" i="9"/>
  <c r="M181" i="9" s="1"/>
  <c r="M182" i="9"/>
  <c r="M183" i="9" s="1"/>
  <c r="M184" i="9"/>
  <c r="M185" i="9" s="1"/>
  <c r="M186" i="9" s="1"/>
  <c r="M187" i="9" s="1"/>
  <c r="M188" i="9"/>
  <c r="M189" i="9" s="1"/>
  <c r="M190" i="9"/>
  <c r="M191" i="9" s="1"/>
  <c r="M192" i="9"/>
  <c r="M193" i="9" s="1"/>
  <c r="M194" i="9"/>
  <c r="M195" i="9" s="1"/>
  <c r="M196" i="9" s="1"/>
  <c r="M197" i="9" s="1"/>
  <c r="M198" i="9" s="1"/>
  <c r="M199" i="9" s="1"/>
  <c r="M200" i="9" s="1"/>
  <c r="M103" i="6"/>
  <c r="N55" i="6"/>
  <c r="N80" i="9"/>
  <c r="R60" i="9"/>
  <c r="R61" i="9"/>
  <c r="R62" i="9"/>
  <c r="R63" i="9"/>
  <c r="R64" i="9"/>
  <c r="R65" i="9"/>
  <c r="R66" i="9"/>
  <c r="R67" i="9"/>
  <c r="R68" i="9"/>
  <c r="R69" i="9"/>
  <c r="R70" i="9"/>
  <c r="R71" i="9"/>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R124" i="9"/>
  <c r="R125" i="9"/>
  <c r="R126" i="9"/>
  <c r="R127" i="9"/>
  <c r="R128" i="9"/>
  <c r="R129" i="9"/>
  <c r="R130" i="9"/>
  <c r="R131" i="9"/>
  <c r="R132" i="9"/>
  <c r="R133" i="9"/>
  <c r="R134" i="9"/>
  <c r="R135" i="9"/>
  <c r="R136" i="9"/>
  <c r="R137" i="9"/>
  <c r="R138" i="9"/>
  <c r="R139" i="9"/>
  <c r="R140" i="9"/>
  <c r="R141" i="9"/>
  <c r="R142" i="9"/>
  <c r="R143" i="9"/>
  <c r="R144" i="9"/>
  <c r="R145" i="9"/>
  <c r="R146" i="9"/>
  <c r="R147" i="9"/>
  <c r="R148" i="9"/>
  <c r="R149" i="9"/>
  <c r="R150" i="9"/>
  <c r="R151" i="9"/>
  <c r="R152" i="9"/>
  <c r="R153" i="9"/>
  <c r="R154" i="9"/>
  <c r="R155" i="9"/>
  <c r="R156" i="9"/>
  <c r="R157" i="9"/>
  <c r="R158" i="9"/>
  <c r="R159" i="9"/>
  <c r="R160" i="9"/>
  <c r="R161" i="9"/>
  <c r="R162" i="9"/>
  <c r="R163" i="9"/>
  <c r="R164" i="9"/>
  <c r="R165" i="9"/>
  <c r="R166" i="9"/>
  <c r="R167" i="9"/>
  <c r="R168" i="9"/>
  <c r="R169" i="9"/>
  <c r="R170" i="9"/>
  <c r="R171" i="9"/>
  <c r="R172" i="9"/>
  <c r="R173" i="9"/>
  <c r="R174" i="9"/>
  <c r="R175" i="9"/>
  <c r="R176" i="9"/>
  <c r="R177" i="9"/>
  <c r="R178" i="9"/>
  <c r="R179" i="9"/>
  <c r="R180" i="9"/>
  <c r="R181" i="9"/>
  <c r="R182" i="9"/>
  <c r="R183" i="9"/>
  <c r="R184" i="9"/>
  <c r="R185" i="9"/>
  <c r="R186" i="9"/>
  <c r="R187" i="9"/>
  <c r="R188" i="9"/>
  <c r="R189" i="9"/>
  <c r="R190" i="9"/>
  <c r="R191" i="9"/>
  <c r="R192" i="9"/>
  <c r="R193" i="9"/>
  <c r="R194" i="9"/>
  <c r="R195" i="9"/>
  <c r="R196" i="9"/>
  <c r="R197" i="9"/>
  <c r="R198" i="9"/>
  <c r="N81" i="9"/>
  <c r="N56" i="6"/>
  <c r="M104" i="6"/>
  <c r="R199" i="9"/>
  <c r="M201" i="9"/>
  <c r="R200" i="9"/>
  <c r="M105" i="6"/>
  <c r="N57" i="6"/>
  <c r="R201" i="9"/>
  <c r="N82" i="9"/>
  <c r="M202" i="9"/>
  <c r="R202" i="9"/>
  <c r="N58" i="6"/>
  <c r="M203" i="9"/>
  <c r="M204" i="9" s="1"/>
  <c r="M106" i="6"/>
  <c r="N83" i="9"/>
  <c r="R203" i="9"/>
  <c r="M107" i="6"/>
  <c r="M205" i="9"/>
  <c r="R204" i="9"/>
  <c r="N59" i="6"/>
  <c r="N84" i="9"/>
  <c r="R205" i="9"/>
  <c r="M206" i="9"/>
  <c r="N85" i="9"/>
  <c r="M108" i="6"/>
  <c r="N60" i="6"/>
  <c r="N86" i="9"/>
  <c r="M207" i="9"/>
  <c r="M208" i="9" s="1"/>
  <c r="N61" i="6"/>
  <c r="R206" i="9"/>
  <c r="M109" i="6"/>
  <c r="R207" i="9"/>
  <c r="M110" i="6"/>
  <c r="M209" i="9"/>
  <c r="R208" i="9"/>
  <c r="N87" i="9"/>
  <c r="N62" i="6"/>
  <c r="R209" i="9"/>
  <c r="M210" i="9"/>
  <c r="N63" i="6"/>
  <c r="M111" i="6"/>
  <c r="N88" i="9"/>
  <c r="R210" i="9"/>
  <c r="R211" i="9"/>
  <c r="N89" i="9"/>
  <c r="M112" i="6"/>
  <c r="N64" i="6"/>
  <c r="R212" i="9"/>
  <c r="M211" i="9"/>
  <c r="M212" i="9" s="1"/>
  <c r="N65" i="6"/>
  <c r="M113" i="6"/>
  <c r="M213" i="9"/>
  <c r="N90" i="9"/>
  <c r="R213" i="9"/>
  <c r="M214" i="9"/>
  <c r="M114" i="6"/>
  <c r="M115" i="6" s="1"/>
  <c r="R214" i="9"/>
  <c r="N66" i="6"/>
  <c r="N91" i="9"/>
  <c r="R215" i="9"/>
  <c r="N92" i="9"/>
  <c r="M116" i="6"/>
  <c r="R216" i="9"/>
  <c r="M215" i="9"/>
  <c r="M216" i="9" s="1"/>
  <c r="N67" i="6"/>
  <c r="R217" i="9"/>
  <c r="M117" i="6"/>
  <c r="N68" i="6"/>
  <c r="N93" i="9"/>
  <c r="M217" i="9"/>
  <c r="R218" i="9"/>
  <c r="M218" i="9"/>
  <c r="M219" i="9" s="1"/>
  <c r="N94" i="9"/>
  <c r="N69" i="6"/>
  <c r="R219" i="9"/>
  <c r="M118" i="6"/>
  <c r="R220" i="9"/>
  <c r="N95" i="9"/>
  <c r="M119" i="6"/>
  <c r="M220" i="9"/>
  <c r="N70" i="6"/>
  <c r="M221" i="9"/>
  <c r="M120" i="6"/>
  <c r="N96" i="9"/>
  <c r="N71" i="6"/>
  <c r="R221" i="9"/>
  <c r="R222" i="9"/>
  <c r="N72" i="6"/>
  <c r="M121" i="6"/>
  <c r="R223" i="9"/>
  <c r="M222" i="9"/>
  <c r="M223" i="9" s="1"/>
  <c r="N97" i="9"/>
  <c r="R224" i="9"/>
  <c r="M122" i="6"/>
  <c r="N98" i="9"/>
  <c r="N73" i="6"/>
  <c r="M224" i="9"/>
  <c r="N99" i="9"/>
  <c r="M123" i="6"/>
  <c r="M225" i="9"/>
  <c r="R225" i="9"/>
  <c r="N74" i="6"/>
  <c r="R226" i="9"/>
  <c r="N75" i="6"/>
  <c r="M226" i="9"/>
  <c r="M227" i="9" s="1"/>
  <c r="M124" i="6"/>
  <c r="R227" i="9"/>
  <c r="N100" i="9"/>
  <c r="M125" i="6"/>
  <c r="M228" i="9"/>
  <c r="N101" i="9"/>
  <c r="N76" i="6"/>
  <c r="R228" i="9"/>
  <c r="N102" i="9"/>
  <c r="M229" i="9"/>
  <c r="R229" i="9"/>
  <c r="M126" i="6"/>
  <c r="N77" i="6"/>
  <c r="R230" i="9"/>
  <c r="N78" i="6"/>
  <c r="N79" i="6" s="1"/>
  <c r="M230" i="9"/>
  <c r="M231" i="9" s="1"/>
  <c r="R231" i="9"/>
  <c r="N103" i="9"/>
  <c r="M127" i="6"/>
  <c r="R232" i="9"/>
  <c r="M232" i="9"/>
  <c r="M128" i="6"/>
  <c r="N80" i="6"/>
  <c r="N104" i="9"/>
  <c r="M129" i="6"/>
  <c r="M233" i="9"/>
  <c r="N105" i="9"/>
  <c r="R233" i="9"/>
  <c r="N81" i="6"/>
  <c r="R234" i="9"/>
  <c r="N82" i="6"/>
  <c r="M234" i="9"/>
  <c r="M235" i="9" s="1"/>
  <c r="R235" i="9"/>
  <c r="M130" i="6"/>
  <c r="N106" i="9"/>
  <c r="R236" i="9"/>
  <c r="M236" i="9"/>
  <c r="N107" i="9"/>
  <c r="N83" i="6"/>
  <c r="M131" i="6"/>
  <c r="N108" i="9"/>
  <c r="M237" i="9"/>
  <c r="M132" i="6"/>
  <c r="R237" i="9"/>
  <c r="N84" i="6"/>
  <c r="R238" i="9"/>
  <c r="N85" i="6"/>
  <c r="M238" i="9"/>
  <c r="M239" i="9" s="1"/>
  <c r="R239" i="9"/>
  <c r="N109" i="9"/>
  <c r="M133" i="6"/>
  <c r="R240" i="9"/>
  <c r="M240" i="9"/>
  <c r="M134" i="6"/>
  <c r="N86" i="6"/>
  <c r="N110" i="9"/>
  <c r="M135" i="6"/>
  <c r="M241" i="9"/>
  <c r="N111" i="9"/>
  <c r="R241" i="9"/>
  <c r="N87" i="6"/>
  <c r="R242" i="9"/>
  <c r="N88" i="6"/>
  <c r="M242" i="9"/>
  <c r="M243" i="9" s="1"/>
  <c r="R243" i="9"/>
  <c r="M136" i="6"/>
  <c r="N112" i="9"/>
  <c r="R244" i="9"/>
  <c r="M244" i="9"/>
  <c r="N113" i="9"/>
  <c r="N89" i="6"/>
  <c r="M137" i="6"/>
  <c r="N114" i="9"/>
  <c r="M245" i="9"/>
  <c r="M138" i="6"/>
  <c r="R245" i="9"/>
  <c r="N90" i="6"/>
  <c r="R246" i="9"/>
  <c r="N91" i="6"/>
  <c r="M246" i="9"/>
  <c r="R247" i="9"/>
  <c r="N115" i="9"/>
  <c r="M139" i="6"/>
  <c r="R248" i="9"/>
  <c r="N116" i="9"/>
  <c r="M247" i="9"/>
  <c r="M248" i="9" s="1"/>
  <c r="M249" i="9" s="1"/>
  <c r="M140" i="6"/>
  <c r="N92" i="6"/>
  <c r="M250" i="9"/>
  <c r="N117" i="9"/>
  <c r="N93" i="6"/>
  <c r="R249" i="9"/>
  <c r="M141" i="6"/>
  <c r="R250" i="9"/>
  <c r="N94" i="6"/>
  <c r="N118" i="9"/>
  <c r="R251" i="9"/>
  <c r="M251" i="9"/>
  <c r="M252" i="9" s="1"/>
  <c r="M253" i="9" s="1"/>
  <c r="M142" i="6"/>
  <c r="R252" i="9"/>
  <c r="N119" i="9"/>
  <c r="M143" i="6"/>
  <c r="N95" i="6"/>
  <c r="M254" i="9"/>
  <c r="M144" i="6"/>
  <c r="N120" i="9"/>
  <c r="M255" i="9"/>
  <c r="M256" i="9" s="1"/>
  <c r="M257" i="9" s="1"/>
  <c r="R253" i="9"/>
  <c r="N96" i="6"/>
  <c r="M258" i="9"/>
  <c r="N121" i="9"/>
  <c r="N97" i="6"/>
  <c r="M145" i="6"/>
  <c r="R254" i="9"/>
  <c r="N98" i="6"/>
  <c r="N122" i="9"/>
  <c r="R255" i="9"/>
  <c r="M259" i="9"/>
  <c r="M260" i="9" s="1"/>
  <c r="M261" i="9" s="1"/>
  <c r="M146" i="6"/>
  <c r="R256" i="9"/>
  <c r="N123" i="9"/>
  <c r="M147" i="6"/>
  <c r="N99" i="6"/>
  <c r="M262" i="9"/>
  <c r="N100" i="6"/>
  <c r="N124" i="9"/>
  <c r="M263" i="9"/>
  <c r="M264" i="9" s="1"/>
  <c r="M265" i="9" s="1"/>
  <c r="R257" i="9"/>
  <c r="M148" i="6"/>
  <c r="R258" i="9"/>
  <c r="N125" i="9"/>
  <c r="M149" i="6"/>
  <c r="N101" i="6"/>
  <c r="M266" i="9"/>
  <c r="N102" i="6"/>
  <c r="N126" i="9"/>
  <c r="M267" i="9"/>
  <c r="M268" i="9" s="1"/>
  <c r="M269" i="9" s="1"/>
  <c r="R259" i="9"/>
  <c r="M150" i="6"/>
  <c r="R260" i="9"/>
  <c r="N127" i="9"/>
  <c r="M151" i="6"/>
  <c r="N103" i="6"/>
  <c r="M270" i="9"/>
  <c r="N104" i="6"/>
  <c r="N128" i="9"/>
  <c r="M271" i="9"/>
  <c r="M272" i="9" s="1"/>
  <c r="M273" i="9" s="1"/>
  <c r="R261" i="9"/>
  <c r="M152" i="6"/>
  <c r="M153" i="6" s="1"/>
  <c r="R262" i="9"/>
  <c r="N129" i="9"/>
  <c r="M154" i="6"/>
  <c r="N105" i="6"/>
  <c r="M274" i="9"/>
  <c r="N106" i="6"/>
  <c r="N130" i="9"/>
  <c r="M275" i="9"/>
  <c r="M276" i="9" s="1"/>
  <c r="M277" i="9" s="1"/>
  <c r="R263" i="9"/>
  <c r="M155" i="6"/>
  <c r="R264" i="9"/>
  <c r="N131" i="9"/>
  <c r="M156" i="6"/>
  <c r="N107" i="6"/>
  <c r="M278" i="9"/>
  <c r="N108" i="6"/>
  <c r="N132" i="9"/>
  <c r="M279" i="9"/>
  <c r="M280" i="9" s="1"/>
  <c r="M281" i="9" s="1"/>
  <c r="R265" i="9"/>
  <c r="M157" i="6"/>
  <c r="R266" i="9"/>
  <c r="N133" i="9"/>
  <c r="M158" i="6"/>
  <c r="N109" i="6"/>
  <c r="M282" i="9"/>
  <c r="N110" i="6"/>
  <c r="N134" i="9"/>
  <c r="M283" i="9"/>
  <c r="M284" i="9" s="1"/>
  <c r="M285" i="9" s="1"/>
  <c r="R267" i="9"/>
  <c r="M159" i="6"/>
  <c r="R268" i="9"/>
  <c r="N135" i="9"/>
  <c r="M160" i="6"/>
  <c r="N111" i="6"/>
  <c r="M286" i="9"/>
  <c r="M287" i="9" s="1"/>
  <c r="N112" i="6"/>
  <c r="M161" i="6"/>
  <c r="N136" i="9"/>
  <c r="M288" i="9"/>
  <c r="R269" i="9"/>
  <c r="M289" i="9"/>
  <c r="M162" i="6"/>
  <c r="R270" i="9"/>
  <c r="N113" i="6"/>
  <c r="N137" i="9"/>
  <c r="N114" i="6"/>
  <c r="M163" i="6"/>
  <c r="N138" i="9"/>
  <c r="M290" i="9"/>
  <c r="M291" i="9" s="1"/>
  <c r="M292" i="9" s="1"/>
  <c r="M293" i="9" s="1"/>
  <c r="M294" i="9" s="1"/>
  <c r="R271" i="9"/>
  <c r="M295" i="9"/>
  <c r="M164" i="6"/>
  <c r="R272" i="9"/>
  <c r="N115" i="6"/>
  <c r="N139" i="9"/>
  <c r="N116" i="6"/>
  <c r="M165" i="6"/>
  <c r="N140" i="9"/>
  <c r="M296" i="9"/>
  <c r="R273" i="9"/>
  <c r="M297" i="9"/>
  <c r="M166" i="6"/>
  <c r="R274" i="9"/>
  <c r="N117" i="6"/>
  <c r="N141" i="9"/>
  <c r="R275" i="9"/>
  <c r="N142" i="9"/>
  <c r="N118" i="6"/>
  <c r="M167" i="6"/>
  <c r="R276" i="9"/>
  <c r="M298" i="9"/>
  <c r="M168" i="6"/>
  <c r="N119" i="6"/>
  <c r="M299" i="9"/>
  <c r="N143" i="9"/>
  <c r="R277" i="9"/>
  <c r="M300" i="9"/>
  <c r="N120" i="6"/>
  <c r="R278" i="9"/>
  <c r="M169" i="6"/>
  <c r="N144" i="9"/>
  <c r="R279" i="9"/>
  <c r="R280" i="9"/>
  <c r="R281" i="9"/>
  <c r="R282" i="9"/>
  <c r="R283" i="9"/>
  <c r="R284" i="9"/>
  <c r="R285" i="9"/>
  <c r="R286" i="9"/>
  <c r="R287" i="9"/>
  <c r="R288" i="9"/>
  <c r="R289" i="9"/>
  <c r="R290" i="9"/>
  <c r="R291" i="9"/>
  <c r="R292" i="9"/>
  <c r="R293" i="9"/>
  <c r="R294" i="9"/>
  <c r="R295" i="9"/>
  <c r="R296" i="9"/>
  <c r="R297" i="9"/>
  <c r="R298" i="9"/>
  <c r="R299" i="9"/>
  <c r="R300" i="9"/>
  <c r="R301" i="9"/>
  <c r="R302" i="9"/>
  <c r="R303" i="9"/>
  <c r="R304" i="9"/>
  <c r="R305" i="9"/>
  <c r="R306" i="9"/>
  <c r="R307" i="9"/>
  <c r="R308" i="9"/>
  <c r="R309" i="9"/>
  <c r="R310" i="9"/>
  <c r="R311" i="9"/>
  <c r="R312" i="9"/>
  <c r="R313" i="9"/>
  <c r="R314" i="9"/>
  <c r="R315" i="9"/>
  <c r="R316" i="9"/>
  <c r="S9" i="9" a="1"/>
  <c r="N10" i="9" a="1"/>
  <c r="V12" i="9" a="1"/>
  <c r="X10" i="9" a="1"/>
  <c r="W9" i="9" a="1"/>
  <c r="X11" i="9" a="1"/>
  <c r="P10" i="9" a="1"/>
  <c r="Q9" i="9" a="1"/>
  <c r="R9" i="9" a="1"/>
  <c r="W11" i="9" a="1"/>
  <c r="U10" i="9" a="1"/>
  <c r="S10" i="9" a="1"/>
  <c r="Q12" i="9" a="1"/>
  <c r="N9" i="9" a="1"/>
  <c r="U11" i="9" a="1"/>
  <c r="Q10" i="9" a="1"/>
  <c r="Y9" i="9" a="1"/>
  <c r="V9" i="9" a="1"/>
  <c r="O11" i="9" a="1"/>
  <c r="S11" i="9" a="1"/>
  <c r="R10" i="9" a="1"/>
  <c r="X12" i="9" a="1"/>
  <c r="U12" i="9" a="1"/>
  <c r="O12" i="9" a="1"/>
  <c r="N12" i="9" a="1"/>
  <c r="X9" i="9" a="1"/>
  <c r="W10" i="9" a="1"/>
  <c r="S12" i="9" a="1"/>
  <c r="N11" i="9" a="1"/>
  <c r="P9" i="9" a="1"/>
  <c r="P12" i="9" a="1"/>
  <c r="R12" i="9" a="1"/>
  <c r="O10" i="9" a="1"/>
  <c r="Y11" i="9" a="1"/>
  <c r="V10" i="9" a="1"/>
  <c r="T10" i="9" a="1"/>
  <c r="W12" i="9" a="1"/>
  <c r="T12" i="9" a="1"/>
  <c r="T9" i="9" a="1"/>
  <c r="Y12" i="9" a="1"/>
  <c r="O9" i="9" a="1"/>
  <c r="P11" i="9" a="1"/>
  <c r="Q11" i="9" a="1"/>
  <c r="R11" i="9" a="1"/>
  <c r="U9" i="9" a="1"/>
  <c r="Y10" i="9" a="1"/>
  <c r="V11" i="9" a="1"/>
  <c r="T11" i="9" a="1"/>
  <c r="T11" i="9" l="1"/>
  <c r="V11" i="9"/>
  <c r="Y10" i="9"/>
  <c r="U9" i="9"/>
  <c r="R11" i="9"/>
  <c r="Q11" i="9"/>
  <c r="P11" i="9"/>
  <c r="O9" i="9"/>
  <c r="Y12" i="9"/>
  <c r="T9" i="9"/>
  <c r="T12" i="9"/>
  <c r="W12" i="9"/>
  <c r="T10" i="9"/>
  <c r="V10" i="9"/>
  <c r="Y11" i="9"/>
  <c r="O10" i="9"/>
  <c r="R12" i="9"/>
  <c r="P12" i="9"/>
  <c r="P9" i="9"/>
  <c r="N11" i="9"/>
  <c r="S12" i="9"/>
  <c r="W10" i="9"/>
  <c r="X9" i="9"/>
  <c r="N12" i="9"/>
  <c r="O12" i="9"/>
  <c r="U12" i="9"/>
  <c r="X12" i="9"/>
  <c r="R10" i="9"/>
  <c r="S11" i="9"/>
  <c r="O11" i="9"/>
  <c r="V9" i="9"/>
  <c r="Y9" i="9"/>
  <c r="Q10" i="9"/>
  <c r="U11" i="9"/>
  <c r="N9" i="9"/>
  <c r="Q12" i="9"/>
  <c r="S10" i="9"/>
  <c r="U10" i="9"/>
  <c r="W11" i="9"/>
  <c r="R9" i="9"/>
  <c r="Q9" i="9"/>
  <c r="P10" i="9"/>
  <c r="X11" i="9"/>
  <c r="W9" i="9"/>
  <c r="X10" i="9"/>
  <c r="V12" i="9"/>
  <c r="N10" i="9"/>
  <c r="S9" i="9"/>
  <c r="N145" i="9"/>
  <c r="M170" i="6"/>
  <c r="N121" i="6"/>
  <c r="M301" i="9"/>
  <c r="M302" i="9" s="1"/>
  <c r="M303" i="9"/>
  <c r="M171" i="6"/>
  <c r="N122" i="6"/>
  <c r="N146" i="9"/>
  <c r="N147" i="9"/>
  <c r="M172" i="6"/>
  <c r="M304" i="9"/>
  <c r="N123" i="6"/>
  <c r="M305" i="9"/>
  <c r="M306" i="9" s="1"/>
  <c r="M173" i="6"/>
  <c r="N124" i="6"/>
  <c r="N148" i="9"/>
  <c r="N125" i="6"/>
  <c r="M174" i="6"/>
  <c r="N149" i="9"/>
  <c r="M307" i="9"/>
  <c r="N150" i="9"/>
  <c r="M175" i="6"/>
  <c r="N126" i="6"/>
  <c r="M308" i="9"/>
  <c r="N127" i="6"/>
  <c r="M176" i="6"/>
  <c r="M309" i="9"/>
  <c r="M310" i="9" s="1"/>
  <c r="N151" i="9"/>
  <c r="M311" i="9"/>
  <c r="M177" i="6"/>
  <c r="N128" i="6"/>
  <c r="N152" i="9"/>
  <c r="N129" i="6"/>
  <c r="M178" i="6"/>
  <c r="M312" i="9"/>
  <c r="N153" i="9"/>
  <c r="M313" i="9"/>
  <c r="M179" i="6"/>
  <c r="N130" i="6"/>
  <c r="N154" i="9"/>
  <c r="N131" i="6"/>
  <c r="M180" i="6"/>
  <c r="M314" i="9"/>
  <c r="N155" i="9"/>
  <c r="M315" i="9"/>
  <c r="M181" i="6"/>
  <c r="N132" i="6"/>
  <c r="N156" i="9"/>
  <c r="N157" i="9"/>
  <c r="N133" i="6"/>
  <c r="M182" i="6"/>
  <c r="M316" i="9"/>
  <c r="M183" i="6"/>
  <c r="N134" i="6"/>
  <c r="N158" i="9"/>
  <c r="N159" i="9"/>
  <c r="M184" i="6"/>
  <c r="N135" i="6"/>
  <c r="N136" i="6"/>
  <c r="M185" i="6"/>
  <c r="N160" i="9"/>
  <c r="N161" i="9"/>
  <c r="N137" i="6"/>
  <c r="M186" i="6"/>
  <c r="M187" i="6"/>
  <c r="N162" i="9"/>
  <c r="N138" i="6"/>
  <c r="N139" i="6"/>
  <c r="M188" i="6"/>
  <c r="N163" i="9"/>
  <c r="N164" i="9"/>
  <c r="N140" i="6"/>
  <c r="M189" i="6"/>
  <c r="M190" i="6"/>
  <c r="N165" i="9"/>
  <c r="N141" i="6"/>
  <c r="N142" i="6"/>
  <c r="M191" i="6"/>
  <c r="N166" i="9"/>
  <c r="N167" i="9"/>
  <c r="N143" i="6"/>
  <c r="M192" i="6"/>
  <c r="M193" i="6"/>
  <c r="N168" i="9"/>
  <c r="N144" i="6"/>
  <c r="N145" i="6"/>
  <c r="M194" i="6"/>
  <c r="N169" i="9"/>
  <c r="N170" i="9"/>
  <c r="N146" i="6"/>
  <c r="M195" i="6"/>
  <c r="M196" i="6"/>
  <c r="N171" i="9"/>
  <c r="N147" i="6"/>
  <c r="N148" i="6"/>
  <c r="M197" i="6"/>
  <c r="N172" i="9"/>
  <c r="N173" i="9"/>
  <c r="N149" i="6"/>
  <c r="M198" i="6"/>
  <c r="M199" i="6"/>
  <c r="N174" i="9"/>
  <c r="N150" i="6"/>
  <c r="N151" i="6"/>
  <c r="M200" i="6"/>
  <c r="N175" i="9"/>
  <c r="N176" i="9"/>
  <c r="N152" i="6"/>
  <c r="M201" i="6"/>
  <c r="M202" i="6"/>
  <c r="N177" i="9"/>
  <c r="N153" i="6"/>
  <c r="N154" i="6"/>
  <c r="M203" i="6"/>
  <c r="N178" i="9"/>
  <c r="N179" i="9"/>
  <c r="N155" i="6"/>
  <c r="M204" i="6"/>
  <c r="M205" i="6"/>
  <c r="N180" i="9"/>
  <c r="N156" i="6"/>
  <c r="N157" i="6"/>
  <c r="M206" i="6"/>
  <c r="N181" i="9"/>
  <c r="N182" i="9"/>
  <c r="N158" i="6"/>
  <c r="M207" i="6"/>
  <c r="M208" i="6"/>
  <c r="N183" i="9"/>
  <c r="N159" i="6"/>
  <c r="N160" i="6"/>
  <c r="M209" i="6"/>
  <c r="N184" i="9"/>
  <c r="N185" i="9"/>
  <c r="N161" i="6"/>
  <c r="M210" i="6"/>
  <c r="M211" i="6"/>
  <c r="N186" i="9"/>
  <c r="N162" i="6"/>
  <c r="N163" i="6"/>
  <c r="M212" i="6"/>
  <c r="N187" i="9"/>
  <c r="N188" i="9"/>
  <c r="N164" i="6"/>
  <c r="M213" i="6"/>
  <c r="M214" i="6"/>
  <c r="N189" i="9"/>
  <c r="N165" i="6"/>
  <c r="N166" i="6"/>
  <c r="M215" i="6"/>
  <c r="N190" i="9"/>
  <c r="N191" i="9"/>
  <c r="N167" i="6"/>
  <c r="M216" i="6"/>
  <c r="M217" i="6"/>
  <c r="N192" i="9"/>
  <c r="N168" i="6"/>
  <c r="N169" i="6"/>
  <c r="M218" i="6"/>
  <c r="N193" i="9"/>
  <c r="N194" i="9"/>
  <c r="N170" i="6"/>
  <c r="M219" i="6"/>
  <c r="M220" i="6"/>
  <c r="N195" i="9"/>
  <c r="N171" i="6"/>
  <c r="N172" i="6"/>
  <c r="M221" i="6"/>
  <c r="N196" i="9"/>
  <c r="N197" i="9"/>
  <c r="N173" i="6"/>
  <c r="M222" i="6"/>
  <c r="M223" i="6"/>
  <c r="N198" i="9"/>
  <c r="N174" i="6"/>
  <c r="N175" i="6"/>
  <c r="M224" i="6"/>
  <c r="N199" i="9"/>
  <c r="N200" i="9"/>
  <c r="N176" i="6"/>
  <c r="N177" i="6" s="1"/>
  <c r="M225" i="6"/>
  <c r="M226" i="6"/>
  <c r="N201" i="9"/>
  <c r="N178" i="6"/>
  <c r="N179" i="6"/>
  <c r="M227" i="6"/>
  <c r="N202" i="9"/>
  <c r="N203" i="9"/>
  <c r="N180" i="6"/>
  <c r="M228" i="6"/>
  <c r="M229" i="6"/>
  <c r="N204" i="9"/>
  <c r="N181" i="6"/>
  <c r="N182" i="6"/>
  <c r="M230" i="6"/>
  <c r="N205" i="9"/>
  <c r="M231" i="6"/>
  <c r="N183" i="6"/>
  <c r="N206" i="9"/>
  <c r="N207" i="9"/>
  <c r="M232" i="6"/>
  <c r="N184" i="6"/>
  <c r="N185" i="6"/>
  <c r="N208" i="9"/>
  <c r="M233" i="6"/>
  <c r="M234" i="6"/>
  <c r="N186" i="6"/>
  <c r="N209" i="9"/>
  <c r="N210" i="9"/>
  <c r="M235" i="6"/>
  <c r="N187" i="6"/>
  <c r="N188" i="6"/>
  <c r="N211" i="9"/>
  <c r="M236" i="6"/>
  <c r="M237" i="6"/>
  <c r="N189" i="6"/>
  <c r="N212" i="9"/>
  <c r="N213" i="9"/>
  <c r="M238" i="6"/>
  <c r="N190" i="6"/>
  <c r="N191" i="6"/>
  <c r="N214" i="9"/>
  <c r="M239" i="6"/>
  <c r="M240" i="6"/>
  <c r="N192" i="6"/>
  <c r="N193" i="6" s="1"/>
  <c r="N215" i="9"/>
  <c r="N216" i="9"/>
  <c r="M241" i="6"/>
  <c r="N194" i="6"/>
  <c r="N195" i="6"/>
  <c r="N217" i="9"/>
  <c r="M242" i="6"/>
  <c r="M243" i="6"/>
  <c r="N196" i="6"/>
  <c r="N218" i="9"/>
  <c r="N219" i="9"/>
  <c r="M244" i="6"/>
  <c r="N197" i="6"/>
  <c r="N198" i="6"/>
  <c r="N220" i="9"/>
  <c r="M245" i="6"/>
  <c r="M246" i="6"/>
  <c r="N199" i="6"/>
  <c r="N221" i="9"/>
  <c r="N222" i="9"/>
  <c r="M247" i="6"/>
  <c r="N200" i="6"/>
  <c r="N201" i="6"/>
  <c r="N223" i="9"/>
  <c r="M248" i="6"/>
  <c r="M249" i="6"/>
  <c r="N202" i="6"/>
  <c r="N224" i="9"/>
  <c r="N225" i="9"/>
  <c r="M250" i="6"/>
  <c r="N203" i="6"/>
  <c r="N204" i="6"/>
  <c r="N226" i="9"/>
  <c r="M251" i="6"/>
  <c r="M252" i="6"/>
  <c r="N205" i="6"/>
  <c r="N227" i="9"/>
  <c r="N228" i="9"/>
  <c r="M253" i="6"/>
  <c r="N206" i="6"/>
  <c r="N207" i="6"/>
  <c r="N229" i="9"/>
  <c r="M254" i="6"/>
  <c r="M255" i="6"/>
  <c r="N208" i="6"/>
  <c r="N230" i="9"/>
  <c r="N231" i="9"/>
  <c r="M256" i="6"/>
  <c r="N209" i="6"/>
  <c r="N210" i="6"/>
  <c r="N232" i="9"/>
  <c r="M257" i="6"/>
  <c r="M258" i="6"/>
  <c r="N211" i="6"/>
  <c r="N233" i="9"/>
  <c r="N234" i="9"/>
  <c r="M259" i="6"/>
  <c r="N212" i="6"/>
  <c r="N213" i="6"/>
  <c r="N235" i="9"/>
  <c r="M260" i="6"/>
  <c r="M261" i="6"/>
  <c r="N214" i="6"/>
  <c r="N236" i="9"/>
  <c r="N237" i="9"/>
  <c r="M262" i="6"/>
  <c r="N215" i="6"/>
  <c r="N216" i="6"/>
  <c r="N217" i="6" s="1"/>
  <c r="N238" i="9"/>
  <c r="M263" i="6"/>
  <c r="M264" i="6"/>
  <c r="N218" i="6"/>
  <c r="N239" i="9"/>
  <c r="N240" i="9"/>
  <c r="M265" i="6"/>
  <c r="N219" i="6"/>
  <c r="N220" i="6"/>
  <c r="N241" i="9"/>
  <c r="M266" i="6"/>
  <c r="M267" i="6"/>
  <c r="N221" i="6"/>
  <c r="N242" i="9"/>
  <c r="N243" i="9"/>
  <c r="M268" i="6"/>
  <c r="N222" i="6"/>
  <c r="N223" i="6"/>
  <c r="N244" i="9"/>
  <c r="M269" i="6"/>
  <c r="M270" i="6"/>
  <c r="N224" i="6"/>
  <c r="N245" i="9"/>
  <c r="N246" i="9"/>
  <c r="M271" i="6"/>
  <c r="N225" i="6"/>
  <c r="N226" i="6"/>
  <c r="N247" i="9"/>
  <c r="M272" i="6"/>
  <c r="M273" i="6"/>
  <c r="N227" i="6"/>
  <c r="N248" i="9"/>
  <c r="N249" i="9"/>
  <c r="M274" i="6"/>
  <c r="N228" i="6"/>
  <c r="N229" i="6"/>
  <c r="N250" i="9"/>
  <c r="M275" i="6"/>
  <c r="M276" i="6"/>
  <c r="N230" i="6"/>
  <c r="N251" i="9"/>
  <c r="N252" i="9"/>
  <c r="M277" i="6"/>
  <c r="N231" i="6"/>
  <c r="N232" i="6"/>
  <c r="N253" i="9"/>
  <c r="M278" i="6"/>
  <c r="M279" i="6"/>
  <c r="N233" i="6"/>
  <c r="N254" i="9"/>
  <c r="N255" i="9"/>
  <c r="M280" i="6"/>
  <c r="N234" i="6"/>
  <c r="N235" i="6"/>
  <c r="N256" i="9"/>
  <c r="M281" i="6"/>
  <c r="M282" i="6"/>
  <c r="N236" i="6"/>
  <c r="N257" i="9"/>
  <c r="N258" i="9"/>
  <c r="M283" i="6"/>
  <c r="N237" i="6"/>
  <c r="N238" i="6"/>
  <c r="N259" i="9"/>
  <c r="M284" i="6"/>
  <c r="M285" i="6"/>
  <c r="N239" i="6"/>
  <c r="N260" i="9"/>
  <c r="N261" i="9"/>
  <c r="M286" i="6"/>
  <c r="N240" i="6"/>
  <c r="N241" i="6"/>
  <c r="N262" i="9"/>
  <c r="M287" i="6"/>
  <c r="M288" i="6"/>
  <c r="N242" i="6"/>
  <c r="N263" i="9"/>
  <c r="N264" i="9"/>
  <c r="M289" i="6"/>
  <c r="N243" i="6"/>
  <c r="N244" i="6"/>
  <c r="N265" i="9"/>
  <c r="M290" i="6"/>
  <c r="M291" i="6"/>
  <c r="N245" i="6"/>
  <c r="N266" i="9"/>
  <c r="N267" i="9"/>
  <c r="M292" i="6"/>
  <c r="N246" i="6"/>
  <c r="N247" i="6"/>
  <c r="N268" i="9"/>
  <c r="M293" i="6"/>
  <c r="M294" i="6"/>
  <c r="N248" i="6"/>
  <c r="N269" i="9"/>
  <c r="N270" i="9"/>
  <c r="M295" i="6"/>
  <c r="N249" i="6"/>
  <c r="N250" i="6"/>
  <c r="N271" i="9"/>
  <c r="M296" i="6"/>
  <c r="M297" i="6"/>
  <c r="N251" i="6"/>
  <c r="N272" i="9"/>
  <c r="N273" i="9"/>
  <c r="M298" i="6"/>
  <c r="N252" i="6"/>
  <c r="N253" i="6"/>
  <c r="N274" i="9"/>
  <c r="M299" i="6"/>
  <c r="M300" i="6"/>
  <c r="N254" i="6"/>
  <c r="N275" i="9"/>
  <c r="N276" i="9"/>
  <c r="M301" i="6"/>
  <c r="N255" i="6"/>
  <c r="N256" i="6"/>
  <c r="N277" i="9"/>
  <c r="M302" i="6"/>
  <c r="M303" i="6"/>
  <c r="N257" i="6"/>
  <c r="N278" i="9"/>
  <c r="N279" i="9"/>
  <c r="M304" i="6"/>
  <c r="N258" i="6"/>
  <c r="N259" i="6"/>
  <c r="N280" i="9"/>
  <c r="M305" i="6"/>
  <c r="M306" i="6"/>
  <c r="N260" i="6"/>
  <c r="N281" i="9"/>
  <c r="N282" i="9"/>
  <c r="M307" i="6"/>
  <c r="N261" i="6"/>
  <c r="N262" i="6"/>
  <c r="N283" i="9"/>
  <c r="M308" i="6"/>
  <c r="M309" i="6"/>
  <c r="N263" i="6"/>
  <c r="N284" i="9"/>
  <c r="N285" i="9"/>
  <c r="M310" i="6"/>
  <c r="N264" i="6"/>
  <c r="N265" i="6"/>
  <c r="N286" i="9"/>
  <c r="M311" i="6"/>
  <c r="M312" i="6"/>
  <c r="N266" i="6"/>
  <c r="N287" i="9"/>
  <c r="N288" i="9"/>
  <c r="M313" i="6"/>
  <c r="N267" i="6"/>
  <c r="N268" i="6"/>
  <c r="N289" i="9"/>
  <c r="M314" i="6"/>
  <c r="M315" i="6"/>
  <c r="N269" i="6"/>
  <c r="N290" i="9"/>
  <c r="N291" i="9"/>
  <c r="M316" i="6"/>
  <c r="N270" i="6"/>
  <c r="N271" i="6"/>
  <c r="N292" i="9"/>
  <c r="N293" i="9"/>
  <c r="N272" i="6"/>
  <c r="N273" i="6"/>
  <c r="N294" i="9"/>
  <c r="N295" i="9"/>
  <c r="N274" i="6"/>
  <c r="N275" i="6"/>
  <c r="N296" i="9"/>
  <c r="N297" i="9"/>
  <c r="N276" i="6"/>
  <c r="N277" i="6"/>
  <c r="N298" i="9"/>
  <c r="N299" i="9"/>
  <c r="N278" i="6"/>
  <c r="N279" i="6"/>
  <c r="N300" i="9"/>
  <c r="N301" i="9"/>
  <c r="N280" i="6"/>
  <c r="N281" i="6"/>
  <c r="N302" i="9"/>
  <c r="N303" i="9"/>
  <c r="N282" i="6"/>
  <c r="N283" i="6"/>
  <c r="N304" i="9"/>
  <c r="N305" i="9"/>
  <c r="N284" i="6"/>
  <c r="N285" i="6"/>
  <c r="N306" i="9"/>
  <c r="N307" i="9"/>
  <c r="N286" i="6"/>
  <c r="N287" i="6"/>
  <c r="N308" i="9"/>
  <c r="N309" i="9"/>
  <c r="N288" i="6"/>
  <c r="N289" i="6"/>
  <c r="N310" i="9"/>
  <c r="N311" i="9"/>
  <c r="N290" i="6"/>
  <c r="N291" i="6"/>
  <c r="N312" i="9"/>
  <c r="N313" i="9"/>
  <c r="N292" i="6"/>
  <c r="N293" i="6"/>
  <c r="N314" i="9"/>
  <c r="N315" i="9"/>
  <c r="N294" i="6"/>
  <c r="N295" i="6"/>
  <c r="N316" i="9"/>
  <c r="N296" i="6"/>
  <c r="N297" i="6"/>
  <c r="N298" i="6"/>
  <c r="N299" i="6"/>
  <c r="N300" i="6"/>
  <c r="N301" i="6"/>
  <c r="N302" i="6"/>
  <c r="N303" i="6"/>
  <c r="N304" i="6"/>
  <c r="N305" i="6"/>
  <c r="N306" i="6"/>
  <c r="N307" i="6"/>
  <c r="N308" i="6"/>
  <c r="N309" i="6"/>
  <c r="N310" i="6"/>
  <c r="N311" i="6"/>
  <c r="N312" i="6"/>
  <c r="N313" i="6"/>
  <c r="N314" i="6"/>
  <c r="N315" i="6"/>
  <c r="N316" i="6"/>
</calcChain>
</file>

<file path=xl/comments1.xml><?xml version="1.0" encoding="utf-8"?>
<comments xmlns="http://schemas.openxmlformats.org/spreadsheetml/2006/main">
  <authors>
    <author>Zimmermann, Cora</author>
  </authors>
  <commentList>
    <comment ref="D95" authorId="0" shapeId="0">
      <text>
        <r>
          <rPr>
            <sz val="9"/>
            <color indexed="81"/>
            <rFont val="Tahoma"/>
            <family val="2"/>
          </rPr>
          <t>#NEW_MEMBER|Member:[KEY_FIGURES].[].[SALESFORECASTPRICE]</t>
        </r>
      </text>
    </comment>
    <comment ref="D98" authorId="0" shapeId="0">
      <text>
        <r>
          <rPr>
            <sz val="9"/>
            <color indexed="81"/>
            <rFont val="Tahoma"/>
            <family val="2"/>
          </rPr>
          <t>#NEW_MEMBER|Member:[KEY_FIGURES].[].[SALESFORECASTREV]</t>
        </r>
      </text>
    </comment>
    <comment ref="D101" authorId="0" shapeId="0">
      <text>
        <r>
          <rPr>
            <sz val="9"/>
            <color indexed="81"/>
            <rFont val="Tahoma"/>
            <family val="2"/>
          </rPr>
          <t>#NEW_PROPERTY|Dimension:KEY_FIGURES|Hierarchy:|Condition:EDITABLE|Operator:Equals|Value:ALL|HighValue:</t>
        </r>
      </text>
    </comment>
    <comment ref="D104" authorId="0" shapeId="0">
      <text>
        <r>
          <rPr>
            <sz val="9"/>
            <color indexed="81"/>
            <rFont val="Tahoma"/>
            <family val="2"/>
          </rPr>
          <t>#NEW_MULTIPLECRITERIA||#NEW_PROPERTY|Dimension:KEY_FIGURES|Hierarchy:|Condition:EDITABLE|Operator:Equals|Value:FUTURE|HighValue:||#NEW_PROPERTY|Dimension:PERIODID0|Hierarchy:|Condition:PASTCURRENTFUTURE|Operator:Equals|Value:C|HighValue:</t>
        </r>
      </text>
    </comment>
    <comment ref="D107" authorId="0" shapeId="0">
      <text>
        <r>
          <rPr>
            <sz val="9"/>
            <color indexed="81"/>
            <rFont val="Tahoma"/>
            <family val="2"/>
          </rPr>
          <t>#NEW_MULTIPLECRITERIA||#NEW_PROPERTY|Dimension:KEY_FIGURES|Hierarchy:|Condition:EDITABLE|Operator:Equals|Value:FUTURE|HighValue:||#NEW_PROPERTY|Dimension:PERIODID1|Hierarchy:|Condition:PASTCURRENTFUTURE|Operator:Equals|Value:CF|HighValue:</t>
        </r>
      </text>
    </comment>
    <comment ref="D110" authorId="0" shapeId="0">
      <text>
        <r>
          <rPr>
            <sz val="9"/>
            <color indexed="81"/>
            <rFont val="Tahoma"/>
            <family val="2"/>
          </rPr>
          <t>#NEW_MULTIPLECRITERIA||#NEW_PROPERTY|Dimension:KEY_FIGURES|Hierarchy:|Condition:EDITABLE|Operator:Equals|Value:FUTURE|HighValue:||#NEW_PROPERTY|Dimension:PERIODID2|Hierarchy:|Condition:PASTCURRENTFUTURE|Operator:Equals|Value:CF|HighValue:</t>
        </r>
      </text>
    </comment>
    <comment ref="D113" authorId="0" shapeId="0">
      <text>
        <r>
          <rPr>
            <sz val="9"/>
            <color indexed="81"/>
            <rFont val="Tahoma"/>
            <family val="2"/>
          </rPr>
          <t>#NEW_MULTIPLECRITERIA||#NEW_PROPERTY|Dimension:KEY_FIGURES|Hierarchy:|Condition:EDITABLE|Operator:Equals|Value:FUTURE|HighValue:||#NEW_PROPERTY|Dimension:PERIODID3|Hierarchy:|Condition:PASTCURRENTFUTURE|Operator:Equals|Value:CF|HighValue:</t>
        </r>
      </text>
    </comment>
    <comment ref="D116" authorId="0" shapeId="0">
      <text>
        <r>
          <rPr>
            <sz val="9"/>
            <color indexed="81"/>
            <rFont val="Tahoma"/>
            <family val="2"/>
          </rPr>
          <t>#NEW_MULTIPLECRITERIA||#NEW_PROPERTY|Dimension:KEY_FIGURES|Hierarchy:|Condition:EDITABLE|Operator:Equals|Value:FUTURE|HighValue:||#NEW_PROPERTY|Dimension:PERIODID0|Hierarchy:|Condition:PASTCURRENTFUTURE|Operator:Equals|Value:F|HighValue:</t>
        </r>
      </text>
    </comment>
    <comment ref="D119" authorId="0" shapeId="0">
      <text>
        <r>
          <rPr>
            <sz val="9"/>
            <color indexed="81"/>
            <rFont val="Tahoma"/>
            <family val="2"/>
          </rPr>
          <t>#NEW_MULTIPLECRITERIA||#NEW_PROPERTY|Dimension:KEY_FIGURES|Hierarchy:|Condition:EDITABLE|Operator:Equals|Value:FUTURE|HighValue:||#NEW_PROPERTY|Dimension:PERIODID1|Hierarchy:|Condition:PASTCURRENTFUTURE|Operator:Equals|Value:F|HighValue:</t>
        </r>
      </text>
    </comment>
    <comment ref="D122" authorId="0" shapeId="0">
      <text>
        <r>
          <rPr>
            <sz val="9"/>
            <color indexed="81"/>
            <rFont val="Tahoma"/>
            <family val="2"/>
          </rPr>
          <t>#NEW_MULTIPLECRITERIA||#NEW_PROPERTY|Dimension:KEY_FIGURES|Hierarchy:|Condition:EDITABLE|Operator:Equals|Value:FUTURE|HighValue:||#NEW_PROPERTY|Dimension:PERIODID2|Hierarchy:|Condition:PASTCURRENTFUTURE|Operator:Equals|Value:F|HighValue:</t>
        </r>
      </text>
    </comment>
    <comment ref="D125" authorId="0" shapeId="0">
      <text>
        <r>
          <rPr>
            <sz val="9"/>
            <color indexed="81"/>
            <rFont val="Tahoma"/>
            <family val="2"/>
          </rPr>
          <t>#NEW_MULTIPLECRITERIA||#NEW_PROPERTY|Dimension:KEY_FIGURES|Hierarchy:|Condition:EDITABLE|Operator:Equals|Value:FUTURE|HighValue:||#NEW_PROPERTY|Dimension:PERIODID3|Hierarchy:|Condition:PASTCURRENTFUTURE|Operator:Equals|Value:F|HighValue:</t>
        </r>
      </text>
    </comment>
    <comment ref="D128" authorId="0" shapeId="0">
      <text>
        <r>
          <rPr>
            <sz val="9"/>
            <color indexed="81"/>
            <rFont val="Tahoma"/>
            <family val="2"/>
          </rPr>
          <t>#NEW_MULTIPLECRITERIA||#NEW_PROPERTY|Dimension:KEY_FIGURES|Hierarchy:|Condition:EDITABLE|Operator:Equals|Value:PAST|HighValue:||#NEW_PROPERTY|Dimension:PERIODID0|Hierarchy:|Condition:PASTCURRENTFUTURE|Operator:Equals|Value:P|HighValue:</t>
        </r>
      </text>
    </comment>
    <comment ref="D131" authorId="0" shapeId="0">
      <text>
        <r>
          <rPr>
            <sz val="9"/>
            <color indexed="81"/>
            <rFont val="Tahoma"/>
            <family val="2"/>
          </rPr>
          <t>#NEW_MULTIPLECRITERIA||#NEW_PROPERTY|Dimension:KEY_FIGURES|Hierarchy:|Condition:EDITABLE|Operator:Equals|Value:PAST|HighValue:||#NEW_PROPERTY|Dimension:PERIODID1|Hierarchy:|Condition:PASTCURRENTFUTURE|Operator:Equals|Value:P|HighValue:</t>
        </r>
      </text>
    </comment>
    <comment ref="D134" authorId="0" shapeId="0">
      <text>
        <r>
          <rPr>
            <sz val="9"/>
            <color indexed="81"/>
            <rFont val="Tahoma"/>
            <family val="2"/>
          </rPr>
          <t>#NEW_MULTIPLECRITERIA||#NEW_PROPERTY|Dimension:KEY_FIGURES|Hierarchy:|Condition:EDITABLE|Operator:Equals|Value:PAST|HighValue:||#NEW_PROPERTY|Dimension:PERIODID2|Hierarchy:|Condition:PASTCURRENTFUTURE|Operator:Equals|Value:P|HighValue:</t>
        </r>
      </text>
    </comment>
    <comment ref="D137" authorId="0" shapeId="0">
      <text>
        <r>
          <rPr>
            <sz val="9"/>
            <color indexed="81"/>
            <rFont val="Tahoma"/>
            <family val="2"/>
          </rPr>
          <t>#NEW_MULTIPLECRITERIA||#NEW_PROPERTY|Dimension:KEY_FIGURES|Hierarchy:|Condition:EDITABLE|Operator:Equals|Value:PAST|HighValue:||#NEW_PROPERTY|Dimension:PERIODID3|Hierarchy:|Condition:PASTCURRENTFUTURE|Operator:Equals|Value:P|HighValue:</t>
        </r>
      </text>
    </comment>
  </commentList>
</comments>
</file>

<file path=xl/sharedStrings.xml><?xml version="1.0" encoding="utf-8"?>
<sst xmlns="http://schemas.openxmlformats.org/spreadsheetml/2006/main" count="275" uniqueCount="89">
  <si>
    <t>EPM Formatting Sheet</t>
  </si>
  <si>
    <t>Note: The format settings in lower sections overrides the ones in upper section if there are conflicts.</t>
  </si>
  <si>
    <t>Hierarchy Level Formatting</t>
  </si>
  <si>
    <t>Data</t>
  </si>
  <si>
    <t>Use</t>
  </si>
  <si>
    <t>Header</t>
  </si>
  <si>
    <t>Row</t>
  </si>
  <si>
    <t>Default Format</t>
  </si>
  <si>
    <t>All</t>
  </si>
  <si>
    <t>Label</t>
  </si>
  <si>
    <t>Base Level Format</t>
  </si>
  <si>
    <t>Formatting on Specific Level:</t>
  </si>
  <si>
    <t>Column</t>
  </si>
  <si>
    <t>Dimension Member/Property Formatting</t>
  </si>
  <si>
    <t>Custom Member Default Format</t>
  </si>
  <si>
    <t>Calculated Member Default Format</t>
  </si>
  <si>
    <t>Inputable Member Default Format</t>
  </si>
  <si>
    <t>Local Member Default Format</t>
  </si>
  <si>
    <t>Changed Member Default Format</t>
  </si>
  <si>
    <t>Formatting on Specific Member/Property:</t>
  </si>
  <si>
    <t>Row and Column Banding</t>
  </si>
  <si>
    <t>Odd Formatting</t>
  </si>
  <si>
    <t>Even Formatting</t>
  </si>
  <si>
    <t>Page Axis Formatting</t>
  </si>
  <si>
    <t>Formatting on Specific Dimension:</t>
  </si>
  <si>
    <t>Help</t>
  </si>
  <si>
    <t>Formatting and "Use" Column:</t>
  </si>
  <si>
    <t>Inner or Outer Dimension:</t>
  </si>
  <si>
    <t xml:space="preserve">In the "1000" and "Label" cells, define the format you want by using the standard Microsoft Office Excel cell formatting functions._x000D_
By default, all the format settings are applied and "ALL" is displayed in the "Use" column._x000D_
_x000D_
You can then specify which settings of the defined format you want to apply or define additional settings.To do so, double-click in a "Use" cell and define the format settings in the dialog box that opens, or directly enter the format settings in a "Use" cell, using a specific syntax, for example: (FontBold = Y) | (FontSize = 18)._x000D_
		</t>
  </si>
  <si>
    <t>Priority to Row or Column</t>
  </si>
  <si>
    <t>These options enable you to specify which one of the defined formats for rows or for columns will be applied first in case of conflicts. When you click the "Priority to Column" option, the "Column" section is displayed first in the formatting section and the "Row" section is displayed in second position in the formatting section and the precedence rules apply.</t>
  </si>
  <si>
    <t>If a row or column axis contains more than one dimension, you can specify which dimension you want the defined format to be applied to; "Inner dimension" being the last dimension, Outer dimension" being the first dimension in the axis.</t>
  </si>
  <si>
    <t>None</t>
  </si>
  <si>
    <t>Graph Legend:</t>
  </si>
  <si>
    <t>Data to graph:</t>
  </si>
  <si>
    <t>Data column</t>
  </si>
  <si>
    <t>Header line:</t>
  </si>
  <si>
    <t>First data line:</t>
  </si>
  <si>
    <t>Sheet name</t>
  </si>
  <si>
    <t>First PL/KF column:</t>
  </si>
  <si>
    <t>Key Figure column:</t>
  </si>
  <si>
    <t>PL/KF range:</t>
  </si>
  <si>
    <t>Planning Levels Raw</t>
  </si>
  <si>
    <t>Planning Levels Condensed</t>
  </si>
  <si>
    <t>Planning Level Labels</t>
  </si>
  <si>
    <t>PL column 1:</t>
  </si>
  <si>
    <t>PL column 2:</t>
  </si>
  <si>
    <t>PL 1 Data Condensed</t>
  </si>
  <si>
    <t>PL2 Data Condensed</t>
  </si>
  <si>
    <t>#</t>
  </si>
  <si>
    <t>Key Figures</t>
  </si>
  <si>
    <t>Selected Key Figures</t>
  </si>
  <si>
    <t>Position</t>
  </si>
  <si>
    <t>Name</t>
  </si>
  <si>
    <t>PL1 w/o Gaps</t>
  </si>
  <si>
    <t>PL2 w/o Gaps</t>
  </si>
  <si>
    <t>Chart Data:</t>
  </si>
  <si>
    <t>Time headers range:</t>
  </si>
  <si>
    <t>Dumb:</t>
  </si>
  <si>
    <t>Smart:</t>
  </si>
  <si>
    <t>When copying, copy also all defined names RANGE_*</t>
  </si>
  <si>
    <t>PL2 sort sequence</t>
  </si>
  <si>
    <t>No need to sort PL1</t>
  </si>
  <si>
    <t>PL* start cells:</t>
  </si>
  <si>
    <t>KF w/o Gaps</t>
  </si>
  <si>
    <t>Sales Fcst Price</t>
  </si>
  <si>
    <t>Sales Fcst Rev</t>
  </si>
  <si>
    <t>Border</t>
  </si>
  <si>
    <t>NumberFormat</t>
  </si>
  <si>
    <t>Start below</t>
  </si>
  <si>
    <t>Start here --&gt;</t>
  </si>
  <si>
    <t>FontColorIndex | Pattern</t>
  </si>
  <si>
    <t>Pattern</t>
  </si>
  <si>
    <t xml:space="preserve">KEY_FIGURES.Editable Indicator = ALL </t>
  </si>
  <si>
    <t xml:space="preserve">KEY_FIGURES.Editable Indicator = FUTURE ||PERIODID0.Past Current Future Indicator = C </t>
  </si>
  <si>
    <t xml:space="preserve">KEY_FIGURES.Editable Indicator = FUTURE ||PERIODID1.Past Current Future Indicator = CF </t>
  </si>
  <si>
    <t xml:space="preserve">KEY_FIGURES.Editable Indicator = FUTURE ||PERIODID2.Past Current Future Indicator = CF </t>
  </si>
  <si>
    <t xml:space="preserve">KEY_FIGURES.Editable Indicator = FUTURE ||PERIODID3.Past Current Future Indicator = CF </t>
  </si>
  <si>
    <t xml:space="preserve">KEY_FIGURES.Editable Indicator = FUTURE ||PERIODID0.Past Current Future Indicator = F </t>
  </si>
  <si>
    <t xml:space="preserve">KEY_FIGURES.Editable Indicator = FUTURE ||PERIODID1.Past Current Future Indicator = F </t>
  </si>
  <si>
    <t xml:space="preserve">KEY_FIGURES.Editable Indicator = FUTURE ||PERIODID2.Past Current Future Indicator = F </t>
  </si>
  <si>
    <t xml:space="preserve">KEY_FIGURES.Editable Indicator = FUTURE ||PERIODID3.Past Current Future Indicator = F </t>
  </si>
  <si>
    <t xml:space="preserve">KEY_FIGURES.Editable Indicator = PAST ||PERIODID0.Past Current Future Indicator = P </t>
  </si>
  <si>
    <t xml:space="preserve">KEY_FIGURES.Editable Indicator = PAST ||PERIODID1.Past Current Future Indicator = P </t>
  </si>
  <si>
    <t xml:space="preserve">KEY_FIGURES.Editable Indicator = PAST ||PERIODID2.Past Current Future Indicator = P </t>
  </si>
  <si>
    <t xml:space="preserve">KEY_FIGURES.Editable Indicator = PAST ||PERIODID3.Past Current Future Indicator = P </t>
  </si>
  <si>
    <t>'Planning View 1'!</t>
  </si>
  <si>
    <t>'Planning View 2'!</t>
  </si>
  <si>
    <t xml:space="preserve">                Integrated Business Planning</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</si>
</sst>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Arial"/>
      <family val="2"/>
    </font>
    <font>
      <b/>
      <sz val="11"/>
      <color theme="1"/>
      <name val="Arial"/>
      <family val="2"/>
    </font>
    <font>
      <b/>
      <sz val="24"/>
      <color rgb="FFFFA500"/>
      <name val="Arial"/>
      <family val="2"/>
    </font>
    <font>
      <b/>
      <sz val="10"/>
      <color theme="1"/>
      <name val="Arial"/>
      <family val="2"/>
    </font>
    <font>
      <b/>
      <sz val="16"/>
      <color rgb="FFFFFFFF"/>
      <name val="Arial"/>
      <family val="2"/>
    </font>
    <font>
      <b/>
      <sz val="13"/>
      <color theme="1"/>
      <name val="Arial"/>
      <family val="2"/>
    </font>
    <font>
      <sz val="10"/>
      <color theme="1"/>
      <name val="Arial"/>
      <family val="2"/>
    </font>
    <font>
      <b/>
      <sz val="11"/>
      <color theme="1"/>
      <name val="Calibri"/>
      <family val="2"/>
    </font>
    <font>
      <sz val="11"/>
      <color theme="1"/>
      <name val="Calibri"/>
      <family val="2"/>
    </font>
    <font>
      <sz val="10"/>
      <name val="Arial"/>
      <family val="2"/>
    </font>
    <font>
      <sz val="8"/>
      <color rgb="FF000000"/>
      <name val="Tahoma"/>
      <family val="2"/>
    </font>
    <font>
      <sz val="11"/>
      <color rgb="FF000000"/>
      <name val="Calibri"/>
      <family val="2"/>
    </font>
    <font>
      <b/>
      <sz val="11"/>
      <color theme="0"/>
      <name val="Calibri"/>
      <family val="2"/>
      <scheme val="minor"/>
    </font>
    <font>
      <sz val="11"/>
      <name val="Calibri"/>
      <family val="2"/>
      <scheme val="minor"/>
    </font>
    <font>
      <sz val="11"/>
      <color theme="1" tint="0.34998626667073579"/>
      <name val="Calibri"/>
      <family val="2"/>
      <scheme val="minor"/>
    </font>
    <font>
      <b/>
      <sz val="11"/>
      <color theme="1"/>
      <name val="Calibri"/>
      <family val="2"/>
      <scheme val="minor"/>
    </font>
    <font>
      <sz val="11"/>
      <color theme="0"/>
      <name val="Calibri"/>
      <family val="2"/>
      <scheme val="minor"/>
    </font>
    <font>
      <b/>
      <sz val="11"/>
      <color rgb="FFC00000"/>
      <name val="Calibri"/>
      <family val="2"/>
      <scheme val="minor"/>
    </font>
    <font>
      <b/>
      <sz val="11"/>
      <color theme="7"/>
      <name val="Calibri"/>
      <family val="2"/>
      <scheme val="minor"/>
    </font>
    <font>
      <b/>
      <sz val="11"/>
      <name val="Calibri"/>
      <family val="2"/>
      <scheme val="minor"/>
    </font>
    <font>
      <b/>
      <sz val="11"/>
      <color rgb="FF760000"/>
      <name val="Calibri"/>
      <family val="2"/>
      <scheme val="minor"/>
    </font>
    <font>
      <b/>
      <sz val="11"/>
      <color theme="7" tint="-0.249977111117893"/>
      <name val="Calibri"/>
      <family val="2"/>
      <scheme val="minor"/>
    </font>
    <font>
      <i/>
      <sz val="10"/>
      <color theme="1"/>
      <name val="Arial"/>
      <family val="2"/>
    </font>
    <font>
      <sz val="9"/>
      <color indexed="81"/>
      <name val="Tahoma"/>
      <family val="2"/>
    </font>
    <font>
      <b/>
      <sz val="20"/>
      <color theme="1"/>
      <name val="Calibri"/>
      <family val="2"/>
      <scheme val="minor"/>
    </font>
  </fonts>
  <fills count="16">
    <fill>
      <patternFill patternType="none"/>
    </fill>
    <fill>
      <patternFill patternType="gray125"/>
    </fill>
    <fill>
      <patternFill patternType="solid">
        <fgColor rgb="FF808080"/>
        <bgColor indexed="64"/>
      </patternFill>
    </fill>
    <fill>
      <patternFill patternType="solid">
        <fgColor rgb="FF404040"/>
        <bgColor indexed="64"/>
      </patternFill>
    </fill>
    <fill>
      <patternFill patternType="solid">
        <fgColor rgb="FFD3D3D3"/>
        <bgColor indexed="64"/>
      </patternFill>
    </fill>
    <fill>
      <patternFill patternType="solid">
        <fgColor rgb="FFF2F2F2"/>
        <bgColor indexed="64"/>
      </patternFill>
    </fill>
    <fill>
      <patternFill patternType="solid">
        <fgColor theme="0" tint="-4.9989318521683403E-2"/>
        <bgColor indexed="64"/>
      </patternFill>
    </fill>
    <fill>
      <patternFill patternType="solid">
        <fgColor rgb="FFCDEBFF"/>
        <bgColor indexed="64"/>
      </patternFill>
    </fill>
    <fill>
      <patternFill patternType="solid">
        <fgColor theme="9"/>
      </patternFill>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8585"/>
        <bgColor indexed="64"/>
      </patternFill>
    </fill>
    <fill>
      <patternFill patternType="solid">
        <fgColor rgb="FFFFB9B9"/>
        <bgColor indexed="64"/>
      </patternFill>
    </fill>
    <fill>
      <patternFill patternType="solid">
        <fgColor rgb="FF464646"/>
        <bgColor indexed="64"/>
      </patternFill>
    </fill>
    <fill>
      <patternFill patternType="solid">
        <fgColor rgb="FF21A3F1"/>
        <bgColor indexed="64"/>
      </patternFill>
    </fill>
  </fills>
  <borders count="37">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right/>
      <top/>
      <bottom style="dashed">
        <color theme="0" tint="-0.24994659260841701"/>
      </bottom>
      <diagonal/>
    </border>
  </borders>
  <cellStyleXfs count="2">
    <xf numFmtId="0" fontId="0" fillId="0" borderId="0"/>
    <xf numFmtId="0" fontId="17" fillId="8" borderId="0" applyNumberFormat="0" applyBorder="0" applyAlignment="0" applyProtection="0"/>
  </cellStyleXfs>
  <cellXfs count="115">
    <xf numFmtId="0" fontId="0" fillId="0" borderId="0" xfId="0"/>
    <xf numFmtId="0" fontId="1" fillId="0" borderId="0" xfId="0" applyFont="1" applyAlignment="1" applyProtection="1">
      <alignment horizontal="left" indent="10"/>
      <protection locked="0"/>
    </xf>
    <xf numFmtId="0" fontId="1" fillId="0" borderId="0" xfId="0" applyFont="1"/>
    <xf numFmtId="0" fontId="1" fillId="0" borderId="0" xfId="0" applyFont="1" applyAlignment="1">
      <alignment horizontal="center"/>
    </xf>
    <xf numFmtId="0" fontId="4" fillId="0" borderId="0" xfId="0" applyFont="1" applyAlignment="1">
      <alignment horizontal="left"/>
    </xf>
    <xf numFmtId="0" fontId="2" fillId="4" borderId="4" xfId="0" applyFont="1" applyFill="1" applyBorder="1" applyAlignment="1">
      <alignment horizontal="center" vertical="center"/>
    </xf>
    <xf numFmtId="0" fontId="1" fillId="0" borderId="10" xfId="0" applyFont="1" applyBorder="1" applyAlignment="1">
      <alignment horizontal="center"/>
    </xf>
    <xf numFmtId="0" fontId="1" fillId="0" borderId="11" xfId="0" applyFont="1" applyBorder="1" applyAlignment="1">
      <alignment horizontal="center"/>
    </xf>
    <xf numFmtId="0" fontId="1" fillId="1" borderId="1" xfId="0" applyFont="1" applyFill="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0" xfId="0" applyFont="1" applyBorder="1" applyAlignment="1">
      <alignment horizontal="center"/>
    </xf>
    <xf numFmtId="0" fontId="1" fillId="0" borderId="20" xfId="0" applyFont="1" applyBorder="1" applyAlignment="1">
      <alignment horizontal="center"/>
    </xf>
    <xf numFmtId="0" fontId="2" fillId="4" borderId="22" xfId="0" applyFont="1" applyFill="1" applyBorder="1" applyAlignment="1">
      <alignment horizontal="center" vertical="center"/>
    </xf>
    <xf numFmtId="0" fontId="1" fillId="1" borderId="0" xfId="0" applyFont="1" applyFill="1" applyBorder="1" applyAlignment="1">
      <alignment horizontal="center"/>
    </xf>
    <xf numFmtId="0" fontId="1" fillId="0" borderId="0" xfId="0" applyFont="1" applyFill="1" applyBorder="1" applyAlignment="1" applyProtection="1">
      <alignment horizontal="right" vertical="center"/>
      <protection locked="0"/>
    </xf>
    <xf numFmtId="0" fontId="1" fillId="0" borderId="0" xfId="0" applyFont="1" applyFill="1" applyBorder="1" applyAlignment="1" applyProtection="1">
      <alignment horizontal="left" vertical="center"/>
      <protection locked="0"/>
    </xf>
    <xf numFmtId="0" fontId="1" fillId="0" borderId="20" xfId="0" applyFont="1" applyBorder="1" applyAlignment="1" applyProtection="1">
      <alignment horizontal="left" vertical="center"/>
      <protection locked="0"/>
    </xf>
    <xf numFmtId="0" fontId="7" fillId="0" borderId="0" xfId="0" applyFont="1" applyBorder="1" applyAlignment="1">
      <alignment horizontal="left" vertical="center" indent="1"/>
    </xf>
    <xf numFmtId="0" fontId="7" fillId="0" borderId="0" xfId="0" applyFont="1" applyBorder="1" applyAlignment="1">
      <alignment horizontal="left" vertical="center" indent="2"/>
    </xf>
    <xf numFmtId="0" fontId="7" fillId="0" borderId="0" xfId="0" applyFont="1" applyBorder="1" applyAlignment="1">
      <alignment horizontal="left" vertical="center" indent="3"/>
    </xf>
    <xf numFmtId="0" fontId="1" fillId="0" borderId="26" xfId="0" applyFont="1" applyBorder="1" applyAlignment="1">
      <alignment horizont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30" xfId="0" applyFont="1" applyBorder="1" applyAlignment="1">
      <alignment horizontal="center"/>
    </xf>
    <xf numFmtId="0" fontId="1" fillId="0" borderId="33" xfId="0" applyFont="1" applyBorder="1" applyAlignment="1">
      <alignment horizontal="center"/>
    </xf>
    <xf numFmtId="0" fontId="1" fillId="1" borderId="26" xfId="0" applyFont="1" applyFill="1" applyBorder="1" applyAlignment="1">
      <alignment horizontal="center"/>
    </xf>
    <xf numFmtId="0" fontId="5" fillId="2" borderId="4" xfId="0" applyFont="1" applyFill="1" applyBorder="1" applyAlignment="1">
      <alignment horizontal="center" vertical="center"/>
    </xf>
    <xf numFmtId="0" fontId="8" fillId="0" borderId="12" xfId="0" applyFont="1" applyBorder="1" applyAlignment="1">
      <alignment horizontal="left" vertical="center"/>
    </xf>
    <xf numFmtId="0" fontId="9" fillId="0" borderId="13" xfId="0" applyFont="1" applyBorder="1"/>
    <xf numFmtId="0" fontId="8" fillId="0" borderId="13" xfId="0" applyFont="1" applyBorder="1" applyAlignment="1">
      <alignment horizontal="left" vertical="center"/>
    </xf>
    <xf numFmtId="0" fontId="8" fillId="0" borderId="13" xfId="0" applyFont="1" applyBorder="1" applyAlignment="1" applyProtection="1">
      <alignment horizontal="left" vertical="center"/>
      <protection locked="0"/>
    </xf>
    <xf numFmtId="0" fontId="9" fillId="0" borderId="9" xfId="0" applyFont="1" applyBorder="1"/>
    <xf numFmtId="0" fontId="10" fillId="0" borderId="0" xfId="0" applyFont="1" applyFill="1" applyBorder="1" applyAlignment="1" applyProtection="1">
      <alignment horizontal="left" vertical="center"/>
      <protection locked="0"/>
    </xf>
    <xf numFmtId="0" fontId="14" fillId="0" borderId="0" xfId="0" applyFont="1" applyFill="1" applyBorder="1" applyAlignment="1" applyProtection="1">
      <alignment horizontal="left" vertical="center"/>
      <protection locked="0"/>
    </xf>
    <xf numFmtId="3" fontId="14" fillId="7" borderId="0" xfId="0" applyNumberFormat="1" applyFont="1" applyFill="1" applyBorder="1" applyAlignment="1" applyProtection="1">
      <alignment horizontal="right" vertical="center"/>
      <protection locked="0"/>
    </xf>
    <xf numFmtId="0" fontId="16" fillId="0" borderId="0" xfId="0" applyFont="1"/>
    <xf numFmtId="0" fontId="18" fillId="0" borderId="0" xfId="0" applyFont="1"/>
    <xf numFmtId="0" fontId="18" fillId="0" borderId="0" xfId="0" quotePrefix="1" applyFont="1"/>
    <xf numFmtId="0" fontId="19" fillId="0" borderId="0" xfId="0" applyFont="1"/>
    <xf numFmtId="0" fontId="0" fillId="10" borderId="0" xfId="0" applyFill="1"/>
    <xf numFmtId="0" fontId="0" fillId="0" borderId="0" xfId="0" applyFill="1"/>
    <xf numFmtId="0" fontId="19" fillId="0" borderId="0" xfId="0" applyFont="1" applyFill="1"/>
    <xf numFmtId="0" fontId="16" fillId="0" borderId="0" xfId="0" applyFont="1"/>
    <xf numFmtId="0" fontId="16" fillId="0" borderId="0" xfId="0" applyFont="1" applyFill="1"/>
    <xf numFmtId="0" fontId="0" fillId="11" borderId="0" xfId="0" applyFill="1"/>
    <xf numFmtId="0" fontId="20" fillId="13" borderId="0" xfId="0" applyFont="1" applyFill="1"/>
    <xf numFmtId="0" fontId="21" fillId="12" borderId="0" xfId="0" applyFont="1" applyFill="1"/>
    <xf numFmtId="0" fontId="0" fillId="6" borderId="0" xfId="0" applyFill="1"/>
    <xf numFmtId="0" fontId="16" fillId="6" borderId="0" xfId="0" applyFont="1" applyFill="1"/>
    <xf numFmtId="0" fontId="0" fillId="10" borderId="0" xfId="0" quotePrefix="1" applyFill="1"/>
    <xf numFmtId="0" fontId="22" fillId="10" borderId="0" xfId="0" applyFont="1" applyFill="1"/>
    <xf numFmtId="0" fontId="13" fillId="14" borderId="0" xfId="0" applyFont="1" applyFill="1" applyBorder="1" applyAlignment="1">
      <alignment horizontal="left" vertical="center"/>
    </xf>
    <xf numFmtId="0" fontId="17" fillId="14" borderId="0" xfId="0" applyFont="1" applyFill="1"/>
    <xf numFmtId="0" fontId="17" fillId="14" borderId="0" xfId="0" applyFont="1" applyFill="1" applyBorder="1"/>
    <xf numFmtId="0" fontId="17" fillId="14" borderId="0" xfId="1" applyFont="1" applyFill="1" applyBorder="1" applyAlignment="1"/>
    <xf numFmtId="0" fontId="17" fillId="14" borderId="0" xfId="1" applyFont="1" applyFill="1" applyBorder="1" applyAlignment="1">
      <alignment horizontal="right"/>
    </xf>
    <xf numFmtId="0" fontId="13" fillId="15" borderId="0" xfId="0" applyFont="1" applyFill="1"/>
    <xf numFmtId="0" fontId="13" fillId="15" borderId="0" xfId="0" applyFont="1" applyFill="1" applyBorder="1" applyAlignment="1" applyProtection="1">
      <alignment horizontal="left" vertical="center"/>
      <protection locked="0"/>
    </xf>
    <xf numFmtId="0" fontId="0" fillId="15" borderId="0" xfId="0" applyFill="1"/>
    <xf numFmtId="0" fontId="13" fillId="15" borderId="0" xfId="0" applyFont="1" applyFill="1" applyBorder="1" applyAlignment="1" applyProtection="1">
      <alignment horizontal="center" vertical="center"/>
      <protection locked="0"/>
    </xf>
    <xf numFmtId="3" fontId="14" fillId="9" borderId="0" xfId="0" applyNumberFormat="1" applyFont="1" applyFill="1" applyBorder="1" applyAlignment="1" applyProtection="1">
      <alignment horizontal="right" vertical="center"/>
      <protection locked="0"/>
    </xf>
    <xf numFmtId="3" fontId="15" fillId="0" borderId="0" xfId="0" applyNumberFormat="1" applyFont="1" applyFill="1" applyBorder="1" applyAlignment="1" applyProtection="1">
      <alignment horizontal="right" vertical="center"/>
      <protection locked="0"/>
    </xf>
    <xf numFmtId="0" fontId="22" fillId="0" borderId="0" xfId="0" applyFont="1" applyFill="1"/>
    <xf numFmtId="0" fontId="21" fillId="0" borderId="0" xfId="0" applyFont="1" applyFill="1"/>
    <xf numFmtId="0" fontId="4" fillId="0" borderId="10" xfId="0" applyFont="1" applyBorder="1" applyAlignment="1">
      <alignment horizontal="left" vertical="center"/>
    </xf>
    <xf numFmtId="0" fontId="23" fillId="0" borderId="0" xfId="0" quotePrefix="1" applyFont="1" applyBorder="1" applyAlignment="1">
      <alignment horizontal="left" vertical="center"/>
    </xf>
    <xf numFmtId="0" fontId="1" fillId="9" borderId="36" xfId="0" applyFont="1" applyFill="1" applyBorder="1" applyAlignment="1" applyProtection="1">
      <alignment horizontal="right" vertical="center"/>
      <protection locked="0"/>
    </xf>
    <xf numFmtId="4" fontId="14" fillId="9" borderId="0" xfId="0" applyNumberFormat="1" applyFont="1" applyFill="1" applyBorder="1" applyAlignment="1" applyProtection="1">
      <alignment horizontal="right" vertical="center"/>
      <protection locked="0"/>
    </xf>
    <xf numFmtId="0" fontId="1" fillId="0" borderId="36" xfId="0" applyFont="1" applyFill="1" applyBorder="1" applyAlignment="1" applyProtection="1">
      <alignment horizontal="left" vertical="center"/>
      <protection locked="0"/>
    </xf>
    <xf numFmtId="0" fontId="1" fillId="0" borderId="13" xfId="0" applyFont="1" applyBorder="1" applyAlignment="1">
      <alignment horizontal="center"/>
    </xf>
    <xf numFmtId="0" fontId="1" fillId="0" borderId="9" xfId="0" applyFont="1" applyBorder="1" applyAlignment="1">
      <alignment horizontal="center"/>
    </xf>
    <xf numFmtId="0" fontId="1" fillId="0" borderId="1" xfId="0" applyFont="1" applyBorder="1" applyAlignment="1">
      <alignment horizontal="center"/>
    </xf>
    <xf numFmtId="0" fontId="1" fillId="0" borderId="23" xfId="0" applyFont="1" applyBorder="1" applyAlignment="1">
      <alignment horizontal="center"/>
    </xf>
    <xf numFmtId="0" fontId="1" fillId="0" borderId="8" xfId="0" applyFont="1" applyBorder="1" applyAlignment="1" applyProtection="1">
      <alignment horizontal="left" vertical="center"/>
      <protection locked="0"/>
    </xf>
    <xf numFmtId="0" fontId="1" fillId="0" borderId="25" xfId="0" applyFont="1" applyBorder="1" applyAlignment="1">
      <alignment horizontal="center"/>
    </xf>
    <xf numFmtId="0" fontId="4" fillId="0" borderId="0" xfId="0" applyFont="1" applyBorder="1" applyAlignment="1">
      <alignment horizontal="left" vertical="center"/>
    </xf>
    <xf numFmtId="0" fontId="0" fillId="0" borderId="0" xfId="0" quotePrefix="1"/>
    <xf numFmtId="0" fontId="1" fillId="5" borderId="13" xfId="0" applyFont="1" applyFill="1" applyBorder="1" applyAlignment="1">
      <alignment horizontal="center"/>
    </xf>
    <xf numFmtId="0" fontId="1" fillId="5" borderId="9" xfId="0" applyFont="1" applyFill="1" applyBorder="1" applyAlignment="1">
      <alignment horizontal="center"/>
    </xf>
    <xf numFmtId="0" fontId="2" fillId="4" borderId="5"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6" xfId="0" applyFont="1" applyFill="1" applyBorder="1" applyAlignment="1">
      <alignment horizontal="center" vertic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9" xfId="0" applyFont="1" applyBorder="1" applyAlignment="1">
      <alignment horizontal="center"/>
    </xf>
    <xf numFmtId="0" fontId="1" fillId="0" borderId="0" xfId="0" applyFont="1" applyBorder="1" applyAlignment="1" applyProtection="1">
      <alignment horizontal="left" vertical="center"/>
      <protection locked="0"/>
    </xf>
    <xf numFmtId="0" fontId="1" fillId="0" borderId="8" xfId="0" applyFont="1" applyBorder="1" applyAlignment="1" applyProtection="1">
      <alignment horizontal="left" vertical="center"/>
      <protection locked="0"/>
    </xf>
    <xf numFmtId="0" fontId="5" fillId="3" borderId="34"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31" xfId="0" applyFont="1" applyFill="1" applyBorder="1" applyAlignment="1">
      <alignment horizontal="center" vertical="center"/>
    </xf>
    <xf numFmtId="0" fontId="5" fillId="3" borderId="28" xfId="0" applyFont="1" applyFill="1" applyBorder="1" applyAlignment="1">
      <alignment horizontal="center" vertical="center"/>
    </xf>
    <xf numFmtId="0" fontId="5" fillId="3" borderId="30" xfId="0" applyFont="1" applyFill="1" applyBorder="1" applyAlignment="1">
      <alignment horizontal="center" vertical="center"/>
    </xf>
    <xf numFmtId="0" fontId="1" fillId="0" borderId="32" xfId="0" applyFont="1" applyBorder="1" applyAlignment="1">
      <alignment horizontal="center"/>
    </xf>
    <xf numFmtId="0" fontId="1" fillId="0" borderId="1" xfId="0" applyFont="1" applyBorder="1" applyAlignment="1">
      <alignment horizontal="center"/>
    </xf>
    <xf numFmtId="0" fontId="1" fillId="0" borderId="23" xfId="0" applyFont="1" applyBorder="1" applyAlignment="1">
      <alignment horizontal="center"/>
    </xf>
    <xf numFmtId="0" fontId="6" fillId="5" borderId="19" xfId="0" applyFont="1" applyFill="1" applyBorder="1" applyAlignment="1" applyProtection="1">
      <alignment horizontal="center" vertical="center"/>
      <protection hidden="1"/>
    </xf>
    <xf numFmtId="0" fontId="6" fillId="5" borderId="21" xfId="0" applyFont="1" applyFill="1" applyBorder="1" applyAlignment="1" applyProtection="1">
      <alignment horizontal="center" vertical="center"/>
      <protection hidden="1"/>
    </xf>
    <xf numFmtId="0" fontId="6" fillId="5" borderId="35" xfId="0" applyFont="1" applyFill="1" applyBorder="1" applyAlignment="1" applyProtection="1">
      <alignment horizontal="center" vertical="center"/>
      <protection hidden="1"/>
    </xf>
    <xf numFmtId="0" fontId="6" fillId="5" borderId="24" xfId="0" applyFont="1" applyFill="1" applyBorder="1" applyAlignment="1" applyProtection="1">
      <alignment horizontal="center" vertical="center"/>
      <protection hidden="1"/>
    </xf>
    <xf numFmtId="0" fontId="1" fillId="0" borderId="25" xfId="0" applyFont="1" applyBorder="1" applyAlignment="1">
      <alignment horizontal="center"/>
    </xf>
    <xf numFmtId="0" fontId="6" fillId="5" borderId="29" xfId="0" applyFont="1" applyFill="1" applyBorder="1" applyAlignment="1" applyProtection="1">
      <alignment horizontal="center" vertical="center"/>
      <protection hidden="1"/>
    </xf>
    <xf numFmtId="0" fontId="9" fillId="0" borderId="13" xfId="0" applyFont="1" applyBorder="1" applyAlignment="1" applyProtection="1">
      <alignment horizontal="left" vertical="top" wrapText="1"/>
      <protection locked="0"/>
    </xf>
    <xf numFmtId="0" fontId="4" fillId="0" borderId="0" xfId="0" applyFont="1" applyBorder="1" applyAlignment="1">
      <alignment horizontal="left" vertical="center"/>
    </xf>
    <xf numFmtId="0" fontId="3" fillId="0" borderId="0" xfId="0" applyFont="1" applyAlignment="1" applyProtection="1">
      <alignment horizontal="center" vertical="center"/>
      <protection locked="0"/>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1" fillId="0" borderId="17" xfId="0" applyFont="1" applyBorder="1" applyAlignment="1" applyProtection="1">
      <alignment horizontal="center"/>
      <protection locked="0"/>
    </xf>
    <xf numFmtId="0" fontId="1" fillId="0" borderId="3" xfId="0" applyFont="1" applyBorder="1" applyAlignment="1" applyProtection="1">
      <alignment horizontal="center"/>
      <protection locked="0"/>
    </xf>
    <xf numFmtId="0" fontId="1" fillId="0" borderId="18" xfId="0" applyFont="1" applyBorder="1" applyAlignment="1" applyProtection="1">
      <alignment horizontal="center"/>
      <protection locked="0"/>
    </xf>
    <xf numFmtId="0" fontId="17" fillId="14" borderId="0" xfId="0" applyFont="1" applyFill="1" applyBorder="1" applyAlignment="1">
      <alignment horizontal="right" vertical="center"/>
    </xf>
    <xf numFmtId="0" fontId="13" fillId="14" borderId="0" xfId="0" quotePrefix="1" applyFont="1" applyFill="1" applyBorder="1" applyAlignment="1">
      <alignment horizontal="left" vertical="center"/>
    </xf>
    <xf numFmtId="0" fontId="25" fillId="6" borderId="0" xfId="0" applyFont="1" applyFill="1"/>
  </cellXfs>
  <cellStyles count="2">
    <cellStyle name="Accent6" xfId="1" builtinId="49"/>
    <cellStyle name="Normal" xfId="0" builtinId="0"/>
  </cellStyles>
  <dxfs count="0"/>
  <tableStyles count="0" defaultTableStyle="TableStyleMedium2" defaultPivotStyle="PivotStyleLight16"/>
  <colors>
    <mruColors>
      <color rgb="FF003283"/>
      <color rgb="FF970A82"/>
      <color rgb="FFFF9124"/>
      <color rgb="FF21A3F1"/>
      <color rgb="FF79B51A"/>
      <color rgb="FF008FD3"/>
      <color rgb="FF464646"/>
      <color rgb="FFF0AB00"/>
      <color rgb="FFE35500"/>
      <color rgb="FFB7B7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1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
          <c:y val="0"/>
          <c:w val="1"/>
          <c:h val="1"/>
        </c:manualLayout>
      </c:layout>
      <c:barChart>
        <c:barDir val="col"/>
        <c:grouping val="clustered"/>
        <c:varyColors val="0"/>
        <c:ser>
          <c:idx val="0"/>
          <c:order val="0"/>
          <c:tx>
            <c:strRef>
              <c:f>ChartFeeder1!$M$9</c:f>
              <c:strCache>
                <c:ptCount val="1"/>
                <c:pt idx="0">
                  <c:v>Start here --&gt;</c:v>
                </c:pt>
              </c:strCache>
            </c:strRef>
          </c:tx>
          <c:spPr>
            <a:solidFill>
              <a:srgbClr val="FF9124"/>
            </a:solidFill>
          </c:spPr>
          <c:invertIfNegative val="0"/>
          <c:dLbls>
            <c:numFmt formatCode="[&gt;=1000000]0,,&quot;M&quot;;[&gt;=1000]0,&quot;K&quot;;&quot;&quot;" sourceLinked="0"/>
            <c:spPr>
              <a:noFill/>
              <a:ln>
                <a:noFill/>
              </a:ln>
              <a:effectLst/>
            </c:spPr>
            <c:txPr>
              <a:bodyPr/>
              <a:lstStyle/>
              <a:p>
                <a:pPr>
                  <a:defRPr>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ChartFeeder1!$N$8:$Y$8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ChartFeeder1!$N$9:$Y$9</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
          <c:order val="1"/>
          <c:tx>
            <c:strRef>
              <c:f>ChartFeeder1!$M$10</c:f>
              <c:strCache>
                <c:ptCount val="1"/>
                <c:pt idx="0">
                  <c:v>Start here --&gt;</c:v>
                </c:pt>
              </c:strCache>
            </c:strRef>
          </c:tx>
          <c:spPr>
            <a:solidFill>
              <a:srgbClr val="79B51A"/>
            </a:solidFill>
          </c:spPr>
          <c:invertIfNegative val="0"/>
          <c:dLbls>
            <c:numFmt formatCode="[&gt;=1000000]0,,&quot;M&quot;;[&gt;=1000]0,&quot;K&quot;;&quot; &quot;" sourceLinked="0"/>
            <c:spPr>
              <a:noFill/>
              <a:ln>
                <a:noFill/>
              </a:ln>
              <a:effectLst/>
            </c:spPr>
            <c:txPr>
              <a:bodyPr/>
              <a:lstStyle/>
              <a:p>
                <a:pPr>
                  <a:defRPr>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ChartFeeder1!$N$8:$Y$8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ChartFeeder1!$N$10:$Y$10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dLbls>
          <c:showLegendKey val="0"/>
          <c:showVal val="0"/>
          <c:showCatName val="0"/>
          <c:showSerName val="0"/>
          <c:showPercent val="0"/>
          <c:showBubbleSize val="0"/>
        </c:dLbls>
        <c:gapWidth val="70"/>
        <c:overlap val="-20"/>
        <c:axId val="547422120"/>
        <c:axId val="547414672"/>
      </c:barChart>
      <c:lineChart>
        <c:grouping val="standard"/>
        <c:varyColors val="0"/>
        <c:ser>
          <c:idx val="2"/>
          <c:order val="2"/>
          <c:tx>
            <c:strRef>
              <c:f>ChartFeeder1!$M$11</c:f>
              <c:strCache>
                <c:ptCount val="1"/>
                <c:pt idx="0">
                  <c:v>Start here --&gt;</c:v>
                </c:pt>
              </c:strCache>
            </c:strRef>
          </c:tx>
          <c:spPr>
            <a:ln>
              <a:solidFill>
                <a:srgbClr val="21A3F1"/>
              </a:solidFill>
            </a:ln>
          </c:spPr>
          <c:marker>
            <c:symbol val="none"/>
          </c:marker>
          <c:dLbls>
            <c:numFmt formatCode="[&gt;=1000000]0,,&quot;M&quot;;[&gt;=1000]0,&quot;K&quot;;&quot;&quot;" sourceLinked="0"/>
            <c:spPr>
              <a:noFill/>
              <a:ln>
                <a:noFill/>
              </a:ln>
              <a:effectLst/>
            </c:spPr>
            <c:txPr>
              <a:bodyPr/>
              <a:lstStyle/>
              <a:p>
                <a:pPr>
                  <a:defRPr>
                    <a:solidFill>
                      <a:schemeClr val="bg1">
                        <a:lumMod val="50000"/>
                      </a:schemeClr>
                    </a:solidFill>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ChartFeeder1!$N$8:$Y$8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ChartFeeder1!$N$11:$Y$11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ser>
          <c:idx val="3"/>
          <c:order val="3"/>
          <c:tx>
            <c:strRef>
              <c:f>ChartFeeder1!$M$12</c:f>
              <c:strCache>
                <c:ptCount val="1"/>
                <c:pt idx="0">
                  <c:v>Start here --&gt;</c:v>
                </c:pt>
              </c:strCache>
            </c:strRef>
          </c:tx>
          <c:spPr>
            <a:ln>
              <a:solidFill>
                <a:srgbClr val="003283"/>
              </a:solidFill>
            </a:ln>
          </c:spPr>
          <c:marker>
            <c:symbol val="none"/>
          </c:marker>
          <c:dLbls>
            <c:numFmt formatCode="[&gt;=1000000]0,,&quot;M&quot;;[&gt;=1000]0,&quot;K&quot;;&quot;&quot;" sourceLinked="0"/>
            <c:spPr>
              <a:noFill/>
              <a:ln>
                <a:noFill/>
              </a:ln>
              <a:effectLst/>
            </c:spPr>
            <c:txPr>
              <a:bodyPr/>
              <a:lstStyle/>
              <a:p>
                <a:pPr>
                  <a:defRPr>
                    <a:solidFill>
                      <a:schemeClr val="bg1">
                        <a:lumMod val="50000"/>
                      </a:schemeClr>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ChartFeeder1!$N$8:$Y$8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ChartFeeder1!$N$12:$Y$12</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547422120"/>
        <c:axId val="547414672"/>
      </c:lineChart>
      <c:catAx>
        <c:axId val="547422120"/>
        <c:scaling>
          <c:orientation val="minMax"/>
        </c:scaling>
        <c:delete val="1"/>
        <c:axPos val="b"/>
        <c:numFmt formatCode="General" sourceLinked="1"/>
        <c:majorTickMark val="none"/>
        <c:minorTickMark val="none"/>
        <c:tickLblPos val="nextTo"/>
        <c:crossAx val="547414672"/>
        <c:crosses val="autoZero"/>
        <c:auto val="1"/>
        <c:lblAlgn val="ctr"/>
        <c:lblOffset val="100"/>
        <c:noMultiLvlLbl val="0"/>
      </c:catAx>
      <c:valAx>
        <c:axId val="547414672"/>
        <c:scaling>
          <c:orientation val="minMax"/>
        </c:scaling>
        <c:delete val="1"/>
        <c:axPos val="l"/>
        <c:majorGridlines>
          <c:spPr>
            <a:ln>
              <a:solidFill>
                <a:schemeClr val="bg1">
                  <a:lumMod val="95000"/>
                </a:schemeClr>
              </a:solidFill>
            </a:ln>
          </c:spPr>
        </c:majorGridlines>
        <c:numFmt formatCode="General" sourceLinked="1"/>
        <c:majorTickMark val="none"/>
        <c:minorTickMark val="none"/>
        <c:tickLblPos val="nextTo"/>
        <c:crossAx val="547422120"/>
        <c:crosses val="autoZero"/>
        <c:crossBetween val="between"/>
      </c:valAx>
      <c:spPr>
        <a:ln>
          <a:noFill/>
        </a:ln>
      </c:spPr>
    </c:plotArea>
    <c:plotVisOnly val="1"/>
    <c:dispBlanksAs val="gap"/>
    <c:showDLblsOverMax val="0"/>
  </c:chart>
  <c:spPr>
    <a:no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
          <c:y val="0"/>
          <c:w val="1"/>
          <c:h val="1"/>
        </c:manualLayout>
      </c:layout>
      <c:barChart>
        <c:barDir val="col"/>
        <c:grouping val="clustered"/>
        <c:varyColors val="0"/>
        <c:ser>
          <c:idx val="0"/>
          <c:order val="0"/>
          <c:tx>
            <c:strRef>
              <c:f>ChartFeeder2!$M$9</c:f>
              <c:strCache>
                <c:ptCount val="1"/>
                <c:pt idx="0">
                  <c:v>Start here --&gt;</c:v>
                </c:pt>
              </c:strCache>
            </c:strRef>
          </c:tx>
          <c:spPr>
            <a:solidFill>
              <a:srgbClr val="FF9124"/>
            </a:solidFill>
          </c:spPr>
          <c:invertIfNegative val="0"/>
          <c:dLbls>
            <c:numFmt formatCode="[&gt;=1000000]0,,&quot;M&quot;;[&gt;=1000]0,&quot;K&quot;;&quot;&quot;" sourceLinked="0"/>
            <c:spPr>
              <a:noFill/>
              <a:ln>
                <a:noFill/>
              </a:ln>
              <a:effectLst/>
            </c:spPr>
            <c:txPr>
              <a:bodyPr/>
              <a:lstStyle/>
              <a:p>
                <a:pPr>
                  <a:defRPr>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ChartFeeder2!$N$8:$Y$8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ChartFeeder2!$N$9:$Y$9</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
          <c:order val="1"/>
          <c:tx>
            <c:strRef>
              <c:f>ChartFeeder2!$M$10</c:f>
              <c:strCache>
                <c:ptCount val="1"/>
                <c:pt idx="0">
                  <c:v>Start here --&gt;</c:v>
                </c:pt>
              </c:strCache>
            </c:strRef>
          </c:tx>
          <c:spPr>
            <a:solidFill>
              <a:srgbClr val="79B51A"/>
            </a:solidFill>
          </c:spPr>
          <c:invertIfNegative val="0"/>
          <c:dLbls>
            <c:numFmt formatCode="[&gt;=1000000]0,,&quot;M&quot;;[&gt;=1000]0,&quot;K&quot;;&quot; &quot;" sourceLinked="0"/>
            <c:spPr>
              <a:noFill/>
              <a:ln>
                <a:noFill/>
              </a:ln>
              <a:effectLst/>
            </c:spPr>
            <c:txPr>
              <a:bodyPr/>
              <a:lstStyle/>
              <a:p>
                <a:pPr>
                  <a:defRPr>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ChartFeeder2!$N$8:$Y$8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ChartFeeder2!$N$10:$Y$10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dLbls>
          <c:showLegendKey val="0"/>
          <c:showVal val="0"/>
          <c:showCatName val="0"/>
          <c:showSerName val="0"/>
          <c:showPercent val="0"/>
          <c:showBubbleSize val="0"/>
        </c:dLbls>
        <c:gapWidth val="70"/>
        <c:overlap val="-20"/>
        <c:axId val="547415456"/>
        <c:axId val="547410752"/>
      </c:barChart>
      <c:lineChart>
        <c:grouping val="standard"/>
        <c:varyColors val="0"/>
        <c:ser>
          <c:idx val="2"/>
          <c:order val="2"/>
          <c:tx>
            <c:strRef>
              <c:f>ChartFeeder2!$M$11</c:f>
              <c:strCache>
                <c:ptCount val="1"/>
                <c:pt idx="0">
                  <c:v>Start here --&gt;</c:v>
                </c:pt>
              </c:strCache>
            </c:strRef>
          </c:tx>
          <c:spPr>
            <a:ln>
              <a:solidFill>
                <a:srgbClr val="21A3F1"/>
              </a:solidFill>
            </a:ln>
          </c:spPr>
          <c:marker>
            <c:symbol val="none"/>
          </c:marker>
          <c:dLbls>
            <c:numFmt formatCode="[&gt;=1000000]0,,&quot;M&quot;;[&gt;=1000]0,&quot;K&quot;;&quot;&quot;" sourceLinked="0"/>
            <c:spPr>
              <a:noFill/>
              <a:ln>
                <a:noFill/>
              </a:ln>
              <a:effectLst/>
            </c:spPr>
            <c:txPr>
              <a:bodyPr/>
              <a:lstStyle/>
              <a:p>
                <a:pPr>
                  <a:defRPr>
                    <a:solidFill>
                      <a:schemeClr val="bg1">
                        <a:lumMod val="50000"/>
                      </a:schemeClr>
                    </a:solidFill>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ChartFeeder2!$N$8:$Y$8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ChartFeeder2!$N$11:$Y$11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ser>
          <c:idx val="3"/>
          <c:order val="3"/>
          <c:tx>
            <c:strRef>
              <c:f>ChartFeeder2!$M$12</c:f>
              <c:strCache>
                <c:ptCount val="1"/>
                <c:pt idx="0">
                  <c:v>Start here --&gt;</c:v>
                </c:pt>
              </c:strCache>
            </c:strRef>
          </c:tx>
          <c:spPr>
            <a:ln>
              <a:solidFill>
                <a:srgbClr val="003283"/>
              </a:solidFill>
            </a:ln>
          </c:spPr>
          <c:marker>
            <c:symbol val="none"/>
          </c:marker>
          <c:dLbls>
            <c:numFmt formatCode="[&gt;=1000000]0,,&quot;M&quot;;[&gt;=1000]0,&quot;K&quot;;&quot;&quot;" sourceLinked="0"/>
            <c:spPr>
              <a:noFill/>
              <a:ln>
                <a:noFill/>
              </a:ln>
              <a:effectLst/>
            </c:spPr>
            <c:txPr>
              <a:bodyPr/>
              <a:lstStyle/>
              <a:p>
                <a:pPr>
                  <a:defRPr>
                    <a:solidFill>
                      <a:schemeClr val="bg1">
                        <a:lumMod val="50000"/>
                      </a:schemeClr>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ChartFeeder2!$N$8:$Y$8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ChartFeeder2!$N$12:$Y$12</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547415456"/>
        <c:axId val="547410752"/>
      </c:lineChart>
      <c:catAx>
        <c:axId val="547415456"/>
        <c:scaling>
          <c:orientation val="minMax"/>
        </c:scaling>
        <c:delete val="1"/>
        <c:axPos val="b"/>
        <c:numFmt formatCode="General" sourceLinked="1"/>
        <c:majorTickMark val="none"/>
        <c:minorTickMark val="none"/>
        <c:tickLblPos val="nextTo"/>
        <c:crossAx val="547410752"/>
        <c:crosses val="autoZero"/>
        <c:auto val="1"/>
        <c:lblAlgn val="ctr"/>
        <c:lblOffset val="100"/>
        <c:noMultiLvlLbl val="0"/>
      </c:catAx>
      <c:valAx>
        <c:axId val="547410752"/>
        <c:scaling>
          <c:orientation val="minMax"/>
        </c:scaling>
        <c:delete val="1"/>
        <c:axPos val="l"/>
        <c:majorGridlines>
          <c:spPr>
            <a:ln>
              <a:solidFill>
                <a:schemeClr val="bg1">
                  <a:lumMod val="95000"/>
                </a:schemeClr>
              </a:solidFill>
            </a:ln>
          </c:spPr>
        </c:majorGridlines>
        <c:numFmt formatCode="General" sourceLinked="1"/>
        <c:majorTickMark val="none"/>
        <c:minorTickMark val="none"/>
        <c:tickLblPos val="nextTo"/>
        <c:crossAx val="547415456"/>
        <c:crosses val="autoZero"/>
        <c:crossBetween val="between"/>
      </c:valAx>
      <c:spPr>
        <a:ln>
          <a:noFill/>
        </a:ln>
      </c:spPr>
    </c:plotArea>
    <c:plotVisOnly val="1"/>
    <c:dispBlanksAs val="gap"/>
    <c:showDLblsOverMax val="0"/>
  </c:chart>
  <c:spPr>
    <a:noFill/>
    <a:ln>
      <a:noFill/>
    </a:ln>
  </c:spPr>
  <c:printSettings>
    <c:headerFooter/>
    <c:pageMargins b="0.75" l="0.7" r="0.7" t="0.75" header="0.3" footer="0.3"/>
    <c:pageSetup/>
  </c:printSettings>
</c:chartSpace>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checked="Checked" firstButton="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Radio" checked="Checked" firstButton="1" fmlaLink="Y1"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CheckBox" fmlaLink="Z1" lockText="1" noThreeD="1"/>
</file>

<file path=xl/ctrlProps/ctrlProp8.xml><?xml version="1.0" encoding="utf-8"?>
<formControlPr xmlns="http://schemas.microsoft.com/office/spreadsheetml/2009/9/main" objectType="Label" lockText="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Radio" firstButton="1" lockText="1" noThreeD="1"/>
</file>

<file path=xl/ctrlProps/ctrlProp11.xml><?xml version="1.0" encoding="utf-8"?>
<formControlPr xmlns="http://schemas.microsoft.com/office/spreadsheetml/2009/9/main" objectType="Radio"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Label" lockText="1"/>
</file>

<file path=xl/ctrlProps/ctrlProp18.xml><?xml version="1.0" encoding="utf-8"?>
<formControlPr xmlns="http://schemas.microsoft.com/office/spreadsheetml/2009/9/main" objectType="GBox" noThreeD="1"/>
</file>

<file path=xl/ctrlProps/ctrlProp19.xml><?xml version="1.0" encoding="utf-8"?>
<formControlPr xmlns="http://schemas.microsoft.com/office/spreadsheetml/2009/9/main" objectType="Radio" firstButton="1" lockText="1" noThreeD="1"/>
</file>

<file path=xl/ctrlProps/ctrlProp20.xml><?xml version="1.0" encoding="utf-8"?>
<formControlPr xmlns="http://schemas.microsoft.com/office/spreadsheetml/2009/9/main" objectType="Radio"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ctrlProps/ctrlProp26.xml><?xml version="1.0" encoding="utf-8"?>
<formControlPr xmlns="http://schemas.microsoft.com/office/spreadsheetml/2009/9/main" objectType="GBox" noThreeD="1"/>
</file>

<file path=xl/ctrlProps/ctrlProp27.xml><?xml version="1.0" encoding="utf-8"?>
<formControlPr xmlns="http://schemas.microsoft.com/office/spreadsheetml/2009/9/main" objectType="Radio" checked="Checked" firstButton="1"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GBox" noThreeD="1"/>
</file>

<file path=xl/ctrlProps/ctrlProp44.xml><?xml version="1.0" encoding="utf-8"?>
<formControlPr xmlns="http://schemas.microsoft.com/office/spreadsheetml/2009/9/main" objectType="Radio" firstButton="1" lockText="1" noThreeD="1"/>
</file>

<file path=xl/ctrlProps/ctrlProp45.xml><?xml version="1.0" encoding="utf-8"?>
<formControlPr xmlns="http://schemas.microsoft.com/office/spreadsheetml/2009/9/main" objectType="Radio"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Button" lockText="1"/>
</file>

<file path=xl/ctrlProps/ctrlProp53.xml><?xml version="1.0" encoding="utf-8"?>
<formControlPr xmlns="http://schemas.microsoft.com/office/spreadsheetml/2009/9/main" objectType="Button" lockText="1"/>
</file>

<file path=xl/ctrlProps/ctrlProp54.xml><?xml version="1.0" encoding="utf-8"?>
<formControlPr xmlns="http://schemas.microsoft.com/office/spreadsheetml/2009/9/main" objectType="Button" lockText="1"/>
</file>

<file path=xl/ctrlProps/ctrlProp55.xml><?xml version="1.0" encoding="utf-8"?>
<formControlPr xmlns="http://schemas.microsoft.com/office/spreadsheetml/2009/9/main" objectType="Button" lockText="1"/>
</file>

<file path=xl/ctrlProps/ctrlProp56.xml><?xml version="1.0" encoding="utf-8"?>
<formControlPr xmlns="http://schemas.microsoft.com/office/spreadsheetml/2009/9/main" objectType="Button" lockText="1"/>
</file>

<file path=xl/ctrlProps/ctrlProp57.xml><?xml version="1.0" encoding="utf-8"?>
<formControlPr xmlns="http://schemas.microsoft.com/office/spreadsheetml/2009/9/main" objectType="Button" lockText="1"/>
</file>

<file path=xl/ctrlProps/ctrlProp58.xml><?xml version="1.0" encoding="utf-8"?>
<formControlPr xmlns="http://schemas.microsoft.com/office/spreadsheetml/2009/9/main" objectType="Button" lockText="1"/>
</file>

<file path=xl/ctrlProps/ctrlProp59.xml><?xml version="1.0" encoding="utf-8"?>
<formControlPr xmlns="http://schemas.microsoft.com/office/spreadsheetml/2009/9/main" objectType="Button" lockText="1"/>
</file>

<file path=xl/ctrlProps/ctrlProp60.xml><?xml version="1.0" encoding="utf-8"?>
<formControlPr xmlns="http://schemas.microsoft.com/office/spreadsheetml/2009/9/main" objectType="Button" lockText="1"/>
</file>

<file path=xl/ctrlProps/ctrlProp61.xml><?xml version="1.0" encoding="utf-8"?>
<formControlPr xmlns="http://schemas.microsoft.com/office/spreadsheetml/2009/9/main" objectType="Button" lockText="1"/>
</file>

<file path=xl/ctrlProps/ctrlProp62.xml><?xml version="1.0" encoding="utf-8"?>
<formControlPr xmlns="http://schemas.microsoft.com/office/spreadsheetml/2009/9/main" objectType="Button" lockText="1"/>
</file>

<file path=xl/ctrlProps/ctrlProp63.xml><?xml version="1.0" encoding="utf-8"?>
<formControlPr xmlns="http://schemas.microsoft.com/office/spreadsheetml/2009/9/main" objectType="Button" lockText="1"/>
</file>

<file path=xl/ctrlProps/ctrlProp64.xml><?xml version="1.0" encoding="utf-8"?>
<formControlPr xmlns="http://schemas.microsoft.com/office/spreadsheetml/2009/9/main" objectType="Button" lockText="1"/>
</file>

<file path=xl/ctrlProps/ctrlProp65.xml><?xml version="1.0" encoding="utf-8"?>
<formControlPr xmlns="http://schemas.microsoft.com/office/spreadsheetml/2009/9/main" objectType="Button" lockText="1"/>
</file>

<file path=xl/ctrlProps/ctrlProp66.xml><?xml version="1.0" encoding="utf-8"?>
<formControlPr xmlns="http://schemas.microsoft.com/office/spreadsheetml/2009/9/main" objectType="Button" lockText="1"/>
</file>

<file path=xl/ctrlProps/ctrlProp67.xml><?xml version="1.0" encoding="utf-8"?>
<formControlPr xmlns="http://schemas.microsoft.com/office/spreadsheetml/2009/9/main" objectType="Button" lockText="1"/>
</file>

<file path=xl/ctrlProps/ctrlProp68.xml><?xml version="1.0" encoding="utf-8"?>
<formControlPr xmlns="http://schemas.microsoft.com/office/spreadsheetml/2009/9/main" objectType="Label" fmlaTxbx="ChartFeeder1!$D$17" lockText="1"/>
</file>

<file path=xl/ctrlProps/ctrlProp69.xml><?xml version="1.0" encoding="utf-8"?>
<formControlPr xmlns="http://schemas.microsoft.com/office/spreadsheetml/2009/9/main" objectType="Label" fmlaTxbx="ChartFeeder1!$D$18" lockText="1"/>
</file>

<file path=xl/ctrlProps/ctrlProp70.xml><?xml version="1.0" encoding="utf-8"?>
<formControlPr xmlns="http://schemas.microsoft.com/office/spreadsheetml/2009/9/main" objectType="Drop" dropStyle="combo" dx="16" fmlaLink="ChartFeeder1!$E$10" fmlaRange="RANGE_ATTR_CF1_PL1" noThreeD="1" sel="1" val="0"/>
</file>

<file path=xl/ctrlProps/ctrlProp71.xml><?xml version="1.0" encoding="utf-8"?>
<formControlPr xmlns="http://schemas.microsoft.com/office/spreadsheetml/2009/9/main" objectType="Drop" dropStyle="combo" dx="16" fmlaLink="ChartFeeder1!$E$11" fmlaRange="RANGE_ATTR_CF1_PL2" noThreeD="1" sel="1" val="0"/>
</file>

<file path=xl/ctrlProps/ctrlProp72.xml><?xml version="1.0" encoding="utf-8"?>
<formControlPr xmlns="http://schemas.microsoft.com/office/spreadsheetml/2009/9/main" objectType="Drop" dropStyle="combo" dx="16" fmlaLink="ChartFeeder1!$H$9" fmlaRange="RANGE_KEYFIGURES_CF1" noThreeD="1" sel="2" val="0"/>
</file>

<file path=xl/ctrlProps/ctrlProp73.xml><?xml version="1.0" encoding="utf-8"?>
<formControlPr xmlns="http://schemas.microsoft.com/office/spreadsheetml/2009/9/main" objectType="Drop" dropStyle="combo" dx="16" fmlaLink="ChartFeeder1!$H$10" fmlaRange="RANGE_KEYFIGURES_CF1" noThreeD="1" sel="2" val="0"/>
</file>

<file path=xl/ctrlProps/ctrlProp74.xml><?xml version="1.0" encoding="utf-8"?>
<formControlPr xmlns="http://schemas.microsoft.com/office/spreadsheetml/2009/9/main" objectType="Drop" dropStyle="combo" dx="16" fmlaLink="ChartFeeder1!$H$11" fmlaRange="RANGE_KEYFIGURES_CF1" noThreeD="1" sel="2" val="0"/>
</file>

<file path=xl/ctrlProps/ctrlProp75.xml><?xml version="1.0" encoding="utf-8"?>
<formControlPr xmlns="http://schemas.microsoft.com/office/spreadsheetml/2009/9/main" objectType="Drop" dropStyle="combo" dx="16" fmlaLink="ChartFeeder1!$H$12" fmlaRange="RANGE_KEYFIGURES_CF1" noThreeD="1" sel="2" val="0"/>
</file>

<file path=xl/ctrlProps/ctrlProp76.xml><?xml version="1.0" encoding="utf-8"?>
<formControlPr xmlns="http://schemas.microsoft.com/office/spreadsheetml/2009/9/main" objectType="Label" fmlaTxbx="ChartFeeder2!$D$17" lockText="1"/>
</file>

<file path=xl/ctrlProps/ctrlProp77.xml><?xml version="1.0" encoding="utf-8"?>
<formControlPr xmlns="http://schemas.microsoft.com/office/spreadsheetml/2009/9/main" objectType="Label" fmlaTxbx="ChartFeeder2!$D$18" lockText="1"/>
</file>

<file path=xl/ctrlProps/ctrlProp78.xml><?xml version="1.0" encoding="utf-8"?>
<formControlPr xmlns="http://schemas.microsoft.com/office/spreadsheetml/2009/9/main" objectType="Drop" dropStyle="combo" dx="16" fmlaLink="ChartFeeder2!$E$10" fmlaRange="RANGE_ATTR_CF2_PL1" noThreeD="1" sel="1" val="0"/>
</file>

<file path=xl/ctrlProps/ctrlProp79.xml><?xml version="1.0" encoding="utf-8"?>
<formControlPr xmlns="http://schemas.microsoft.com/office/spreadsheetml/2009/9/main" objectType="Drop" dropStyle="combo" dx="16" fmlaLink="ChartFeeder2!$E$11" fmlaRange="RANGE_ATTR_CF2_PL2" noThreeD="1" sel="1" val="0"/>
</file>

<file path=xl/ctrlProps/ctrlProp80.xml><?xml version="1.0" encoding="utf-8"?>
<formControlPr xmlns="http://schemas.microsoft.com/office/spreadsheetml/2009/9/main" objectType="Drop" dropStyle="combo" dx="16" fmlaLink="ChartFeeder2!$H$9" fmlaRange="RANGE_KEYFIGURES_CF2" noThreeD="1" sel="2" val="0"/>
</file>

<file path=xl/ctrlProps/ctrlProp81.xml><?xml version="1.0" encoding="utf-8"?>
<formControlPr xmlns="http://schemas.microsoft.com/office/spreadsheetml/2009/9/main" objectType="Drop" dropStyle="combo" dx="16" fmlaLink="ChartFeeder2!$H$10" fmlaRange="RANGE_KEYFIGURES_CF2" noThreeD="1" sel="2" val="0"/>
</file>

<file path=xl/ctrlProps/ctrlProp82.xml><?xml version="1.0" encoding="utf-8"?>
<formControlPr xmlns="http://schemas.microsoft.com/office/spreadsheetml/2009/9/main" objectType="Drop" dropStyle="combo" dx="16" fmlaLink="ChartFeeder2!$H$11" fmlaRange="RANGE_KEYFIGURES_CF2" noThreeD="1" sel="2" val="0"/>
</file>

<file path=xl/ctrlProps/ctrlProp83.xml><?xml version="1.0" encoding="utf-8"?>
<formControlPr xmlns="http://schemas.microsoft.com/office/spreadsheetml/2009/9/main" objectType="Drop" dropStyle="combo" dx="16" fmlaLink="ChartFeeder2!$H$12" fmlaRange="RANGE_KEYFIGURES_CF2" noThreeD="1" sel="2" val="0"/>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1485900</xdr:colOff>
          <xdr:row>4</xdr:row>
          <xdr:rowOff>66675</xdr:rowOff>
        </xdr:from>
        <xdr:to>
          <xdr:col>7</xdr:col>
          <xdr:colOff>1609725</xdr:colOff>
          <xdr:row>4</xdr:row>
          <xdr:rowOff>342900</xdr:rowOff>
        </xdr:to>
        <xdr:sp macro="" textlink="">
          <xdr:nvSpPr>
            <xdr:cNvPr id="4097" name="cbApplyLevelFormatting"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0</xdr:rowOff>
        </xdr:from>
        <xdr:to>
          <xdr:col>3</xdr:col>
          <xdr:colOff>2800350</xdr:colOff>
          <xdr:row>6</xdr:row>
          <xdr:rowOff>0</xdr:rowOff>
        </xdr:to>
        <xdr:sp macro="" textlink="">
          <xdr:nvSpPr>
            <xdr:cNvPr id="4098" name="Group Box 2" hidden="1">
              <a:extLst>
                <a:ext uri="{63B3BB69-23CF-44E3-9099-C40C66FF867C}">
                  <a14:compatExt spid="_x0000_s4098"/>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xdr:row>
          <xdr:rowOff>57150</xdr:rowOff>
        </xdr:from>
        <xdr:to>
          <xdr:col>3</xdr:col>
          <xdr:colOff>2609850</xdr:colOff>
          <xdr:row>5</xdr:row>
          <xdr:rowOff>276225</xdr:rowOff>
        </xdr:to>
        <xdr:sp macro="" textlink="">
          <xdr:nvSpPr>
            <xdr:cNvPr id="4099" name="obLevelRowFirst"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5</xdr:row>
          <xdr:rowOff>57150</xdr:rowOff>
        </xdr:from>
        <xdr:to>
          <xdr:col>3</xdr:col>
          <xdr:colOff>447675</xdr:colOff>
          <xdr:row>5</xdr:row>
          <xdr:rowOff>276225</xdr:rowOff>
        </xdr:to>
        <xdr:sp macro="" textlink="">
          <xdr:nvSpPr>
            <xdr:cNvPr id="4100" name="obLevelColumnFirst"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2752725</xdr:colOff>
          <xdr:row>5</xdr:row>
          <xdr:rowOff>0</xdr:rowOff>
        </xdr:from>
        <xdr:to>
          <xdr:col>8</xdr:col>
          <xdr:colOff>180975</xdr:colOff>
          <xdr:row>6</xdr:row>
          <xdr:rowOff>0</xdr:rowOff>
        </xdr:to>
        <xdr:sp macro="" textlink="">
          <xdr:nvSpPr>
            <xdr:cNvPr id="4101" name="Group Box 5" hidden="1">
              <a:extLst>
                <a:ext uri="{63B3BB69-23CF-44E3-9099-C40C66FF867C}">
                  <a14:compatExt spid="_x0000_s4101"/>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4229100</xdr:colOff>
          <xdr:row>5</xdr:row>
          <xdr:rowOff>57150</xdr:rowOff>
        </xdr:from>
        <xdr:to>
          <xdr:col>4</xdr:col>
          <xdr:colOff>180975</xdr:colOff>
          <xdr:row>5</xdr:row>
          <xdr:rowOff>276225</xdr:rowOff>
        </xdr:to>
        <xdr:sp macro="" textlink="">
          <xdr:nvSpPr>
            <xdr:cNvPr id="4102" name="obRelativeLevelHierarchy"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Relative Levels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2771775</xdr:colOff>
          <xdr:row>5</xdr:row>
          <xdr:rowOff>57150</xdr:rowOff>
        </xdr:from>
        <xdr:to>
          <xdr:col>3</xdr:col>
          <xdr:colOff>4200525</xdr:colOff>
          <xdr:row>5</xdr:row>
          <xdr:rowOff>276225</xdr:rowOff>
        </xdr:to>
        <xdr:sp macro="" textlink="">
          <xdr:nvSpPr>
            <xdr:cNvPr id="4103" name="obDatabaseLevelHierarchy" hidden="1">
              <a:extLst>
                <a:ext uri="{63B3BB69-23CF-44E3-9099-C40C66FF867C}">
                  <a14:compatExt spid="_x0000_s410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Structure Levels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xdr:colOff>
          <xdr:row>5</xdr:row>
          <xdr:rowOff>0</xdr:rowOff>
        </xdr:from>
        <xdr:to>
          <xdr:col>11</xdr:col>
          <xdr:colOff>2419350</xdr:colOff>
          <xdr:row>5</xdr:row>
          <xdr:rowOff>323850</xdr:rowOff>
        </xdr:to>
        <xdr:sp macro="" textlink="">
          <xdr:nvSpPr>
            <xdr:cNvPr id="4104" name="cbApplyLevelFromTopToBottom"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Start formatting from the lowest level displayed</a:t>
              </a:r>
            </a:p>
          </xdr:txBody>
        </xdr:sp>
        <xdr:clientData/>
      </xdr:twoCellAnchor>
    </mc:Choice>
    <mc:Fallback/>
  </mc:AlternateContent>
  <mc:AlternateContent xmlns:mc="http://schemas.openxmlformats.org/markup-compatibility/2006">
    <mc:Choice xmlns:a14="http://schemas.microsoft.com/office/drawing/2010/main" Requires="a14">
      <xdr:twoCellAnchor>
        <xdr:from>
          <xdr:col>10</xdr:col>
          <xdr:colOff>19050</xdr:colOff>
          <xdr:row>27</xdr:row>
          <xdr:rowOff>133350</xdr:rowOff>
        </xdr:from>
        <xdr:to>
          <xdr:col>11</xdr:col>
          <xdr:colOff>1133475</xdr:colOff>
          <xdr:row>28</xdr:row>
          <xdr:rowOff>123825</xdr:rowOff>
        </xdr:to>
        <xdr:sp macro="" textlink="">
          <xdr:nvSpPr>
            <xdr:cNvPr id="4105" name="LVL1tbFormattingByLevel" hidden="1">
              <a:extLst>
                <a:ext uri="{63B3BB69-23CF-44E3-9099-C40C66FF867C}">
                  <a14:compatExt spid="_x0000_s4105"/>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Tahoma"/>
                  <a:ea typeface="Tahoma"/>
                  <a:cs typeface="Tahoma"/>
                </a:rPr>
                <a:t>Apply Format 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27</xdr:row>
          <xdr:rowOff>0</xdr:rowOff>
        </xdr:from>
        <xdr:to>
          <xdr:col>12</xdr:col>
          <xdr:colOff>0</xdr:colOff>
          <xdr:row>29</xdr:row>
          <xdr:rowOff>0</xdr:rowOff>
        </xdr:to>
        <xdr:sp macro="" textlink="">
          <xdr:nvSpPr>
            <xdr:cNvPr id="4106" name="Group Box 10" hidden="1">
              <a:extLst>
                <a:ext uri="{63B3BB69-23CF-44E3-9099-C40C66FF867C}">
                  <a14:compatExt spid="_x0000_s4106"/>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10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27</xdr:row>
          <xdr:rowOff>228600</xdr:rowOff>
        </xdr:from>
        <xdr:to>
          <xdr:col>11</xdr:col>
          <xdr:colOff>2105025</xdr:colOff>
          <xdr:row>28</xdr:row>
          <xdr:rowOff>152400</xdr:rowOff>
        </xdr:to>
        <xdr:sp macro="" textlink="">
          <xdr:nvSpPr>
            <xdr:cNvPr id="4107" name="obLevelOuterFirst" hidden="1">
              <a:extLst>
                <a:ext uri="{63B3BB69-23CF-44E3-9099-C40C66FF867C}">
                  <a14:compatExt spid="_x0000_s410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Outer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27</xdr:row>
          <xdr:rowOff>19050</xdr:rowOff>
        </xdr:from>
        <xdr:to>
          <xdr:col>11</xdr:col>
          <xdr:colOff>2105025</xdr:colOff>
          <xdr:row>27</xdr:row>
          <xdr:rowOff>238125</xdr:rowOff>
        </xdr:to>
        <xdr:sp macro="" textlink="">
          <xdr:nvSpPr>
            <xdr:cNvPr id="4108" name="obLevelInnerFirst" hidden="1">
              <a:extLst>
                <a:ext uri="{63B3BB69-23CF-44E3-9099-C40C66FF867C}">
                  <a14:compatExt spid="_x0000_s410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Inner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200025</xdr:rowOff>
        </xdr:from>
        <xdr:to>
          <xdr:col>2</xdr:col>
          <xdr:colOff>1019175</xdr:colOff>
          <xdr:row>32</xdr:row>
          <xdr:rowOff>38100</xdr:rowOff>
        </xdr:to>
        <xdr:sp macro="" textlink="">
          <xdr:nvSpPr>
            <xdr:cNvPr id="4109" name="cbUseDefaultLevelFirst"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1019175</xdr:colOff>
          <xdr:row>35</xdr:row>
          <xdr:rowOff>38100</xdr:rowOff>
        </xdr:to>
        <xdr:sp macro="" textlink="">
          <xdr:nvSpPr>
            <xdr:cNvPr id="4110" name="cbUseLeafLevelFirst" hidden="1">
              <a:extLst>
                <a:ext uri="{63B3BB69-23CF-44E3-9099-C40C66FF867C}">
                  <a14:compatExt spid="_x0000_s411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36</xdr:row>
          <xdr:rowOff>38100</xdr:rowOff>
        </xdr:from>
        <xdr:to>
          <xdr:col>2</xdr:col>
          <xdr:colOff>1019175</xdr:colOff>
          <xdr:row>37</xdr:row>
          <xdr:rowOff>114300</xdr:rowOff>
        </xdr:to>
        <xdr:sp macro="" textlink="">
          <xdr:nvSpPr>
            <xdr:cNvPr id="4111" name="cbUseSpecificLevelFirst" hidden="1">
              <a:extLst>
                <a:ext uri="{63B3BB69-23CF-44E3-9099-C40C66FF867C}">
                  <a14:compatExt spid="_x0000_s411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46</xdr:row>
          <xdr:rowOff>28575</xdr:rowOff>
        </xdr:from>
        <xdr:to>
          <xdr:col>3</xdr:col>
          <xdr:colOff>2124075</xdr:colOff>
          <xdr:row>47</xdr:row>
          <xdr:rowOff>9525</xdr:rowOff>
        </xdr:to>
        <xdr:sp macro="" textlink="">
          <xdr:nvSpPr>
            <xdr:cNvPr id="4112" name="AddLevelFirst" hidden="1">
              <a:extLst>
                <a:ext uri="{63B3BB69-23CF-44E3-9099-C40C66FF867C}">
                  <a14:compatExt spid="_x0000_s411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2228850</xdr:colOff>
          <xdr:row>46</xdr:row>
          <xdr:rowOff>28575</xdr:rowOff>
        </xdr:from>
        <xdr:to>
          <xdr:col>3</xdr:col>
          <xdr:colOff>4295775</xdr:colOff>
          <xdr:row>47</xdr:row>
          <xdr:rowOff>9525</xdr:rowOff>
        </xdr:to>
        <xdr:sp macro="" textlink="">
          <xdr:nvSpPr>
            <xdr:cNvPr id="4113" name="RemoveLevelFirst" hidden="1">
              <a:extLst>
                <a:ext uri="{63B3BB69-23CF-44E3-9099-C40C66FF867C}">
                  <a14:compatExt spid="_x0000_s411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 Last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19050</xdr:colOff>
          <xdr:row>6</xdr:row>
          <xdr:rowOff>142875</xdr:rowOff>
        </xdr:from>
        <xdr:to>
          <xdr:col>11</xdr:col>
          <xdr:colOff>1133475</xdr:colOff>
          <xdr:row>7</xdr:row>
          <xdr:rowOff>133350</xdr:rowOff>
        </xdr:to>
        <xdr:sp macro="" textlink="">
          <xdr:nvSpPr>
            <xdr:cNvPr id="4114" name="LVL2tbFormattingByLevel" hidden="1">
              <a:extLst>
                <a:ext uri="{63B3BB69-23CF-44E3-9099-C40C66FF867C}">
                  <a14:compatExt spid="_x0000_s411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Tahoma"/>
                  <a:ea typeface="Tahoma"/>
                  <a:cs typeface="Tahoma"/>
                </a:rPr>
                <a:t>Apply Format 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xdr:row>
          <xdr:rowOff>0</xdr:rowOff>
        </xdr:from>
        <xdr:to>
          <xdr:col>12</xdr:col>
          <xdr:colOff>0</xdr:colOff>
          <xdr:row>8</xdr:row>
          <xdr:rowOff>0</xdr:rowOff>
        </xdr:to>
        <xdr:sp macro="" textlink="">
          <xdr:nvSpPr>
            <xdr:cNvPr id="4115" name="Group Box 19" hidden="1">
              <a:extLst>
                <a:ext uri="{63B3BB69-23CF-44E3-9099-C40C66FF867C}">
                  <a14:compatExt spid="_x0000_s4115"/>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19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6</xdr:row>
          <xdr:rowOff>228600</xdr:rowOff>
        </xdr:from>
        <xdr:to>
          <xdr:col>11</xdr:col>
          <xdr:colOff>2105025</xdr:colOff>
          <xdr:row>7</xdr:row>
          <xdr:rowOff>171450</xdr:rowOff>
        </xdr:to>
        <xdr:sp macro="" textlink="">
          <xdr:nvSpPr>
            <xdr:cNvPr id="4116" name="obLevelOuterSecond" hidden="1">
              <a:extLst>
                <a:ext uri="{63B3BB69-23CF-44E3-9099-C40C66FF867C}">
                  <a14:compatExt spid="_x0000_s411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Outer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6</xdr:row>
          <xdr:rowOff>38100</xdr:rowOff>
        </xdr:from>
        <xdr:to>
          <xdr:col>11</xdr:col>
          <xdr:colOff>2105025</xdr:colOff>
          <xdr:row>6</xdr:row>
          <xdr:rowOff>247650</xdr:rowOff>
        </xdr:to>
        <xdr:sp macro="" textlink="">
          <xdr:nvSpPr>
            <xdr:cNvPr id="4117" name="obLevelInnerSecond" hidden="1">
              <a:extLst>
                <a:ext uri="{63B3BB69-23CF-44E3-9099-C40C66FF867C}">
                  <a14:compatExt spid="_x0000_s411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Inner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9</xdr:row>
          <xdr:rowOff>0</xdr:rowOff>
        </xdr:from>
        <xdr:to>
          <xdr:col>2</xdr:col>
          <xdr:colOff>1019175</xdr:colOff>
          <xdr:row>11</xdr:row>
          <xdr:rowOff>38100</xdr:rowOff>
        </xdr:to>
        <xdr:sp macro="" textlink="">
          <xdr:nvSpPr>
            <xdr:cNvPr id="4118" name="cbUseDefaultLevelSecond" hidden="1">
              <a:extLst>
                <a:ext uri="{63B3BB69-23CF-44E3-9099-C40C66FF867C}">
                  <a14:compatExt spid="_x0000_s411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0</xdr:rowOff>
        </xdr:from>
        <xdr:to>
          <xdr:col>2</xdr:col>
          <xdr:colOff>1019175</xdr:colOff>
          <xdr:row>14</xdr:row>
          <xdr:rowOff>38100</xdr:rowOff>
        </xdr:to>
        <xdr:sp macro="" textlink="">
          <xdr:nvSpPr>
            <xdr:cNvPr id="4119" name="cbUseLeafLevelSecond" hidden="1">
              <a:extLst>
                <a:ext uri="{63B3BB69-23CF-44E3-9099-C40C66FF867C}">
                  <a14:compatExt spid="_x0000_s411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15</xdr:row>
          <xdr:rowOff>38100</xdr:rowOff>
        </xdr:from>
        <xdr:to>
          <xdr:col>2</xdr:col>
          <xdr:colOff>1019175</xdr:colOff>
          <xdr:row>16</xdr:row>
          <xdr:rowOff>114300</xdr:rowOff>
        </xdr:to>
        <xdr:sp macro="" textlink="">
          <xdr:nvSpPr>
            <xdr:cNvPr id="4120" name="cbUseSpecificLevelSecond" hidden="1">
              <a:extLst>
                <a:ext uri="{63B3BB69-23CF-44E3-9099-C40C66FF867C}">
                  <a14:compatExt spid="_x0000_s412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25</xdr:row>
          <xdr:rowOff>19050</xdr:rowOff>
        </xdr:from>
        <xdr:to>
          <xdr:col>3</xdr:col>
          <xdr:colOff>2124075</xdr:colOff>
          <xdr:row>26</xdr:row>
          <xdr:rowOff>0</xdr:rowOff>
        </xdr:to>
        <xdr:sp macro="" textlink="">
          <xdr:nvSpPr>
            <xdr:cNvPr id="4121" name="AddLevelSecond" hidden="1">
              <a:extLst>
                <a:ext uri="{63B3BB69-23CF-44E3-9099-C40C66FF867C}">
                  <a14:compatExt spid="_x0000_s4121"/>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2228850</xdr:colOff>
          <xdr:row>25</xdr:row>
          <xdr:rowOff>19050</xdr:rowOff>
        </xdr:from>
        <xdr:to>
          <xdr:col>3</xdr:col>
          <xdr:colOff>4295775</xdr:colOff>
          <xdr:row>26</xdr:row>
          <xdr:rowOff>0</xdr:rowOff>
        </xdr:to>
        <xdr:sp macro="" textlink="">
          <xdr:nvSpPr>
            <xdr:cNvPr id="4122" name="RemoveLevelSecond" hidden="1">
              <a:extLst>
                <a:ext uri="{63B3BB69-23CF-44E3-9099-C40C66FF867C}">
                  <a14:compatExt spid="_x0000_s412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 Last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51</xdr:row>
          <xdr:rowOff>66675</xdr:rowOff>
        </xdr:from>
        <xdr:to>
          <xdr:col>9</xdr:col>
          <xdr:colOff>600075</xdr:colOff>
          <xdr:row>51</xdr:row>
          <xdr:rowOff>342900</xdr:rowOff>
        </xdr:to>
        <xdr:sp macro="" textlink="">
          <xdr:nvSpPr>
            <xdr:cNvPr id="4123" name="cbApplyMemberFormatting" hidden="1">
              <a:extLst>
                <a:ext uri="{63B3BB69-23CF-44E3-9099-C40C66FF867C}">
                  <a14:compatExt spid="_x0000_s4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xdr:row>
          <xdr:rowOff>0</xdr:rowOff>
        </xdr:from>
        <xdr:to>
          <xdr:col>11</xdr:col>
          <xdr:colOff>1276350</xdr:colOff>
          <xdr:row>53</xdr:row>
          <xdr:rowOff>0</xdr:rowOff>
        </xdr:to>
        <xdr:sp macro="" textlink="">
          <xdr:nvSpPr>
            <xdr:cNvPr id="4124" name="Group Box 28" hidden="1">
              <a:extLst>
                <a:ext uri="{63B3BB69-23CF-44E3-9099-C40C66FF867C}">
                  <a14:compatExt spid="_x0000_s412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28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52</xdr:row>
          <xdr:rowOff>57150</xdr:rowOff>
        </xdr:from>
        <xdr:to>
          <xdr:col>3</xdr:col>
          <xdr:colOff>2609850</xdr:colOff>
          <xdr:row>52</xdr:row>
          <xdr:rowOff>276225</xdr:rowOff>
        </xdr:to>
        <xdr:sp macro="" textlink="">
          <xdr:nvSpPr>
            <xdr:cNvPr id="4125" name="obMemberRowFirst" hidden="1">
              <a:extLst>
                <a:ext uri="{63B3BB69-23CF-44E3-9099-C40C66FF867C}">
                  <a14:compatExt spid="_x0000_s412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52</xdr:row>
          <xdr:rowOff>57150</xdr:rowOff>
        </xdr:from>
        <xdr:to>
          <xdr:col>3</xdr:col>
          <xdr:colOff>447675</xdr:colOff>
          <xdr:row>52</xdr:row>
          <xdr:rowOff>276225</xdr:rowOff>
        </xdr:to>
        <xdr:sp macro="" textlink="">
          <xdr:nvSpPr>
            <xdr:cNvPr id="4126" name="obMemberColumnFirst" hidden="1">
              <a:extLst>
                <a:ext uri="{63B3BB69-23CF-44E3-9099-C40C66FF867C}">
                  <a14:compatExt spid="_x0000_s412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75</xdr:row>
          <xdr:rowOff>200025</xdr:rowOff>
        </xdr:from>
        <xdr:to>
          <xdr:col>2</xdr:col>
          <xdr:colOff>1019175</xdr:colOff>
          <xdr:row>78</xdr:row>
          <xdr:rowOff>38100</xdr:rowOff>
        </xdr:to>
        <xdr:sp macro="" textlink="">
          <xdr:nvSpPr>
            <xdr:cNvPr id="4127" name="cbApplyCustomMemberDefaultFirst" hidden="1">
              <a:extLst>
                <a:ext uri="{63B3BB69-23CF-44E3-9099-C40C66FF867C}">
                  <a14:compatExt spid="_x0000_s412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78</xdr:row>
          <xdr:rowOff>47625</xdr:rowOff>
        </xdr:from>
        <xdr:to>
          <xdr:col>2</xdr:col>
          <xdr:colOff>1019175</xdr:colOff>
          <xdr:row>81</xdr:row>
          <xdr:rowOff>38100</xdr:rowOff>
        </xdr:to>
        <xdr:sp macro="" textlink="">
          <xdr:nvSpPr>
            <xdr:cNvPr id="4128" name="cbApplyCalculatedMemberFirst" hidden="1">
              <a:extLst>
                <a:ext uri="{63B3BB69-23CF-44E3-9099-C40C66FF867C}">
                  <a14:compatExt spid="_x0000_s412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82</xdr:row>
          <xdr:rowOff>0</xdr:rowOff>
        </xdr:from>
        <xdr:to>
          <xdr:col>2</xdr:col>
          <xdr:colOff>1019175</xdr:colOff>
          <xdr:row>84</xdr:row>
          <xdr:rowOff>38100</xdr:rowOff>
        </xdr:to>
        <xdr:sp macro="" textlink="">
          <xdr:nvSpPr>
            <xdr:cNvPr id="4129" name="cbApplyImputableMemberFirst" hidden="1">
              <a:extLst>
                <a:ext uri="{63B3BB69-23CF-44E3-9099-C40C66FF867C}">
                  <a14:compatExt spid="_x0000_s412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85</xdr:row>
          <xdr:rowOff>0</xdr:rowOff>
        </xdr:from>
        <xdr:to>
          <xdr:col>2</xdr:col>
          <xdr:colOff>1019175</xdr:colOff>
          <xdr:row>87</xdr:row>
          <xdr:rowOff>38100</xdr:rowOff>
        </xdr:to>
        <xdr:sp macro="" textlink="">
          <xdr:nvSpPr>
            <xdr:cNvPr id="4130" name="cbApplyLocalMemberFirst" hidden="1">
              <a:extLst>
                <a:ext uri="{63B3BB69-23CF-44E3-9099-C40C66FF867C}">
                  <a14:compatExt spid="_x0000_s413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88</xdr:row>
          <xdr:rowOff>0</xdr:rowOff>
        </xdr:from>
        <xdr:to>
          <xdr:col>2</xdr:col>
          <xdr:colOff>1019175</xdr:colOff>
          <xdr:row>90</xdr:row>
          <xdr:rowOff>38100</xdr:rowOff>
        </xdr:to>
        <xdr:sp macro="" textlink="">
          <xdr:nvSpPr>
            <xdr:cNvPr id="4131" name="cbApplyChangedMemberFirst" hidden="1">
              <a:extLst>
                <a:ext uri="{63B3BB69-23CF-44E3-9099-C40C66FF867C}">
                  <a14:compatExt spid="_x0000_s413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91</xdr:row>
          <xdr:rowOff>47625</xdr:rowOff>
        </xdr:from>
        <xdr:to>
          <xdr:col>2</xdr:col>
          <xdr:colOff>1019175</xdr:colOff>
          <xdr:row>93</xdr:row>
          <xdr:rowOff>0</xdr:rowOff>
        </xdr:to>
        <xdr:sp macro="" textlink="">
          <xdr:nvSpPr>
            <xdr:cNvPr id="4132" name="cbApplySpecificMemberFirst" hidden="1">
              <a:extLst>
                <a:ext uri="{63B3BB69-23CF-44E3-9099-C40C66FF867C}">
                  <a14:compatExt spid="_x0000_s413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138</xdr:row>
          <xdr:rowOff>19050</xdr:rowOff>
        </xdr:from>
        <xdr:to>
          <xdr:col>3</xdr:col>
          <xdr:colOff>4286250</xdr:colOff>
          <xdr:row>138</xdr:row>
          <xdr:rowOff>266700</xdr:rowOff>
        </xdr:to>
        <xdr:sp macro="" textlink="">
          <xdr:nvSpPr>
            <xdr:cNvPr id="4133" name="AddMemberFirst" hidden="1">
              <a:extLst>
                <a:ext uri="{63B3BB69-23CF-44E3-9099-C40C66FF867C}">
                  <a14:compatExt spid="_x0000_s413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55</xdr:row>
          <xdr:rowOff>0</xdr:rowOff>
        </xdr:from>
        <xdr:to>
          <xdr:col>2</xdr:col>
          <xdr:colOff>1019175</xdr:colOff>
          <xdr:row>57</xdr:row>
          <xdr:rowOff>38100</xdr:rowOff>
        </xdr:to>
        <xdr:sp macro="" textlink="">
          <xdr:nvSpPr>
            <xdr:cNvPr id="4134" name="cbApplyCustomMemberDefaultSecond" hidden="1">
              <a:extLst>
                <a:ext uri="{63B3BB69-23CF-44E3-9099-C40C66FF867C}">
                  <a14:compatExt spid="_x0000_s413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57</xdr:row>
          <xdr:rowOff>47625</xdr:rowOff>
        </xdr:from>
        <xdr:to>
          <xdr:col>2</xdr:col>
          <xdr:colOff>1019175</xdr:colOff>
          <xdr:row>60</xdr:row>
          <xdr:rowOff>38100</xdr:rowOff>
        </xdr:to>
        <xdr:sp macro="" textlink="">
          <xdr:nvSpPr>
            <xdr:cNvPr id="4135" name="cbApplyCalculatedMemberSecond" hidden="1">
              <a:extLst>
                <a:ext uri="{63B3BB69-23CF-44E3-9099-C40C66FF867C}">
                  <a14:compatExt spid="_x0000_s413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61</xdr:row>
          <xdr:rowOff>0</xdr:rowOff>
        </xdr:from>
        <xdr:to>
          <xdr:col>2</xdr:col>
          <xdr:colOff>1019175</xdr:colOff>
          <xdr:row>63</xdr:row>
          <xdr:rowOff>38100</xdr:rowOff>
        </xdr:to>
        <xdr:sp macro="" textlink="">
          <xdr:nvSpPr>
            <xdr:cNvPr id="4136" name="cbApplyImputableMemberSecond" hidden="1">
              <a:extLst>
                <a:ext uri="{63B3BB69-23CF-44E3-9099-C40C66FF867C}">
                  <a14:compatExt spid="_x0000_s413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64</xdr:row>
          <xdr:rowOff>0</xdr:rowOff>
        </xdr:from>
        <xdr:to>
          <xdr:col>2</xdr:col>
          <xdr:colOff>1019175</xdr:colOff>
          <xdr:row>66</xdr:row>
          <xdr:rowOff>38100</xdr:rowOff>
        </xdr:to>
        <xdr:sp macro="" textlink="">
          <xdr:nvSpPr>
            <xdr:cNvPr id="4137" name="cbApplyLocalMemberSecond" hidden="1">
              <a:extLst>
                <a:ext uri="{63B3BB69-23CF-44E3-9099-C40C66FF867C}">
                  <a14:compatExt spid="_x0000_s413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67</xdr:row>
          <xdr:rowOff>0</xdr:rowOff>
        </xdr:from>
        <xdr:to>
          <xdr:col>2</xdr:col>
          <xdr:colOff>1019175</xdr:colOff>
          <xdr:row>69</xdr:row>
          <xdr:rowOff>38100</xdr:rowOff>
        </xdr:to>
        <xdr:sp macro="" textlink="">
          <xdr:nvSpPr>
            <xdr:cNvPr id="4138" name="cbApplyChangedMemberSecond" hidden="1">
              <a:extLst>
                <a:ext uri="{63B3BB69-23CF-44E3-9099-C40C66FF867C}">
                  <a14:compatExt spid="_x0000_s413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70</xdr:row>
          <xdr:rowOff>47625</xdr:rowOff>
        </xdr:from>
        <xdr:to>
          <xdr:col>2</xdr:col>
          <xdr:colOff>1019175</xdr:colOff>
          <xdr:row>72</xdr:row>
          <xdr:rowOff>0</xdr:rowOff>
        </xdr:to>
        <xdr:sp macro="" textlink="">
          <xdr:nvSpPr>
            <xdr:cNvPr id="4139" name="cbApplySpecificMemberSecond" hidden="1">
              <a:extLst>
                <a:ext uri="{63B3BB69-23CF-44E3-9099-C40C66FF867C}">
                  <a14:compatExt spid="_x0000_s413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72</xdr:row>
          <xdr:rowOff>19050</xdr:rowOff>
        </xdr:from>
        <xdr:to>
          <xdr:col>3</xdr:col>
          <xdr:colOff>4286250</xdr:colOff>
          <xdr:row>72</xdr:row>
          <xdr:rowOff>266700</xdr:rowOff>
        </xdr:to>
        <xdr:sp macro="" textlink="">
          <xdr:nvSpPr>
            <xdr:cNvPr id="4140" name="AddMemberSecond" hidden="1">
              <a:extLst>
                <a:ext uri="{63B3BB69-23CF-44E3-9099-C40C66FF867C}">
                  <a14:compatExt spid="_x0000_s414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1676400</xdr:colOff>
          <xdr:row>142</xdr:row>
          <xdr:rowOff>66675</xdr:rowOff>
        </xdr:from>
        <xdr:to>
          <xdr:col>7</xdr:col>
          <xdr:colOff>1800225</xdr:colOff>
          <xdr:row>142</xdr:row>
          <xdr:rowOff>342900</xdr:rowOff>
        </xdr:to>
        <xdr:sp macro="" textlink="">
          <xdr:nvSpPr>
            <xdr:cNvPr id="4141" name="cbApplyOddEvenFormatting" hidden="1">
              <a:extLst>
                <a:ext uri="{63B3BB69-23CF-44E3-9099-C40C66FF867C}">
                  <a14:compatExt spid="_x0000_s4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143</xdr:row>
          <xdr:rowOff>0</xdr:rowOff>
        </xdr:from>
        <xdr:to>
          <xdr:col>11</xdr:col>
          <xdr:colOff>1276350</xdr:colOff>
          <xdr:row>143</xdr:row>
          <xdr:rowOff>342900</xdr:rowOff>
        </xdr:to>
        <xdr:sp macro="" textlink="">
          <xdr:nvSpPr>
            <xdr:cNvPr id="4142" name="Group Box 46" hidden="1">
              <a:extLst>
                <a:ext uri="{63B3BB69-23CF-44E3-9099-C40C66FF867C}">
                  <a14:compatExt spid="_x0000_s4142"/>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46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143</xdr:row>
          <xdr:rowOff>66675</xdr:rowOff>
        </xdr:from>
        <xdr:to>
          <xdr:col>3</xdr:col>
          <xdr:colOff>2609850</xdr:colOff>
          <xdr:row>143</xdr:row>
          <xdr:rowOff>276225</xdr:rowOff>
        </xdr:to>
        <xdr:sp macro="" textlink="">
          <xdr:nvSpPr>
            <xdr:cNvPr id="4143" name="obOddEvenRowFirst" hidden="1">
              <a:extLst>
                <a:ext uri="{63B3BB69-23CF-44E3-9099-C40C66FF867C}">
                  <a14:compatExt spid="_x0000_s414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143</xdr:row>
          <xdr:rowOff>66675</xdr:rowOff>
        </xdr:from>
        <xdr:to>
          <xdr:col>3</xdr:col>
          <xdr:colOff>447675</xdr:colOff>
          <xdr:row>143</xdr:row>
          <xdr:rowOff>276225</xdr:rowOff>
        </xdr:to>
        <xdr:sp macro="" textlink="">
          <xdr:nvSpPr>
            <xdr:cNvPr id="4144" name="obOddEvenColumnFirst" hidden="1">
              <a:extLst>
                <a:ext uri="{63B3BB69-23CF-44E3-9099-C40C66FF867C}">
                  <a14:compatExt spid="_x0000_s414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146</xdr:row>
          <xdr:rowOff>0</xdr:rowOff>
        </xdr:from>
        <xdr:to>
          <xdr:col>2</xdr:col>
          <xdr:colOff>1019175</xdr:colOff>
          <xdr:row>148</xdr:row>
          <xdr:rowOff>38100</xdr:rowOff>
        </xdr:to>
        <xdr:sp macro="" textlink="">
          <xdr:nvSpPr>
            <xdr:cNvPr id="4145" name="cbUseOddFirst" hidden="1">
              <a:extLst>
                <a:ext uri="{63B3BB69-23CF-44E3-9099-C40C66FF867C}">
                  <a14:compatExt spid="_x0000_s414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149</xdr:row>
          <xdr:rowOff>0</xdr:rowOff>
        </xdr:from>
        <xdr:to>
          <xdr:col>2</xdr:col>
          <xdr:colOff>1019175</xdr:colOff>
          <xdr:row>151</xdr:row>
          <xdr:rowOff>38100</xdr:rowOff>
        </xdr:to>
        <xdr:sp macro="" textlink="">
          <xdr:nvSpPr>
            <xdr:cNvPr id="4146" name="cbUseEvenFirst" hidden="1">
              <a:extLst>
                <a:ext uri="{63B3BB69-23CF-44E3-9099-C40C66FF867C}">
                  <a14:compatExt spid="_x0000_s414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154</xdr:row>
          <xdr:rowOff>0</xdr:rowOff>
        </xdr:from>
        <xdr:to>
          <xdr:col>2</xdr:col>
          <xdr:colOff>1019175</xdr:colOff>
          <xdr:row>156</xdr:row>
          <xdr:rowOff>38100</xdr:rowOff>
        </xdr:to>
        <xdr:sp macro="" textlink="">
          <xdr:nvSpPr>
            <xdr:cNvPr id="4147" name="cbUseOddSecond" hidden="1">
              <a:extLst>
                <a:ext uri="{63B3BB69-23CF-44E3-9099-C40C66FF867C}">
                  <a14:compatExt spid="_x0000_s414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156</xdr:row>
          <xdr:rowOff>47625</xdr:rowOff>
        </xdr:from>
        <xdr:to>
          <xdr:col>2</xdr:col>
          <xdr:colOff>1019175</xdr:colOff>
          <xdr:row>159</xdr:row>
          <xdr:rowOff>38100</xdr:rowOff>
        </xdr:to>
        <xdr:sp macro="" textlink="">
          <xdr:nvSpPr>
            <xdr:cNvPr id="4148" name="cbUseEvenSecond" hidden="1">
              <a:extLst>
                <a:ext uri="{63B3BB69-23CF-44E3-9099-C40C66FF867C}">
                  <a14:compatExt spid="_x0000_s414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1524000</xdr:colOff>
          <xdr:row>162</xdr:row>
          <xdr:rowOff>66675</xdr:rowOff>
        </xdr:from>
        <xdr:to>
          <xdr:col>7</xdr:col>
          <xdr:colOff>1647825</xdr:colOff>
          <xdr:row>162</xdr:row>
          <xdr:rowOff>342900</xdr:rowOff>
        </xdr:to>
        <xdr:sp macro="" textlink="">
          <xdr:nvSpPr>
            <xdr:cNvPr id="4149" name="cbApplyPageHeaderFormatting" hidden="1">
              <a:extLst>
                <a:ext uri="{63B3BB69-23CF-44E3-9099-C40C66FF867C}">
                  <a14:compatExt spid="_x0000_s4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164</xdr:row>
          <xdr:rowOff>200025</xdr:rowOff>
        </xdr:from>
        <xdr:to>
          <xdr:col>2</xdr:col>
          <xdr:colOff>1019175</xdr:colOff>
          <xdr:row>167</xdr:row>
          <xdr:rowOff>38100</xdr:rowOff>
        </xdr:to>
        <xdr:sp macro="" textlink="">
          <xdr:nvSpPr>
            <xdr:cNvPr id="4150" name="cbUseDefaultPageHeaderFormat" hidden="1">
              <a:extLst>
                <a:ext uri="{63B3BB69-23CF-44E3-9099-C40C66FF867C}">
                  <a14:compatExt spid="_x0000_s415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168</xdr:row>
          <xdr:rowOff>0</xdr:rowOff>
        </xdr:from>
        <xdr:to>
          <xdr:col>2</xdr:col>
          <xdr:colOff>1019175</xdr:colOff>
          <xdr:row>169</xdr:row>
          <xdr:rowOff>171450</xdr:rowOff>
        </xdr:to>
        <xdr:sp macro="" textlink="">
          <xdr:nvSpPr>
            <xdr:cNvPr id="4151" name="cbUseDimensionFormatting" hidden="1">
              <a:extLst>
                <a:ext uri="{63B3BB69-23CF-44E3-9099-C40C66FF867C}">
                  <a14:compatExt spid="_x0000_s415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170</xdr:row>
          <xdr:rowOff>19050</xdr:rowOff>
        </xdr:from>
        <xdr:to>
          <xdr:col>3</xdr:col>
          <xdr:colOff>4286250</xdr:colOff>
          <xdr:row>171</xdr:row>
          <xdr:rowOff>0</xdr:rowOff>
        </xdr:to>
        <xdr:sp macro="" textlink="">
          <xdr:nvSpPr>
            <xdr:cNvPr id="4152" name="AddDimension" hidden="1">
              <a:extLst>
                <a:ext uri="{63B3BB69-23CF-44E3-9099-C40C66FF867C}">
                  <a14:compatExt spid="_x0000_s415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Dimension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94</xdr:row>
          <xdr:rowOff>0</xdr:rowOff>
        </xdr:from>
        <xdr:to>
          <xdr:col>13</xdr:col>
          <xdr:colOff>266700</xdr:colOff>
          <xdr:row>95</xdr:row>
          <xdr:rowOff>0</xdr:rowOff>
        </xdr:to>
        <xdr:sp macro="" textlink="">
          <xdr:nvSpPr>
            <xdr:cNvPr id="4153" name="AddedMember1_1" hidden="1">
              <a:extLst>
                <a:ext uri="{63B3BB69-23CF-44E3-9099-C40C66FF867C}">
                  <a14:compatExt spid="_x0000_s415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97</xdr:row>
          <xdr:rowOff>0</xdr:rowOff>
        </xdr:from>
        <xdr:to>
          <xdr:col>13</xdr:col>
          <xdr:colOff>266700</xdr:colOff>
          <xdr:row>98</xdr:row>
          <xdr:rowOff>0</xdr:rowOff>
        </xdr:to>
        <xdr:sp macro="" textlink="">
          <xdr:nvSpPr>
            <xdr:cNvPr id="4154" name="AddedMember1_2" hidden="1">
              <a:extLst>
                <a:ext uri="{63B3BB69-23CF-44E3-9099-C40C66FF867C}">
                  <a14:compatExt spid="_x0000_s415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99</xdr:row>
          <xdr:rowOff>47625</xdr:rowOff>
        </xdr:from>
        <xdr:to>
          <xdr:col>13</xdr:col>
          <xdr:colOff>266700</xdr:colOff>
          <xdr:row>100</xdr:row>
          <xdr:rowOff>190500</xdr:rowOff>
        </xdr:to>
        <xdr:sp macro="" textlink="">
          <xdr:nvSpPr>
            <xdr:cNvPr id="4155" name="AddedMember1_3" hidden="1">
              <a:extLst>
                <a:ext uri="{63B3BB69-23CF-44E3-9099-C40C66FF867C}">
                  <a14:compatExt spid="_x0000_s415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102</xdr:row>
          <xdr:rowOff>47625</xdr:rowOff>
        </xdr:from>
        <xdr:to>
          <xdr:col>13</xdr:col>
          <xdr:colOff>266700</xdr:colOff>
          <xdr:row>104</xdr:row>
          <xdr:rowOff>0</xdr:rowOff>
        </xdr:to>
        <xdr:sp macro="" textlink="">
          <xdr:nvSpPr>
            <xdr:cNvPr id="4156" name="AddedMember1_4" hidden="1">
              <a:extLst>
                <a:ext uri="{63B3BB69-23CF-44E3-9099-C40C66FF867C}">
                  <a14:compatExt spid="_x0000_s4156"/>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106</xdr:row>
          <xdr:rowOff>0</xdr:rowOff>
        </xdr:from>
        <xdr:to>
          <xdr:col>13</xdr:col>
          <xdr:colOff>266700</xdr:colOff>
          <xdr:row>107</xdr:row>
          <xdr:rowOff>0</xdr:rowOff>
        </xdr:to>
        <xdr:sp macro="" textlink="">
          <xdr:nvSpPr>
            <xdr:cNvPr id="4157" name="AddedMember1_5" hidden="1">
              <a:extLst>
                <a:ext uri="{63B3BB69-23CF-44E3-9099-C40C66FF867C}">
                  <a14:compatExt spid="_x0000_s4157"/>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109</xdr:row>
          <xdr:rowOff>0</xdr:rowOff>
        </xdr:from>
        <xdr:to>
          <xdr:col>13</xdr:col>
          <xdr:colOff>266700</xdr:colOff>
          <xdr:row>110</xdr:row>
          <xdr:rowOff>0</xdr:rowOff>
        </xdr:to>
        <xdr:sp macro="" textlink="">
          <xdr:nvSpPr>
            <xdr:cNvPr id="4158" name="AddedMember1_6" hidden="1">
              <a:extLst>
                <a:ext uri="{63B3BB69-23CF-44E3-9099-C40C66FF867C}">
                  <a14:compatExt spid="_x0000_s4158"/>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112</xdr:row>
          <xdr:rowOff>0</xdr:rowOff>
        </xdr:from>
        <xdr:to>
          <xdr:col>13</xdr:col>
          <xdr:colOff>266700</xdr:colOff>
          <xdr:row>113</xdr:row>
          <xdr:rowOff>9525</xdr:rowOff>
        </xdr:to>
        <xdr:sp macro="" textlink="">
          <xdr:nvSpPr>
            <xdr:cNvPr id="4159" name="AddedMember1_7" hidden="1">
              <a:extLst>
                <a:ext uri="{63B3BB69-23CF-44E3-9099-C40C66FF867C}">
                  <a14:compatExt spid="_x0000_s4159"/>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114</xdr:row>
          <xdr:rowOff>47625</xdr:rowOff>
        </xdr:from>
        <xdr:to>
          <xdr:col>13</xdr:col>
          <xdr:colOff>266700</xdr:colOff>
          <xdr:row>116</xdr:row>
          <xdr:rowOff>0</xdr:rowOff>
        </xdr:to>
        <xdr:sp macro="" textlink="">
          <xdr:nvSpPr>
            <xdr:cNvPr id="4160" name="AddedMember1_8" hidden="1">
              <a:extLst>
                <a:ext uri="{63B3BB69-23CF-44E3-9099-C40C66FF867C}">
                  <a14:compatExt spid="_x0000_s416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118</xdr:row>
          <xdr:rowOff>0</xdr:rowOff>
        </xdr:from>
        <xdr:to>
          <xdr:col>13</xdr:col>
          <xdr:colOff>266700</xdr:colOff>
          <xdr:row>119</xdr:row>
          <xdr:rowOff>0</xdr:rowOff>
        </xdr:to>
        <xdr:sp macro="" textlink="">
          <xdr:nvSpPr>
            <xdr:cNvPr id="4161" name="AddedMember1_9" hidden="1">
              <a:extLst>
                <a:ext uri="{63B3BB69-23CF-44E3-9099-C40C66FF867C}">
                  <a14:compatExt spid="_x0000_s4161"/>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121</xdr:row>
          <xdr:rowOff>0</xdr:rowOff>
        </xdr:from>
        <xdr:to>
          <xdr:col>13</xdr:col>
          <xdr:colOff>266700</xdr:colOff>
          <xdr:row>122</xdr:row>
          <xdr:rowOff>0</xdr:rowOff>
        </xdr:to>
        <xdr:sp macro="" textlink="">
          <xdr:nvSpPr>
            <xdr:cNvPr id="4162" name="AddedMember1_10" hidden="1">
              <a:extLst>
                <a:ext uri="{63B3BB69-23CF-44E3-9099-C40C66FF867C}">
                  <a14:compatExt spid="_x0000_s416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123</xdr:row>
          <xdr:rowOff>47625</xdr:rowOff>
        </xdr:from>
        <xdr:to>
          <xdr:col>13</xdr:col>
          <xdr:colOff>266700</xdr:colOff>
          <xdr:row>124</xdr:row>
          <xdr:rowOff>190500</xdr:rowOff>
        </xdr:to>
        <xdr:sp macro="" textlink="">
          <xdr:nvSpPr>
            <xdr:cNvPr id="4163" name="AddedMember1_11" hidden="1">
              <a:extLst>
                <a:ext uri="{63B3BB69-23CF-44E3-9099-C40C66FF867C}">
                  <a14:compatExt spid="_x0000_s416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126</xdr:row>
          <xdr:rowOff>47625</xdr:rowOff>
        </xdr:from>
        <xdr:to>
          <xdr:col>13</xdr:col>
          <xdr:colOff>266700</xdr:colOff>
          <xdr:row>128</xdr:row>
          <xdr:rowOff>0</xdr:rowOff>
        </xdr:to>
        <xdr:sp macro="" textlink="">
          <xdr:nvSpPr>
            <xdr:cNvPr id="4164" name="AddedMember1_12" hidden="1">
              <a:extLst>
                <a:ext uri="{63B3BB69-23CF-44E3-9099-C40C66FF867C}">
                  <a14:compatExt spid="_x0000_s416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130</xdr:row>
          <xdr:rowOff>0</xdr:rowOff>
        </xdr:from>
        <xdr:to>
          <xdr:col>13</xdr:col>
          <xdr:colOff>266700</xdr:colOff>
          <xdr:row>131</xdr:row>
          <xdr:rowOff>0</xdr:rowOff>
        </xdr:to>
        <xdr:sp macro="" textlink="">
          <xdr:nvSpPr>
            <xdr:cNvPr id="4165" name="AddedMember1_13" hidden="1">
              <a:extLst>
                <a:ext uri="{63B3BB69-23CF-44E3-9099-C40C66FF867C}">
                  <a14:compatExt spid="_x0000_s416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133</xdr:row>
          <xdr:rowOff>0</xdr:rowOff>
        </xdr:from>
        <xdr:to>
          <xdr:col>13</xdr:col>
          <xdr:colOff>266700</xdr:colOff>
          <xdr:row>134</xdr:row>
          <xdr:rowOff>0</xdr:rowOff>
        </xdr:to>
        <xdr:sp macro="" textlink="">
          <xdr:nvSpPr>
            <xdr:cNvPr id="4166" name="AddedMember1_14" hidden="1">
              <a:extLst>
                <a:ext uri="{63B3BB69-23CF-44E3-9099-C40C66FF867C}">
                  <a14:compatExt spid="_x0000_s4166"/>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136</xdr:row>
          <xdr:rowOff>0</xdr:rowOff>
        </xdr:from>
        <xdr:to>
          <xdr:col>13</xdr:col>
          <xdr:colOff>266700</xdr:colOff>
          <xdr:row>137</xdr:row>
          <xdr:rowOff>9525</xdr:rowOff>
        </xdr:to>
        <xdr:sp macro="" textlink="">
          <xdr:nvSpPr>
            <xdr:cNvPr id="4167" name="AddedMember1_15" hidden="1">
              <a:extLst>
                <a:ext uri="{63B3BB69-23CF-44E3-9099-C40C66FF867C}">
                  <a14:compatExt spid="_x0000_s4167"/>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9</xdr:col>
      <xdr:colOff>685799</xdr:colOff>
      <xdr:row>1</xdr:row>
      <xdr:rowOff>9524</xdr:rowOff>
    </xdr:from>
    <xdr:to>
      <xdr:col>22</xdr:col>
      <xdr:colOff>19050</xdr:colOff>
      <xdr:row>16</xdr:row>
      <xdr:rowOff>190499</xdr:rowOff>
    </xdr:to>
    <xdr:graphicFrame macro="">
      <xdr:nvGraphicFramePr>
        <xdr:cNvPr id="5"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xdr:colOff>
      <xdr:row>0</xdr:row>
      <xdr:rowOff>1</xdr:rowOff>
    </xdr:from>
    <xdr:to>
      <xdr:col>4</xdr:col>
      <xdr:colOff>68793</xdr:colOff>
      <xdr:row>0</xdr:row>
      <xdr:rowOff>190501</xdr:rowOff>
    </xdr:to>
    <xdr:pic>
      <xdr:nvPicPr>
        <xdr:cNvPr id="2" name="Picture 1"/>
        <xdr:cNvPicPr>
          <a:picLocks noChangeAspect="1"/>
        </xdr:cNvPicPr>
      </xdr:nvPicPr>
      <xdr:blipFill>
        <a:blip xmlns:r="http://schemas.openxmlformats.org/officeDocument/2006/relationships" r:embed="rId2"/>
        <a:stretch>
          <a:fillRect/>
        </a:stretch>
      </xdr:blipFill>
      <xdr:spPr>
        <a:xfrm>
          <a:off x="1" y="1"/>
          <a:ext cx="449792" cy="190500"/>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3093" name="FPMExcelClientSheetOptionstb1" hidden="1">
              <a:extLst>
                <a:ext uri="{63B3BB69-23CF-44E3-9099-C40C66FF867C}">
                  <a14:compatExt spid="_x0000_s309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19050</xdr:colOff>
      <xdr:row>4</xdr:row>
      <xdr:rowOff>114300</xdr:rowOff>
    </xdr:from>
    <xdr:to>
      <xdr:col>9</xdr:col>
      <xdr:colOff>238125</xdr:colOff>
      <xdr:row>14</xdr:row>
      <xdr:rowOff>142875</xdr:rowOff>
    </xdr:to>
    <xdr:grpSp>
      <xdr:nvGrpSpPr>
        <xdr:cNvPr id="4" name="Group 3"/>
        <xdr:cNvGrpSpPr/>
      </xdr:nvGrpSpPr>
      <xdr:grpSpPr>
        <a:xfrm>
          <a:off x="19050" y="885825"/>
          <a:ext cx="3686175" cy="1933575"/>
          <a:chOff x="19050" y="885825"/>
          <a:chExt cx="3686175" cy="1933575"/>
        </a:xfrm>
      </xdr:grpSpPr>
      <mc:AlternateContent xmlns:mc="http://schemas.openxmlformats.org/markup-compatibility/2006">
        <mc:Choice xmlns:a14="http://schemas.microsoft.com/office/drawing/2010/main" Requires="a14">
          <xdr:sp macro="" textlink="">
            <xdr:nvSpPr>
              <xdr:cNvPr id="3078" name="Label 6" hidden="1">
                <a:extLst>
                  <a:ext uri="{63B3BB69-23CF-44E3-9099-C40C66FF867C}">
                    <a14:compatExt spid="_x0000_s3078"/>
                  </a:ext>
                </a:extLst>
              </xdr:cNvPr>
              <xdr:cNvSpPr/>
            </xdr:nvSpPr>
            <xdr:spPr bwMode="auto">
              <a:xfrm>
                <a:off x="257175" y="1123950"/>
                <a:ext cx="1733550" cy="200025"/>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Attribute Two:</a:t>
                </a:r>
              </a:p>
            </xdr:txBody>
          </xdr:sp>
        </mc:Choice>
        <mc:Fallback/>
      </mc:AlternateContent>
      <mc:AlternateContent xmlns:mc="http://schemas.openxmlformats.org/markup-compatibility/2006">
        <mc:Choice xmlns:a14="http://schemas.microsoft.com/office/drawing/2010/main" Requires="a14">
          <xdr:sp macro="" textlink="">
            <xdr:nvSpPr>
              <xdr:cNvPr id="3079" name="Label 7" hidden="1">
                <a:extLst>
                  <a:ext uri="{63B3BB69-23CF-44E3-9099-C40C66FF867C}">
                    <a14:compatExt spid="_x0000_s3079"/>
                  </a:ext>
                </a:extLst>
              </xdr:cNvPr>
              <xdr:cNvSpPr/>
            </xdr:nvSpPr>
            <xdr:spPr bwMode="auto">
              <a:xfrm>
                <a:off x="257175" y="1295400"/>
                <a:ext cx="1733550" cy="20955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Attribute One:</a:t>
                </a:r>
              </a:p>
            </xdr:txBody>
          </xdr:sp>
        </mc:Choice>
        <mc:Fallback/>
      </mc:AlternateContent>
      <mc:AlternateContent xmlns:mc="http://schemas.openxmlformats.org/markup-compatibility/2006">
        <mc:Choice xmlns:a14="http://schemas.microsoft.com/office/drawing/2010/main" Requires="a14">
          <xdr:sp macro="" textlink="">
            <xdr:nvSpPr>
              <xdr:cNvPr id="3083" name="Drop Down 11" hidden="1">
                <a:extLst>
                  <a:ext uri="{63B3BB69-23CF-44E3-9099-C40C66FF867C}">
                    <a14:compatExt spid="_x0000_s3083"/>
                  </a:ext>
                </a:extLst>
              </xdr:cNvPr>
              <xdr:cNvSpPr/>
            </xdr:nvSpPr>
            <xdr:spPr bwMode="auto">
              <a:xfrm>
                <a:off x="2057400" y="1123950"/>
                <a:ext cx="1647825" cy="180975"/>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84" name="Drop Down 12" hidden="1">
                <a:extLst>
                  <a:ext uri="{63B3BB69-23CF-44E3-9099-C40C66FF867C}">
                    <a14:compatExt spid="_x0000_s3084"/>
                  </a:ext>
                </a:extLst>
              </xdr:cNvPr>
              <xdr:cNvSpPr/>
            </xdr:nvSpPr>
            <xdr:spPr bwMode="auto">
              <a:xfrm>
                <a:off x="2057400" y="1304925"/>
                <a:ext cx="1647825" cy="180975"/>
              </a:xfrm>
              <a:prstGeom prst="rect">
                <a:avLst/>
              </a:prstGeom>
              <a:noFill/>
              <a:ln>
                <a:noFill/>
              </a:ln>
              <a:extLst>
                <a:ext uri="{91240B29-F687-4F45-9708-019B960494DF}">
                  <a14:hiddenLine w="9525">
                    <a:noFill/>
                    <a:miter lim="800000"/>
                    <a:headEnd/>
                    <a:tailEnd/>
                  </a14:hiddenLine>
                </a:ext>
              </a:extLst>
            </xdr:spPr>
          </xdr:sp>
        </mc:Choice>
        <mc:Fallback/>
      </mc:AlternateContent>
      <xdr:sp macro="" textlink="">
        <xdr:nvSpPr>
          <xdr:cNvPr id="3" name="TextBox 2"/>
          <xdr:cNvSpPr txBox="1"/>
        </xdr:nvSpPr>
        <xdr:spPr>
          <a:xfrm>
            <a:off x="19050" y="885825"/>
            <a:ext cx="2428875"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Select Data to Plot</a:t>
            </a:r>
          </a:p>
        </xdr:txBody>
      </xdr:sp>
      <xdr:sp macro="" textlink="">
        <xdr:nvSpPr>
          <xdr:cNvPr id="20" name="TextBox 19"/>
          <xdr:cNvSpPr txBox="1"/>
        </xdr:nvSpPr>
        <xdr:spPr>
          <a:xfrm>
            <a:off x="19050" y="1866900"/>
            <a:ext cx="2428875"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Select Key</a:t>
            </a:r>
            <a:r>
              <a:rPr lang="en-US" sz="1100" b="1" baseline="0"/>
              <a:t> Figures</a:t>
            </a:r>
            <a:r>
              <a:rPr lang="en-US" sz="1100" b="1"/>
              <a:t> to Plot</a:t>
            </a:r>
          </a:p>
        </xdr:txBody>
      </xdr:sp>
      <mc:AlternateContent xmlns:mc="http://schemas.openxmlformats.org/markup-compatibility/2006">
        <mc:Choice xmlns:a14="http://schemas.microsoft.com/office/drawing/2010/main" Requires="a14">
          <xdr:sp macro="" textlink="">
            <xdr:nvSpPr>
              <xdr:cNvPr id="3089" name="Drop Down 17" hidden="1">
                <a:extLst>
                  <a:ext uri="{63B3BB69-23CF-44E3-9099-C40C66FF867C}">
                    <a14:compatExt spid="_x0000_s3089"/>
                  </a:ext>
                </a:extLst>
              </xdr:cNvPr>
              <xdr:cNvSpPr/>
            </xdr:nvSpPr>
            <xdr:spPr bwMode="auto">
              <a:xfrm>
                <a:off x="276225" y="213360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90" name="Drop Down 18" hidden="1">
                <a:extLst>
                  <a:ext uri="{63B3BB69-23CF-44E3-9099-C40C66FF867C}">
                    <a14:compatExt spid="_x0000_s3090"/>
                  </a:ext>
                </a:extLst>
              </xdr:cNvPr>
              <xdr:cNvSpPr/>
            </xdr:nvSpPr>
            <xdr:spPr bwMode="auto">
              <a:xfrm>
                <a:off x="276225" y="230505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91" name="Drop Down 19" hidden="1">
                <a:extLst>
                  <a:ext uri="{63B3BB69-23CF-44E3-9099-C40C66FF867C}">
                    <a14:compatExt spid="_x0000_s3091"/>
                  </a:ext>
                </a:extLst>
              </xdr:cNvPr>
              <xdr:cNvSpPr/>
            </xdr:nvSpPr>
            <xdr:spPr bwMode="auto">
              <a:xfrm>
                <a:off x="276225" y="247650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92" name="Drop Down 20" hidden="1">
                <a:extLst>
                  <a:ext uri="{63B3BB69-23CF-44E3-9099-C40C66FF867C}">
                    <a14:compatExt spid="_x0000_s3092"/>
                  </a:ext>
                </a:extLst>
              </xdr:cNvPr>
              <xdr:cNvSpPr/>
            </xdr:nvSpPr>
            <xdr:spPr bwMode="auto">
              <a:xfrm>
                <a:off x="276225" y="264795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xdr:sp macro="" textlink="">
        <xdr:nvSpPr>
          <xdr:cNvPr id="15" name="Rectangle 14"/>
          <xdr:cNvSpPr/>
        </xdr:nvSpPr>
        <xdr:spPr>
          <a:xfrm>
            <a:off x="2552700" y="2190750"/>
            <a:ext cx="190500" cy="76201"/>
          </a:xfrm>
          <a:prstGeom prst="rect">
            <a:avLst/>
          </a:prstGeom>
          <a:solidFill>
            <a:srgbClr val="FF99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15"/>
          <xdr:cNvSpPr/>
        </xdr:nvSpPr>
        <xdr:spPr>
          <a:xfrm>
            <a:off x="2552700" y="2362201"/>
            <a:ext cx="190500" cy="76201"/>
          </a:xfrm>
          <a:prstGeom prst="rect">
            <a:avLst/>
          </a:prstGeom>
          <a:solidFill>
            <a:srgbClr val="79B51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17" name="Straight Connector 16"/>
          <xdr:cNvCxnSpPr/>
        </xdr:nvCxnSpPr>
        <xdr:spPr>
          <a:xfrm>
            <a:off x="2552700" y="2562227"/>
            <a:ext cx="180974" cy="0"/>
          </a:xfrm>
          <a:prstGeom prst="line">
            <a:avLst/>
          </a:prstGeom>
          <a:ln w="28575">
            <a:solidFill>
              <a:srgbClr val="21A3F1"/>
            </a:solidFill>
          </a:ln>
        </xdr:spPr>
        <xdr:style>
          <a:lnRef idx="1">
            <a:schemeClr val="accent1"/>
          </a:lnRef>
          <a:fillRef idx="0">
            <a:schemeClr val="accent1"/>
          </a:fillRef>
          <a:effectRef idx="0">
            <a:schemeClr val="accent1"/>
          </a:effectRef>
          <a:fontRef idx="minor">
            <a:schemeClr val="tx1"/>
          </a:fontRef>
        </xdr:style>
      </xdr:cxnSp>
      <xdr:cxnSp macro="">
        <xdr:nvCxnSpPr>
          <xdr:cNvPr id="18" name="Straight Connector 17"/>
          <xdr:cNvCxnSpPr/>
        </xdr:nvCxnSpPr>
        <xdr:spPr>
          <a:xfrm>
            <a:off x="2552700" y="2733676"/>
            <a:ext cx="180974" cy="0"/>
          </a:xfrm>
          <a:prstGeom prst="line">
            <a:avLst/>
          </a:prstGeom>
          <a:ln w="28575">
            <a:solidFill>
              <a:srgbClr val="003283"/>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685799</xdr:colOff>
      <xdr:row>1</xdr:row>
      <xdr:rowOff>9524</xdr:rowOff>
    </xdr:from>
    <xdr:to>
      <xdr:col>22</xdr:col>
      <xdr:colOff>19050</xdr:colOff>
      <xdr:row>16</xdr:row>
      <xdr:rowOff>190499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xdr:colOff>
      <xdr:row>0</xdr:row>
      <xdr:rowOff>1</xdr:rowOff>
    </xdr:from>
    <xdr:to>
      <xdr:col>4</xdr:col>
      <xdr:colOff>68793</xdr:colOff>
      <xdr:row>0</xdr:row>
      <xdr:rowOff>190501</xdr:rowOff>
    </xdr:to>
    <xdr:pic>
      <xdr:nvPicPr>
        <xdr:cNvPr id="3" name="Picture 2"/>
        <xdr:cNvPicPr>
          <a:picLocks noChangeAspect="1"/>
        </xdr:cNvPicPr>
      </xdr:nvPicPr>
      <xdr:blipFill>
        <a:blip xmlns:r="http://schemas.openxmlformats.org/officeDocument/2006/relationships" r:embed="rId2"/>
        <a:stretch>
          <a:fillRect/>
        </a:stretch>
      </xdr:blipFill>
      <xdr:spPr>
        <a:xfrm>
          <a:off x="1" y="1"/>
          <a:ext cx="449792" cy="190500"/>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7169" name="FPMExcelClientSheetOptionstb1" hidden="1">
              <a:extLst>
                <a:ext uri="{63B3BB69-23CF-44E3-9099-C40C66FF867C}">
                  <a14:compatExt spid="_x0000_s7169"/>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19050</xdr:colOff>
      <xdr:row>4</xdr:row>
      <xdr:rowOff>114300</xdr:rowOff>
    </xdr:from>
    <xdr:to>
      <xdr:col>9</xdr:col>
      <xdr:colOff>238125</xdr:colOff>
      <xdr:row>14</xdr:row>
      <xdr:rowOff>142875</xdr:rowOff>
    </xdr:to>
    <xdr:grpSp>
      <xdr:nvGrpSpPr>
        <xdr:cNvPr id="5" name="Group 4"/>
        <xdr:cNvGrpSpPr/>
      </xdr:nvGrpSpPr>
      <xdr:grpSpPr>
        <a:xfrm>
          <a:off x="19050" y="885825"/>
          <a:ext cx="3686175" cy="1933575"/>
          <a:chOff x="19050" y="885825"/>
          <a:chExt cx="3686175" cy="1933575"/>
        </a:xfrm>
      </xdr:grpSpPr>
      <mc:AlternateContent xmlns:mc="http://schemas.openxmlformats.org/markup-compatibility/2006">
        <mc:Choice xmlns:a14="http://schemas.microsoft.com/office/drawing/2010/main" Requires="a14">
          <xdr:sp macro="" textlink="">
            <xdr:nvSpPr>
              <xdr:cNvPr id="7170" name="Label 2" hidden="1">
                <a:extLst>
                  <a:ext uri="{63B3BB69-23CF-44E3-9099-C40C66FF867C}">
                    <a14:compatExt spid="_x0000_s7170"/>
                  </a:ext>
                </a:extLst>
              </xdr:cNvPr>
              <xdr:cNvSpPr/>
            </xdr:nvSpPr>
            <xdr:spPr bwMode="auto">
              <a:xfrm>
                <a:off x="257175" y="1123950"/>
                <a:ext cx="1733550" cy="200025"/>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Attribute 2:</a:t>
                </a:r>
              </a:p>
            </xdr:txBody>
          </xdr:sp>
        </mc:Choice>
        <mc:Fallback/>
      </mc:AlternateContent>
      <mc:AlternateContent xmlns:mc="http://schemas.openxmlformats.org/markup-compatibility/2006">
        <mc:Choice xmlns:a14="http://schemas.microsoft.com/office/drawing/2010/main" Requires="a14">
          <xdr:sp macro="" textlink="">
            <xdr:nvSpPr>
              <xdr:cNvPr id="7171" name="Label 3" hidden="1">
                <a:extLst>
                  <a:ext uri="{63B3BB69-23CF-44E3-9099-C40C66FF867C}">
                    <a14:compatExt spid="_x0000_s7171"/>
                  </a:ext>
                </a:extLst>
              </xdr:cNvPr>
              <xdr:cNvSpPr/>
            </xdr:nvSpPr>
            <xdr:spPr bwMode="auto">
              <a:xfrm>
                <a:off x="257175" y="1295400"/>
                <a:ext cx="1733550" cy="20955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Attribute 1:</a:t>
                </a:r>
              </a:p>
            </xdr:txBody>
          </xdr:sp>
        </mc:Choice>
        <mc:Fallback/>
      </mc:AlternateContent>
      <mc:AlternateContent xmlns:mc="http://schemas.openxmlformats.org/markup-compatibility/2006">
        <mc:Choice xmlns:a14="http://schemas.microsoft.com/office/drawing/2010/main" Requires="a14">
          <xdr:sp macro="" textlink="">
            <xdr:nvSpPr>
              <xdr:cNvPr id="7172" name="Drop Down 4" hidden="1">
                <a:extLst>
                  <a:ext uri="{63B3BB69-23CF-44E3-9099-C40C66FF867C}">
                    <a14:compatExt spid="_x0000_s7172"/>
                  </a:ext>
                </a:extLst>
              </xdr:cNvPr>
              <xdr:cNvSpPr/>
            </xdr:nvSpPr>
            <xdr:spPr bwMode="auto">
              <a:xfrm>
                <a:off x="2057400" y="1123950"/>
                <a:ext cx="1647825" cy="180975"/>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7173" name="Drop Down 5" hidden="1">
                <a:extLst>
                  <a:ext uri="{63B3BB69-23CF-44E3-9099-C40C66FF867C}">
                    <a14:compatExt spid="_x0000_s7173"/>
                  </a:ext>
                </a:extLst>
              </xdr:cNvPr>
              <xdr:cNvSpPr/>
            </xdr:nvSpPr>
            <xdr:spPr bwMode="auto">
              <a:xfrm>
                <a:off x="2057400" y="1304925"/>
                <a:ext cx="1647825" cy="180975"/>
              </a:xfrm>
              <a:prstGeom prst="rect">
                <a:avLst/>
              </a:prstGeom>
              <a:noFill/>
              <a:ln>
                <a:noFill/>
              </a:ln>
              <a:extLst>
                <a:ext uri="{91240B29-F687-4F45-9708-019B960494DF}">
                  <a14:hiddenLine w="9525">
                    <a:noFill/>
                    <a:miter lim="800000"/>
                    <a:headEnd/>
                    <a:tailEnd/>
                  </a14:hiddenLine>
                </a:ext>
              </a:extLst>
            </xdr:spPr>
          </xdr:sp>
        </mc:Choice>
        <mc:Fallback/>
      </mc:AlternateContent>
      <xdr:sp macro="" textlink="">
        <xdr:nvSpPr>
          <xdr:cNvPr id="10" name="TextBox 9"/>
          <xdr:cNvSpPr txBox="1"/>
        </xdr:nvSpPr>
        <xdr:spPr>
          <a:xfrm>
            <a:off x="19050" y="885825"/>
            <a:ext cx="2428875"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Select Data to Plot</a:t>
            </a:r>
          </a:p>
        </xdr:txBody>
      </xdr:sp>
      <xdr:sp macro="" textlink="">
        <xdr:nvSpPr>
          <xdr:cNvPr id="11" name="TextBox 10"/>
          <xdr:cNvSpPr txBox="1"/>
        </xdr:nvSpPr>
        <xdr:spPr>
          <a:xfrm>
            <a:off x="19050" y="1866900"/>
            <a:ext cx="2428875"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Select Key</a:t>
            </a:r>
            <a:r>
              <a:rPr lang="en-US" sz="1100" b="1" baseline="0"/>
              <a:t> Figures</a:t>
            </a:r>
            <a:r>
              <a:rPr lang="en-US" sz="1100" b="1"/>
              <a:t> to Plot</a:t>
            </a:r>
          </a:p>
        </xdr:txBody>
      </xdr:sp>
      <mc:AlternateContent xmlns:mc="http://schemas.openxmlformats.org/markup-compatibility/2006">
        <mc:Choice xmlns:a14="http://schemas.microsoft.com/office/drawing/2010/main" Requires="a14">
          <xdr:sp macro="" textlink="">
            <xdr:nvSpPr>
              <xdr:cNvPr id="7174" name="Drop Down 6" hidden="1">
                <a:extLst>
                  <a:ext uri="{63B3BB69-23CF-44E3-9099-C40C66FF867C}">
                    <a14:compatExt spid="_x0000_s7174"/>
                  </a:ext>
                </a:extLst>
              </xdr:cNvPr>
              <xdr:cNvSpPr/>
            </xdr:nvSpPr>
            <xdr:spPr bwMode="auto">
              <a:xfrm>
                <a:off x="276225" y="213360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7175" name="Drop Down 7" hidden="1">
                <a:extLst>
                  <a:ext uri="{63B3BB69-23CF-44E3-9099-C40C66FF867C}">
                    <a14:compatExt spid="_x0000_s7175"/>
                  </a:ext>
                </a:extLst>
              </xdr:cNvPr>
              <xdr:cNvSpPr/>
            </xdr:nvSpPr>
            <xdr:spPr bwMode="auto">
              <a:xfrm>
                <a:off x="276225" y="230505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7176" name="Drop Down 8" hidden="1">
                <a:extLst>
                  <a:ext uri="{63B3BB69-23CF-44E3-9099-C40C66FF867C}">
                    <a14:compatExt spid="_x0000_s7176"/>
                  </a:ext>
                </a:extLst>
              </xdr:cNvPr>
              <xdr:cNvSpPr/>
            </xdr:nvSpPr>
            <xdr:spPr bwMode="auto">
              <a:xfrm>
                <a:off x="276225" y="247650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7177" name="Drop Down 9" hidden="1">
                <a:extLst>
                  <a:ext uri="{63B3BB69-23CF-44E3-9099-C40C66FF867C}">
                    <a14:compatExt spid="_x0000_s7177"/>
                  </a:ext>
                </a:extLst>
              </xdr:cNvPr>
              <xdr:cNvSpPr/>
            </xdr:nvSpPr>
            <xdr:spPr bwMode="auto">
              <a:xfrm>
                <a:off x="276225" y="264795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xdr:sp macro="" textlink="">
        <xdr:nvSpPr>
          <xdr:cNvPr id="16" name="Rectangle 15"/>
          <xdr:cNvSpPr/>
        </xdr:nvSpPr>
        <xdr:spPr>
          <a:xfrm>
            <a:off x="2552700" y="2190750"/>
            <a:ext cx="190500" cy="76201"/>
          </a:xfrm>
          <a:prstGeom prst="rect">
            <a:avLst/>
          </a:prstGeom>
          <a:solidFill>
            <a:srgbClr val="FF99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16"/>
          <xdr:cNvSpPr/>
        </xdr:nvSpPr>
        <xdr:spPr>
          <a:xfrm>
            <a:off x="2552700" y="2362201"/>
            <a:ext cx="190500" cy="76201"/>
          </a:xfrm>
          <a:prstGeom prst="rect">
            <a:avLst/>
          </a:prstGeom>
          <a:solidFill>
            <a:srgbClr val="79B51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18" name="Straight Connector 17"/>
          <xdr:cNvCxnSpPr/>
        </xdr:nvCxnSpPr>
        <xdr:spPr>
          <a:xfrm>
            <a:off x="2552700" y="2562227"/>
            <a:ext cx="180974" cy="0"/>
          </a:xfrm>
          <a:prstGeom prst="line">
            <a:avLst/>
          </a:prstGeom>
          <a:ln w="28575">
            <a:solidFill>
              <a:srgbClr val="21A3F1"/>
            </a:solidFill>
          </a:ln>
        </xdr:spPr>
        <xdr:style>
          <a:lnRef idx="1">
            <a:schemeClr val="accent1"/>
          </a:lnRef>
          <a:fillRef idx="0">
            <a:schemeClr val="accent1"/>
          </a:fillRef>
          <a:effectRef idx="0">
            <a:schemeClr val="accent1"/>
          </a:effectRef>
          <a:fontRef idx="minor">
            <a:schemeClr val="tx1"/>
          </a:fontRef>
        </xdr:style>
      </xdr:cxnSp>
      <xdr:cxnSp macro="">
        <xdr:nvCxnSpPr>
          <xdr:cNvPr id="19" name="Straight Connector 18"/>
          <xdr:cNvCxnSpPr/>
        </xdr:nvCxnSpPr>
        <xdr:spPr>
          <a:xfrm>
            <a:off x="2552700" y="2733676"/>
            <a:ext cx="180974" cy="0"/>
          </a:xfrm>
          <a:prstGeom prst="line">
            <a:avLst/>
          </a:prstGeom>
          <a:ln w="28575">
            <a:solidFill>
              <a:srgbClr val="003283"/>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13" Type="http://schemas.openxmlformats.org/officeDocument/2006/relationships/ctrlProp" Target="../ctrlProps/ctrlProp2.xml"/><Relationship Id="rId18" Type="http://schemas.openxmlformats.org/officeDocument/2006/relationships/ctrlProp" Target="../ctrlProps/ctrlProp7.xml"/><Relationship Id="rId26" Type="http://schemas.openxmlformats.org/officeDocument/2006/relationships/ctrlProp" Target="../ctrlProps/ctrlProp15.xml"/><Relationship Id="rId39" Type="http://schemas.openxmlformats.org/officeDocument/2006/relationships/ctrlProp" Target="../ctrlProps/ctrlProp28.xml"/><Relationship Id="rId21" Type="http://schemas.openxmlformats.org/officeDocument/2006/relationships/ctrlProp" Target="../ctrlProps/ctrlProp10.xml"/><Relationship Id="rId34" Type="http://schemas.openxmlformats.org/officeDocument/2006/relationships/ctrlProp" Target="../ctrlProps/ctrlProp23.xml"/><Relationship Id="rId42" Type="http://schemas.openxmlformats.org/officeDocument/2006/relationships/ctrlProp" Target="../ctrlProps/ctrlProp31.xml"/><Relationship Id="rId47" Type="http://schemas.openxmlformats.org/officeDocument/2006/relationships/ctrlProp" Target="../ctrlProps/ctrlProp36.xml"/><Relationship Id="rId50" Type="http://schemas.openxmlformats.org/officeDocument/2006/relationships/ctrlProp" Target="../ctrlProps/ctrlProp39.xml"/><Relationship Id="rId55" Type="http://schemas.openxmlformats.org/officeDocument/2006/relationships/ctrlProp" Target="../ctrlProps/ctrlProp44.xml"/><Relationship Id="rId63" Type="http://schemas.openxmlformats.org/officeDocument/2006/relationships/ctrlProp" Target="../ctrlProps/ctrlProp52.xml"/><Relationship Id="rId68" Type="http://schemas.openxmlformats.org/officeDocument/2006/relationships/ctrlProp" Target="../ctrlProps/ctrlProp57.xml"/><Relationship Id="rId76" Type="http://schemas.openxmlformats.org/officeDocument/2006/relationships/ctrlProp" Target="../ctrlProps/ctrlProp65.xml"/><Relationship Id="rId7" Type="http://schemas.openxmlformats.org/officeDocument/2006/relationships/image" Target="../media/image2.emf"/><Relationship Id="rId71" Type="http://schemas.openxmlformats.org/officeDocument/2006/relationships/ctrlProp" Target="../ctrlProps/ctrlProp60.xml"/><Relationship Id="rId2" Type="http://schemas.openxmlformats.org/officeDocument/2006/relationships/drawing" Target="../drawings/drawing1.xml"/><Relationship Id="rId16" Type="http://schemas.openxmlformats.org/officeDocument/2006/relationships/ctrlProp" Target="../ctrlProps/ctrlProp5.xml"/><Relationship Id="rId29" Type="http://schemas.openxmlformats.org/officeDocument/2006/relationships/ctrlProp" Target="../ctrlProps/ctrlProp18.xml"/><Relationship Id="rId11" Type="http://schemas.openxmlformats.org/officeDocument/2006/relationships/image" Target="../media/image4.emf"/><Relationship Id="rId24" Type="http://schemas.openxmlformats.org/officeDocument/2006/relationships/ctrlProp" Target="../ctrlProps/ctrlProp13.xml"/><Relationship Id="rId32" Type="http://schemas.openxmlformats.org/officeDocument/2006/relationships/ctrlProp" Target="../ctrlProps/ctrlProp21.xml"/><Relationship Id="rId37" Type="http://schemas.openxmlformats.org/officeDocument/2006/relationships/ctrlProp" Target="../ctrlProps/ctrlProp26.xml"/><Relationship Id="rId40" Type="http://schemas.openxmlformats.org/officeDocument/2006/relationships/ctrlProp" Target="../ctrlProps/ctrlProp29.xml"/><Relationship Id="rId45" Type="http://schemas.openxmlformats.org/officeDocument/2006/relationships/ctrlProp" Target="../ctrlProps/ctrlProp34.xml"/><Relationship Id="rId53" Type="http://schemas.openxmlformats.org/officeDocument/2006/relationships/ctrlProp" Target="../ctrlProps/ctrlProp42.xml"/><Relationship Id="rId58" Type="http://schemas.openxmlformats.org/officeDocument/2006/relationships/ctrlProp" Target="../ctrlProps/ctrlProp47.xml"/><Relationship Id="rId66" Type="http://schemas.openxmlformats.org/officeDocument/2006/relationships/ctrlProp" Target="../ctrlProps/ctrlProp55.xml"/><Relationship Id="rId74" Type="http://schemas.openxmlformats.org/officeDocument/2006/relationships/ctrlProp" Target="../ctrlProps/ctrlProp63.xml"/><Relationship Id="rId79" Type="http://schemas.openxmlformats.org/officeDocument/2006/relationships/comments" Target="../comments1.xml"/><Relationship Id="rId5" Type="http://schemas.openxmlformats.org/officeDocument/2006/relationships/image" Target="../media/image1.emf"/><Relationship Id="rId61" Type="http://schemas.openxmlformats.org/officeDocument/2006/relationships/ctrlProp" Target="../ctrlProps/ctrlProp50.xml"/><Relationship Id="rId10" Type="http://schemas.openxmlformats.org/officeDocument/2006/relationships/control" Target="../activeX/activeX4.xml"/><Relationship Id="rId19" Type="http://schemas.openxmlformats.org/officeDocument/2006/relationships/ctrlProp" Target="../ctrlProps/ctrlProp8.xml"/><Relationship Id="rId31" Type="http://schemas.openxmlformats.org/officeDocument/2006/relationships/ctrlProp" Target="../ctrlProps/ctrlProp20.xml"/><Relationship Id="rId44" Type="http://schemas.openxmlformats.org/officeDocument/2006/relationships/ctrlProp" Target="../ctrlProps/ctrlProp33.xml"/><Relationship Id="rId52" Type="http://schemas.openxmlformats.org/officeDocument/2006/relationships/ctrlProp" Target="../ctrlProps/ctrlProp41.xml"/><Relationship Id="rId60" Type="http://schemas.openxmlformats.org/officeDocument/2006/relationships/ctrlProp" Target="../ctrlProps/ctrlProp49.xml"/><Relationship Id="rId65" Type="http://schemas.openxmlformats.org/officeDocument/2006/relationships/ctrlProp" Target="../ctrlProps/ctrlProp54.xml"/><Relationship Id="rId73" Type="http://schemas.openxmlformats.org/officeDocument/2006/relationships/ctrlProp" Target="../ctrlProps/ctrlProp62.xml"/><Relationship Id="rId78" Type="http://schemas.openxmlformats.org/officeDocument/2006/relationships/ctrlProp" Target="../ctrlProps/ctrlProp67.xml"/><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trlProp" Target="../ctrlProps/ctrlProp3.xml"/><Relationship Id="rId22" Type="http://schemas.openxmlformats.org/officeDocument/2006/relationships/ctrlProp" Target="../ctrlProps/ctrlProp11.xml"/><Relationship Id="rId27" Type="http://schemas.openxmlformats.org/officeDocument/2006/relationships/ctrlProp" Target="../ctrlProps/ctrlProp16.xml"/><Relationship Id="rId30" Type="http://schemas.openxmlformats.org/officeDocument/2006/relationships/ctrlProp" Target="../ctrlProps/ctrlProp19.xml"/><Relationship Id="rId35" Type="http://schemas.openxmlformats.org/officeDocument/2006/relationships/ctrlProp" Target="../ctrlProps/ctrlProp24.xml"/><Relationship Id="rId43" Type="http://schemas.openxmlformats.org/officeDocument/2006/relationships/ctrlProp" Target="../ctrlProps/ctrlProp32.xml"/><Relationship Id="rId48" Type="http://schemas.openxmlformats.org/officeDocument/2006/relationships/ctrlProp" Target="../ctrlProps/ctrlProp37.xml"/><Relationship Id="rId56" Type="http://schemas.openxmlformats.org/officeDocument/2006/relationships/ctrlProp" Target="../ctrlProps/ctrlProp45.xml"/><Relationship Id="rId64" Type="http://schemas.openxmlformats.org/officeDocument/2006/relationships/ctrlProp" Target="../ctrlProps/ctrlProp53.xml"/><Relationship Id="rId69" Type="http://schemas.openxmlformats.org/officeDocument/2006/relationships/ctrlProp" Target="../ctrlProps/ctrlProp58.xml"/><Relationship Id="rId77" Type="http://schemas.openxmlformats.org/officeDocument/2006/relationships/ctrlProp" Target="../ctrlProps/ctrlProp66.xml"/><Relationship Id="rId8" Type="http://schemas.openxmlformats.org/officeDocument/2006/relationships/control" Target="../activeX/activeX3.xml"/><Relationship Id="rId51" Type="http://schemas.openxmlformats.org/officeDocument/2006/relationships/ctrlProp" Target="../ctrlProps/ctrlProp40.xml"/><Relationship Id="rId72" Type="http://schemas.openxmlformats.org/officeDocument/2006/relationships/ctrlProp" Target="../ctrlProps/ctrlProp61.xml"/><Relationship Id="rId3" Type="http://schemas.openxmlformats.org/officeDocument/2006/relationships/vmlDrawing" Target="../drawings/vmlDrawing1.vml"/><Relationship Id="rId12" Type="http://schemas.openxmlformats.org/officeDocument/2006/relationships/ctrlProp" Target="../ctrlProps/ctrlProp1.xml"/><Relationship Id="rId17" Type="http://schemas.openxmlformats.org/officeDocument/2006/relationships/ctrlProp" Target="../ctrlProps/ctrlProp6.xml"/><Relationship Id="rId25" Type="http://schemas.openxmlformats.org/officeDocument/2006/relationships/ctrlProp" Target="../ctrlProps/ctrlProp14.xml"/><Relationship Id="rId33" Type="http://schemas.openxmlformats.org/officeDocument/2006/relationships/ctrlProp" Target="../ctrlProps/ctrlProp22.xml"/><Relationship Id="rId38" Type="http://schemas.openxmlformats.org/officeDocument/2006/relationships/ctrlProp" Target="../ctrlProps/ctrlProp27.xml"/><Relationship Id="rId46" Type="http://schemas.openxmlformats.org/officeDocument/2006/relationships/ctrlProp" Target="../ctrlProps/ctrlProp35.xml"/><Relationship Id="rId59" Type="http://schemas.openxmlformats.org/officeDocument/2006/relationships/ctrlProp" Target="../ctrlProps/ctrlProp48.xml"/><Relationship Id="rId67" Type="http://schemas.openxmlformats.org/officeDocument/2006/relationships/ctrlProp" Target="../ctrlProps/ctrlProp56.xml"/><Relationship Id="rId20" Type="http://schemas.openxmlformats.org/officeDocument/2006/relationships/ctrlProp" Target="../ctrlProps/ctrlProp9.xml"/><Relationship Id="rId41" Type="http://schemas.openxmlformats.org/officeDocument/2006/relationships/ctrlProp" Target="../ctrlProps/ctrlProp30.xml"/><Relationship Id="rId54" Type="http://schemas.openxmlformats.org/officeDocument/2006/relationships/ctrlProp" Target="../ctrlProps/ctrlProp43.xml"/><Relationship Id="rId62" Type="http://schemas.openxmlformats.org/officeDocument/2006/relationships/ctrlProp" Target="../ctrlProps/ctrlProp51.xml"/><Relationship Id="rId70" Type="http://schemas.openxmlformats.org/officeDocument/2006/relationships/ctrlProp" Target="../ctrlProps/ctrlProp59.xml"/><Relationship Id="rId75" Type="http://schemas.openxmlformats.org/officeDocument/2006/relationships/ctrlProp" Target="../ctrlProps/ctrlProp64.xml"/><Relationship Id="rId1" Type="http://schemas.openxmlformats.org/officeDocument/2006/relationships/printerSettings" Target="../printerSettings/printerSettings1.bin"/><Relationship Id="rId6" Type="http://schemas.openxmlformats.org/officeDocument/2006/relationships/control" Target="../activeX/activeX2.xml"/><Relationship Id="rId15" Type="http://schemas.openxmlformats.org/officeDocument/2006/relationships/ctrlProp" Target="../ctrlProps/ctrlProp4.xml"/><Relationship Id="rId23" Type="http://schemas.openxmlformats.org/officeDocument/2006/relationships/ctrlProp" Target="../ctrlProps/ctrlProp12.xml"/><Relationship Id="rId28" Type="http://schemas.openxmlformats.org/officeDocument/2006/relationships/ctrlProp" Target="../ctrlProps/ctrlProp17.xml"/><Relationship Id="rId36" Type="http://schemas.openxmlformats.org/officeDocument/2006/relationships/ctrlProp" Target="../ctrlProps/ctrlProp25.xml"/><Relationship Id="rId49" Type="http://schemas.openxmlformats.org/officeDocument/2006/relationships/ctrlProp" Target="../ctrlProps/ctrlProp38.xml"/><Relationship Id="rId57" Type="http://schemas.openxmlformats.org/officeDocument/2006/relationships/ctrlProp" Target="../ctrlProps/ctrlProp46.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69.xml"/><Relationship Id="rId13" Type="http://schemas.openxmlformats.org/officeDocument/2006/relationships/ctrlProp" Target="../ctrlProps/ctrlProp74.xml"/><Relationship Id="rId3" Type="http://schemas.openxmlformats.org/officeDocument/2006/relationships/vmlDrawing" Target="../drawings/vmlDrawing2.vml"/><Relationship Id="rId7" Type="http://schemas.openxmlformats.org/officeDocument/2006/relationships/ctrlProp" Target="../ctrlProps/ctrlProp68.xml"/><Relationship Id="rId12" Type="http://schemas.openxmlformats.org/officeDocument/2006/relationships/ctrlProp" Target="../ctrlProps/ctrlProp73.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image" Target="../media/image6.emf"/><Relationship Id="rId11" Type="http://schemas.openxmlformats.org/officeDocument/2006/relationships/ctrlProp" Target="../ctrlProps/ctrlProp72.xml"/><Relationship Id="rId5" Type="http://schemas.openxmlformats.org/officeDocument/2006/relationships/control" Target="../activeX/activeX5.xml"/><Relationship Id="rId10" Type="http://schemas.openxmlformats.org/officeDocument/2006/relationships/ctrlProp" Target="../ctrlProps/ctrlProp71.xml"/><Relationship Id="rId4" Type="http://schemas.openxmlformats.org/officeDocument/2006/relationships/image" Target="../media/image5.png"/><Relationship Id="rId9" Type="http://schemas.openxmlformats.org/officeDocument/2006/relationships/ctrlProp" Target="../ctrlProps/ctrlProp70.xml"/><Relationship Id="rId14" Type="http://schemas.openxmlformats.org/officeDocument/2006/relationships/ctrlProp" Target="../ctrlProps/ctrlProp75.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77.xml"/><Relationship Id="rId13" Type="http://schemas.openxmlformats.org/officeDocument/2006/relationships/ctrlProp" Target="../ctrlProps/ctrlProp82.xml"/><Relationship Id="rId3" Type="http://schemas.openxmlformats.org/officeDocument/2006/relationships/vmlDrawing" Target="../drawings/vmlDrawing3.vml"/><Relationship Id="rId7" Type="http://schemas.openxmlformats.org/officeDocument/2006/relationships/ctrlProp" Target="../ctrlProps/ctrlProp76.xml"/><Relationship Id="rId12" Type="http://schemas.openxmlformats.org/officeDocument/2006/relationships/ctrlProp" Target="../ctrlProps/ctrlProp81.xml"/><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image" Target="../media/image9.emf"/><Relationship Id="rId11" Type="http://schemas.openxmlformats.org/officeDocument/2006/relationships/ctrlProp" Target="../ctrlProps/ctrlProp80.xml"/><Relationship Id="rId5" Type="http://schemas.openxmlformats.org/officeDocument/2006/relationships/control" Target="../activeX/activeX6.xml"/><Relationship Id="rId10" Type="http://schemas.openxmlformats.org/officeDocument/2006/relationships/ctrlProp" Target="../ctrlProps/ctrlProp79.xml"/><Relationship Id="rId4" Type="http://schemas.openxmlformats.org/officeDocument/2006/relationships/image" Target="../media/image8.png"/><Relationship Id="rId9" Type="http://schemas.openxmlformats.org/officeDocument/2006/relationships/ctrlProp" Target="../ctrlProps/ctrlProp78.xml"/><Relationship Id="rId14" Type="http://schemas.openxmlformats.org/officeDocument/2006/relationships/ctrlProp" Target="../ctrlProps/ctrlProp8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84"/>
  <sheetViews>
    <sheetView showGridLines="0" topLeftCell="A85" zoomScale="85" zoomScaleNormal="85" workbookViewId="0">
      <selection activeCell="F137" sqref="F137"/>
    </sheetView>
  </sheetViews>
  <sheetFormatPr defaultRowHeight="14.25" x14ac:dyDescent="0.2"/>
  <cols>
    <col min="1" max="1" width="1.7109375" style="2" customWidth="1"/>
    <col min="2" max="2" width="12.7109375" style="2" customWidth="1"/>
    <col min="3" max="3" width="15.7109375" style="2" customWidth="1"/>
    <col min="4" max="4" width="82.140625" style="2" bestFit="1" customWidth="1"/>
    <col min="5" max="5" width="3.28515625" style="2" customWidth="1"/>
    <col min="6" max="6" width="14.28515625" style="2" customWidth="1"/>
    <col min="7" max="7" width="3.28515625" style="2" customWidth="1"/>
    <col min="8" max="8" width="30.7109375" style="2" customWidth="1"/>
    <col min="9" max="9" width="3.28515625" style="2" customWidth="1"/>
    <col min="10" max="10" width="14.28515625" style="2" customWidth="1"/>
    <col min="11" max="11" width="3.28515625" style="2" customWidth="1"/>
    <col min="12" max="12" width="36.7109375" style="2" customWidth="1"/>
    <col min="13" max="13" width="2.28515625" style="2" customWidth="1"/>
    <col min="14" max="14" width="8.7109375" style="2" customWidth="1"/>
    <col min="15" max="15" width="90.7109375" style="2" customWidth="1"/>
    <col min="16" max="25" width="9.140625" style="2"/>
    <col min="26" max="26" width="21.140625" style="2" bestFit="1" customWidth="1"/>
    <col min="27" max="16384" width="9.140625" style="2"/>
  </cols>
  <sheetData>
    <row r="1" spans="1:26" ht="42" customHeight="1" x14ac:dyDescent="0.2">
      <c r="A1" s="3"/>
      <c r="B1" s="105" t="s">
        <v>0</v>
      </c>
      <c r="C1" s="105"/>
      <c r="D1" s="105"/>
      <c r="E1" s="105"/>
      <c r="F1" s="105"/>
      <c r="G1" s="105"/>
      <c r="H1" s="105"/>
      <c r="I1" s="105"/>
      <c r="J1" s="105"/>
      <c r="K1" s="105"/>
      <c r="L1" s="105"/>
      <c r="Y1" s="1">
        <v>1</v>
      </c>
      <c r="Z1" s="1" t="b">
        <v>0</v>
      </c>
    </row>
    <row r="2" spans="1:26" ht="15.75" customHeight="1" x14ac:dyDescent="0.2">
      <c r="A2" s="3"/>
      <c r="B2" s="3"/>
      <c r="C2" s="3"/>
      <c r="D2" s="3"/>
      <c r="E2" s="3"/>
      <c r="F2" s="3"/>
      <c r="G2" s="3"/>
      <c r="H2" s="3"/>
      <c r="I2" s="3"/>
      <c r="J2" s="3"/>
      <c r="K2" s="3"/>
      <c r="L2" s="3"/>
    </row>
    <row r="3" spans="1:26" ht="15.75" customHeight="1" x14ac:dyDescent="0.2">
      <c r="A3" s="3"/>
      <c r="B3" s="4" t="s">
        <v>1</v>
      </c>
      <c r="C3" s="3"/>
      <c r="D3" s="3"/>
      <c r="E3" s="3"/>
      <c r="F3" s="3"/>
      <c r="G3" s="3"/>
      <c r="H3" s="3"/>
      <c r="I3" s="3"/>
      <c r="J3" s="3"/>
      <c r="K3" s="3"/>
      <c r="L3" s="3"/>
    </row>
    <row r="4" spans="1:26" ht="18" customHeight="1" thickBot="1" x14ac:dyDescent="0.25">
      <c r="A4" s="3"/>
      <c r="B4" s="3"/>
      <c r="C4" s="3"/>
      <c r="D4" s="3"/>
      <c r="E4" s="3"/>
      <c r="F4" s="3"/>
      <c r="G4" s="3"/>
      <c r="H4" s="3"/>
      <c r="I4" s="3"/>
      <c r="J4" s="3"/>
      <c r="K4" s="3"/>
      <c r="L4" s="3"/>
    </row>
    <row r="5" spans="1:26" ht="28.35" customHeight="1" x14ac:dyDescent="0.2">
      <c r="A5" s="3"/>
      <c r="B5" s="106" t="s">
        <v>2</v>
      </c>
      <c r="C5" s="107"/>
      <c r="D5" s="107"/>
      <c r="E5" s="107"/>
      <c r="F5" s="107"/>
      <c r="G5" s="107"/>
      <c r="H5" s="107"/>
      <c r="I5" s="107"/>
      <c r="J5" s="107"/>
      <c r="K5" s="107"/>
      <c r="L5" s="108"/>
      <c r="O5" s="27" t="s">
        <v>25</v>
      </c>
    </row>
    <row r="6" spans="1:26" ht="28.35" customHeight="1" thickBot="1" x14ac:dyDescent="0.25">
      <c r="A6" s="3"/>
      <c r="B6" s="109"/>
      <c r="C6" s="110"/>
      <c r="D6" s="110"/>
      <c r="E6" s="110"/>
      <c r="F6" s="110"/>
      <c r="G6" s="110"/>
      <c r="H6" s="110"/>
      <c r="I6" s="110"/>
      <c r="J6" s="110"/>
      <c r="K6" s="110"/>
      <c r="L6" s="111"/>
      <c r="O6" s="28" t="s">
        <v>26</v>
      </c>
    </row>
    <row r="7" spans="1:26" ht="21.95" customHeight="1" x14ac:dyDescent="0.2">
      <c r="A7" s="3"/>
      <c r="B7" s="102" t="s">
        <v>12</v>
      </c>
      <c r="C7" s="23"/>
      <c r="D7" s="23"/>
      <c r="E7" s="23"/>
      <c r="F7" s="23"/>
      <c r="G7" s="23"/>
      <c r="H7" s="23"/>
      <c r="I7" s="23"/>
      <c r="J7" s="23"/>
      <c r="K7" s="23"/>
      <c r="L7" s="24"/>
      <c r="O7" s="103" t="s">
        <v>28</v>
      </c>
    </row>
    <row r="8" spans="1:26" ht="18" customHeight="1" x14ac:dyDescent="0.2">
      <c r="A8" s="3"/>
      <c r="B8" s="98"/>
      <c r="C8" s="11"/>
      <c r="D8" s="11"/>
      <c r="E8" s="11"/>
      <c r="F8" s="11"/>
      <c r="G8" s="11"/>
      <c r="H8" s="11"/>
      <c r="I8" s="11"/>
      <c r="J8" s="11"/>
      <c r="K8" s="11"/>
      <c r="L8" s="12"/>
      <c r="O8" s="103"/>
    </row>
    <row r="9" spans="1:26" ht="17.100000000000001" customHeight="1" x14ac:dyDescent="0.2">
      <c r="A9" s="3"/>
      <c r="B9" s="98"/>
      <c r="C9" s="6"/>
      <c r="D9" s="7"/>
      <c r="E9" s="80" t="s">
        <v>3</v>
      </c>
      <c r="F9" s="81"/>
      <c r="G9" s="82"/>
      <c r="H9" s="5" t="s">
        <v>4</v>
      </c>
      <c r="I9" s="80" t="s">
        <v>5</v>
      </c>
      <c r="J9" s="81"/>
      <c r="K9" s="82"/>
      <c r="L9" s="13" t="s">
        <v>4</v>
      </c>
      <c r="O9" s="103"/>
    </row>
    <row r="10" spans="1:26" ht="5.0999999999999996" customHeight="1" x14ac:dyDescent="0.2">
      <c r="A10" s="3"/>
      <c r="B10" s="98"/>
      <c r="C10" s="83"/>
      <c r="D10" s="11"/>
      <c r="E10" s="14"/>
      <c r="F10" s="14"/>
      <c r="G10" s="14"/>
      <c r="H10" s="9"/>
      <c r="I10" s="14"/>
      <c r="J10" s="14"/>
      <c r="K10" s="14"/>
      <c r="L10" s="12"/>
      <c r="O10" s="103"/>
    </row>
    <row r="11" spans="1:26" ht="15.95" customHeight="1" x14ac:dyDescent="0.2">
      <c r="A11" s="3"/>
      <c r="B11" s="98"/>
      <c r="C11" s="84"/>
      <c r="D11" s="76" t="s">
        <v>7</v>
      </c>
      <c r="E11" s="14"/>
      <c r="F11" s="62">
        <v>10000</v>
      </c>
      <c r="G11" s="14"/>
      <c r="H11" s="74" t="s">
        <v>8</v>
      </c>
      <c r="I11" s="14"/>
      <c r="J11" s="60" t="s">
        <v>9</v>
      </c>
      <c r="K11" s="14"/>
      <c r="L11" s="17" t="s">
        <v>8</v>
      </c>
      <c r="O11" s="103"/>
    </row>
    <row r="12" spans="1:26" ht="5.0999999999999996" customHeight="1" x14ac:dyDescent="0.2">
      <c r="A12" s="3"/>
      <c r="B12" s="98"/>
      <c r="C12" s="85"/>
      <c r="D12" s="72"/>
      <c r="E12" s="8"/>
      <c r="F12" s="8"/>
      <c r="G12" s="8"/>
      <c r="H12" s="7"/>
      <c r="I12" s="8"/>
      <c r="J12" s="8"/>
      <c r="K12" s="8"/>
      <c r="L12" s="73"/>
      <c r="O12" s="103"/>
    </row>
    <row r="13" spans="1:26" ht="5.0999999999999996" customHeight="1" x14ac:dyDescent="0.2">
      <c r="A13" s="3"/>
      <c r="B13" s="98"/>
      <c r="C13" s="84"/>
      <c r="D13" s="11"/>
      <c r="E13" s="14"/>
      <c r="F13" s="14"/>
      <c r="G13" s="14"/>
      <c r="H13" s="10"/>
      <c r="I13" s="14"/>
      <c r="J13" s="14"/>
      <c r="K13" s="14"/>
      <c r="L13" s="12"/>
      <c r="O13" s="103"/>
    </row>
    <row r="14" spans="1:26" ht="15.95" customHeight="1" x14ac:dyDescent="0.2">
      <c r="A14" s="3"/>
      <c r="B14" s="98"/>
      <c r="C14" s="84"/>
      <c r="D14" s="76" t="s">
        <v>10</v>
      </c>
      <c r="E14" s="14"/>
      <c r="F14" s="15">
        <v>10000</v>
      </c>
      <c r="G14" s="14"/>
      <c r="H14" s="74" t="s">
        <v>8</v>
      </c>
      <c r="I14" s="14"/>
      <c r="J14" s="16" t="s">
        <v>9</v>
      </c>
      <c r="K14" s="14"/>
      <c r="L14" s="17" t="s">
        <v>8</v>
      </c>
      <c r="O14" s="103"/>
    </row>
    <row r="15" spans="1:26" ht="5.0999999999999996" customHeight="1" x14ac:dyDescent="0.2">
      <c r="A15" s="3"/>
      <c r="B15" s="98"/>
      <c r="C15" s="85"/>
      <c r="D15" s="72"/>
      <c r="E15" s="8"/>
      <c r="F15" s="8"/>
      <c r="G15" s="8"/>
      <c r="H15" s="7"/>
      <c r="I15" s="8"/>
      <c r="J15" s="8"/>
      <c r="K15" s="8"/>
      <c r="L15" s="73"/>
      <c r="O15" s="103"/>
    </row>
    <row r="16" spans="1:26" ht="11.1" customHeight="1" x14ac:dyDescent="0.2">
      <c r="A16" s="3"/>
      <c r="B16" s="98"/>
      <c r="C16" s="84"/>
      <c r="D16" s="104" t="s">
        <v>11</v>
      </c>
      <c r="E16" s="14"/>
      <c r="F16" s="14"/>
      <c r="G16" s="14"/>
      <c r="H16" s="10"/>
      <c r="I16" s="14"/>
      <c r="J16" s="14"/>
      <c r="K16" s="14"/>
      <c r="L16" s="12"/>
      <c r="O16" s="103"/>
    </row>
    <row r="17" spans="1:15" ht="11.1" customHeight="1" x14ac:dyDescent="0.2">
      <c r="A17" s="3"/>
      <c r="B17" s="98"/>
      <c r="C17" s="84"/>
      <c r="D17" s="104"/>
      <c r="E17" s="14"/>
      <c r="F17" s="14"/>
      <c r="G17" s="14"/>
      <c r="H17" s="10"/>
      <c r="I17" s="14"/>
      <c r="J17" s="14"/>
      <c r="K17" s="14"/>
      <c r="L17" s="12"/>
      <c r="O17" s="103"/>
    </row>
    <row r="18" spans="1:15" ht="15.95" customHeight="1" x14ac:dyDescent="0.2">
      <c r="A18" s="3"/>
      <c r="B18" s="98"/>
      <c r="C18" s="70"/>
      <c r="D18" s="18" t="str">
        <f>IF(Y1=2, "Level 1", IF(Z1=TRUE, IF(A26-1=0, "Lowest Level","Lowest Level -"&amp;(A26-1)), "Level 1"))</f>
        <v>Level 1</v>
      </c>
      <c r="E18" s="14"/>
      <c r="F18" s="15">
        <v>10000</v>
      </c>
      <c r="G18" s="14"/>
      <c r="H18" s="74" t="s">
        <v>8</v>
      </c>
      <c r="I18" s="14"/>
      <c r="J18" s="16" t="s">
        <v>9</v>
      </c>
      <c r="K18" s="14"/>
      <c r="L18" s="17" t="s">
        <v>8</v>
      </c>
      <c r="O18" s="103"/>
    </row>
    <row r="19" spans="1:15" ht="5.0999999999999996" customHeight="1" x14ac:dyDescent="0.2">
      <c r="A19" s="3"/>
      <c r="B19" s="98"/>
      <c r="C19" s="70"/>
      <c r="D19" s="72"/>
      <c r="E19" s="8"/>
      <c r="F19" s="8"/>
      <c r="G19" s="8"/>
      <c r="H19" s="7"/>
      <c r="I19" s="8"/>
      <c r="J19" s="8"/>
      <c r="K19" s="8"/>
      <c r="L19" s="73"/>
      <c r="O19" s="103"/>
    </row>
    <row r="20" spans="1:15" ht="5.0999999999999996" customHeight="1" x14ac:dyDescent="0.25">
      <c r="A20" s="3"/>
      <c r="B20" s="98"/>
      <c r="C20" s="70"/>
      <c r="D20" s="11"/>
      <c r="E20" s="14"/>
      <c r="F20" s="14"/>
      <c r="G20" s="14"/>
      <c r="H20" s="10"/>
      <c r="I20" s="14"/>
      <c r="J20" s="14"/>
      <c r="K20" s="14"/>
      <c r="L20" s="12"/>
      <c r="O20" s="29"/>
    </row>
    <row r="21" spans="1:15" ht="15.95" customHeight="1" x14ac:dyDescent="0.2">
      <c r="A21" s="3"/>
      <c r="B21" s="98"/>
      <c r="C21" s="70"/>
      <c r="D21" s="19" t="str">
        <f>IF(Y1=2, "Level 2", IF(Z1=TRUE, IF(A26-2=0, "Lowest Level","Lowest Level -"&amp;(A26-2)), "Level 2"))</f>
        <v>Level 2</v>
      </c>
      <c r="E21" s="14"/>
      <c r="F21" s="15">
        <v>10000</v>
      </c>
      <c r="G21" s="14"/>
      <c r="H21" s="74" t="s">
        <v>8</v>
      </c>
      <c r="I21" s="14"/>
      <c r="J21" s="16" t="s">
        <v>9</v>
      </c>
      <c r="K21" s="14"/>
      <c r="L21" s="17" t="s">
        <v>8</v>
      </c>
      <c r="O21" s="30" t="s">
        <v>29</v>
      </c>
    </row>
    <row r="22" spans="1:15" ht="5.0999999999999996" customHeight="1" x14ac:dyDescent="0.2">
      <c r="A22" s="3"/>
      <c r="B22" s="98"/>
      <c r="C22" s="70"/>
      <c r="D22" s="72"/>
      <c r="E22" s="8"/>
      <c r="F22" s="8"/>
      <c r="G22" s="8"/>
      <c r="H22" s="7"/>
      <c r="I22" s="8"/>
      <c r="J22" s="8"/>
      <c r="K22" s="8"/>
      <c r="L22" s="73"/>
      <c r="O22" s="103" t="s">
        <v>30</v>
      </c>
    </row>
    <row r="23" spans="1:15" ht="5.0999999999999996" customHeight="1" x14ac:dyDescent="0.2">
      <c r="A23" s="3"/>
      <c r="B23" s="98"/>
      <c r="C23" s="70"/>
      <c r="D23" s="11"/>
      <c r="E23" s="14"/>
      <c r="F23" s="14"/>
      <c r="G23" s="14"/>
      <c r="H23" s="10"/>
      <c r="I23" s="14"/>
      <c r="J23" s="14"/>
      <c r="K23" s="14"/>
      <c r="L23" s="12"/>
      <c r="O23" s="103"/>
    </row>
    <row r="24" spans="1:15" ht="15.95" customHeight="1" x14ac:dyDescent="0.2">
      <c r="A24" s="3"/>
      <c r="B24" s="98"/>
      <c r="C24" s="70"/>
      <c r="D24" s="20" t="str">
        <f>IF(Y1=2, "Level 3", IF(Z1=TRUE, IF(A26-3=0, "Lowest Level","Lowest Level -"&amp;(A26-3)), "Level 3"))</f>
        <v>Level 3</v>
      </c>
      <c r="E24" s="14"/>
      <c r="F24" s="15">
        <v>10000</v>
      </c>
      <c r="G24" s="14"/>
      <c r="H24" s="74" t="s">
        <v>8</v>
      </c>
      <c r="I24" s="14"/>
      <c r="J24" s="16" t="s">
        <v>9</v>
      </c>
      <c r="K24" s="14"/>
      <c r="L24" s="17" t="s">
        <v>8</v>
      </c>
      <c r="O24" s="103"/>
    </row>
    <row r="25" spans="1:15" ht="5.0999999999999996" customHeight="1" x14ac:dyDescent="0.2">
      <c r="A25" s="3"/>
      <c r="B25" s="98"/>
      <c r="C25" s="70"/>
      <c r="D25" s="72"/>
      <c r="E25" s="8"/>
      <c r="F25" s="8"/>
      <c r="G25" s="8"/>
      <c r="H25" s="7"/>
      <c r="I25" s="8"/>
      <c r="J25" s="8"/>
      <c r="K25" s="8"/>
      <c r="L25" s="73"/>
      <c r="O25" s="103"/>
    </row>
    <row r="26" spans="1:15" ht="21.95" customHeight="1" x14ac:dyDescent="0.2">
      <c r="A26" s="3">
        <v>3</v>
      </c>
      <c r="B26" s="98"/>
      <c r="C26" s="70"/>
      <c r="D26" s="11"/>
      <c r="E26" s="11"/>
      <c r="F26" s="11"/>
      <c r="G26" s="11"/>
      <c r="H26" s="11"/>
      <c r="I26" s="11"/>
      <c r="J26" s="11"/>
      <c r="K26" s="11"/>
      <c r="L26" s="12"/>
      <c r="O26" s="103"/>
    </row>
    <row r="27" spans="1:15" ht="5.0999999999999996" customHeight="1" thickBot="1" x14ac:dyDescent="0.25">
      <c r="A27" s="3"/>
      <c r="B27" s="100"/>
      <c r="C27" s="75"/>
      <c r="D27" s="21"/>
      <c r="E27" s="21"/>
      <c r="F27" s="21"/>
      <c r="G27" s="21"/>
      <c r="H27" s="21"/>
      <c r="I27" s="21"/>
      <c r="J27" s="21"/>
      <c r="K27" s="21"/>
      <c r="L27" s="22"/>
      <c r="O27" s="103"/>
    </row>
    <row r="28" spans="1:15" ht="21.95" customHeight="1" x14ac:dyDescent="0.2">
      <c r="A28" s="3"/>
      <c r="B28" s="97" t="s">
        <v>6</v>
      </c>
      <c r="C28" s="11"/>
      <c r="D28" s="11"/>
      <c r="E28" s="11"/>
      <c r="F28" s="11"/>
      <c r="G28" s="11"/>
      <c r="H28" s="11"/>
      <c r="I28" s="11"/>
      <c r="J28" s="11"/>
      <c r="K28" s="11"/>
      <c r="L28" s="12"/>
      <c r="O28" s="103"/>
    </row>
    <row r="29" spans="1:15" ht="18" customHeight="1" x14ac:dyDescent="0.2">
      <c r="A29" s="3"/>
      <c r="B29" s="98"/>
      <c r="C29" s="11"/>
      <c r="D29" s="11"/>
      <c r="E29" s="11"/>
      <c r="F29" s="11"/>
      <c r="G29" s="11"/>
      <c r="H29" s="11"/>
      <c r="I29" s="11"/>
      <c r="J29" s="11"/>
      <c r="K29" s="11"/>
      <c r="L29" s="12"/>
      <c r="O29" s="103"/>
    </row>
    <row r="30" spans="1:15" ht="17.100000000000001" customHeight="1" x14ac:dyDescent="0.25">
      <c r="A30" s="3"/>
      <c r="B30" s="98"/>
      <c r="C30" s="6"/>
      <c r="D30" s="7"/>
      <c r="E30" s="80" t="s">
        <v>3</v>
      </c>
      <c r="F30" s="81"/>
      <c r="G30" s="82"/>
      <c r="H30" s="5" t="s">
        <v>4</v>
      </c>
      <c r="I30" s="80" t="s">
        <v>5</v>
      </c>
      <c r="J30" s="81"/>
      <c r="K30" s="82"/>
      <c r="L30" s="13" t="s">
        <v>4</v>
      </c>
      <c r="O30" s="29"/>
    </row>
    <row r="31" spans="1:15" ht="5.0999999999999996" customHeight="1" x14ac:dyDescent="0.25">
      <c r="A31" s="3"/>
      <c r="B31" s="98"/>
      <c r="C31" s="83"/>
      <c r="D31" s="11"/>
      <c r="E31" s="14"/>
      <c r="F31" s="14"/>
      <c r="G31" s="14"/>
      <c r="H31" s="9"/>
      <c r="I31" s="14"/>
      <c r="J31" s="14"/>
      <c r="K31" s="14"/>
      <c r="L31" s="12"/>
      <c r="O31" s="29"/>
    </row>
    <row r="32" spans="1:15" ht="15.95" customHeight="1" x14ac:dyDescent="0.2">
      <c r="A32" s="3"/>
      <c r="B32" s="98"/>
      <c r="C32" s="84"/>
      <c r="D32" s="76" t="s">
        <v>7</v>
      </c>
      <c r="E32" s="14"/>
      <c r="F32" s="62">
        <v>10000</v>
      </c>
      <c r="G32" s="14"/>
      <c r="H32" s="74" t="s">
        <v>8</v>
      </c>
      <c r="I32" s="14"/>
      <c r="J32" s="34" t="s">
        <v>9</v>
      </c>
      <c r="K32" s="14"/>
      <c r="L32" s="17" t="s">
        <v>8</v>
      </c>
      <c r="O32" s="31" t="s">
        <v>27</v>
      </c>
    </row>
    <row r="33" spans="1:15" ht="5.0999999999999996" customHeight="1" x14ac:dyDescent="0.2">
      <c r="A33" s="3"/>
      <c r="B33" s="98"/>
      <c r="C33" s="85"/>
      <c r="D33" s="72"/>
      <c r="E33" s="8"/>
      <c r="F33" s="8"/>
      <c r="G33" s="8"/>
      <c r="H33" s="7"/>
      <c r="I33" s="8"/>
      <c r="J33" s="8"/>
      <c r="K33" s="8"/>
      <c r="L33" s="73"/>
      <c r="O33" s="103" t="s">
        <v>31</v>
      </c>
    </row>
    <row r="34" spans="1:15" ht="5.0999999999999996" customHeight="1" x14ac:dyDescent="0.2">
      <c r="A34" s="3"/>
      <c r="B34" s="98"/>
      <c r="C34" s="84"/>
      <c r="D34" s="11"/>
      <c r="E34" s="14"/>
      <c r="F34" s="14"/>
      <c r="G34" s="14"/>
      <c r="H34" s="10"/>
      <c r="I34" s="14"/>
      <c r="J34" s="14"/>
      <c r="K34" s="14"/>
      <c r="L34" s="12"/>
      <c r="O34" s="103"/>
    </row>
    <row r="35" spans="1:15" ht="15.95" customHeight="1" x14ac:dyDescent="0.2">
      <c r="A35" s="3"/>
      <c r="B35" s="98"/>
      <c r="C35" s="84"/>
      <c r="D35" s="76" t="s">
        <v>10</v>
      </c>
      <c r="E35" s="14"/>
      <c r="F35" s="15">
        <v>10000</v>
      </c>
      <c r="G35" s="14"/>
      <c r="H35" s="74" t="s">
        <v>8</v>
      </c>
      <c r="I35" s="14"/>
      <c r="J35" s="16" t="s">
        <v>9</v>
      </c>
      <c r="K35" s="14"/>
      <c r="L35" s="17" t="s">
        <v>8</v>
      </c>
      <c r="O35" s="103"/>
    </row>
    <row r="36" spans="1:15" ht="5.0999999999999996" customHeight="1" x14ac:dyDescent="0.2">
      <c r="A36" s="3"/>
      <c r="B36" s="98"/>
      <c r="C36" s="85"/>
      <c r="D36" s="72"/>
      <c r="E36" s="8"/>
      <c r="F36" s="8"/>
      <c r="G36" s="8"/>
      <c r="H36" s="7"/>
      <c r="I36" s="8"/>
      <c r="J36" s="8"/>
      <c r="K36" s="8"/>
      <c r="L36" s="73"/>
      <c r="O36" s="103"/>
    </row>
    <row r="37" spans="1:15" ht="11.1" customHeight="1" x14ac:dyDescent="0.2">
      <c r="A37" s="3"/>
      <c r="B37" s="98"/>
      <c r="C37" s="84"/>
      <c r="D37" s="104" t="s">
        <v>11</v>
      </c>
      <c r="E37" s="14"/>
      <c r="F37" s="14"/>
      <c r="G37" s="14"/>
      <c r="H37" s="10"/>
      <c r="I37" s="14"/>
      <c r="J37" s="14"/>
      <c r="K37" s="14"/>
      <c r="L37" s="12"/>
      <c r="O37" s="103"/>
    </row>
    <row r="38" spans="1:15" ht="11.1" customHeight="1" x14ac:dyDescent="0.2">
      <c r="A38" s="3"/>
      <c r="B38" s="98"/>
      <c r="C38" s="84"/>
      <c r="D38" s="104"/>
      <c r="E38" s="14"/>
      <c r="F38" s="14"/>
      <c r="G38" s="14"/>
      <c r="H38" s="10"/>
      <c r="I38" s="14"/>
      <c r="J38" s="14"/>
      <c r="K38" s="14"/>
      <c r="L38" s="12"/>
      <c r="O38" s="103"/>
    </row>
    <row r="39" spans="1:15" ht="15.95" customHeight="1" x14ac:dyDescent="0.2">
      <c r="A39" s="3"/>
      <c r="B39" s="98"/>
      <c r="C39" s="70"/>
      <c r="D39" s="18" t="str">
        <f>IF(Y1=2, "Level 1", IF(Z1=TRUE, IF(A47-1=0, "Lowest Level","Lowest Level -"&amp;(A47-1)), "Level 1"))</f>
        <v>Level 1</v>
      </c>
      <c r="E39" s="14"/>
      <c r="F39" s="15">
        <v>10000</v>
      </c>
      <c r="G39" s="14"/>
      <c r="H39" s="74" t="s">
        <v>8</v>
      </c>
      <c r="I39" s="14"/>
      <c r="J39" s="16" t="s">
        <v>9</v>
      </c>
      <c r="K39" s="14"/>
      <c r="L39" s="17" t="s">
        <v>8</v>
      </c>
      <c r="O39" s="103"/>
    </row>
    <row r="40" spans="1:15" ht="5.0999999999999996" customHeight="1" x14ac:dyDescent="0.25">
      <c r="A40" s="3"/>
      <c r="B40" s="98"/>
      <c r="C40" s="70"/>
      <c r="D40" s="72"/>
      <c r="E40" s="8"/>
      <c r="F40" s="8"/>
      <c r="G40" s="8"/>
      <c r="H40" s="7"/>
      <c r="I40" s="8"/>
      <c r="J40" s="8"/>
      <c r="K40" s="8"/>
      <c r="L40" s="73"/>
      <c r="O40" s="32"/>
    </row>
    <row r="41" spans="1:15" ht="5.0999999999999996" customHeight="1" x14ac:dyDescent="0.2">
      <c r="A41" s="3"/>
      <c r="B41" s="98"/>
      <c r="C41" s="70"/>
      <c r="D41" s="11"/>
      <c r="E41" s="14"/>
      <c r="F41" s="14"/>
      <c r="G41" s="14"/>
      <c r="H41" s="10"/>
      <c r="I41" s="14"/>
      <c r="J41" s="14"/>
      <c r="K41" s="14"/>
      <c r="L41" s="12"/>
    </row>
    <row r="42" spans="1:15" ht="15.95" customHeight="1" x14ac:dyDescent="0.2">
      <c r="A42" s="3"/>
      <c r="B42" s="98"/>
      <c r="C42" s="70"/>
      <c r="D42" s="19" t="str">
        <f>IF(Y1=2, "Level 2", IF(Z1=TRUE, IF(A47-2=0, "Lowest Level","Lowest Level -"&amp;(A47-2)), "Level 2"))</f>
        <v>Level 2</v>
      </c>
      <c r="E42" s="14"/>
      <c r="F42" s="15">
        <v>10000</v>
      </c>
      <c r="G42" s="14"/>
      <c r="H42" s="74" t="s">
        <v>8</v>
      </c>
      <c r="I42" s="14"/>
      <c r="J42" s="16" t="s">
        <v>9</v>
      </c>
      <c r="K42" s="14"/>
      <c r="L42" s="17" t="s">
        <v>8</v>
      </c>
    </row>
    <row r="43" spans="1:15" ht="5.0999999999999996" customHeight="1" x14ac:dyDescent="0.2">
      <c r="A43" s="3"/>
      <c r="B43" s="98"/>
      <c r="C43" s="70"/>
      <c r="D43" s="72"/>
      <c r="E43" s="8"/>
      <c r="F43" s="8"/>
      <c r="G43" s="8"/>
      <c r="H43" s="7"/>
      <c r="I43" s="8"/>
      <c r="J43" s="8"/>
      <c r="K43" s="8"/>
      <c r="L43" s="73"/>
    </row>
    <row r="44" spans="1:15" ht="5.0999999999999996" customHeight="1" x14ac:dyDescent="0.2">
      <c r="A44" s="3"/>
      <c r="B44" s="98"/>
      <c r="C44" s="70"/>
      <c r="D44" s="11"/>
      <c r="E44" s="14"/>
      <c r="F44" s="14"/>
      <c r="G44" s="14"/>
      <c r="H44" s="10"/>
      <c r="I44" s="14"/>
      <c r="J44" s="14"/>
      <c r="K44" s="14"/>
      <c r="L44" s="12"/>
    </row>
    <row r="45" spans="1:15" ht="15.95" customHeight="1" x14ac:dyDescent="0.2">
      <c r="A45" s="3"/>
      <c r="B45" s="98"/>
      <c r="C45" s="70"/>
      <c r="D45" s="20" t="str">
        <f>IF(Y1=2, "Level 3", IF(Z1=TRUE, IF(A47-3=0, "Lowest Level","Lowest Level -"&amp;(A47-3)), "Level 3"))</f>
        <v>Level 3</v>
      </c>
      <c r="E45" s="14"/>
      <c r="F45" s="15">
        <v>10000</v>
      </c>
      <c r="G45" s="14"/>
      <c r="H45" s="74" t="s">
        <v>8</v>
      </c>
      <c r="I45" s="14"/>
      <c r="J45" s="16" t="s">
        <v>9</v>
      </c>
      <c r="K45" s="14"/>
      <c r="L45" s="17" t="s">
        <v>8</v>
      </c>
    </row>
    <row r="46" spans="1:15" ht="5.0999999999999996" customHeight="1" x14ac:dyDescent="0.2">
      <c r="A46" s="3"/>
      <c r="B46" s="98"/>
      <c r="C46" s="70"/>
      <c r="D46" s="72"/>
      <c r="E46" s="8"/>
      <c r="F46" s="8"/>
      <c r="G46" s="8"/>
      <c r="H46" s="7"/>
      <c r="I46" s="8"/>
      <c r="J46" s="8"/>
      <c r="K46" s="8"/>
      <c r="L46" s="73"/>
    </row>
    <row r="47" spans="1:15" ht="21.95" customHeight="1" x14ac:dyDescent="0.2">
      <c r="A47" s="3">
        <v>3</v>
      </c>
      <c r="B47" s="98"/>
      <c r="C47" s="70"/>
      <c r="D47" s="11"/>
      <c r="E47" s="11"/>
      <c r="F47" s="11"/>
      <c r="G47" s="11"/>
      <c r="H47" s="11"/>
      <c r="I47" s="11"/>
      <c r="J47" s="11"/>
      <c r="K47" s="11"/>
      <c r="L47" s="12"/>
    </row>
    <row r="48" spans="1:15" ht="5.0999999999999996" customHeight="1" thickBot="1" x14ac:dyDescent="0.25">
      <c r="A48" s="3"/>
      <c r="B48" s="100"/>
      <c r="C48" s="75"/>
      <c r="D48" s="21"/>
      <c r="E48" s="21"/>
      <c r="F48" s="21"/>
      <c r="G48" s="21"/>
      <c r="H48" s="21"/>
      <c r="I48" s="21"/>
      <c r="J48" s="21"/>
      <c r="K48" s="21"/>
      <c r="L48" s="22"/>
    </row>
    <row r="49" spans="1:12" ht="9" customHeight="1" x14ac:dyDescent="0.2">
      <c r="A49" s="3"/>
      <c r="B49" s="3"/>
      <c r="C49" s="3"/>
      <c r="D49" s="3"/>
      <c r="E49" s="3"/>
      <c r="F49" s="3"/>
      <c r="G49" s="3"/>
      <c r="H49" s="3"/>
      <c r="I49" s="3"/>
      <c r="J49" s="3"/>
      <c r="K49" s="3"/>
      <c r="L49" s="3"/>
    </row>
    <row r="50" spans="1:12" ht="24.6" customHeight="1" x14ac:dyDescent="0.2">
      <c r="A50" s="3"/>
      <c r="B50" s="3"/>
      <c r="C50" s="3"/>
      <c r="D50" s="3"/>
      <c r="E50" s="3"/>
      <c r="F50" s="3"/>
      <c r="G50" s="3"/>
      <c r="H50" s="3"/>
      <c r="I50" s="3"/>
      <c r="J50" s="3"/>
      <c r="K50" s="3"/>
      <c r="L50" s="3"/>
    </row>
    <row r="51" spans="1:12" ht="15" customHeight="1" thickBot="1" x14ac:dyDescent="0.25">
      <c r="A51" s="3"/>
      <c r="B51" s="3"/>
      <c r="C51" s="3"/>
      <c r="D51" s="3"/>
      <c r="E51" s="3"/>
      <c r="F51" s="3"/>
      <c r="G51" s="3"/>
      <c r="H51" s="3"/>
      <c r="I51" s="3"/>
      <c r="J51" s="3"/>
      <c r="K51" s="3"/>
      <c r="L51" s="3"/>
    </row>
    <row r="52" spans="1:12" ht="28.35" customHeight="1" x14ac:dyDescent="0.2">
      <c r="A52" s="3"/>
      <c r="B52" s="91" t="s">
        <v>13</v>
      </c>
      <c r="C52" s="92"/>
      <c r="D52" s="92"/>
      <c r="E52" s="92"/>
      <c r="F52" s="92"/>
      <c r="G52" s="92"/>
      <c r="H52" s="92"/>
      <c r="I52" s="92"/>
      <c r="J52" s="92"/>
      <c r="K52" s="92"/>
      <c r="L52" s="93"/>
    </row>
    <row r="53" spans="1:12" ht="28.35" customHeight="1" thickBot="1" x14ac:dyDescent="0.25">
      <c r="A53" s="3"/>
      <c r="B53" s="94"/>
      <c r="C53" s="95"/>
      <c r="D53" s="95"/>
      <c r="E53" s="95"/>
      <c r="F53" s="95"/>
      <c r="G53" s="95"/>
      <c r="H53" s="95"/>
      <c r="I53" s="95"/>
      <c r="J53" s="95"/>
      <c r="K53" s="95"/>
      <c r="L53" s="96"/>
    </row>
    <row r="54" spans="1:12" ht="15.95" customHeight="1" x14ac:dyDescent="0.2">
      <c r="A54" s="3"/>
      <c r="B54" s="102" t="s">
        <v>12</v>
      </c>
      <c r="C54" s="23"/>
      <c r="D54" s="23"/>
      <c r="E54" s="23"/>
      <c r="F54" s="23"/>
      <c r="G54" s="23"/>
      <c r="H54" s="23"/>
      <c r="I54" s="23"/>
      <c r="J54" s="23"/>
      <c r="K54" s="23"/>
      <c r="L54" s="24"/>
    </row>
    <row r="55" spans="1:12" ht="18" customHeight="1" x14ac:dyDescent="0.2">
      <c r="A55" s="3"/>
      <c r="B55" s="98"/>
      <c r="C55" s="6"/>
      <c r="D55" s="7"/>
      <c r="E55" s="80" t="s">
        <v>3</v>
      </c>
      <c r="F55" s="81"/>
      <c r="G55" s="82"/>
      <c r="H55" s="5" t="s">
        <v>4</v>
      </c>
      <c r="I55" s="80" t="s">
        <v>5</v>
      </c>
      <c r="J55" s="81"/>
      <c r="K55" s="82"/>
      <c r="L55" s="13" t="s">
        <v>4</v>
      </c>
    </row>
    <row r="56" spans="1:12" ht="5.0999999999999996" customHeight="1" x14ac:dyDescent="0.2">
      <c r="A56" s="3"/>
      <c r="B56" s="98"/>
      <c r="C56" s="83"/>
      <c r="D56" s="11"/>
      <c r="E56" s="14"/>
      <c r="F56" s="14"/>
      <c r="G56" s="14"/>
      <c r="H56" s="9"/>
      <c r="I56" s="14"/>
      <c r="J56" s="14"/>
      <c r="K56" s="14"/>
      <c r="L56" s="12"/>
    </row>
    <row r="57" spans="1:12" ht="15.95" customHeight="1" x14ac:dyDescent="0.2">
      <c r="A57" s="3"/>
      <c r="B57" s="98"/>
      <c r="C57" s="84"/>
      <c r="D57" s="76" t="s">
        <v>14</v>
      </c>
      <c r="E57" s="14"/>
      <c r="F57" s="15">
        <v>10000</v>
      </c>
      <c r="G57" s="14"/>
      <c r="H57" s="74" t="s">
        <v>8</v>
      </c>
      <c r="I57" s="14"/>
      <c r="J57" s="16" t="s">
        <v>9</v>
      </c>
      <c r="K57" s="14"/>
      <c r="L57" s="17" t="s">
        <v>8</v>
      </c>
    </row>
    <row r="58" spans="1:12" ht="5.0999999999999996" customHeight="1" x14ac:dyDescent="0.2">
      <c r="A58" s="3"/>
      <c r="B58" s="98"/>
      <c r="C58" s="85"/>
      <c r="D58" s="72"/>
      <c r="E58" s="8"/>
      <c r="F58" s="8"/>
      <c r="G58" s="8"/>
      <c r="H58" s="7"/>
      <c r="I58" s="8"/>
      <c r="J58" s="8"/>
      <c r="K58" s="8"/>
      <c r="L58" s="73"/>
    </row>
    <row r="59" spans="1:12" ht="5.0999999999999996" customHeight="1" x14ac:dyDescent="0.2">
      <c r="A59" s="3"/>
      <c r="B59" s="98"/>
      <c r="C59" s="84"/>
      <c r="D59" s="11"/>
      <c r="E59" s="14"/>
      <c r="F59" s="14"/>
      <c r="G59" s="14"/>
      <c r="H59" s="10"/>
      <c r="I59" s="14"/>
      <c r="J59" s="14"/>
      <c r="K59" s="14"/>
      <c r="L59" s="12"/>
    </row>
    <row r="60" spans="1:12" ht="15.95" customHeight="1" x14ac:dyDescent="0.2">
      <c r="A60" s="3"/>
      <c r="B60" s="98"/>
      <c r="C60" s="84"/>
      <c r="D60" s="76" t="s">
        <v>15</v>
      </c>
      <c r="E60" s="14"/>
      <c r="F60" s="15">
        <v>10000</v>
      </c>
      <c r="G60" s="14"/>
      <c r="H60" s="74" t="s">
        <v>8</v>
      </c>
      <c r="I60" s="14"/>
      <c r="J60" s="16" t="s">
        <v>9</v>
      </c>
      <c r="K60" s="14"/>
      <c r="L60" s="17" t="s">
        <v>8</v>
      </c>
    </row>
    <row r="61" spans="1:12" ht="5.0999999999999996" customHeight="1" x14ac:dyDescent="0.2">
      <c r="A61" s="3"/>
      <c r="B61" s="98"/>
      <c r="C61" s="85"/>
      <c r="D61" s="72"/>
      <c r="E61" s="8"/>
      <c r="F61" s="8"/>
      <c r="G61" s="8"/>
      <c r="H61" s="7"/>
      <c r="I61" s="8"/>
      <c r="J61" s="8"/>
      <c r="K61" s="8"/>
      <c r="L61" s="73"/>
    </row>
    <row r="62" spans="1:12" ht="5.0999999999999996" customHeight="1" x14ac:dyDescent="0.2">
      <c r="A62" s="3"/>
      <c r="B62" s="98"/>
      <c r="C62" s="84"/>
      <c r="D62" s="11"/>
      <c r="E62" s="14"/>
      <c r="F62" s="14"/>
      <c r="G62" s="14"/>
      <c r="H62" s="10"/>
      <c r="I62" s="14"/>
      <c r="J62" s="14"/>
      <c r="K62" s="14"/>
      <c r="L62" s="12"/>
    </row>
    <row r="63" spans="1:12" ht="15.95" customHeight="1" x14ac:dyDescent="0.2">
      <c r="A63" s="3"/>
      <c r="B63" s="98"/>
      <c r="C63" s="84"/>
      <c r="D63" s="76" t="s">
        <v>16</v>
      </c>
      <c r="E63" s="14"/>
      <c r="F63" s="15">
        <v>10000</v>
      </c>
      <c r="G63" s="14"/>
      <c r="H63" s="74" t="s">
        <v>8</v>
      </c>
      <c r="I63" s="14"/>
      <c r="J63" s="16" t="s">
        <v>9</v>
      </c>
      <c r="K63" s="14"/>
      <c r="L63" s="17" t="s">
        <v>8</v>
      </c>
    </row>
    <row r="64" spans="1:12" ht="5.0999999999999996" customHeight="1" x14ac:dyDescent="0.2">
      <c r="A64" s="3"/>
      <c r="B64" s="98"/>
      <c r="C64" s="85"/>
      <c r="D64" s="72"/>
      <c r="E64" s="8"/>
      <c r="F64" s="8"/>
      <c r="G64" s="8"/>
      <c r="H64" s="7"/>
      <c r="I64" s="8"/>
      <c r="J64" s="8"/>
      <c r="K64" s="8"/>
      <c r="L64" s="73"/>
    </row>
    <row r="65" spans="1:12" ht="5.0999999999999996" customHeight="1" x14ac:dyDescent="0.2">
      <c r="A65" s="3"/>
      <c r="B65" s="98"/>
      <c r="C65" s="84"/>
      <c r="D65" s="11"/>
      <c r="E65" s="14"/>
      <c r="F65" s="14"/>
      <c r="G65" s="14"/>
      <c r="H65" s="10"/>
      <c r="I65" s="14"/>
      <c r="J65" s="14"/>
      <c r="K65" s="14"/>
      <c r="L65" s="12"/>
    </row>
    <row r="66" spans="1:12" ht="15.95" customHeight="1" x14ac:dyDescent="0.2">
      <c r="A66" s="3"/>
      <c r="B66" s="98"/>
      <c r="C66" s="84"/>
      <c r="D66" s="76" t="s">
        <v>17</v>
      </c>
      <c r="E66" s="14"/>
      <c r="F66" s="15">
        <v>10000</v>
      </c>
      <c r="G66" s="14"/>
      <c r="H66" s="74" t="s">
        <v>8</v>
      </c>
      <c r="I66" s="14"/>
      <c r="J66" s="16" t="s">
        <v>9</v>
      </c>
      <c r="K66" s="14"/>
      <c r="L66" s="17" t="s">
        <v>8</v>
      </c>
    </row>
    <row r="67" spans="1:12" ht="5.0999999999999996" customHeight="1" x14ac:dyDescent="0.2">
      <c r="A67" s="3"/>
      <c r="B67" s="98"/>
      <c r="C67" s="85"/>
      <c r="D67" s="72"/>
      <c r="E67" s="8"/>
      <c r="F67" s="8"/>
      <c r="G67" s="8"/>
      <c r="H67" s="7"/>
      <c r="I67" s="8"/>
      <c r="J67" s="8"/>
      <c r="K67" s="8"/>
      <c r="L67" s="73"/>
    </row>
    <row r="68" spans="1:12" ht="5.0999999999999996" customHeight="1" x14ac:dyDescent="0.2">
      <c r="A68" s="3"/>
      <c r="B68" s="98"/>
      <c r="C68" s="84"/>
      <c r="D68" s="11"/>
      <c r="E68" s="14"/>
      <c r="F68" s="14"/>
      <c r="G68" s="14"/>
      <c r="H68" s="10"/>
      <c r="I68" s="14"/>
      <c r="J68" s="14"/>
      <c r="K68" s="14"/>
      <c r="L68" s="12"/>
    </row>
    <row r="69" spans="1:12" ht="15.95" customHeight="1" x14ac:dyDescent="0.2">
      <c r="A69" s="3"/>
      <c r="B69" s="98"/>
      <c r="C69" s="84"/>
      <c r="D69" s="76" t="s">
        <v>18</v>
      </c>
      <c r="E69" s="14"/>
      <c r="F69" s="15">
        <v>10000</v>
      </c>
      <c r="G69" s="14"/>
      <c r="H69" s="74" t="s">
        <v>8</v>
      </c>
      <c r="I69" s="14"/>
      <c r="J69" s="16" t="s">
        <v>9</v>
      </c>
      <c r="K69" s="14"/>
      <c r="L69" s="17" t="s">
        <v>8</v>
      </c>
    </row>
    <row r="70" spans="1:12" ht="5.0999999999999996" customHeight="1" x14ac:dyDescent="0.2">
      <c r="A70" s="3"/>
      <c r="B70" s="98"/>
      <c r="C70" s="85"/>
      <c r="D70" s="72"/>
      <c r="E70" s="8"/>
      <c r="F70" s="8"/>
      <c r="G70" s="8"/>
      <c r="H70" s="7"/>
      <c r="I70" s="8"/>
      <c r="J70" s="8"/>
      <c r="K70" s="8"/>
      <c r="L70" s="73"/>
    </row>
    <row r="71" spans="1:12" ht="5.0999999999999996" customHeight="1" x14ac:dyDescent="0.2">
      <c r="A71" s="3"/>
      <c r="B71" s="98"/>
      <c r="C71" s="84"/>
      <c r="D71" s="11"/>
      <c r="E71" s="14"/>
      <c r="F71" s="14"/>
      <c r="G71" s="14"/>
      <c r="H71" s="10"/>
      <c r="I71" s="14"/>
      <c r="J71" s="14"/>
      <c r="K71" s="14"/>
      <c r="L71" s="12"/>
    </row>
    <row r="72" spans="1:12" ht="15.95" customHeight="1" x14ac:dyDescent="0.2">
      <c r="A72" s="3"/>
      <c r="B72" s="98"/>
      <c r="C72" s="84"/>
      <c r="D72" s="76" t="s">
        <v>19</v>
      </c>
      <c r="E72" s="14"/>
      <c r="F72" s="14"/>
      <c r="G72" s="14"/>
      <c r="H72" s="10"/>
      <c r="I72" s="14"/>
      <c r="J72" s="14"/>
      <c r="K72" s="14"/>
      <c r="L72" s="12"/>
    </row>
    <row r="73" spans="1:12" ht="21.95" customHeight="1" x14ac:dyDescent="0.2">
      <c r="A73" s="3"/>
      <c r="B73" s="98"/>
      <c r="C73" s="70"/>
      <c r="D73" s="11"/>
      <c r="E73" s="11"/>
      <c r="F73" s="11"/>
      <c r="G73" s="11"/>
      <c r="H73" s="10"/>
      <c r="I73" s="11"/>
      <c r="J73" s="11"/>
      <c r="K73" s="11"/>
      <c r="L73" s="12"/>
    </row>
    <row r="74" spans="1:12" ht="5.0999999999999996" customHeight="1" thickBot="1" x14ac:dyDescent="0.25">
      <c r="A74" s="3"/>
      <c r="B74" s="100"/>
      <c r="C74" s="75"/>
      <c r="D74" s="21"/>
      <c r="E74" s="21"/>
      <c r="F74" s="21"/>
      <c r="G74" s="21"/>
      <c r="H74" s="25"/>
      <c r="I74" s="21"/>
      <c r="J74" s="21"/>
      <c r="K74" s="21"/>
      <c r="L74" s="22"/>
    </row>
    <row r="75" spans="1:12" ht="18" customHeight="1" x14ac:dyDescent="0.2">
      <c r="A75" s="3"/>
      <c r="B75" s="97" t="s">
        <v>6</v>
      </c>
      <c r="C75" s="11"/>
      <c r="D75" s="11"/>
      <c r="E75" s="11"/>
      <c r="F75" s="11"/>
      <c r="G75" s="11"/>
      <c r="H75" s="11"/>
      <c r="I75" s="11"/>
      <c r="J75" s="11"/>
      <c r="K75" s="11"/>
      <c r="L75" s="12"/>
    </row>
    <row r="76" spans="1:12" ht="17.100000000000001" customHeight="1" x14ac:dyDescent="0.2">
      <c r="A76" s="3"/>
      <c r="B76" s="98"/>
      <c r="C76" s="6"/>
      <c r="D76" s="7"/>
      <c r="E76" s="80" t="s">
        <v>3</v>
      </c>
      <c r="F76" s="81"/>
      <c r="G76" s="82"/>
      <c r="H76" s="5" t="s">
        <v>4</v>
      </c>
      <c r="I76" s="80" t="s">
        <v>5</v>
      </c>
      <c r="J76" s="81"/>
      <c r="K76" s="82"/>
      <c r="L76" s="13" t="s">
        <v>4</v>
      </c>
    </row>
    <row r="77" spans="1:12" ht="5.0999999999999996" customHeight="1" x14ac:dyDescent="0.2">
      <c r="A77" s="3"/>
      <c r="B77" s="98"/>
      <c r="C77" s="83"/>
      <c r="D77" s="11"/>
      <c r="E77" s="14"/>
      <c r="F77" s="14"/>
      <c r="G77" s="14"/>
      <c r="H77" s="9"/>
      <c r="I77" s="14"/>
      <c r="J77" s="14"/>
      <c r="K77" s="14"/>
      <c r="L77" s="12"/>
    </row>
    <row r="78" spans="1:12" ht="15.95" customHeight="1" x14ac:dyDescent="0.2">
      <c r="A78" s="3"/>
      <c r="B78" s="98"/>
      <c r="C78" s="84"/>
      <c r="D78" s="76" t="s">
        <v>14</v>
      </c>
      <c r="E78" s="14"/>
      <c r="F78" s="15">
        <v>10000</v>
      </c>
      <c r="G78" s="14"/>
      <c r="H78" s="74" t="s">
        <v>8</v>
      </c>
      <c r="I78" s="14"/>
      <c r="J78" s="16" t="s">
        <v>9</v>
      </c>
      <c r="K78" s="14"/>
      <c r="L78" s="17" t="s">
        <v>8</v>
      </c>
    </row>
    <row r="79" spans="1:12" ht="5.0999999999999996" customHeight="1" x14ac:dyDescent="0.2">
      <c r="A79" s="3"/>
      <c r="B79" s="98"/>
      <c r="C79" s="85"/>
      <c r="D79" s="72"/>
      <c r="E79" s="8"/>
      <c r="F79" s="8"/>
      <c r="G79" s="8"/>
      <c r="H79" s="7"/>
      <c r="I79" s="8"/>
      <c r="J79" s="8"/>
      <c r="K79" s="8"/>
      <c r="L79" s="73"/>
    </row>
    <row r="80" spans="1:12" ht="5.0999999999999996" customHeight="1" x14ac:dyDescent="0.2">
      <c r="A80" s="3"/>
      <c r="B80" s="98"/>
      <c r="C80" s="84"/>
      <c r="D80" s="11"/>
      <c r="E80" s="14"/>
      <c r="F80" s="14"/>
      <c r="G80" s="14"/>
      <c r="H80" s="10"/>
      <c r="I80" s="14"/>
      <c r="J80" s="14"/>
      <c r="K80" s="14"/>
      <c r="L80" s="12"/>
    </row>
    <row r="81" spans="1:12" ht="15.95" customHeight="1" x14ac:dyDescent="0.2">
      <c r="A81" s="3"/>
      <c r="B81" s="98"/>
      <c r="C81" s="84"/>
      <c r="D81" s="76" t="s">
        <v>15</v>
      </c>
      <c r="E81" s="14"/>
      <c r="F81" s="15">
        <v>10000</v>
      </c>
      <c r="G81" s="14"/>
      <c r="H81" s="74" t="s">
        <v>8</v>
      </c>
      <c r="I81" s="14"/>
      <c r="J81" s="16" t="s">
        <v>9</v>
      </c>
      <c r="K81" s="14"/>
      <c r="L81" s="17" t="s">
        <v>8</v>
      </c>
    </row>
    <row r="82" spans="1:12" ht="5.0999999999999996" customHeight="1" x14ac:dyDescent="0.2">
      <c r="A82" s="3"/>
      <c r="B82" s="98"/>
      <c r="C82" s="85"/>
      <c r="D82" s="72"/>
      <c r="E82" s="8"/>
      <c r="F82" s="8"/>
      <c r="G82" s="8"/>
      <c r="H82" s="7"/>
      <c r="I82" s="8"/>
      <c r="J82" s="8"/>
      <c r="K82" s="8"/>
      <c r="L82" s="73"/>
    </row>
    <row r="83" spans="1:12" ht="5.0999999999999996" customHeight="1" x14ac:dyDescent="0.2">
      <c r="A83" s="3"/>
      <c r="B83" s="98"/>
      <c r="C83" s="84"/>
      <c r="D83" s="11"/>
      <c r="E83" s="14"/>
      <c r="F83" s="14"/>
      <c r="G83" s="14"/>
      <c r="H83" s="10"/>
      <c r="I83" s="14"/>
      <c r="J83" s="14"/>
      <c r="K83" s="14"/>
      <c r="L83" s="12"/>
    </row>
    <row r="84" spans="1:12" ht="15.95" customHeight="1" x14ac:dyDescent="0.2">
      <c r="A84" s="3"/>
      <c r="B84" s="98"/>
      <c r="C84" s="84"/>
      <c r="D84" s="76" t="s">
        <v>16</v>
      </c>
      <c r="E84" s="14"/>
      <c r="F84" s="61">
        <v>10000</v>
      </c>
      <c r="G84" s="14"/>
      <c r="H84" s="74" t="s">
        <v>71</v>
      </c>
      <c r="I84" s="14"/>
      <c r="J84" s="33" t="s">
        <v>9</v>
      </c>
      <c r="K84" s="14"/>
      <c r="L84" s="17" t="s">
        <v>32</v>
      </c>
    </row>
    <row r="85" spans="1:12" ht="5.0999999999999996" customHeight="1" x14ac:dyDescent="0.2">
      <c r="A85" s="3"/>
      <c r="B85" s="98"/>
      <c r="C85" s="85"/>
      <c r="D85" s="72"/>
      <c r="E85" s="8"/>
      <c r="F85" s="8"/>
      <c r="G85" s="8"/>
      <c r="H85" s="7"/>
      <c r="I85" s="8"/>
      <c r="J85" s="8"/>
      <c r="K85" s="8"/>
      <c r="L85" s="73"/>
    </row>
    <row r="86" spans="1:12" ht="5.0999999999999996" customHeight="1" x14ac:dyDescent="0.2">
      <c r="A86" s="3"/>
      <c r="B86" s="98"/>
      <c r="C86" s="84"/>
      <c r="D86" s="11"/>
      <c r="E86" s="14"/>
      <c r="F86" s="14"/>
      <c r="G86" s="14"/>
      <c r="H86" s="10"/>
      <c r="I86" s="14"/>
      <c r="J86" s="14"/>
      <c r="K86" s="14"/>
      <c r="L86" s="12"/>
    </row>
    <row r="87" spans="1:12" ht="15.95" customHeight="1" x14ac:dyDescent="0.2">
      <c r="A87" s="3"/>
      <c r="B87" s="98"/>
      <c r="C87" s="84"/>
      <c r="D87" s="76" t="s">
        <v>17</v>
      </c>
      <c r="E87" s="14"/>
      <c r="F87" s="15">
        <v>10000</v>
      </c>
      <c r="G87" s="14"/>
      <c r="H87" s="74" t="s">
        <v>8</v>
      </c>
      <c r="I87" s="14"/>
      <c r="J87" s="16" t="s">
        <v>9</v>
      </c>
      <c r="K87" s="14"/>
      <c r="L87" s="17" t="s">
        <v>8</v>
      </c>
    </row>
    <row r="88" spans="1:12" ht="5.0999999999999996" customHeight="1" x14ac:dyDescent="0.2">
      <c r="A88" s="3"/>
      <c r="B88" s="98"/>
      <c r="C88" s="85"/>
      <c r="D88" s="72"/>
      <c r="E88" s="8"/>
      <c r="F88" s="8"/>
      <c r="G88" s="8"/>
      <c r="H88" s="7"/>
      <c r="I88" s="8"/>
      <c r="J88" s="8"/>
      <c r="K88" s="8"/>
      <c r="L88" s="73"/>
    </row>
    <row r="89" spans="1:12" ht="5.0999999999999996" customHeight="1" x14ac:dyDescent="0.2">
      <c r="A89" s="3"/>
      <c r="B89" s="98"/>
      <c r="C89" s="84"/>
      <c r="D89" s="11"/>
      <c r="E89" s="14"/>
      <c r="F89" s="14"/>
      <c r="G89" s="14"/>
      <c r="H89" s="10"/>
      <c r="I89" s="14"/>
      <c r="J89" s="14"/>
      <c r="K89" s="14"/>
      <c r="L89" s="12"/>
    </row>
    <row r="90" spans="1:12" ht="15.95" customHeight="1" x14ac:dyDescent="0.2">
      <c r="A90" s="3"/>
      <c r="B90" s="98"/>
      <c r="C90" s="84"/>
      <c r="D90" s="76" t="s">
        <v>18</v>
      </c>
      <c r="E90" s="14"/>
      <c r="F90" s="35">
        <v>10000</v>
      </c>
      <c r="G90" s="14"/>
      <c r="H90" s="74" t="s">
        <v>72</v>
      </c>
      <c r="I90" s="14"/>
      <c r="J90" s="16" t="s">
        <v>9</v>
      </c>
      <c r="K90" s="14"/>
      <c r="L90" s="17" t="s">
        <v>32</v>
      </c>
    </row>
    <row r="91" spans="1:12" ht="5.0999999999999996" customHeight="1" x14ac:dyDescent="0.2">
      <c r="A91" s="3"/>
      <c r="B91" s="98"/>
      <c r="C91" s="85"/>
      <c r="D91" s="72"/>
      <c r="E91" s="8"/>
      <c r="F91" s="8"/>
      <c r="G91" s="8"/>
      <c r="H91" s="7"/>
      <c r="I91" s="8"/>
      <c r="J91" s="8"/>
      <c r="K91" s="8"/>
      <c r="L91" s="73"/>
    </row>
    <row r="92" spans="1:12" ht="5.0999999999999996" customHeight="1" x14ac:dyDescent="0.2">
      <c r="A92" s="3"/>
      <c r="B92" s="98"/>
      <c r="C92" s="84"/>
      <c r="D92" s="11"/>
      <c r="E92" s="14"/>
      <c r="F92" s="14"/>
      <c r="G92" s="14"/>
      <c r="H92" s="10"/>
      <c r="I92" s="14"/>
      <c r="J92" s="14"/>
      <c r="K92" s="14"/>
      <c r="L92" s="12"/>
    </row>
    <row r="93" spans="1:12" ht="15.95" customHeight="1" x14ac:dyDescent="0.2">
      <c r="A93" s="3"/>
      <c r="B93" s="98"/>
      <c r="C93" s="84"/>
      <c r="D93" s="76" t="s">
        <v>19</v>
      </c>
      <c r="E93" s="14"/>
      <c r="F93" s="14"/>
      <c r="G93" s="14"/>
      <c r="H93" s="10"/>
      <c r="I93" s="14"/>
      <c r="J93" s="14"/>
      <c r="K93" s="14"/>
      <c r="L93" s="12"/>
    </row>
    <row r="94" spans="1:12" ht="5.0999999999999996" customHeight="1" x14ac:dyDescent="0.2">
      <c r="A94" s="3"/>
      <c r="B94" s="98"/>
      <c r="C94" s="70"/>
      <c r="D94" s="76"/>
      <c r="E94" s="14"/>
      <c r="F94" s="14"/>
      <c r="G94" s="14"/>
      <c r="H94" s="10"/>
      <c r="I94" s="14"/>
      <c r="J94" s="14"/>
      <c r="K94" s="14"/>
      <c r="L94" s="12"/>
    </row>
    <row r="95" spans="1:12" ht="15.75" customHeight="1" x14ac:dyDescent="0.2">
      <c r="A95" s="3"/>
      <c r="B95" s="98"/>
      <c r="C95" s="70"/>
      <c r="D95" s="66" t="s">
        <v>65</v>
      </c>
      <c r="E95" s="14"/>
      <c r="F95" s="68">
        <v>10000</v>
      </c>
      <c r="G95" s="14"/>
      <c r="H95" s="74" t="s">
        <v>68</v>
      </c>
      <c r="I95" s="14"/>
      <c r="J95" s="16" t="s">
        <v>9</v>
      </c>
      <c r="K95" s="14"/>
      <c r="L95" s="17" t="s">
        <v>32</v>
      </c>
    </row>
    <row r="96" spans="1:12" ht="5.0999999999999996" customHeight="1" x14ac:dyDescent="0.2">
      <c r="A96" s="3"/>
      <c r="B96" s="98"/>
      <c r="C96" s="70"/>
      <c r="D96" s="65"/>
      <c r="E96" s="8"/>
      <c r="F96" s="8"/>
      <c r="G96" s="8"/>
      <c r="H96" s="7"/>
      <c r="I96" s="8"/>
      <c r="J96" s="8"/>
      <c r="K96" s="8"/>
      <c r="L96" s="73"/>
    </row>
    <row r="97" spans="1:12" ht="5.0999999999999996" customHeight="1" x14ac:dyDescent="0.2">
      <c r="A97" s="3"/>
      <c r="B97" s="98"/>
      <c r="C97" s="70"/>
      <c r="D97" s="76"/>
      <c r="E97" s="14"/>
      <c r="F97" s="14"/>
      <c r="G97" s="14"/>
      <c r="H97" s="10"/>
      <c r="I97" s="14"/>
      <c r="J97" s="14"/>
      <c r="K97" s="14"/>
      <c r="L97" s="12"/>
    </row>
    <row r="98" spans="1:12" ht="15.75" customHeight="1" x14ac:dyDescent="0.2">
      <c r="A98" s="3"/>
      <c r="B98" s="98"/>
      <c r="C98" s="70"/>
      <c r="D98" s="66" t="s">
        <v>66</v>
      </c>
      <c r="E98" s="14"/>
      <c r="F98" s="67">
        <v>10000</v>
      </c>
      <c r="G98" s="14"/>
      <c r="H98" s="74" t="s">
        <v>67</v>
      </c>
      <c r="I98" s="14"/>
      <c r="J98" s="69" t="s">
        <v>9</v>
      </c>
      <c r="K98" s="14"/>
      <c r="L98" s="17" t="s">
        <v>67</v>
      </c>
    </row>
    <row r="99" spans="1:12" ht="5.0999999999999996" customHeight="1" x14ac:dyDescent="0.2">
      <c r="A99" s="3"/>
      <c r="B99" s="98"/>
      <c r="C99" s="70"/>
      <c r="D99" s="65"/>
      <c r="E99" s="8"/>
      <c r="F99" s="8"/>
      <c r="G99" s="8"/>
      <c r="H99" s="7"/>
      <c r="I99" s="8"/>
      <c r="J99" s="8"/>
      <c r="K99" s="8"/>
      <c r="L99" s="73"/>
    </row>
    <row r="100" spans="1:12" ht="5.0999999999999996" customHeight="1" x14ac:dyDescent="0.2">
      <c r="A100" s="3"/>
      <c r="B100" s="98"/>
      <c r="C100" s="70"/>
      <c r="D100" s="76"/>
      <c r="E100" s="14"/>
      <c r="F100" s="14"/>
      <c r="G100" s="14"/>
      <c r="H100" s="10"/>
      <c r="I100" s="14"/>
      <c r="J100" s="14"/>
      <c r="K100" s="14"/>
      <c r="L100" s="12"/>
    </row>
    <row r="101" spans="1:12" ht="15.75" customHeight="1" x14ac:dyDescent="0.2">
      <c r="A101" s="3"/>
      <c r="B101" s="98"/>
      <c r="C101" s="70"/>
      <c r="D101" s="66" t="s">
        <v>73</v>
      </c>
      <c r="E101" s="14"/>
      <c r="F101" s="61">
        <v>10000</v>
      </c>
      <c r="G101" s="14"/>
      <c r="H101" s="74" t="s">
        <v>71</v>
      </c>
      <c r="I101" s="14"/>
      <c r="J101" s="16" t="s">
        <v>9</v>
      </c>
      <c r="K101" s="14"/>
      <c r="L101" s="17" t="s">
        <v>32</v>
      </c>
    </row>
    <row r="102" spans="1:12" ht="5.0999999999999996" customHeight="1" x14ac:dyDescent="0.2">
      <c r="A102" s="3"/>
      <c r="B102" s="98"/>
      <c r="C102" s="70"/>
      <c r="D102" s="65"/>
      <c r="E102" s="8"/>
      <c r="F102" s="8"/>
      <c r="G102" s="8"/>
      <c r="H102" s="7"/>
      <c r="I102" s="8"/>
      <c r="J102" s="8"/>
      <c r="K102" s="8"/>
      <c r="L102" s="73"/>
    </row>
    <row r="103" spans="1:12" ht="5.0999999999999996" customHeight="1" x14ac:dyDescent="0.2">
      <c r="A103" s="3"/>
      <c r="B103" s="98"/>
      <c r="C103" s="70"/>
      <c r="D103" s="76"/>
      <c r="E103" s="14"/>
      <c r="F103" s="14"/>
      <c r="G103" s="14"/>
      <c r="H103" s="10"/>
      <c r="I103" s="14"/>
      <c r="J103" s="14"/>
      <c r="K103" s="14"/>
      <c r="L103" s="12"/>
    </row>
    <row r="104" spans="1:12" ht="15.75" customHeight="1" x14ac:dyDescent="0.2">
      <c r="A104" s="3"/>
      <c r="B104" s="98"/>
      <c r="C104" s="70"/>
      <c r="D104" s="66" t="s">
        <v>74</v>
      </c>
      <c r="E104" s="14"/>
      <c r="F104" s="61">
        <v>10000</v>
      </c>
      <c r="G104" s="14"/>
      <c r="H104" s="74" t="s">
        <v>71</v>
      </c>
      <c r="I104" s="14"/>
      <c r="J104" s="16" t="s">
        <v>9</v>
      </c>
      <c r="K104" s="14"/>
      <c r="L104" s="17" t="s">
        <v>32</v>
      </c>
    </row>
    <row r="105" spans="1:12" ht="5.0999999999999996" customHeight="1" x14ac:dyDescent="0.2">
      <c r="A105" s="3"/>
      <c r="B105" s="98"/>
      <c r="C105" s="70"/>
      <c r="D105" s="65"/>
      <c r="E105" s="8"/>
      <c r="F105" s="8"/>
      <c r="G105" s="8"/>
      <c r="H105" s="7"/>
      <c r="I105" s="8"/>
      <c r="J105" s="8"/>
      <c r="K105" s="8"/>
      <c r="L105" s="73"/>
    </row>
    <row r="106" spans="1:12" ht="5.0999999999999996" customHeight="1" x14ac:dyDescent="0.2">
      <c r="A106" s="3"/>
      <c r="B106" s="98"/>
      <c r="C106" s="70"/>
      <c r="D106" s="76"/>
      <c r="E106" s="14"/>
      <c r="F106" s="14"/>
      <c r="G106" s="14"/>
      <c r="H106" s="10"/>
      <c r="I106" s="14"/>
      <c r="J106" s="14"/>
      <c r="K106" s="14"/>
      <c r="L106" s="12"/>
    </row>
    <row r="107" spans="1:12" ht="15.75" customHeight="1" x14ac:dyDescent="0.2">
      <c r="A107" s="3"/>
      <c r="B107" s="98"/>
      <c r="C107" s="70"/>
      <c r="D107" s="66" t="s">
        <v>75</v>
      </c>
      <c r="E107" s="14"/>
      <c r="F107" s="61">
        <v>10000</v>
      </c>
      <c r="G107" s="14"/>
      <c r="H107" s="74" t="s">
        <v>71</v>
      </c>
      <c r="I107" s="14"/>
      <c r="J107" s="16" t="s">
        <v>9</v>
      </c>
      <c r="K107" s="14"/>
      <c r="L107" s="17" t="s">
        <v>32</v>
      </c>
    </row>
    <row r="108" spans="1:12" ht="5.0999999999999996" customHeight="1" x14ac:dyDescent="0.2">
      <c r="A108" s="3"/>
      <c r="B108" s="98"/>
      <c r="C108" s="70"/>
      <c r="D108" s="65"/>
      <c r="E108" s="8"/>
      <c r="F108" s="8"/>
      <c r="G108" s="8"/>
      <c r="H108" s="7"/>
      <c r="I108" s="8"/>
      <c r="J108" s="8"/>
      <c r="K108" s="8"/>
      <c r="L108" s="73"/>
    </row>
    <row r="109" spans="1:12" ht="5.0999999999999996" customHeight="1" x14ac:dyDescent="0.2">
      <c r="A109" s="3"/>
      <c r="B109" s="98"/>
      <c r="C109" s="70"/>
      <c r="D109" s="76"/>
      <c r="E109" s="14"/>
      <c r="F109" s="14"/>
      <c r="G109" s="14"/>
      <c r="H109" s="10"/>
      <c r="I109" s="14"/>
      <c r="J109" s="14"/>
      <c r="K109" s="14"/>
      <c r="L109" s="12"/>
    </row>
    <row r="110" spans="1:12" ht="15.75" customHeight="1" x14ac:dyDescent="0.2">
      <c r="A110" s="3"/>
      <c r="B110" s="98"/>
      <c r="C110" s="70"/>
      <c r="D110" s="66" t="s">
        <v>76</v>
      </c>
      <c r="E110" s="14"/>
      <c r="F110" s="61">
        <v>10000</v>
      </c>
      <c r="G110" s="14"/>
      <c r="H110" s="74" t="s">
        <v>71</v>
      </c>
      <c r="I110" s="14"/>
      <c r="J110" s="16" t="s">
        <v>9</v>
      </c>
      <c r="K110" s="14"/>
      <c r="L110" s="17" t="s">
        <v>32</v>
      </c>
    </row>
    <row r="111" spans="1:12" ht="5.0999999999999996" customHeight="1" x14ac:dyDescent="0.2">
      <c r="A111" s="3"/>
      <c r="B111" s="98"/>
      <c r="C111" s="70"/>
      <c r="D111" s="65"/>
      <c r="E111" s="8"/>
      <c r="F111" s="8"/>
      <c r="G111" s="8"/>
      <c r="H111" s="7"/>
      <c r="I111" s="8"/>
      <c r="J111" s="8"/>
      <c r="K111" s="8"/>
      <c r="L111" s="73"/>
    </row>
    <row r="112" spans="1:12" ht="5.0999999999999996" customHeight="1" x14ac:dyDescent="0.2">
      <c r="A112" s="3"/>
      <c r="B112" s="98"/>
      <c r="C112" s="70"/>
      <c r="D112" s="76"/>
      <c r="E112" s="14"/>
      <c r="F112" s="14"/>
      <c r="G112" s="14"/>
      <c r="H112" s="10"/>
      <c r="I112" s="14"/>
      <c r="J112" s="14"/>
      <c r="K112" s="14"/>
      <c r="L112" s="12"/>
    </row>
    <row r="113" spans="1:12" ht="15.75" customHeight="1" x14ac:dyDescent="0.2">
      <c r="A113" s="3"/>
      <c r="B113" s="98"/>
      <c r="C113" s="70"/>
      <c r="D113" s="66" t="s">
        <v>77</v>
      </c>
      <c r="E113" s="14"/>
      <c r="F113" s="61">
        <v>10000</v>
      </c>
      <c r="G113" s="14"/>
      <c r="H113" s="74" t="s">
        <v>71</v>
      </c>
      <c r="I113" s="14"/>
      <c r="J113" s="16" t="s">
        <v>9</v>
      </c>
      <c r="K113" s="14"/>
      <c r="L113" s="17" t="s">
        <v>32</v>
      </c>
    </row>
    <row r="114" spans="1:12" ht="5.0999999999999996" customHeight="1" x14ac:dyDescent="0.2">
      <c r="A114" s="3"/>
      <c r="B114" s="98"/>
      <c r="C114" s="70"/>
      <c r="D114" s="65"/>
      <c r="E114" s="8"/>
      <c r="F114" s="8"/>
      <c r="G114" s="8"/>
      <c r="H114" s="7"/>
      <c r="I114" s="8"/>
      <c r="J114" s="8"/>
      <c r="K114" s="8"/>
      <c r="L114" s="73"/>
    </row>
    <row r="115" spans="1:12" ht="5.0999999999999996" customHeight="1" x14ac:dyDescent="0.2">
      <c r="A115" s="3"/>
      <c r="B115" s="98"/>
      <c r="C115" s="70"/>
      <c r="D115" s="76"/>
      <c r="E115" s="14"/>
      <c r="F115" s="14"/>
      <c r="G115" s="14"/>
      <c r="H115" s="10"/>
      <c r="I115" s="14"/>
      <c r="J115" s="14"/>
      <c r="K115" s="14"/>
      <c r="L115" s="12"/>
    </row>
    <row r="116" spans="1:12" ht="15.75" customHeight="1" x14ac:dyDescent="0.2">
      <c r="A116" s="3"/>
      <c r="B116" s="98"/>
      <c r="C116" s="70"/>
      <c r="D116" s="66" t="s">
        <v>78</v>
      </c>
      <c r="E116" s="14"/>
      <c r="F116" s="61">
        <v>10000</v>
      </c>
      <c r="G116" s="14"/>
      <c r="H116" s="74" t="s">
        <v>71</v>
      </c>
      <c r="I116" s="14"/>
      <c r="J116" s="16" t="s">
        <v>9</v>
      </c>
      <c r="K116" s="14"/>
      <c r="L116" s="17" t="s">
        <v>32</v>
      </c>
    </row>
    <row r="117" spans="1:12" ht="5.0999999999999996" customHeight="1" x14ac:dyDescent="0.2">
      <c r="A117" s="3"/>
      <c r="B117" s="98"/>
      <c r="C117" s="70"/>
      <c r="D117" s="65"/>
      <c r="E117" s="8"/>
      <c r="F117" s="8"/>
      <c r="G117" s="8"/>
      <c r="H117" s="7"/>
      <c r="I117" s="8"/>
      <c r="J117" s="8"/>
      <c r="K117" s="8"/>
      <c r="L117" s="73"/>
    </row>
    <row r="118" spans="1:12" ht="5.0999999999999996" customHeight="1" x14ac:dyDescent="0.2">
      <c r="A118" s="3"/>
      <c r="B118" s="98"/>
      <c r="C118" s="70"/>
      <c r="D118" s="76"/>
      <c r="E118" s="14"/>
      <c r="F118" s="14"/>
      <c r="G118" s="14"/>
      <c r="H118" s="10"/>
      <c r="I118" s="14"/>
      <c r="J118" s="14"/>
      <c r="K118" s="14"/>
      <c r="L118" s="12"/>
    </row>
    <row r="119" spans="1:12" ht="15.75" customHeight="1" x14ac:dyDescent="0.2">
      <c r="A119" s="3"/>
      <c r="B119" s="98"/>
      <c r="C119" s="70"/>
      <c r="D119" s="66" t="s">
        <v>79</v>
      </c>
      <c r="E119" s="14"/>
      <c r="F119" s="61">
        <v>10000</v>
      </c>
      <c r="G119" s="14"/>
      <c r="H119" s="74" t="s">
        <v>71</v>
      </c>
      <c r="I119" s="14"/>
      <c r="J119" s="16" t="s">
        <v>9</v>
      </c>
      <c r="K119" s="14"/>
      <c r="L119" s="17" t="s">
        <v>32</v>
      </c>
    </row>
    <row r="120" spans="1:12" ht="5.0999999999999996" customHeight="1" x14ac:dyDescent="0.2">
      <c r="A120" s="3"/>
      <c r="B120" s="98"/>
      <c r="C120" s="70"/>
      <c r="D120" s="65"/>
      <c r="E120" s="8"/>
      <c r="F120" s="8"/>
      <c r="G120" s="8"/>
      <c r="H120" s="7"/>
      <c r="I120" s="8"/>
      <c r="J120" s="8"/>
      <c r="K120" s="8"/>
      <c r="L120" s="73"/>
    </row>
    <row r="121" spans="1:12" ht="5.0999999999999996" customHeight="1" x14ac:dyDescent="0.2">
      <c r="A121" s="3"/>
      <c r="B121" s="98"/>
      <c r="C121" s="70"/>
      <c r="D121" s="76"/>
      <c r="E121" s="14"/>
      <c r="F121" s="14"/>
      <c r="G121" s="14"/>
      <c r="H121" s="10"/>
      <c r="I121" s="14"/>
      <c r="J121" s="14"/>
      <c r="K121" s="14"/>
      <c r="L121" s="12"/>
    </row>
    <row r="122" spans="1:12" ht="15.75" customHeight="1" x14ac:dyDescent="0.2">
      <c r="A122" s="3"/>
      <c r="B122" s="98"/>
      <c r="C122" s="70"/>
      <c r="D122" s="66" t="s">
        <v>80</v>
      </c>
      <c r="E122" s="14"/>
      <c r="F122" s="61">
        <v>10000</v>
      </c>
      <c r="G122" s="14"/>
      <c r="H122" s="74" t="s">
        <v>71</v>
      </c>
      <c r="I122" s="14"/>
      <c r="J122" s="16" t="s">
        <v>9</v>
      </c>
      <c r="K122" s="14"/>
      <c r="L122" s="17" t="s">
        <v>32</v>
      </c>
    </row>
    <row r="123" spans="1:12" ht="5.0999999999999996" customHeight="1" x14ac:dyDescent="0.2">
      <c r="A123" s="3"/>
      <c r="B123" s="98"/>
      <c r="C123" s="70"/>
      <c r="D123" s="65"/>
      <c r="E123" s="8"/>
      <c r="F123" s="8"/>
      <c r="G123" s="8"/>
      <c r="H123" s="7"/>
      <c r="I123" s="8"/>
      <c r="J123" s="8"/>
      <c r="K123" s="8"/>
      <c r="L123" s="73"/>
    </row>
    <row r="124" spans="1:12" ht="5.0999999999999996" customHeight="1" x14ac:dyDescent="0.2">
      <c r="A124" s="3"/>
      <c r="B124" s="98"/>
      <c r="C124" s="70"/>
      <c r="D124" s="76"/>
      <c r="E124" s="14"/>
      <c r="F124" s="14"/>
      <c r="G124" s="14"/>
      <c r="H124" s="10"/>
      <c r="I124" s="14"/>
      <c r="J124" s="14"/>
      <c r="K124" s="14"/>
      <c r="L124" s="12"/>
    </row>
    <row r="125" spans="1:12" ht="15.75" customHeight="1" x14ac:dyDescent="0.2">
      <c r="A125" s="3"/>
      <c r="B125" s="98"/>
      <c r="C125" s="70"/>
      <c r="D125" s="66" t="s">
        <v>81</v>
      </c>
      <c r="E125" s="14"/>
      <c r="F125" s="61">
        <v>10000</v>
      </c>
      <c r="G125" s="14"/>
      <c r="H125" s="74" t="s">
        <v>71</v>
      </c>
      <c r="I125" s="14"/>
      <c r="J125" s="16" t="s">
        <v>9</v>
      </c>
      <c r="K125" s="14"/>
      <c r="L125" s="17" t="s">
        <v>32</v>
      </c>
    </row>
    <row r="126" spans="1:12" ht="5.0999999999999996" customHeight="1" x14ac:dyDescent="0.2">
      <c r="A126" s="3"/>
      <c r="B126" s="98"/>
      <c r="C126" s="70"/>
      <c r="D126" s="65"/>
      <c r="E126" s="8"/>
      <c r="F126" s="8"/>
      <c r="G126" s="8"/>
      <c r="H126" s="7"/>
      <c r="I126" s="8"/>
      <c r="J126" s="8"/>
      <c r="K126" s="8"/>
      <c r="L126" s="73"/>
    </row>
    <row r="127" spans="1:12" ht="5.0999999999999996" customHeight="1" x14ac:dyDescent="0.2">
      <c r="A127" s="3"/>
      <c r="B127" s="98"/>
      <c r="C127" s="70"/>
      <c r="D127" s="76"/>
      <c r="E127" s="14"/>
      <c r="F127" s="14"/>
      <c r="G127" s="14"/>
      <c r="H127" s="10"/>
      <c r="I127" s="14"/>
      <c r="J127" s="14"/>
      <c r="K127" s="14"/>
      <c r="L127" s="12"/>
    </row>
    <row r="128" spans="1:12" ht="15.75" customHeight="1" x14ac:dyDescent="0.2">
      <c r="A128" s="3"/>
      <c r="B128" s="98"/>
      <c r="C128" s="70"/>
      <c r="D128" s="66" t="s">
        <v>82</v>
      </c>
      <c r="E128" s="14"/>
      <c r="F128" s="61">
        <v>10000</v>
      </c>
      <c r="G128" s="14"/>
      <c r="H128" s="74" t="s">
        <v>71</v>
      </c>
      <c r="I128" s="14"/>
      <c r="J128" s="16" t="s">
        <v>9</v>
      </c>
      <c r="K128" s="14"/>
      <c r="L128" s="17" t="s">
        <v>32</v>
      </c>
    </row>
    <row r="129" spans="1:12" ht="5.0999999999999996" customHeight="1" x14ac:dyDescent="0.2">
      <c r="A129" s="3"/>
      <c r="B129" s="98"/>
      <c r="C129" s="70"/>
      <c r="D129" s="65"/>
      <c r="E129" s="8"/>
      <c r="F129" s="8"/>
      <c r="G129" s="8"/>
      <c r="H129" s="7"/>
      <c r="I129" s="8"/>
      <c r="J129" s="8"/>
      <c r="K129" s="8"/>
      <c r="L129" s="73"/>
    </row>
    <row r="130" spans="1:12" ht="5.0999999999999996" customHeight="1" x14ac:dyDescent="0.2">
      <c r="A130" s="3"/>
      <c r="B130" s="98"/>
      <c r="C130" s="70"/>
      <c r="D130" s="76"/>
      <c r="E130" s="14"/>
      <c r="F130" s="14"/>
      <c r="G130" s="14"/>
      <c r="H130" s="10"/>
      <c r="I130" s="14"/>
      <c r="J130" s="14"/>
      <c r="K130" s="14"/>
      <c r="L130" s="12"/>
    </row>
    <row r="131" spans="1:12" ht="15.75" customHeight="1" x14ac:dyDescent="0.2">
      <c r="A131" s="3"/>
      <c r="B131" s="98"/>
      <c r="C131" s="70"/>
      <c r="D131" s="66" t="s">
        <v>83</v>
      </c>
      <c r="E131" s="14"/>
      <c r="F131" s="61">
        <v>10000</v>
      </c>
      <c r="G131" s="14"/>
      <c r="H131" s="74" t="s">
        <v>71</v>
      </c>
      <c r="I131" s="14"/>
      <c r="J131" s="16" t="s">
        <v>9</v>
      </c>
      <c r="K131" s="14"/>
      <c r="L131" s="17" t="s">
        <v>32</v>
      </c>
    </row>
    <row r="132" spans="1:12" ht="5.0999999999999996" customHeight="1" x14ac:dyDescent="0.2">
      <c r="A132" s="3"/>
      <c r="B132" s="98"/>
      <c r="C132" s="70"/>
      <c r="D132" s="65"/>
      <c r="E132" s="8"/>
      <c r="F132" s="8"/>
      <c r="G132" s="8"/>
      <c r="H132" s="7"/>
      <c r="I132" s="8"/>
      <c r="J132" s="8"/>
      <c r="K132" s="8"/>
      <c r="L132" s="73"/>
    </row>
    <row r="133" spans="1:12" ht="5.0999999999999996" customHeight="1" x14ac:dyDescent="0.2">
      <c r="A133" s="3"/>
      <c r="B133" s="98"/>
      <c r="C133" s="70"/>
      <c r="D133" s="76"/>
      <c r="E133" s="14"/>
      <c r="F133" s="14"/>
      <c r="G133" s="14"/>
      <c r="H133" s="10"/>
      <c r="I133" s="14"/>
      <c r="J133" s="14"/>
      <c r="K133" s="14"/>
      <c r="L133" s="12"/>
    </row>
    <row r="134" spans="1:12" ht="15.75" customHeight="1" x14ac:dyDescent="0.2">
      <c r="A134" s="3"/>
      <c r="B134" s="98"/>
      <c r="C134" s="70"/>
      <c r="D134" s="66" t="s">
        <v>84</v>
      </c>
      <c r="E134" s="14"/>
      <c r="F134" s="61">
        <v>10000</v>
      </c>
      <c r="G134" s="14"/>
      <c r="H134" s="74" t="s">
        <v>71</v>
      </c>
      <c r="I134" s="14"/>
      <c r="J134" s="16" t="s">
        <v>9</v>
      </c>
      <c r="K134" s="14"/>
      <c r="L134" s="17" t="s">
        <v>32</v>
      </c>
    </row>
    <row r="135" spans="1:12" ht="5.0999999999999996" customHeight="1" x14ac:dyDescent="0.2">
      <c r="A135" s="3"/>
      <c r="B135" s="98"/>
      <c r="C135" s="70"/>
      <c r="D135" s="65"/>
      <c r="E135" s="8"/>
      <c r="F135" s="8"/>
      <c r="G135" s="8"/>
      <c r="H135" s="7"/>
      <c r="I135" s="8"/>
      <c r="J135" s="8"/>
      <c r="K135" s="8"/>
      <c r="L135" s="73"/>
    </row>
    <row r="136" spans="1:12" ht="5.0999999999999996" customHeight="1" x14ac:dyDescent="0.2">
      <c r="A136" s="3"/>
      <c r="B136" s="98"/>
      <c r="C136" s="70"/>
      <c r="D136" s="76"/>
      <c r="E136" s="14"/>
      <c r="F136" s="14"/>
      <c r="G136" s="14"/>
      <c r="H136" s="10"/>
      <c r="I136" s="14"/>
      <c r="J136" s="14"/>
      <c r="K136" s="14"/>
      <c r="L136" s="12"/>
    </row>
    <row r="137" spans="1:12" ht="15.75" customHeight="1" x14ac:dyDescent="0.2">
      <c r="A137" s="3"/>
      <c r="B137" s="98"/>
      <c r="C137" s="70"/>
      <c r="D137" s="66" t="s">
        <v>85</v>
      </c>
      <c r="E137" s="14"/>
      <c r="F137" s="61">
        <v>10000</v>
      </c>
      <c r="G137" s="14"/>
      <c r="H137" s="74" t="s">
        <v>71</v>
      </c>
      <c r="I137" s="14"/>
      <c r="J137" s="16" t="s">
        <v>9</v>
      </c>
      <c r="K137" s="14"/>
      <c r="L137" s="17" t="s">
        <v>32</v>
      </c>
    </row>
    <row r="138" spans="1:12" ht="5.0999999999999996" customHeight="1" x14ac:dyDescent="0.2">
      <c r="A138" s="3"/>
      <c r="B138" s="98"/>
      <c r="C138" s="70"/>
      <c r="D138" s="65"/>
      <c r="E138" s="8"/>
      <c r="F138" s="8"/>
      <c r="G138" s="8"/>
      <c r="H138" s="7"/>
      <c r="I138" s="8"/>
      <c r="J138" s="8"/>
      <c r="K138" s="8"/>
      <c r="L138" s="73"/>
    </row>
    <row r="139" spans="1:12" ht="21.95" customHeight="1" x14ac:dyDescent="0.2">
      <c r="A139" s="3"/>
      <c r="B139" s="98"/>
      <c r="C139" s="70"/>
      <c r="D139" s="11"/>
      <c r="E139" s="11"/>
      <c r="F139" s="11"/>
      <c r="G139" s="11"/>
      <c r="H139" s="10"/>
      <c r="I139" s="11"/>
      <c r="J139" s="11"/>
      <c r="K139" s="11"/>
      <c r="L139" s="12"/>
    </row>
    <row r="140" spans="1:12" ht="5.0999999999999996" customHeight="1" thickBot="1" x14ac:dyDescent="0.25">
      <c r="A140" s="3"/>
      <c r="B140" s="100"/>
      <c r="C140" s="75"/>
      <c r="D140" s="21"/>
      <c r="E140" s="21"/>
      <c r="F140" s="21"/>
      <c r="G140" s="21"/>
      <c r="H140" s="25"/>
      <c r="I140" s="21"/>
      <c r="J140" s="21"/>
      <c r="K140" s="21"/>
      <c r="L140" s="22"/>
    </row>
    <row r="141" spans="1:12" ht="24.6" customHeight="1" x14ac:dyDescent="0.2">
      <c r="A141" s="3"/>
      <c r="B141" s="3"/>
      <c r="C141" s="3"/>
      <c r="D141" s="3"/>
      <c r="E141" s="3"/>
      <c r="F141" s="3"/>
      <c r="G141" s="3"/>
      <c r="H141" s="3"/>
      <c r="I141" s="3"/>
      <c r="J141" s="3"/>
      <c r="K141" s="3"/>
      <c r="L141" s="3"/>
    </row>
    <row r="142" spans="1:12" ht="15" thickBot="1" x14ac:dyDescent="0.25">
      <c r="A142" s="3"/>
      <c r="B142" s="3"/>
      <c r="C142" s="3"/>
      <c r="D142" s="3"/>
      <c r="E142" s="3"/>
      <c r="F142" s="3"/>
      <c r="G142" s="3"/>
      <c r="H142" s="3"/>
      <c r="I142" s="3"/>
      <c r="J142" s="3"/>
      <c r="K142" s="3"/>
      <c r="L142" s="3"/>
    </row>
    <row r="143" spans="1:12" ht="28.35" customHeight="1" x14ac:dyDescent="0.2">
      <c r="A143" s="3"/>
      <c r="B143" s="91" t="s">
        <v>20</v>
      </c>
      <c r="C143" s="92"/>
      <c r="D143" s="92"/>
      <c r="E143" s="92"/>
      <c r="F143" s="92"/>
      <c r="G143" s="92"/>
      <c r="H143" s="92"/>
      <c r="I143" s="92"/>
      <c r="J143" s="92"/>
      <c r="K143" s="92"/>
      <c r="L143" s="93"/>
    </row>
    <row r="144" spans="1:12" ht="28.35" customHeight="1" x14ac:dyDescent="0.2">
      <c r="A144" s="3"/>
      <c r="B144" s="94"/>
      <c r="C144" s="95"/>
      <c r="D144" s="95"/>
      <c r="E144" s="95"/>
      <c r="F144" s="95"/>
      <c r="G144" s="95"/>
      <c r="H144" s="95"/>
      <c r="I144" s="95"/>
      <c r="J144" s="95"/>
      <c r="K144" s="95"/>
      <c r="L144" s="96"/>
    </row>
    <row r="145" spans="1:12" ht="21.75" customHeight="1" x14ac:dyDescent="0.2">
      <c r="A145" s="3"/>
      <c r="B145" s="97" t="s">
        <v>6</v>
      </c>
      <c r="C145" s="11"/>
      <c r="D145" s="11"/>
      <c r="E145" s="11"/>
      <c r="F145" s="11"/>
      <c r="G145" s="11"/>
      <c r="H145" s="11"/>
      <c r="I145" s="11"/>
      <c r="J145" s="11"/>
      <c r="K145" s="11"/>
      <c r="L145" s="12"/>
    </row>
    <row r="146" spans="1:12" ht="18" customHeight="1" x14ac:dyDescent="0.2">
      <c r="A146" s="3"/>
      <c r="B146" s="98"/>
      <c r="C146" s="6"/>
      <c r="D146" s="7"/>
      <c r="E146" s="80" t="s">
        <v>3</v>
      </c>
      <c r="F146" s="81"/>
      <c r="G146" s="82"/>
      <c r="H146" s="5" t="s">
        <v>4</v>
      </c>
      <c r="I146" s="80" t="s">
        <v>5</v>
      </c>
      <c r="J146" s="81"/>
      <c r="K146" s="82"/>
      <c r="L146" s="13" t="s">
        <v>4</v>
      </c>
    </row>
    <row r="147" spans="1:12" ht="5.0999999999999996" customHeight="1" x14ac:dyDescent="0.2">
      <c r="A147" s="3"/>
      <c r="B147" s="98"/>
      <c r="C147" s="83"/>
      <c r="D147" s="11"/>
      <c r="E147" s="14"/>
      <c r="F147" s="14"/>
      <c r="G147" s="14"/>
      <c r="H147" s="9"/>
      <c r="I147" s="14"/>
      <c r="J147" s="14"/>
      <c r="K147" s="14"/>
      <c r="L147" s="12"/>
    </row>
    <row r="148" spans="1:12" ht="15.75" customHeight="1" x14ac:dyDescent="0.2">
      <c r="A148" s="3"/>
      <c r="B148" s="98"/>
      <c r="C148" s="84"/>
      <c r="D148" s="76" t="s">
        <v>21</v>
      </c>
      <c r="E148" s="14"/>
      <c r="F148" s="15">
        <v>10000</v>
      </c>
      <c r="G148" s="14"/>
      <c r="H148" s="74" t="s">
        <v>8</v>
      </c>
      <c r="I148" s="14"/>
      <c r="J148" s="16" t="s">
        <v>9</v>
      </c>
      <c r="K148" s="14"/>
      <c r="L148" s="17" t="s">
        <v>8</v>
      </c>
    </row>
    <row r="149" spans="1:12" ht="5.0999999999999996" customHeight="1" x14ac:dyDescent="0.2">
      <c r="A149" s="3"/>
      <c r="B149" s="98"/>
      <c r="C149" s="85"/>
      <c r="D149" s="72"/>
      <c r="E149" s="8"/>
      <c r="F149" s="8"/>
      <c r="G149" s="8"/>
      <c r="H149" s="7"/>
      <c r="I149" s="8"/>
      <c r="J149" s="8"/>
      <c r="K149" s="8"/>
      <c r="L149" s="73"/>
    </row>
    <row r="150" spans="1:12" ht="5.0999999999999996" customHeight="1" x14ac:dyDescent="0.2">
      <c r="A150" s="3"/>
      <c r="B150" s="98"/>
      <c r="C150" s="84"/>
      <c r="D150" s="11"/>
      <c r="E150" s="14"/>
      <c r="F150" s="14"/>
      <c r="G150" s="14"/>
      <c r="H150" s="10"/>
      <c r="I150" s="14"/>
      <c r="J150" s="14"/>
      <c r="K150" s="14"/>
      <c r="L150" s="12"/>
    </row>
    <row r="151" spans="1:12" ht="15.75" customHeight="1" x14ac:dyDescent="0.2">
      <c r="A151" s="3"/>
      <c r="B151" s="98"/>
      <c r="C151" s="84"/>
      <c r="D151" s="76" t="s">
        <v>22</v>
      </c>
      <c r="E151" s="14"/>
      <c r="F151" s="15">
        <v>10000</v>
      </c>
      <c r="G151" s="14"/>
      <c r="H151" s="74" t="s">
        <v>8</v>
      </c>
      <c r="I151" s="14"/>
      <c r="J151" s="16" t="s">
        <v>9</v>
      </c>
      <c r="K151" s="14"/>
      <c r="L151" s="17" t="s">
        <v>8</v>
      </c>
    </row>
    <row r="152" spans="1:12" ht="5.0999999999999996" customHeight="1" x14ac:dyDescent="0.2">
      <c r="A152" s="3"/>
      <c r="B152" s="99"/>
      <c r="C152" s="85"/>
      <c r="D152" s="72"/>
      <c r="E152" s="8"/>
      <c r="F152" s="8"/>
      <c r="G152" s="8"/>
      <c r="H152" s="7"/>
      <c r="I152" s="8"/>
      <c r="J152" s="8"/>
      <c r="K152" s="8"/>
      <c r="L152" s="73"/>
    </row>
    <row r="153" spans="1:12" ht="21.75" customHeight="1" x14ac:dyDescent="0.2">
      <c r="A153" s="3"/>
      <c r="B153" s="97" t="s">
        <v>12</v>
      </c>
      <c r="C153" s="11"/>
      <c r="D153" s="11"/>
      <c r="E153" s="11"/>
      <c r="F153" s="11"/>
      <c r="G153" s="11"/>
      <c r="H153" s="11"/>
      <c r="I153" s="11"/>
      <c r="J153" s="11"/>
      <c r="K153" s="11"/>
      <c r="L153" s="12"/>
    </row>
    <row r="154" spans="1:12" ht="18" customHeight="1" x14ac:dyDescent="0.2">
      <c r="A154" s="3"/>
      <c r="B154" s="98"/>
      <c r="C154" s="6"/>
      <c r="D154" s="7"/>
      <c r="E154" s="80" t="s">
        <v>3</v>
      </c>
      <c r="F154" s="81"/>
      <c r="G154" s="82"/>
      <c r="H154" s="5" t="s">
        <v>4</v>
      </c>
      <c r="I154" s="80" t="s">
        <v>5</v>
      </c>
      <c r="J154" s="81"/>
      <c r="K154" s="82"/>
      <c r="L154" s="13" t="s">
        <v>4</v>
      </c>
    </row>
    <row r="155" spans="1:12" ht="5.0999999999999996" customHeight="1" x14ac:dyDescent="0.2">
      <c r="A155" s="3"/>
      <c r="B155" s="98"/>
      <c r="C155" s="83"/>
      <c r="D155" s="11"/>
      <c r="E155" s="14"/>
      <c r="F155" s="14"/>
      <c r="G155" s="14"/>
      <c r="H155" s="9"/>
      <c r="I155" s="14"/>
      <c r="J155" s="14"/>
      <c r="K155" s="14"/>
      <c r="L155" s="12"/>
    </row>
    <row r="156" spans="1:12" ht="15.75" customHeight="1" x14ac:dyDescent="0.2">
      <c r="A156" s="3"/>
      <c r="B156" s="98"/>
      <c r="C156" s="84"/>
      <c r="D156" s="76" t="s">
        <v>21</v>
      </c>
      <c r="E156" s="14"/>
      <c r="F156" s="15">
        <v>10000</v>
      </c>
      <c r="G156" s="14"/>
      <c r="H156" s="74" t="s">
        <v>8</v>
      </c>
      <c r="I156" s="14"/>
      <c r="J156" s="16" t="s">
        <v>9</v>
      </c>
      <c r="K156" s="14"/>
      <c r="L156" s="17" t="s">
        <v>8</v>
      </c>
    </row>
    <row r="157" spans="1:12" ht="5.0999999999999996" customHeight="1" x14ac:dyDescent="0.2">
      <c r="A157" s="3"/>
      <c r="B157" s="98"/>
      <c r="C157" s="85"/>
      <c r="D157" s="72"/>
      <c r="E157" s="8"/>
      <c r="F157" s="8"/>
      <c r="G157" s="8"/>
      <c r="H157" s="7"/>
      <c r="I157" s="8"/>
      <c r="J157" s="8"/>
      <c r="K157" s="8"/>
      <c r="L157" s="73"/>
    </row>
    <row r="158" spans="1:12" ht="5.0999999999999996" customHeight="1" x14ac:dyDescent="0.2">
      <c r="A158" s="3"/>
      <c r="B158" s="98"/>
      <c r="C158" s="84"/>
      <c r="D158" s="11"/>
      <c r="E158" s="14"/>
      <c r="F158" s="14"/>
      <c r="G158" s="14"/>
      <c r="H158" s="10"/>
      <c r="I158" s="14"/>
      <c r="J158" s="14"/>
      <c r="K158" s="14"/>
      <c r="L158" s="12"/>
    </row>
    <row r="159" spans="1:12" ht="15.75" customHeight="1" x14ac:dyDescent="0.2">
      <c r="A159" s="3"/>
      <c r="B159" s="98"/>
      <c r="C159" s="84"/>
      <c r="D159" s="76" t="s">
        <v>22</v>
      </c>
      <c r="E159" s="14"/>
      <c r="F159" s="15">
        <v>10000</v>
      </c>
      <c r="G159" s="14"/>
      <c r="H159" s="74" t="s">
        <v>8</v>
      </c>
      <c r="I159" s="14"/>
      <c r="J159" s="16" t="s">
        <v>9</v>
      </c>
      <c r="K159" s="14"/>
      <c r="L159" s="17" t="s">
        <v>8</v>
      </c>
    </row>
    <row r="160" spans="1:12" ht="5.0999999999999996" customHeight="1" thickBot="1" x14ac:dyDescent="0.25">
      <c r="A160" s="3"/>
      <c r="B160" s="100"/>
      <c r="C160" s="101"/>
      <c r="D160" s="21"/>
      <c r="E160" s="26"/>
      <c r="F160" s="26"/>
      <c r="G160" s="26"/>
      <c r="H160" s="25"/>
      <c r="I160" s="26"/>
      <c r="J160" s="26"/>
      <c r="K160" s="26"/>
      <c r="L160" s="22"/>
    </row>
    <row r="161" spans="1:12" ht="15" customHeight="1" x14ac:dyDescent="0.2">
      <c r="A161" s="3"/>
      <c r="B161" s="3"/>
      <c r="C161" s="3"/>
      <c r="D161" s="3"/>
      <c r="E161" s="3"/>
      <c r="F161" s="3"/>
      <c r="G161" s="3"/>
      <c r="H161" s="3"/>
      <c r="I161" s="3"/>
      <c r="J161" s="3"/>
      <c r="K161" s="3"/>
      <c r="L161" s="3"/>
    </row>
    <row r="162" spans="1:12" x14ac:dyDescent="0.2">
      <c r="A162" s="3"/>
      <c r="B162" s="3"/>
      <c r="C162" s="3"/>
      <c r="D162" s="3"/>
      <c r="E162" s="3"/>
      <c r="F162" s="3"/>
      <c r="G162" s="3"/>
      <c r="H162" s="3"/>
      <c r="I162" s="3"/>
      <c r="J162" s="3"/>
      <c r="K162" s="3"/>
      <c r="L162" s="3"/>
    </row>
    <row r="163" spans="1:12" ht="28.35" customHeight="1" x14ac:dyDescent="0.2">
      <c r="A163" s="3"/>
      <c r="B163" s="88" t="s">
        <v>23</v>
      </c>
      <c r="C163" s="89"/>
      <c r="D163" s="89"/>
      <c r="E163" s="89"/>
      <c r="F163" s="89"/>
      <c r="G163" s="89"/>
      <c r="H163" s="89"/>
      <c r="I163" s="89"/>
      <c r="J163" s="89"/>
      <c r="K163" s="89"/>
      <c r="L163" s="90"/>
    </row>
    <row r="164" spans="1:12" ht="18" customHeight="1" x14ac:dyDescent="0.2">
      <c r="A164" s="3"/>
      <c r="B164" s="78"/>
      <c r="C164" s="11"/>
      <c r="D164" s="11"/>
      <c r="E164" s="11"/>
      <c r="F164" s="11"/>
      <c r="G164" s="11"/>
      <c r="H164" s="11"/>
      <c r="I164" s="11"/>
      <c r="J164" s="11"/>
      <c r="K164" s="11"/>
      <c r="L164" s="10"/>
    </row>
    <row r="165" spans="1:12" ht="17.100000000000001" customHeight="1" x14ac:dyDescent="0.2">
      <c r="A165" s="3"/>
      <c r="B165" s="78"/>
      <c r="C165" s="6"/>
      <c r="D165" s="7"/>
      <c r="E165" s="80" t="s">
        <v>5</v>
      </c>
      <c r="F165" s="81"/>
      <c r="G165" s="82"/>
      <c r="H165" s="80" t="s">
        <v>4</v>
      </c>
      <c r="I165" s="81"/>
      <c r="J165" s="81"/>
      <c r="K165" s="81"/>
      <c r="L165" s="82"/>
    </row>
    <row r="166" spans="1:12" ht="5.0999999999999996" customHeight="1" x14ac:dyDescent="0.2">
      <c r="A166" s="3"/>
      <c r="B166" s="78"/>
      <c r="C166" s="83"/>
      <c r="D166" s="11"/>
      <c r="E166" s="14"/>
      <c r="F166" s="14"/>
      <c r="G166" s="14"/>
      <c r="H166" s="11"/>
      <c r="I166" s="11"/>
      <c r="J166" s="11"/>
      <c r="K166" s="11"/>
      <c r="L166" s="10"/>
    </row>
    <row r="167" spans="1:12" ht="15.75" customHeight="1" x14ac:dyDescent="0.2">
      <c r="A167" s="3"/>
      <c r="B167" s="78"/>
      <c r="C167" s="84"/>
      <c r="D167" s="76" t="s">
        <v>7</v>
      </c>
      <c r="E167" s="14"/>
      <c r="F167" s="16" t="s">
        <v>9</v>
      </c>
      <c r="G167" s="14"/>
      <c r="H167" s="86" t="s">
        <v>8</v>
      </c>
      <c r="I167" s="86"/>
      <c r="J167" s="86"/>
      <c r="K167" s="86"/>
      <c r="L167" s="87"/>
    </row>
    <row r="168" spans="1:12" ht="5.0999999999999996" customHeight="1" x14ac:dyDescent="0.2">
      <c r="A168" s="3"/>
      <c r="B168" s="78"/>
      <c r="C168" s="85"/>
      <c r="D168" s="72"/>
      <c r="E168" s="8"/>
      <c r="F168" s="8"/>
      <c r="G168" s="8"/>
      <c r="H168" s="72"/>
      <c r="I168" s="72"/>
      <c r="J168" s="72"/>
      <c r="K168" s="72"/>
      <c r="L168" s="7"/>
    </row>
    <row r="169" spans="1:12" ht="5.0999999999999996" customHeight="1" x14ac:dyDescent="0.2">
      <c r="A169" s="3"/>
      <c r="B169" s="78"/>
      <c r="C169" s="84"/>
      <c r="D169" s="11"/>
      <c r="E169" s="14"/>
      <c r="F169" s="14"/>
      <c r="G169" s="14"/>
      <c r="H169" s="11"/>
      <c r="I169" s="11"/>
      <c r="J169" s="11"/>
      <c r="K169" s="11"/>
      <c r="L169" s="10"/>
    </row>
    <row r="170" spans="1:12" ht="15.75" customHeight="1" x14ac:dyDescent="0.2">
      <c r="A170" s="3"/>
      <c r="B170" s="78"/>
      <c r="C170" s="84"/>
      <c r="D170" s="76" t="s">
        <v>24</v>
      </c>
      <c r="E170" s="14"/>
      <c r="F170" s="14"/>
      <c r="G170" s="14"/>
      <c r="H170" s="11"/>
      <c r="I170" s="11"/>
      <c r="J170" s="11"/>
      <c r="K170" s="11"/>
      <c r="L170" s="10"/>
    </row>
    <row r="171" spans="1:12" ht="21.95" customHeight="1" x14ac:dyDescent="0.2">
      <c r="A171" s="3"/>
      <c r="B171" s="78"/>
      <c r="C171" s="70"/>
      <c r="D171" s="11"/>
      <c r="E171" s="11"/>
      <c r="F171" s="11"/>
      <c r="G171" s="11"/>
      <c r="H171" s="11"/>
      <c r="I171" s="11"/>
      <c r="J171" s="11"/>
      <c r="K171" s="11"/>
      <c r="L171" s="10"/>
    </row>
    <row r="172" spans="1:12" ht="5.0999999999999996" customHeight="1" x14ac:dyDescent="0.2">
      <c r="A172" s="3"/>
      <c r="B172" s="79"/>
      <c r="C172" s="71"/>
      <c r="D172" s="72"/>
      <c r="E172" s="72"/>
      <c r="F172" s="72"/>
      <c r="G172" s="72"/>
      <c r="H172" s="72"/>
      <c r="I172" s="72"/>
      <c r="J172" s="72"/>
      <c r="K172" s="72"/>
      <c r="L172" s="7"/>
    </row>
    <row r="173" spans="1:12" x14ac:dyDescent="0.2">
      <c r="A173" s="3"/>
      <c r="B173" s="3"/>
      <c r="C173" s="3"/>
      <c r="D173" s="3"/>
      <c r="E173" s="3"/>
      <c r="F173" s="3"/>
      <c r="G173" s="3"/>
      <c r="H173" s="3"/>
      <c r="I173" s="3"/>
      <c r="J173" s="3"/>
      <c r="K173" s="3"/>
      <c r="L173" s="3"/>
    </row>
    <row r="174" spans="1:12" x14ac:dyDescent="0.2">
      <c r="A174" s="3"/>
      <c r="B174" s="3"/>
      <c r="C174" s="3"/>
      <c r="D174" s="3"/>
      <c r="E174" s="3"/>
      <c r="F174" s="3"/>
      <c r="G174" s="3"/>
      <c r="H174" s="3"/>
      <c r="I174" s="3"/>
      <c r="J174" s="3"/>
      <c r="K174" s="3"/>
      <c r="L174" s="3"/>
    </row>
    <row r="175" spans="1:12" ht="28.35" customHeight="1" x14ac:dyDescent="0.2">
      <c r="A175" s="3"/>
      <c r="B175" s="3"/>
      <c r="C175" s="3"/>
      <c r="D175" s="3"/>
      <c r="E175" s="3"/>
      <c r="F175" s="3"/>
      <c r="G175" s="3"/>
      <c r="H175" s="3"/>
      <c r="I175" s="3"/>
      <c r="J175" s="3"/>
      <c r="K175" s="3"/>
      <c r="L175" s="3"/>
    </row>
    <row r="176" spans="1:12" ht="28.35" customHeight="1" x14ac:dyDescent="0.2">
      <c r="A176" s="3"/>
      <c r="B176" s="3"/>
      <c r="C176" s="3"/>
      <c r="D176" s="3"/>
      <c r="E176" s="3"/>
      <c r="F176" s="3"/>
      <c r="G176" s="3"/>
      <c r="H176" s="3"/>
      <c r="I176" s="3"/>
      <c r="J176" s="3"/>
      <c r="K176" s="3"/>
      <c r="L176" s="3"/>
    </row>
    <row r="177" spans="1:12" ht="18" customHeight="1" x14ac:dyDescent="0.2">
      <c r="A177" s="3"/>
      <c r="B177" s="3"/>
      <c r="C177" s="3"/>
      <c r="D177" s="3"/>
      <c r="E177" s="3"/>
      <c r="F177" s="3"/>
      <c r="G177" s="3"/>
      <c r="H177" s="3"/>
      <c r="I177" s="3"/>
      <c r="J177" s="3"/>
      <c r="K177" s="3"/>
      <c r="L177" s="3"/>
    </row>
    <row r="178" spans="1:12" ht="17.100000000000001" customHeight="1" x14ac:dyDescent="0.2">
      <c r="A178" s="3"/>
      <c r="B178" s="3"/>
      <c r="C178" s="3"/>
      <c r="D178" s="3"/>
      <c r="E178" s="3"/>
      <c r="F178" s="3"/>
      <c r="G178" s="3"/>
      <c r="H178" s="3"/>
      <c r="I178" s="3"/>
      <c r="J178" s="3"/>
      <c r="K178" s="3"/>
      <c r="L178" s="3"/>
    </row>
    <row r="179" spans="1:12" ht="5.0999999999999996" customHeight="1" x14ac:dyDescent="0.2">
      <c r="A179" s="3"/>
      <c r="B179" s="3"/>
      <c r="C179" s="3"/>
      <c r="D179" s="3"/>
      <c r="E179" s="3"/>
      <c r="F179" s="3"/>
      <c r="G179" s="3"/>
      <c r="H179" s="3"/>
      <c r="I179" s="3"/>
      <c r="J179" s="3"/>
      <c r="K179" s="3"/>
      <c r="L179" s="3"/>
    </row>
    <row r="180" spans="1:12" ht="15.75" customHeight="1" x14ac:dyDescent="0.2"/>
    <row r="181" spans="1:12" ht="5.0999999999999996" customHeight="1" x14ac:dyDescent="0.2"/>
    <row r="182" spans="1:12" ht="5.0999999999999996" customHeight="1" x14ac:dyDescent="0.2"/>
    <row r="183" spans="1:12" ht="15.75" customHeight="1" x14ac:dyDescent="0.2"/>
    <row r="184" spans="1:12" ht="5.0999999999999996" customHeight="1" x14ac:dyDescent="0.2"/>
  </sheetData>
  <sheetProtection password="AC65" sheet="1" objects="1" scenarios="1" formatCells="0" formatColumns="0" formatRows="0"/>
  <mergeCells count="59">
    <mergeCell ref="B1:L1"/>
    <mergeCell ref="B5:L5"/>
    <mergeCell ref="B6:L6"/>
    <mergeCell ref="B7:B27"/>
    <mergeCell ref="O7:O19"/>
    <mergeCell ref="E9:G9"/>
    <mergeCell ref="I9:K9"/>
    <mergeCell ref="C10:C12"/>
    <mergeCell ref="C13:C15"/>
    <mergeCell ref="C16:C17"/>
    <mergeCell ref="D16:D17"/>
    <mergeCell ref="O22:O29"/>
    <mergeCell ref="B28:B48"/>
    <mergeCell ref="E30:G30"/>
    <mergeCell ref="I30:K30"/>
    <mergeCell ref="C31:C33"/>
    <mergeCell ref="O33:O39"/>
    <mergeCell ref="C34:C36"/>
    <mergeCell ref="C37:C38"/>
    <mergeCell ref="D37:D38"/>
    <mergeCell ref="B52:L52"/>
    <mergeCell ref="B53:L53"/>
    <mergeCell ref="B54:B74"/>
    <mergeCell ref="E55:G55"/>
    <mergeCell ref="I55:K55"/>
    <mergeCell ref="C56:C58"/>
    <mergeCell ref="C59:C61"/>
    <mergeCell ref="C62:C64"/>
    <mergeCell ref="C65:C67"/>
    <mergeCell ref="C68:C70"/>
    <mergeCell ref="C71:C72"/>
    <mergeCell ref="B75:B140"/>
    <mergeCell ref="E76:G76"/>
    <mergeCell ref="I76:K76"/>
    <mergeCell ref="C77:C79"/>
    <mergeCell ref="C80:C82"/>
    <mergeCell ref="C83:C85"/>
    <mergeCell ref="C86:C88"/>
    <mergeCell ref="C89:C91"/>
    <mergeCell ref="C92:C93"/>
    <mergeCell ref="B163:L163"/>
    <mergeCell ref="B143:L143"/>
    <mergeCell ref="B144:L144"/>
    <mergeCell ref="B145:B152"/>
    <mergeCell ref="E146:G146"/>
    <mergeCell ref="I146:K146"/>
    <mergeCell ref="C147:C149"/>
    <mergeCell ref="C150:C152"/>
    <mergeCell ref="B153:B160"/>
    <mergeCell ref="E154:G154"/>
    <mergeCell ref="I154:K154"/>
    <mergeCell ref="C155:C157"/>
    <mergeCell ref="C158:C160"/>
    <mergeCell ref="B164:B172"/>
    <mergeCell ref="E165:G165"/>
    <mergeCell ref="H165:L165"/>
    <mergeCell ref="C166:C168"/>
    <mergeCell ref="H167:L167"/>
    <mergeCell ref="C169:C170"/>
  </mergeCells>
  <pageMargins left="0.7" right="0.7" top="0.75" bottom="0.75" header="0.3" footer="0.3"/>
  <pageSetup orientation="portrait" horizontalDpi="300" verticalDpi="200" r:id="rId1"/>
  <drawing r:id="rId2"/>
  <legacyDrawing r:id="rId3"/>
  <controls>
    <mc:AlternateContent xmlns:mc="http://schemas.openxmlformats.org/markup-compatibility/2006">
      <mc:Choice Requires="x14">
        <control shapeId="4097" r:id="rId4" name="cbApplyLevelFormatting">
          <controlPr defaultSize="0" autoFill="0" autoLine="0" r:id="rId5">
            <anchor moveWithCells="1">
              <from>
                <xdr:col>7</xdr:col>
                <xdr:colOff>1485900</xdr:colOff>
                <xdr:row>4</xdr:row>
                <xdr:rowOff>66675</xdr:rowOff>
              </from>
              <to>
                <xdr:col>7</xdr:col>
                <xdr:colOff>1609725</xdr:colOff>
                <xdr:row>4</xdr:row>
                <xdr:rowOff>342900</xdr:rowOff>
              </to>
            </anchor>
          </controlPr>
        </control>
      </mc:Choice>
      <mc:Fallback>
        <control shapeId="4097" r:id="rId4" name="cbApplyLevelFormatting"/>
      </mc:Fallback>
    </mc:AlternateContent>
    <mc:AlternateContent xmlns:mc="http://schemas.openxmlformats.org/markup-compatibility/2006">
      <mc:Choice Requires="x14">
        <control shapeId="4123" r:id="rId6" name="cbApplyMemberFormatting">
          <controlPr defaultSize="0" autoFill="0" autoLine="0" r:id="rId7">
            <anchor moveWithCells="1">
              <from>
                <xdr:col>9</xdr:col>
                <xdr:colOff>476250</xdr:colOff>
                <xdr:row>51</xdr:row>
                <xdr:rowOff>66675</xdr:rowOff>
              </from>
              <to>
                <xdr:col>9</xdr:col>
                <xdr:colOff>600075</xdr:colOff>
                <xdr:row>51</xdr:row>
                <xdr:rowOff>342900</xdr:rowOff>
              </to>
            </anchor>
          </controlPr>
        </control>
      </mc:Choice>
      <mc:Fallback>
        <control shapeId="4123" r:id="rId6" name="cbApplyMemberFormatting"/>
      </mc:Fallback>
    </mc:AlternateContent>
    <mc:AlternateContent xmlns:mc="http://schemas.openxmlformats.org/markup-compatibility/2006">
      <mc:Choice Requires="x14">
        <control shapeId="4141" r:id="rId8" name="cbApplyOddEvenFormatting">
          <controlPr defaultSize="0" autoFill="0" autoLine="0" r:id="rId9">
            <anchor moveWithCells="1">
              <from>
                <xdr:col>7</xdr:col>
                <xdr:colOff>1676400</xdr:colOff>
                <xdr:row>142</xdr:row>
                <xdr:rowOff>66675</xdr:rowOff>
              </from>
              <to>
                <xdr:col>7</xdr:col>
                <xdr:colOff>1800225</xdr:colOff>
                <xdr:row>142</xdr:row>
                <xdr:rowOff>342900</xdr:rowOff>
              </to>
            </anchor>
          </controlPr>
        </control>
      </mc:Choice>
      <mc:Fallback>
        <control shapeId="4141" r:id="rId8" name="cbApplyOddEvenFormatting"/>
      </mc:Fallback>
    </mc:AlternateContent>
    <mc:AlternateContent xmlns:mc="http://schemas.openxmlformats.org/markup-compatibility/2006">
      <mc:Choice Requires="x14">
        <control shapeId="4149" r:id="rId10" name="cbApplyPageHeaderFormatting">
          <controlPr defaultSize="0" autoFill="0" autoLine="0" r:id="rId11">
            <anchor moveWithCells="1">
              <from>
                <xdr:col>7</xdr:col>
                <xdr:colOff>1524000</xdr:colOff>
                <xdr:row>162</xdr:row>
                <xdr:rowOff>66675</xdr:rowOff>
              </from>
              <to>
                <xdr:col>7</xdr:col>
                <xdr:colOff>1647825</xdr:colOff>
                <xdr:row>162</xdr:row>
                <xdr:rowOff>342900</xdr:rowOff>
              </to>
            </anchor>
          </controlPr>
        </control>
      </mc:Choice>
      <mc:Fallback>
        <control shapeId="4149" r:id="rId10" name="cbApplyPageHeaderFormatting"/>
      </mc:Fallback>
    </mc:AlternateContent>
    <mc:AlternateContent xmlns:mc="http://schemas.openxmlformats.org/markup-compatibility/2006">
      <mc:Choice Requires="x14">
        <control shapeId="4098" r:id="rId12" name="Group Box 2">
          <controlPr defaultSize="0" autoPict="0">
            <anchor moveWithCells="1">
              <from>
                <xdr:col>1</xdr:col>
                <xdr:colOff>0</xdr:colOff>
                <xdr:row>5</xdr:row>
                <xdr:rowOff>0</xdr:rowOff>
              </from>
              <to>
                <xdr:col>3</xdr:col>
                <xdr:colOff>2800350</xdr:colOff>
                <xdr:row>6</xdr:row>
                <xdr:rowOff>0</xdr:rowOff>
              </to>
            </anchor>
          </controlPr>
        </control>
      </mc:Choice>
    </mc:AlternateContent>
    <mc:AlternateContent xmlns:mc="http://schemas.openxmlformats.org/markup-compatibility/2006">
      <mc:Choice Requires="x14">
        <control shapeId="4099" r:id="rId13" name="obLevelRowFirst">
          <controlPr defaultSize="0" autoFill="0" autoLine="0" autoPict="0" macro="_xll.FPMXLClient.TechnicalCategory.ButtonActionInEPMClientFormattingSheet">
            <anchor moveWithCells="1">
              <from>
                <xdr:col>3</xdr:col>
                <xdr:colOff>485775</xdr:colOff>
                <xdr:row>5</xdr:row>
                <xdr:rowOff>57150</xdr:rowOff>
              </from>
              <to>
                <xdr:col>3</xdr:col>
                <xdr:colOff>2609850</xdr:colOff>
                <xdr:row>5</xdr:row>
                <xdr:rowOff>276225</xdr:rowOff>
              </to>
            </anchor>
          </controlPr>
        </control>
      </mc:Choice>
    </mc:AlternateContent>
    <mc:AlternateContent xmlns:mc="http://schemas.openxmlformats.org/markup-compatibility/2006">
      <mc:Choice Requires="x14">
        <control shapeId="4100" r:id="rId14" name="obLevelColumnFirst">
          <controlPr defaultSize="0" autoFill="0" autoLine="0" autoPict="0" macro="_xll.FPMXLClient.TechnicalCategory.ButtonActionInEPMClientFormattingSheet">
            <anchor moveWithCells="1">
              <from>
                <xdr:col>1</xdr:col>
                <xdr:colOff>209550</xdr:colOff>
                <xdr:row>5</xdr:row>
                <xdr:rowOff>57150</xdr:rowOff>
              </from>
              <to>
                <xdr:col>3</xdr:col>
                <xdr:colOff>447675</xdr:colOff>
                <xdr:row>5</xdr:row>
                <xdr:rowOff>276225</xdr:rowOff>
              </to>
            </anchor>
          </controlPr>
        </control>
      </mc:Choice>
    </mc:AlternateContent>
    <mc:AlternateContent xmlns:mc="http://schemas.openxmlformats.org/markup-compatibility/2006">
      <mc:Choice Requires="x14">
        <control shapeId="4101" r:id="rId15" name="Group Box 5">
          <controlPr defaultSize="0" autoPict="0">
            <anchor moveWithCells="1">
              <from>
                <xdr:col>3</xdr:col>
                <xdr:colOff>2752725</xdr:colOff>
                <xdr:row>5</xdr:row>
                <xdr:rowOff>0</xdr:rowOff>
              </from>
              <to>
                <xdr:col>8</xdr:col>
                <xdr:colOff>180975</xdr:colOff>
                <xdr:row>6</xdr:row>
                <xdr:rowOff>0</xdr:rowOff>
              </to>
            </anchor>
          </controlPr>
        </control>
      </mc:Choice>
    </mc:AlternateContent>
    <mc:AlternateContent xmlns:mc="http://schemas.openxmlformats.org/markup-compatibility/2006">
      <mc:Choice Requires="x14">
        <control shapeId="4102" r:id="rId16" name="obRelativeLevelHierarchy">
          <controlPr defaultSize="0" autoFill="0" autoLine="0" autoPict="0" macro="_xll.FPMXLClient.TechnicalCategory.ButtonActionInEPMClientFormattingSheet">
            <anchor moveWithCells="1">
              <from>
                <xdr:col>3</xdr:col>
                <xdr:colOff>4229100</xdr:colOff>
                <xdr:row>5</xdr:row>
                <xdr:rowOff>57150</xdr:rowOff>
              </from>
              <to>
                <xdr:col>4</xdr:col>
                <xdr:colOff>180975</xdr:colOff>
                <xdr:row>5</xdr:row>
                <xdr:rowOff>276225</xdr:rowOff>
              </to>
            </anchor>
          </controlPr>
        </control>
      </mc:Choice>
    </mc:AlternateContent>
    <mc:AlternateContent xmlns:mc="http://schemas.openxmlformats.org/markup-compatibility/2006">
      <mc:Choice Requires="x14">
        <control shapeId="4103" r:id="rId17" name="obDatabaseLevelHierarchy">
          <controlPr defaultSize="0" autoFill="0" autoLine="0" autoPict="0" macro="_xll.FPMXLClient.TechnicalCategory.ButtonActionInEPMClientFormattingSheet">
            <anchor moveWithCells="1">
              <from>
                <xdr:col>3</xdr:col>
                <xdr:colOff>2771775</xdr:colOff>
                <xdr:row>5</xdr:row>
                <xdr:rowOff>57150</xdr:rowOff>
              </from>
              <to>
                <xdr:col>3</xdr:col>
                <xdr:colOff>4200525</xdr:colOff>
                <xdr:row>5</xdr:row>
                <xdr:rowOff>276225</xdr:rowOff>
              </to>
            </anchor>
          </controlPr>
        </control>
      </mc:Choice>
    </mc:AlternateContent>
    <mc:AlternateContent xmlns:mc="http://schemas.openxmlformats.org/markup-compatibility/2006">
      <mc:Choice Requires="x14">
        <control shapeId="4104" r:id="rId18" name="cbApplyLevelFromTopToBottom">
          <controlPr defaultSize="0" autoFill="0" autoLine="0" autoPict="0">
            <anchor moveWithCells="1">
              <from>
                <xdr:col>7</xdr:col>
                <xdr:colOff>19050</xdr:colOff>
                <xdr:row>5</xdr:row>
                <xdr:rowOff>0</xdr:rowOff>
              </from>
              <to>
                <xdr:col>11</xdr:col>
                <xdr:colOff>2419350</xdr:colOff>
                <xdr:row>5</xdr:row>
                <xdr:rowOff>323850</xdr:rowOff>
              </to>
            </anchor>
          </controlPr>
        </control>
      </mc:Choice>
    </mc:AlternateContent>
    <mc:AlternateContent xmlns:mc="http://schemas.openxmlformats.org/markup-compatibility/2006">
      <mc:Choice Requires="x14">
        <control shapeId="4105" r:id="rId19" name="LVL1tbFormattingByLevel">
          <controlPr defaultSize="0" autoFill="0" autoPict="0">
            <anchor moveWithCells="1" sizeWithCells="1">
              <from>
                <xdr:col>10</xdr:col>
                <xdr:colOff>19050</xdr:colOff>
                <xdr:row>27</xdr:row>
                <xdr:rowOff>133350</xdr:rowOff>
              </from>
              <to>
                <xdr:col>11</xdr:col>
                <xdr:colOff>1133475</xdr:colOff>
                <xdr:row>28</xdr:row>
                <xdr:rowOff>123825</xdr:rowOff>
              </to>
            </anchor>
          </controlPr>
        </control>
      </mc:Choice>
    </mc:AlternateContent>
    <mc:AlternateContent xmlns:mc="http://schemas.openxmlformats.org/markup-compatibility/2006">
      <mc:Choice Requires="x14">
        <control shapeId="4106" r:id="rId20" name="Group Box 10">
          <controlPr defaultSize="0" autoPict="0">
            <anchor moveWithCells="1">
              <from>
                <xdr:col>10</xdr:col>
                <xdr:colOff>209550</xdr:colOff>
                <xdr:row>27</xdr:row>
                <xdr:rowOff>0</xdr:rowOff>
              </from>
              <to>
                <xdr:col>12</xdr:col>
                <xdr:colOff>0</xdr:colOff>
                <xdr:row>29</xdr:row>
                <xdr:rowOff>0</xdr:rowOff>
              </to>
            </anchor>
          </controlPr>
        </control>
      </mc:Choice>
    </mc:AlternateContent>
    <mc:AlternateContent xmlns:mc="http://schemas.openxmlformats.org/markup-compatibility/2006">
      <mc:Choice Requires="x14">
        <control shapeId="4107" r:id="rId21" name="obLevelOuterFirst">
          <controlPr defaultSize="0" autoFill="0" autoLine="0" autoPict="0">
            <anchor moveWithCells="1">
              <from>
                <xdr:col>11</xdr:col>
                <xdr:colOff>904875</xdr:colOff>
                <xdr:row>27</xdr:row>
                <xdr:rowOff>228600</xdr:rowOff>
              </from>
              <to>
                <xdr:col>11</xdr:col>
                <xdr:colOff>2105025</xdr:colOff>
                <xdr:row>28</xdr:row>
                <xdr:rowOff>152400</xdr:rowOff>
              </to>
            </anchor>
          </controlPr>
        </control>
      </mc:Choice>
    </mc:AlternateContent>
    <mc:AlternateContent xmlns:mc="http://schemas.openxmlformats.org/markup-compatibility/2006">
      <mc:Choice Requires="x14">
        <control shapeId="4108" r:id="rId22" name="obLevelInnerFirst">
          <controlPr defaultSize="0" autoFill="0" autoLine="0" autoPict="0">
            <anchor moveWithCells="1">
              <from>
                <xdr:col>11</xdr:col>
                <xdr:colOff>904875</xdr:colOff>
                <xdr:row>27</xdr:row>
                <xdr:rowOff>19050</xdr:rowOff>
              </from>
              <to>
                <xdr:col>11</xdr:col>
                <xdr:colOff>2105025</xdr:colOff>
                <xdr:row>27</xdr:row>
                <xdr:rowOff>238125</xdr:rowOff>
              </to>
            </anchor>
          </controlPr>
        </control>
      </mc:Choice>
    </mc:AlternateContent>
    <mc:AlternateContent xmlns:mc="http://schemas.openxmlformats.org/markup-compatibility/2006">
      <mc:Choice Requires="x14">
        <control shapeId="4109" r:id="rId23" name="cbUseDefaultLevelFirst">
          <controlPr defaultSize="0" autoFill="0" autoLine="0" autoPict="0">
            <anchor moveWithCells="1">
              <from>
                <xdr:col>2</xdr:col>
                <xdr:colOff>123825</xdr:colOff>
                <xdr:row>29</xdr:row>
                <xdr:rowOff>200025</xdr:rowOff>
              </from>
              <to>
                <xdr:col>2</xdr:col>
                <xdr:colOff>1019175</xdr:colOff>
                <xdr:row>32</xdr:row>
                <xdr:rowOff>38100</xdr:rowOff>
              </to>
            </anchor>
          </controlPr>
        </control>
      </mc:Choice>
    </mc:AlternateContent>
    <mc:AlternateContent xmlns:mc="http://schemas.openxmlformats.org/markup-compatibility/2006">
      <mc:Choice Requires="x14">
        <control shapeId="4110" r:id="rId24" name="cbUseLeafLevelFirst">
          <controlPr defaultSize="0" autoFill="0" autoLine="0" autoPict="0">
            <anchor moveWithCells="1">
              <from>
                <xdr:col>2</xdr:col>
                <xdr:colOff>123825</xdr:colOff>
                <xdr:row>33</xdr:row>
                <xdr:rowOff>0</xdr:rowOff>
              </from>
              <to>
                <xdr:col>2</xdr:col>
                <xdr:colOff>1019175</xdr:colOff>
                <xdr:row>35</xdr:row>
                <xdr:rowOff>38100</xdr:rowOff>
              </to>
            </anchor>
          </controlPr>
        </control>
      </mc:Choice>
    </mc:AlternateContent>
    <mc:AlternateContent xmlns:mc="http://schemas.openxmlformats.org/markup-compatibility/2006">
      <mc:Choice Requires="x14">
        <control shapeId="4111" r:id="rId25" name="cbUseSpecificLevelFirst">
          <controlPr defaultSize="0" autoFill="0" autoLine="0" autoPict="0">
            <anchor moveWithCells="1">
              <from>
                <xdr:col>2</xdr:col>
                <xdr:colOff>123825</xdr:colOff>
                <xdr:row>36</xdr:row>
                <xdr:rowOff>38100</xdr:rowOff>
              </from>
              <to>
                <xdr:col>2</xdr:col>
                <xdr:colOff>1019175</xdr:colOff>
                <xdr:row>37</xdr:row>
                <xdr:rowOff>114300</xdr:rowOff>
              </to>
            </anchor>
          </controlPr>
        </control>
      </mc:Choice>
    </mc:AlternateContent>
    <mc:AlternateContent xmlns:mc="http://schemas.openxmlformats.org/markup-compatibility/2006">
      <mc:Choice Requires="x14">
        <control shapeId="4112" r:id="rId26" name="AddLevelFirst">
          <controlPr defaultSize="0" print="0" autoFill="0" autoPict="0" macro="_xll.FPMXLClient.TechnicalCategory.ButtonActionInEPMClientFormattingSheet">
            <anchor moveWithCells="1" sizeWithCells="1">
              <from>
                <xdr:col>3</xdr:col>
                <xdr:colOff>57150</xdr:colOff>
                <xdr:row>46</xdr:row>
                <xdr:rowOff>28575</xdr:rowOff>
              </from>
              <to>
                <xdr:col>3</xdr:col>
                <xdr:colOff>2124075</xdr:colOff>
                <xdr:row>47</xdr:row>
                <xdr:rowOff>9525</xdr:rowOff>
              </to>
            </anchor>
          </controlPr>
        </control>
      </mc:Choice>
    </mc:AlternateContent>
    <mc:AlternateContent xmlns:mc="http://schemas.openxmlformats.org/markup-compatibility/2006">
      <mc:Choice Requires="x14">
        <control shapeId="4113" r:id="rId27" name="RemoveLevelFirst">
          <controlPr defaultSize="0" print="0" autoFill="0" autoPict="0" macro="_xll.FPMXLClient.TechnicalCategory.ButtonActionInEPMClientFormattingSheet">
            <anchor moveWithCells="1" sizeWithCells="1">
              <from>
                <xdr:col>3</xdr:col>
                <xdr:colOff>2228850</xdr:colOff>
                <xdr:row>46</xdr:row>
                <xdr:rowOff>28575</xdr:rowOff>
              </from>
              <to>
                <xdr:col>3</xdr:col>
                <xdr:colOff>4295775</xdr:colOff>
                <xdr:row>47</xdr:row>
                <xdr:rowOff>9525</xdr:rowOff>
              </to>
            </anchor>
          </controlPr>
        </control>
      </mc:Choice>
    </mc:AlternateContent>
    <mc:AlternateContent xmlns:mc="http://schemas.openxmlformats.org/markup-compatibility/2006">
      <mc:Choice Requires="x14">
        <control shapeId="4114" r:id="rId28" name="LVL2tbFormattingByLevel">
          <controlPr defaultSize="0" autoFill="0" autoPict="0">
            <anchor moveWithCells="1" sizeWithCells="1">
              <from>
                <xdr:col>10</xdr:col>
                <xdr:colOff>19050</xdr:colOff>
                <xdr:row>6</xdr:row>
                <xdr:rowOff>142875</xdr:rowOff>
              </from>
              <to>
                <xdr:col>11</xdr:col>
                <xdr:colOff>1133475</xdr:colOff>
                <xdr:row>7</xdr:row>
                <xdr:rowOff>133350</xdr:rowOff>
              </to>
            </anchor>
          </controlPr>
        </control>
      </mc:Choice>
    </mc:AlternateContent>
    <mc:AlternateContent xmlns:mc="http://schemas.openxmlformats.org/markup-compatibility/2006">
      <mc:Choice Requires="x14">
        <control shapeId="4115" r:id="rId29" name="Group Box 19">
          <controlPr defaultSize="0" autoPict="0">
            <anchor moveWithCells="1">
              <from>
                <xdr:col>10</xdr:col>
                <xdr:colOff>209550</xdr:colOff>
                <xdr:row>6</xdr:row>
                <xdr:rowOff>0</xdr:rowOff>
              </from>
              <to>
                <xdr:col>12</xdr:col>
                <xdr:colOff>0</xdr:colOff>
                <xdr:row>8</xdr:row>
                <xdr:rowOff>0</xdr:rowOff>
              </to>
            </anchor>
          </controlPr>
        </control>
      </mc:Choice>
    </mc:AlternateContent>
    <mc:AlternateContent xmlns:mc="http://schemas.openxmlformats.org/markup-compatibility/2006">
      <mc:Choice Requires="x14">
        <control shapeId="4116" r:id="rId30" name="obLevelOuterSecond">
          <controlPr defaultSize="0" autoFill="0" autoLine="0" autoPict="0">
            <anchor moveWithCells="1">
              <from>
                <xdr:col>11</xdr:col>
                <xdr:colOff>904875</xdr:colOff>
                <xdr:row>6</xdr:row>
                <xdr:rowOff>228600</xdr:rowOff>
              </from>
              <to>
                <xdr:col>11</xdr:col>
                <xdr:colOff>2105025</xdr:colOff>
                <xdr:row>7</xdr:row>
                <xdr:rowOff>171450</xdr:rowOff>
              </to>
            </anchor>
          </controlPr>
        </control>
      </mc:Choice>
    </mc:AlternateContent>
    <mc:AlternateContent xmlns:mc="http://schemas.openxmlformats.org/markup-compatibility/2006">
      <mc:Choice Requires="x14">
        <control shapeId="4117" r:id="rId31" name="obLevelInnerSecond">
          <controlPr defaultSize="0" autoFill="0" autoLine="0" autoPict="0">
            <anchor moveWithCells="1">
              <from>
                <xdr:col>11</xdr:col>
                <xdr:colOff>904875</xdr:colOff>
                <xdr:row>6</xdr:row>
                <xdr:rowOff>38100</xdr:rowOff>
              </from>
              <to>
                <xdr:col>11</xdr:col>
                <xdr:colOff>2105025</xdr:colOff>
                <xdr:row>6</xdr:row>
                <xdr:rowOff>247650</xdr:rowOff>
              </to>
            </anchor>
          </controlPr>
        </control>
      </mc:Choice>
    </mc:AlternateContent>
    <mc:AlternateContent xmlns:mc="http://schemas.openxmlformats.org/markup-compatibility/2006">
      <mc:Choice Requires="x14">
        <control shapeId="4118" r:id="rId32" name="cbUseDefaultLevelSecond">
          <controlPr defaultSize="0" autoFill="0" autoLine="0" autoPict="0">
            <anchor moveWithCells="1">
              <from>
                <xdr:col>2</xdr:col>
                <xdr:colOff>123825</xdr:colOff>
                <xdr:row>9</xdr:row>
                <xdr:rowOff>0</xdr:rowOff>
              </from>
              <to>
                <xdr:col>2</xdr:col>
                <xdr:colOff>1019175</xdr:colOff>
                <xdr:row>11</xdr:row>
                <xdr:rowOff>38100</xdr:rowOff>
              </to>
            </anchor>
          </controlPr>
        </control>
      </mc:Choice>
    </mc:AlternateContent>
    <mc:AlternateContent xmlns:mc="http://schemas.openxmlformats.org/markup-compatibility/2006">
      <mc:Choice Requires="x14">
        <control shapeId="4119" r:id="rId33" name="cbUseLeafLevelSecond">
          <controlPr defaultSize="0" autoFill="0" autoLine="0" autoPict="0">
            <anchor moveWithCells="1">
              <from>
                <xdr:col>2</xdr:col>
                <xdr:colOff>123825</xdr:colOff>
                <xdr:row>12</xdr:row>
                <xdr:rowOff>0</xdr:rowOff>
              </from>
              <to>
                <xdr:col>2</xdr:col>
                <xdr:colOff>1019175</xdr:colOff>
                <xdr:row>14</xdr:row>
                <xdr:rowOff>38100</xdr:rowOff>
              </to>
            </anchor>
          </controlPr>
        </control>
      </mc:Choice>
    </mc:AlternateContent>
    <mc:AlternateContent xmlns:mc="http://schemas.openxmlformats.org/markup-compatibility/2006">
      <mc:Choice Requires="x14">
        <control shapeId="4120" r:id="rId34" name="cbUseSpecificLevelSecond">
          <controlPr defaultSize="0" autoFill="0" autoLine="0" autoPict="0">
            <anchor moveWithCells="1">
              <from>
                <xdr:col>2</xdr:col>
                <xdr:colOff>123825</xdr:colOff>
                <xdr:row>15</xdr:row>
                <xdr:rowOff>38100</xdr:rowOff>
              </from>
              <to>
                <xdr:col>2</xdr:col>
                <xdr:colOff>1019175</xdr:colOff>
                <xdr:row>16</xdr:row>
                <xdr:rowOff>114300</xdr:rowOff>
              </to>
            </anchor>
          </controlPr>
        </control>
      </mc:Choice>
    </mc:AlternateContent>
    <mc:AlternateContent xmlns:mc="http://schemas.openxmlformats.org/markup-compatibility/2006">
      <mc:Choice Requires="x14">
        <control shapeId="4121" r:id="rId35" name="AddLevelSecond">
          <controlPr defaultSize="0" print="0" autoFill="0" autoPict="0" macro="_xll.FPMXLClient.TechnicalCategory.ButtonActionInEPMClientFormattingSheet">
            <anchor moveWithCells="1" sizeWithCells="1">
              <from>
                <xdr:col>3</xdr:col>
                <xdr:colOff>57150</xdr:colOff>
                <xdr:row>25</xdr:row>
                <xdr:rowOff>19050</xdr:rowOff>
              </from>
              <to>
                <xdr:col>3</xdr:col>
                <xdr:colOff>2124075</xdr:colOff>
                <xdr:row>26</xdr:row>
                <xdr:rowOff>0</xdr:rowOff>
              </to>
            </anchor>
          </controlPr>
        </control>
      </mc:Choice>
    </mc:AlternateContent>
    <mc:AlternateContent xmlns:mc="http://schemas.openxmlformats.org/markup-compatibility/2006">
      <mc:Choice Requires="x14">
        <control shapeId="4122" r:id="rId36" name="RemoveLevelSecond">
          <controlPr defaultSize="0" print="0" autoFill="0" autoPict="0" macro="_xll.FPMXLClient.TechnicalCategory.ButtonActionInEPMClientFormattingSheet">
            <anchor moveWithCells="1" sizeWithCells="1">
              <from>
                <xdr:col>3</xdr:col>
                <xdr:colOff>2228850</xdr:colOff>
                <xdr:row>25</xdr:row>
                <xdr:rowOff>19050</xdr:rowOff>
              </from>
              <to>
                <xdr:col>3</xdr:col>
                <xdr:colOff>4295775</xdr:colOff>
                <xdr:row>26</xdr:row>
                <xdr:rowOff>0</xdr:rowOff>
              </to>
            </anchor>
          </controlPr>
        </control>
      </mc:Choice>
    </mc:AlternateContent>
    <mc:AlternateContent xmlns:mc="http://schemas.openxmlformats.org/markup-compatibility/2006">
      <mc:Choice Requires="x14">
        <control shapeId="4124" r:id="rId37" name="Group Box 28">
          <controlPr defaultSize="0" autoPict="0">
            <anchor moveWithCells="1">
              <from>
                <xdr:col>1</xdr:col>
                <xdr:colOff>0</xdr:colOff>
                <xdr:row>52</xdr:row>
                <xdr:rowOff>0</xdr:rowOff>
              </from>
              <to>
                <xdr:col>11</xdr:col>
                <xdr:colOff>1276350</xdr:colOff>
                <xdr:row>53</xdr:row>
                <xdr:rowOff>0</xdr:rowOff>
              </to>
            </anchor>
          </controlPr>
        </control>
      </mc:Choice>
    </mc:AlternateContent>
    <mc:AlternateContent xmlns:mc="http://schemas.openxmlformats.org/markup-compatibility/2006">
      <mc:Choice Requires="x14">
        <control shapeId="4125" r:id="rId38" name="obMemberRowFirst">
          <controlPr defaultSize="0" autoFill="0" autoLine="0" autoPict="0" macro="_xll.FPMXLClient.TechnicalCategory.ButtonActionInEPMClientFormattingSheet">
            <anchor moveWithCells="1">
              <from>
                <xdr:col>3</xdr:col>
                <xdr:colOff>485775</xdr:colOff>
                <xdr:row>52</xdr:row>
                <xdr:rowOff>57150</xdr:rowOff>
              </from>
              <to>
                <xdr:col>3</xdr:col>
                <xdr:colOff>2609850</xdr:colOff>
                <xdr:row>52</xdr:row>
                <xdr:rowOff>276225</xdr:rowOff>
              </to>
            </anchor>
          </controlPr>
        </control>
      </mc:Choice>
    </mc:AlternateContent>
    <mc:AlternateContent xmlns:mc="http://schemas.openxmlformats.org/markup-compatibility/2006">
      <mc:Choice Requires="x14">
        <control shapeId="4126" r:id="rId39" name="obMemberColumnFirst">
          <controlPr defaultSize="0" autoFill="0" autoLine="0" autoPict="0" macro="_xll.FPMXLClient.TechnicalCategory.ButtonActionInEPMClientFormattingSheet">
            <anchor moveWithCells="1">
              <from>
                <xdr:col>1</xdr:col>
                <xdr:colOff>209550</xdr:colOff>
                <xdr:row>52</xdr:row>
                <xdr:rowOff>57150</xdr:rowOff>
              </from>
              <to>
                <xdr:col>3</xdr:col>
                <xdr:colOff>447675</xdr:colOff>
                <xdr:row>52</xdr:row>
                <xdr:rowOff>276225</xdr:rowOff>
              </to>
            </anchor>
          </controlPr>
        </control>
      </mc:Choice>
    </mc:AlternateContent>
    <mc:AlternateContent xmlns:mc="http://schemas.openxmlformats.org/markup-compatibility/2006">
      <mc:Choice Requires="x14">
        <control shapeId="4127" r:id="rId40" name="cbApplyCustomMemberDefaultFirst">
          <controlPr defaultSize="0" autoFill="0" autoLine="0" autoPict="0">
            <anchor moveWithCells="1">
              <from>
                <xdr:col>2</xdr:col>
                <xdr:colOff>123825</xdr:colOff>
                <xdr:row>75</xdr:row>
                <xdr:rowOff>200025</xdr:rowOff>
              </from>
              <to>
                <xdr:col>2</xdr:col>
                <xdr:colOff>1019175</xdr:colOff>
                <xdr:row>78</xdr:row>
                <xdr:rowOff>38100</xdr:rowOff>
              </to>
            </anchor>
          </controlPr>
        </control>
      </mc:Choice>
    </mc:AlternateContent>
    <mc:AlternateContent xmlns:mc="http://schemas.openxmlformats.org/markup-compatibility/2006">
      <mc:Choice Requires="x14">
        <control shapeId="4128" r:id="rId41" name="cbApplyCalculatedMemberFirst">
          <controlPr defaultSize="0" autoFill="0" autoLine="0" autoPict="0">
            <anchor moveWithCells="1">
              <from>
                <xdr:col>2</xdr:col>
                <xdr:colOff>123825</xdr:colOff>
                <xdr:row>78</xdr:row>
                <xdr:rowOff>47625</xdr:rowOff>
              </from>
              <to>
                <xdr:col>2</xdr:col>
                <xdr:colOff>1019175</xdr:colOff>
                <xdr:row>81</xdr:row>
                <xdr:rowOff>38100</xdr:rowOff>
              </to>
            </anchor>
          </controlPr>
        </control>
      </mc:Choice>
    </mc:AlternateContent>
    <mc:AlternateContent xmlns:mc="http://schemas.openxmlformats.org/markup-compatibility/2006">
      <mc:Choice Requires="x14">
        <control shapeId="4129" r:id="rId42" name="cbApplyImputableMemberFirst">
          <controlPr defaultSize="0" autoFill="0" autoLine="0" autoPict="0">
            <anchor moveWithCells="1">
              <from>
                <xdr:col>2</xdr:col>
                <xdr:colOff>123825</xdr:colOff>
                <xdr:row>82</xdr:row>
                <xdr:rowOff>0</xdr:rowOff>
              </from>
              <to>
                <xdr:col>2</xdr:col>
                <xdr:colOff>1019175</xdr:colOff>
                <xdr:row>84</xdr:row>
                <xdr:rowOff>38100</xdr:rowOff>
              </to>
            </anchor>
          </controlPr>
        </control>
      </mc:Choice>
    </mc:AlternateContent>
    <mc:AlternateContent xmlns:mc="http://schemas.openxmlformats.org/markup-compatibility/2006">
      <mc:Choice Requires="x14">
        <control shapeId="4130" r:id="rId43" name="cbApplyLocalMemberFirst">
          <controlPr defaultSize="0" autoFill="0" autoLine="0" autoPict="0">
            <anchor moveWithCells="1">
              <from>
                <xdr:col>2</xdr:col>
                <xdr:colOff>123825</xdr:colOff>
                <xdr:row>85</xdr:row>
                <xdr:rowOff>0</xdr:rowOff>
              </from>
              <to>
                <xdr:col>2</xdr:col>
                <xdr:colOff>1019175</xdr:colOff>
                <xdr:row>87</xdr:row>
                <xdr:rowOff>38100</xdr:rowOff>
              </to>
            </anchor>
          </controlPr>
        </control>
      </mc:Choice>
    </mc:AlternateContent>
    <mc:AlternateContent xmlns:mc="http://schemas.openxmlformats.org/markup-compatibility/2006">
      <mc:Choice Requires="x14">
        <control shapeId="4131" r:id="rId44" name="cbApplyChangedMemberFirst">
          <controlPr defaultSize="0" autoFill="0" autoLine="0" autoPict="0">
            <anchor moveWithCells="1">
              <from>
                <xdr:col>2</xdr:col>
                <xdr:colOff>123825</xdr:colOff>
                <xdr:row>88</xdr:row>
                <xdr:rowOff>0</xdr:rowOff>
              </from>
              <to>
                <xdr:col>2</xdr:col>
                <xdr:colOff>1019175</xdr:colOff>
                <xdr:row>90</xdr:row>
                <xdr:rowOff>38100</xdr:rowOff>
              </to>
            </anchor>
          </controlPr>
        </control>
      </mc:Choice>
    </mc:AlternateContent>
    <mc:AlternateContent xmlns:mc="http://schemas.openxmlformats.org/markup-compatibility/2006">
      <mc:Choice Requires="x14">
        <control shapeId="4132" r:id="rId45" name="cbApplySpecificMemberFirst">
          <controlPr defaultSize="0" autoFill="0" autoLine="0" autoPict="0">
            <anchor moveWithCells="1">
              <from>
                <xdr:col>2</xdr:col>
                <xdr:colOff>123825</xdr:colOff>
                <xdr:row>91</xdr:row>
                <xdr:rowOff>47625</xdr:rowOff>
              </from>
              <to>
                <xdr:col>2</xdr:col>
                <xdr:colOff>1019175</xdr:colOff>
                <xdr:row>93</xdr:row>
                <xdr:rowOff>0</xdr:rowOff>
              </to>
            </anchor>
          </controlPr>
        </control>
      </mc:Choice>
    </mc:AlternateContent>
    <mc:AlternateContent xmlns:mc="http://schemas.openxmlformats.org/markup-compatibility/2006">
      <mc:Choice Requires="x14">
        <control shapeId="4133" r:id="rId46" name="AddMemberFirst">
          <controlPr defaultSize="0" print="0" autoFill="0" autoPict="0" macro="_xll.FPMXLClient.TechnicalCategory.ButtonActionInEPMClientFormattingSheet">
            <anchor moveWithCells="1" sizeWithCells="1">
              <from>
                <xdr:col>3</xdr:col>
                <xdr:colOff>57150</xdr:colOff>
                <xdr:row>138</xdr:row>
                <xdr:rowOff>19050</xdr:rowOff>
              </from>
              <to>
                <xdr:col>3</xdr:col>
                <xdr:colOff>4286250</xdr:colOff>
                <xdr:row>138</xdr:row>
                <xdr:rowOff>266700</xdr:rowOff>
              </to>
            </anchor>
          </controlPr>
        </control>
      </mc:Choice>
    </mc:AlternateContent>
    <mc:AlternateContent xmlns:mc="http://schemas.openxmlformats.org/markup-compatibility/2006">
      <mc:Choice Requires="x14">
        <control shapeId="4134" r:id="rId47" name="cbApplyCustomMemberDefaultSecond">
          <controlPr defaultSize="0" autoFill="0" autoLine="0" autoPict="0">
            <anchor moveWithCells="1">
              <from>
                <xdr:col>2</xdr:col>
                <xdr:colOff>123825</xdr:colOff>
                <xdr:row>55</xdr:row>
                <xdr:rowOff>0</xdr:rowOff>
              </from>
              <to>
                <xdr:col>2</xdr:col>
                <xdr:colOff>1019175</xdr:colOff>
                <xdr:row>57</xdr:row>
                <xdr:rowOff>38100</xdr:rowOff>
              </to>
            </anchor>
          </controlPr>
        </control>
      </mc:Choice>
    </mc:AlternateContent>
    <mc:AlternateContent xmlns:mc="http://schemas.openxmlformats.org/markup-compatibility/2006">
      <mc:Choice Requires="x14">
        <control shapeId="4135" r:id="rId48" name="cbApplyCalculatedMemberSecond">
          <controlPr defaultSize="0" autoFill="0" autoLine="0" autoPict="0">
            <anchor moveWithCells="1">
              <from>
                <xdr:col>2</xdr:col>
                <xdr:colOff>123825</xdr:colOff>
                <xdr:row>57</xdr:row>
                <xdr:rowOff>47625</xdr:rowOff>
              </from>
              <to>
                <xdr:col>2</xdr:col>
                <xdr:colOff>1019175</xdr:colOff>
                <xdr:row>60</xdr:row>
                <xdr:rowOff>38100</xdr:rowOff>
              </to>
            </anchor>
          </controlPr>
        </control>
      </mc:Choice>
    </mc:AlternateContent>
    <mc:AlternateContent xmlns:mc="http://schemas.openxmlformats.org/markup-compatibility/2006">
      <mc:Choice Requires="x14">
        <control shapeId="4136" r:id="rId49" name="cbApplyImputableMemberSecond">
          <controlPr defaultSize="0" autoFill="0" autoLine="0" autoPict="0">
            <anchor moveWithCells="1">
              <from>
                <xdr:col>2</xdr:col>
                <xdr:colOff>123825</xdr:colOff>
                <xdr:row>61</xdr:row>
                <xdr:rowOff>0</xdr:rowOff>
              </from>
              <to>
                <xdr:col>2</xdr:col>
                <xdr:colOff>1019175</xdr:colOff>
                <xdr:row>63</xdr:row>
                <xdr:rowOff>38100</xdr:rowOff>
              </to>
            </anchor>
          </controlPr>
        </control>
      </mc:Choice>
    </mc:AlternateContent>
    <mc:AlternateContent xmlns:mc="http://schemas.openxmlformats.org/markup-compatibility/2006">
      <mc:Choice Requires="x14">
        <control shapeId="4137" r:id="rId50" name="cbApplyLocalMemberSecond">
          <controlPr defaultSize="0" autoFill="0" autoLine="0" autoPict="0">
            <anchor moveWithCells="1">
              <from>
                <xdr:col>2</xdr:col>
                <xdr:colOff>123825</xdr:colOff>
                <xdr:row>64</xdr:row>
                <xdr:rowOff>0</xdr:rowOff>
              </from>
              <to>
                <xdr:col>2</xdr:col>
                <xdr:colOff>1019175</xdr:colOff>
                <xdr:row>66</xdr:row>
                <xdr:rowOff>38100</xdr:rowOff>
              </to>
            </anchor>
          </controlPr>
        </control>
      </mc:Choice>
    </mc:AlternateContent>
    <mc:AlternateContent xmlns:mc="http://schemas.openxmlformats.org/markup-compatibility/2006">
      <mc:Choice Requires="x14">
        <control shapeId="4138" r:id="rId51" name="cbApplyChangedMemberSecond">
          <controlPr defaultSize="0" autoFill="0" autoLine="0" autoPict="0">
            <anchor moveWithCells="1">
              <from>
                <xdr:col>2</xdr:col>
                <xdr:colOff>123825</xdr:colOff>
                <xdr:row>67</xdr:row>
                <xdr:rowOff>0</xdr:rowOff>
              </from>
              <to>
                <xdr:col>2</xdr:col>
                <xdr:colOff>1019175</xdr:colOff>
                <xdr:row>69</xdr:row>
                <xdr:rowOff>38100</xdr:rowOff>
              </to>
            </anchor>
          </controlPr>
        </control>
      </mc:Choice>
    </mc:AlternateContent>
    <mc:AlternateContent xmlns:mc="http://schemas.openxmlformats.org/markup-compatibility/2006">
      <mc:Choice Requires="x14">
        <control shapeId="4139" r:id="rId52" name="cbApplySpecificMemberSecond">
          <controlPr defaultSize="0" autoFill="0" autoLine="0" autoPict="0">
            <anchor moveWithCells="1">
              <from>
                <xdr:col>2</xdr:col>
                <xdr:colOff>123825</xdr:colOff>
                <xdr:row>70</xdr:row>
                <xdr:rowOff>47625</xdr:rowOff>
              </from>
              <to>
                <xdr:col>2</xdr:col>
                <xdr:colOff>1019175</xdr:colOff>
                <xdr:row>72</xdr:row>
                <xdr:rowOff>0</xdr:rowOff>
              </to>
            </anchor>
          </controlPr>
        </control>
      </mc:Choice>
    </mc:AlternateContent>
    <mc:AlternateContent xmlns:mc="http://schemas.openxmlformats.org/markup-compatibility/2006">
      <mc:Choice Requires="x14">
        <control shapeId="4140" r:id="rId53" name="AddMemberSecond">
          <controlPr defaultSize="0" print="0" autoFill="0" autoPict="0" macro="_xll.FPMXLClient.TechnicalCategory.ButtonActionInEPMClientFormattingSheet">
            <anchor moveWithCells="1" sizeWithCells="1">
              <from>
                <xdr:col>3</xdr:col>
                <xdr:colOff>57150</xdr:colOff>
                <xdr:row>72</xdr:row>
                <xdr:rowOff>19050</xdr:rowOff>
              </from>
              <to>
                <xdr:col>3</xdr:col>
                <xdr:colOff>4286250</xdr:colOff>
                <xdr:row>72</xdr:row>
                <xdr:rowOff>266700</xdr:rowOff>
              </to>
            </anchor>
          </controlPr>
        </control>
      </mc:Choice>
    </mc:AlternateContent>
    <mc:AlternateContent xmlns:mc="http://schemas.openxmlformats.org/markup-compatibility/2006">
      <mc:Choice Requires="x14">
        <control shapeId="4142" r:id="rId54" name="Group Box 46">
          <controlPr defaultSize="0" autoPict="0">
            <anchor moveWithCells="1">
              <from>
                <xdr:col>1</xdr:col>
                <xdr:colOff>0</xdr:colOff>
                <xdr:row>143</xdr:row>
                <xdr:rowOff>0</xdr:rowOff>
              </from>
              <to>
                <xdr:col>11</xdr:col>
                <xdr:colOff>1276350</xdr:colOff>
                <xdr:row>143</xdr:row>
                <xdr:rowOff>342900</xdr:rowOff>
              </to>
            </anchor>
          </controlPr>
        </control>
      </mc:Choice>
    </mc:AlternateContent>
    <mc:AlternateContent xmlns:mc="http://schemas.openxmlformats.org/markup-compatibility/2006">
      <mc:Choice Requires="x14">
        <control shapeId="4143" r:id="rId55" name="obOddEvenRowFirst">
          <controlPr defaultSize="0" autoFill="0" autoLine="0" autoPict="0" macro="_xll.FPMXLClient.TechnicalCategory.ButtonActionInEPMClientFormattingSheet">
            <anchor moveWithCells="1">
              <from>
                <xdr:col>3</xdr:col>
                <xdr:colOff>485775</xdr:colOff>
                <xdr:row>143</xdr:row>
                <xdr:rowOff>66675</xdr:rowOff>
              </from>
              <to>
                <xdr:col>3</xdr:col>
                <xdr:colOff>2609850</xdr:colOff>
                <xdr:row>143</xdr:row>
                <xdr:rowOff>276225</xdr:rowOff>
              </to>
            </anchor>
          </controlPr>
        </control>
      </mc:Choice>
    </mc:AlternateContent>
    <mc:AlternateContent xmlns:mc="http://schemas.openxmlformats.org/markup-compatibility/2006">
      <mc:Choice Requires="x14">
        <control shapeId="4144" r:id="rId56" name="obOddEvenColumnFirst">
          <controlPr defaultSize="0" autoFill="0" autoLine="0" autoPict="0" macro="_xll.FPMXLClient.TechnicalCategory.ButtonActionInEPMClientFormattingSheet">
            <anchor moveWithCells="1">
              <from>
                <xdr:col>1</xdr:col>
                <xdr:colOff>209550</xdr:colOff>
                <xdr:row>143</xdr:row>
                <xdr:rowOff>66675</xdr:rowOff>
              </from>
              <to>
                <xdr:col>3</xdr:col>
                <xdr:colOff>447675</xdr:colOff>
                <xdr:row>143</xdr:row>
                <xdr:rowOff>276225</xdr:rowOff>
              </to>
            </anchor>
          </controlPr>
        </control>
      </mc:Choice>
    </mc:AlternateContent>
    <mc:AlternateContent xmlns:mc="http://schemas.openxmlformats.org/markup-compatibility/2006">
      <mc:Choice Requires="x14">
        <control shapeId="4145" r:id="rId57" name="cbUseOddFirst">
          <controlPr defaultSize="0" autoFill="0" autoLine="0" autoPict="0">
            <anchor moveWithCells="1">
              <from>
                <xdr:col>2</xdr:col>
                <xdr:colOff>123825</xdr:colOff>
                <xdr:row>146</xdr:row>
                <xdr:rowOff>0</xdr:rowOff>
              </from>
              <to>
                <xdr:col>2</xdr:col>
                <xdr:colOff>1019175</xdr:colOff>
                <xdr:row>148</xdr:row>
                <xdr:rowOff>38100</xdr:rowOff>
              </to>
            </anchor>
          </controlPr>
        </control>
      </mc:Choice>
    </mc:AlternateContent>
    <mc:AlternateContent xmlns:mc="http://schemas.openxmlformats.org/markup-compatibility/2006">
      <mc:Choice Requires="x14">
        <control shapeId="4146" r:id="rId58" name="cbUseEvenFirst">
          <controlPr defaultSize="0" autoFill="0" autoLine="0" autoPict="0">
            <anchor moveWithCells="1">
              <from>
                <xdr:col>2</xdr:col>
                <xdr:colOff>123825</xdr:colOff>
                <xdr:row>149</xdr:row>
                <xdr:rowOff>0</xdr:rowOff>
              </from>
              <to>
                <xdr:col>2</xdr:col>
                <xdr:colOff>1019175</xdr:colOff>
                <xdr:row>151</xdr:row>
                <xdr:rowOff>38100</xdr:rowOff>
              </to>
            </anchor>
          </controlPr>
        </control>
      </mc:Choice>
    </mc:AlternateContent>
    <mc:AlternateContent xmlns:mc="http://schemas.openxmlformats.org/markup-compatibility/2006">
      <mc:Choice Requires="x14">
        <control shapeId="4147" r:id="rId59" name="cbUseOddSecond">
          <controlPr defaultSize="0" autoFill="0" autoLine="0" autoPict="0">
            <anchor moveWithCells="1">
              <from>
                <xdr:col>2</xdr:col>
                <xdr:colOff>123825</xdr:colOff>
                <xdr:row>154</xdr:row>
                <xdr:rowOff>0</xdr:rowOff>
              </from>
              <to>
                <xdr:col>2</xdr:col>
                <xdr:colOff>1019175</xdr:colOff>
                <xdr:row>156</xdr:row>
                <xdr:rowOff>38100</xdr:rowOff>
              </to>
            </anchor>
          </controlPr>
        </control>
      </mc:Choice>
    </mc:AlternateContent>
    <mc:AlternateContent xmlns:mc="http://schemas.openxmlformats.org/markup-compatibility/2006">
      <mc:Choice Requires="x14">
        <control shapeId="4148" r:id="rId60" name="cbUseEvenSecond">
          <controlPr defaultSize="0" autoFill="0" autoLine="0" autoPict="0">
            <anchor moveWithCells="1">
              <from>
                <xdr:col>2</xdr:col>
                <xdr:colOff>123825</xdr:colOff>
                <xdr:row>156</xdr:row>
                <xdr:rowOff>47625</xdr:rowOff>
              </from>
              <to>
                <xdr:col>2</xdr:col>
                <xdr:colOff>1019175</xdr:colOff>
                <xdr:row>159</xdr:row>
                <xdr:rowOff>38100</xdr:rowOff>
              </to>
            </anchor>
          </controlPr>
        </control>
      </mc:Choice>
    </mc:AlternateContent>
    <mc:AlternateContent xmlns:mc="http://schemas.openxmlformats.org/markup-compatibility/2006">
      <mc:Choice Requires="x14">
        <control shapeId="4150" r:id="rId61" name="cbUseDefaultPageHeaderFormat">
          <controlPr defaultSize="0" autoFill="0" autoLine="0" autoPict="0">
            <anchor moveWithCells="1">
              <from>
                <xdr:col>2</xdr:col>
                <xdr:colOff>123825</xdr:colOff>
                <xdr:row>164</xdr:row>
                <xdr:rowOff>200025</xdr:rowOff>
              </from>
              <to>
                <xdr:col>2</xdr:col>
                <xdr:colOff>1019175</xdr:colOff>
                <xdr:row>167</xdr:row>
                <xdr:rowOff>38100</xdr:rowOff>
              </to>
            </anchor>
          </controlPr>
        </control>
      </mc:Choice>
    </mc:AlternateContent>
    <mc:AlternateContent xmlns:mc="http://schemas.openxmlformats.org/markup-compatibility/2006">
      <mc:Choice Requires="x14">
        <control shapeId="4151" r:id="rId62" name="cbUseDimensionFormatting">
          <controlPr defaultSize="0" autoFill="0" autoLine="0" autoPict="0">
            <anchor moveWithCells="1">
              <from>
                <xdr:col>2</xdr:col>
                <xdr:colOff>123825</xdr:colOff>
                <xdr:row>168</xdr:row>
                <xdr:rowOff>0</xdr:rowOff>
              </from>
              <to>
                <xdr:col>2</xdr:col>
                <xdr:colOff>1019175</xdr:colOff>
                <xdr:row>169</xdr:row>
                <xdr:rowOff>171450</xdr:rowOff>
              </to>
            </anchor>
          </controlPr>
        </control>
      </mc:Choice>
    </mc:AlternateContent>
    <mc:AlternateContent xmlns:mc="http://schemas.openxmlformats.org/markup-compatibility/2006">
      <mc:Choice Requires="x14">
        <control shapeId="4152" r:id="rId63" name="AddDimension">
          <controlPr defaultSize="0" print="0" autoFill="0" autoPict="0" macro="_xll.FPMXLClient.TechnicalCategory.ButtonActionInEPMClientFormattingSheet">
            <anchor moveWithCells="1" sizeWithCells="1">
              <from>
                <xdr:col>3</xdr:col>
                <xdr:colOff>57150</xdr:colOff>
                <xdr:row>170</xdr:row>
                <xdr:rowOff>19050</xdr:rowOff>
              </from>
              <to>
                <xdr:col>3</xdr:col>
                <xdr:colOff>4286250</xdr:colOff>
                <xdr:row>171</xdr:row>
                <xdr:rowOff>0</xdr:rowOff>
              </to>
            </anchor>
          </controlPr>
        </control>
      </mc:Choice>
    </mc:AlternateContent>
    <mc:AlternateContent xmlns:mc="http://schemas.openxmlformats.org/markup-compatibility/2006">
      <mc:Choice Requires="x14">
        <control shapeId="4153" r:id="rId64" name="AddedMember1_1">
          <controlPr defaultSize="0" print="0" autoFill="0" autoPict="0" macro="_xll.FPMXLClient.TechnicalCategory.ButtonActionInEPMClientFormattingSheet">
            <anchor moveWithCells="1" sizeWithCells="1">
              <from>
                <xdr:col>11</xdr:col>
                <xdr:colOff>2295525</xdr:colOff>
                <xdr:row>94</xdr:row>
                <xdr:rowOff>0</xdr:rowOff>
              </from>
              <to>
                <xdr:col>13</xdr:col>
                <xdr:colOff>266700</xdr:colOff>
                <xdr:row>95</xdr:row>
                <xdr:rowOff>0</xdr:rowOff>
              </to>
            </anchor>
          </controlPr>
        </control>
      </mc:Choice>
    </mc:AlternateContent>
    <mc:AlternateContent xmlns:mc="http://schemas.openxmlformats.org/markup-compatibility/2006">
      <mc:Choice Requires="x14">
        <control shapeId="4154" r:id="rId65" name="AddedMember1_2">
          <controlPr defaultSize="0" print="0" autoFill="0" autoPict="0" macro="_xll.FPMXLClient.TechnicalCategory.ButtonActionInEPMClientFormattingSheet">
            <anchor moveWithCells="1" sizeWithCells="1">
              <from>
                <xdr:col>11</xdr:col>
                <xdr:colOff>2295525</xdr:colOff>
                <xdr:row>97</xdr:row>
                <xdr:rowOff>0</xdr:rowOff>
              </from>
              <to>
                <xdr:col>13</xdr:col>
                <xdr:colOff>266700</xdr:colOff>
                <xdr:row>98</xdr:row>
                <xdr:rowOff>0</xdr:rowOff>
              </to>
            </anchor>
          </controlPr>
        </control>
      </mc:Choice>
    </mc:AlternateContent>
    <mc:AlternateContent xmlns:mc="http://schemas.openxmlformats.org/markup-compatibility/2006">
      <mc:Choice Requires="x14">
        <control shapeId="4155" r:id="rId66" name="AddedMember1_3">
          <controlPr defaultSize="0" print="0" autoFill="0" autoPict="0" macro="_xll.FPMXLClient.TechnicalCategory.ButtonActionInEPMClientFormattingSheet">
            <anchor moveWithCells="1" sizeWithCells="1">
              <from>
                <xdr:col>11</xdr:col>
                <xdr:colOff>2295525</xdr:colOff>
                <xdr:row>99</xdr:row>
                <xdr:rowOff>47625</xdr:rowOff>
              </from>
              <to>
                <xdr:col>13</xdr:col>
                <xdr:colOff>266700</xdr:colOff>
                <xdr:row>100</xdr:row>
                <xdr:rowOff>190500</xdr:rowOff>
              </to>
            </anchor>
          </controlPr>
        </control>
      </mc:Choice>
    </mc:AlternateContent>
    <mc:AlternateContent xmlns:mc="http://schemas.openxmlformats.org/markup-compatibility/2006">
      <mc:Choice Requires="x14">
        <control shapeId="4156" r:id="rId67" name="AddedMember1_4">
          <controlPr defaultSize="0" print="0" autoFill="0" autoPict="0" macro="_xll.FPMXLClient.TechnicalCategory.ButtonActionInEPMClientFormattingSheet">
            <anchor moveWithCells="1" sizeWithCells="1">
              <from>
                <xdr:col>11</xdr:col>
                <xdr:colOff>2295525</xdr:colOff>
                <xdr:row>102</xdr:row>
                <xdr:rowOff>47625</xdr:rowOff>
              </from>
              <to>
                <xdr:col>13</xdr:col>
                <xdr:colOff>266700</xdr:colOff>
                <xdr:row>104</xdr:row>
                <xdr:rowOff>0</xdr:rowOff>
              </to>
            </anchor>
          </controlPr>
        </control>
      </mc:Choice>
    </mc:AlternateContent>
    <mc:AlternateContent xmlns:mc="http://schemas.openxmlformats.org/markup-compatibility/2006">
      <mc:Choice Requires="x14">
        <control shapeId="4157" r:id="rId68" name="AddedMember1_5">
          <controlPr defaultSize="0" print="0" autoFill="0" autoPict="0" macro="_xll.FPMXLClient.TechnicalCategory.ButtonActionInEPMClientFormattingSheet">
            <anchor moveWithCells="1" sizeWithCells="1">
              <from>
                <xdr:col>11</xdr:col>
                <xdr:colOff>2295525</xdr:colOff>
                <xdr:row>106</xdr:row>
                <xdr:rowOff>0</xdr:rowOff>
              </from>
              <to>
                <xdr:col>13</xdr:col>
                <xdr:colOff>266700</xdr:colOff>
                <xdr:row>107</xdr:row>
                <xdr:rowOff>0</xdr:rowOff>
              </to>
            </anchor>
          </controlPr>
        </control>
      </mc:Choice>
    </mc:AlternateContent>
    <mc:AlternateContent xmlns:mc="http://schemas.openxmlformats.org/markup-compatibility/2006">
      <mc:Choice Requires="x14">
        <control shapeId="4158" r:id="rId69" name="AddedMember1_6">
          <controlPr defaultSize="0" print="0" autoFill="0" autoPict="0" macro="_xll.FPMXLClient.TechnicalCategory.ButtonActionInEPMClientFormattingSheet">
            <anchor moveWithCells="1" sizeWithCells="1">
              <from>
                <xdr:col>11</xdr:col>
                <xdr:colOff>2295525</xdr:colOff>
                <xdr:row>109</xdr:row>
                <xdr:rowOff>0</xdr:rowOff>
              </from>
              <to>
                <xdr:col>13</xdr:col>
                <xdr:colOff>266700</xdr:colOff>
                <xdr:row>110</xdr:row>
                <xdr:rowOff>0</xdr:rowOff>
              </to>
            </anchor>
          </controlPr>
        </control>
      </mc:Choice>
    </mc:AlternateContent>
    <mc:AlternateContent xmlns:mc="http://schemas.openxmlformats.org/markup-compatibility/2006">
      <mc:Choice Requires="x14">
        <control shapeId="4159" r:id="rId70" name="AddedMember1_7">
          <controlPr defaultSize="0" print="0" autoFill="0" autoPict="0" macro="_xll.FPMXLClient.TechnicalCategory.ButtonActionInEPMClientFormattingSheet">
            <anchor moveWithCells="1" sizeWithCells="1">
              <from>
                <xdr:col>11</xdr:col>
                <xdr:colOff>2295525</xdr:colOff>
                <xdr:row>112</xdr:row>
                <xdr:rowOff>0</xdr:rowOff>
              </from>
              <to>
                <xdr:col>13</xdr:col>
                <xdr:colOff>266700</xdr:colOff>
                <xdr:row>113</xdr:row>
                <xdr:rowOff>9525</xdr:rowOff>
              </to>
            </anchor>
          </controlPr>
        </control>
      </mc:Choice>
    </mc:AlternateContent>
    <mc:AlternateContent xmlns:mc="http://schemas.openxmlformats.org/markup-compatibility/2006">
      <mc:Choice Requires="x14">
        <control shapeId="4160" r:id="rId71" name="AddedMember1_8">
          <controlPr defaultSize="0" print="0" autoFill="0" autoPict="0" macro="_xll.FPMXLClient.TechnicalCategory.ButtonActionInEPMClientFormattingSheet">
            <anchor moveWithCells="1" sizeWithCells="1">
              <from>
                <xdr:col>11</xdr:col>
                <xdr:colOff>2295525</xdr:colOff>
                <xdr:row>114</xdr:row>
                <xdr:rowOff>47625</xdr:rowOff>
              </from>
              <to>
                <xdr:col>13</xdr:col>
                <xdr:colOff>266700</xdr:colOff>
                <xdr:row>116</xdr:row>
                <xdr:rowOff>0</xdr:rowOff>
              </to>
            </anchor>
          </controlPr>
        </control>
      </mc:Choice>
    </mc:AlternateContent>
    <mc:AlternateContent xmlns:mc="http://schemas.openxmlformats.org/markup-compatibility/2006">
      <mc:Choice Requires="x14">
        <control shapeId="4161" r:id="rId72" name="AddedMember1_9">
          <controlPr defaultSize="0" print="0" autoFill="0" autoPict="0" macro="_xll.FPMXLClient.TechnicalCategory.ButtonActionInEPMClientFormattingSheet">
            <anchor moveWithCells="1" sizeWithCells="1">
              <from>
                <xdr:col>11</xdr:col>
                <xdr:colOff>2295525</xdr:colOff>
                <xdr:row>118</xdr:row>
                <xdr:rowOff>0</xdr:rowOff>
              </from>
              <to>
                <xdr:col>13</xdr:col>
                <xdr:colOff>266700</xdr:colOff>
                <xdr:row>119</xdr:row>
                <xdr:rowOff>0</xdr:rowOff>
              </to>
            </anchor>
          </controlPr>
        </control>
      </mc:Choice>
    </mc:AlternateContent>
    <mc:AlternateContent xmlns:mc="http://schemas.openxmlformats.org/markup-compatibility/2006">
      <mc:Choice Requires="x14">
        <control shapeId="4162" r:id="rId73" name="AddedMember1_10">
          <controlPr defaultSize="0" print="0" autoFill="0" autoPict="0" macro="_xll.FPMXLClient.TechnicalCategory.ButtonActionInEPMClientFormattingSheet">
            <anchor moveWithCells="1" sizeWithCells="1">
              <from>
                <xdr:col>11</xdr:col>
                <xdr:colOff>2295525</xdr:colOff>
                <xdr:row>121</xdr:row>
                <xdr:rowOff>0</xdr:rowOff>
              </from>
              <to>
                <xdr:col>13</xdr:col>
                <xdr:colOff>266700</xdr:colOff>
                <xdr:row>122</xdr:row>
                <xdr:rowOff>0</xdr:rowOff>
              </to>
            </anchor>
          </controlPr>
        </control>
      </mc:Choice>
    </mc:AlternateContent>
    <mc:AlternateContent xmlns:mc="http://schemas.openxmlformats.org/markup-compatibility/2006">
      <mc:Choice Requires="x14">
        <control shapeId="4163" r:id="rId74" name="AddedMember1_11">
          <controlPr defaultSize="0" print="0" autoFill="0" autoPict="0" macro="_xll.FPMXLClient.TechnicalCategory.ButtonActionInEPMClientFormattingSheet">
            <anchor moveWithCells="1" sizeWithCells="1">
              <from>
                <xdr:col>11</xdr:col>
                <xdr:colOff>2295525</xdr:colOff>
                <xdr:row>123</xdr:row>
                <xdr:rowOff>47625</xdr:rowOff>
              </from>
              <to>
                <xdr:col>13</xdr:col>
                <xdr:colOff>266700</xdr:colOff>
                <xdr:row>124</xdr:row>
                <xdr:rowOff>190500</xdr:rowOff>
              </to>
            </anchor>
          </controlPr>
        </control>
      </mc:Choice>
    </mc:AlternateContent>
    <mc:AlternateContent xmlns:mc="http://schemas.openxmlformats.org/markup-compatibility/2006">
      <mc:Choice Requires="x14">
        <control shapeId="4164" r:id="rId75" name="AddedMember1_12">
          <controlPr defaultSize="0" print="0" autoFill="0" autoPict="0" macro="_xll.FPMXLClient.TechnicalCategory.ButtonActionInEPMClientFormattingSheet">
            <anchor moveWithCells="1" sizeWithCells="1">
              <from>
                <xdr:col>11</xdr:col>
                <xdr:colOff>2295525</xdr:colOff>
                <xdr:row>126</xdr:row>
                <xdr:rowOff>47625</xdr:rowOff>
              </from>
              <to>
                <xdr:col>13</xdr:col>
                <xdr:colOff>266700</xdr:colOff>
                <xdr:row>128</xdr:row>
                <xdr:rowOff>0</xdr:rowOff>
              </to>
            </anchor>
          </controlPr>
        </control>
      </mc:Choice>
    </mc:AlternateContent>
    <mc:AlternateContent xmlns:mc="http://schemas.openxmlformats.org/markup-compatibility/2006">
      <mc:Choice Requires="x14">
        <control shapeId="4165" r:id="rId76" name="AddedMember1_13">
          <controlPr defaultSize="0" print="0" autoFill="0" autoPict="0" macro="_xll.FPMXLClient.TechnicalCategory.ButtonActionInEPMClientFormattingSheet">
            <anchor moveWithCells="1" sizeWithCells="1">
              <from>
                <xdr:col>11</xdr:col>
                <xdr:colOff>2295525</xdr:colOff>
                <xdr:row>130</xdr:row>
                <xdr:rowOff>0</xdr:rowOff>
              </from>
              <to>
                <xdr:col>13</xdr:col>
                <xdr:colOff>266700</xdr:colOff>
                <xdr:row>131</xdr:row>
                <xdr:rowOff>0</xdr:rowOff>
              </to>
            </anchor>
          </controlPr>
        </control>
      </mc:Choice>
    </mc:AlternateContent>
    <mc:AlternateContent xmlns:mc="http://schemas.openxmlformats.org/markup-compatibility/2006">
      <mc:Choice Requires="x14">
        <control shapeId="4166" r:id="rId77" name="AddedMember1_14">
          <controlPr defaultSize="0" print="0" autoFill="0" autoPict="0" macro="_xll.FPMXLClient.TechnicalCategory.ButtonActionInEPMClientFormattingSheet">
            <anchor moveWithCells="1" sizeWithCells="1">
              <from>
                <xdr:col>11</xdr:col>
                <xdr:colOff>2295525</xdr:colOff>
                <xdr:row>133</xdr:row>
                <xdr:rowOff>0</xdr:rowOff>
              </from>
              <to>
                <xdr:col>13</xdr:col>
                <xdr:colOff>266700</xdr:colOff>
                <xdr:row>134</xdr:row>
                <xdr:rowOff>0</xdr:rowOff>
              </to>
            </anchor>
          </controlPr>
        </control>
      </mc:Choice>
    </mc:AlternateContent>
    <mc:AlternateContent xmlns:mc="http://schemas.openxmlformats.org/markup-compatibility/2006">
      <mc:Choice Requires="x14">
        <control shapeId="4167" r:id="rId78" name="AddedMember1_15">
          <controlPr defaultSize="0" print="0" autoFill="0" autoPict="0" macro="_xll.FPMXLClient.TechnicalCategory.ButtonActionInEPMClientFormattingSheet">
            <anchor moveWithCells="1" sizeWithCells="1">
              <from>
                <xdr:col>11</xdr:col>
                <xdr:colOff>2295525</xdr:colOff>
                <xdr:row>136</xdr:row>
                <xdr:rowOff>0</xdr:rowOff>
              </from>
              <to>
                <xdr:col>13</xdr:col>
                <xdr:colOff>266700</xdr:colOff>
                <xdr:row>137</xdr:row>
                <xdr:rowOff>9525</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K19"/>
  <sheetViews>
    <sheetView showGridLines="0" tabSelected="1" workbookViewId="0">
      <pane xSplit="10" ySplit="18" topLeftCell="K19" activePane="bottomRight" state="frozen"/>
      <selection pane="topRight" activeCell="K1" sqref="K1"/>
      <selection pane="bottomLeft" activeCell="A19" sqref="A19"/>
      <selection pane="bottomRight" activeCell="K19" sqref="K19"/>
    </sheetView>
  </sheetViews>
  <sheetFormatPr defaultRowHeight="15" outlineLevelRow="1" x14ac:dyDescent="0.25"/>
  <cols>
    <col min="1" max="6" width="1.42578125" bestFit="1" customWidth="1"/>
    <col min="7" max="7" width="21.140625" customWidth="1"/>
    <col min="8" max="8" width="14.28515625" bestFit="1" customWidth="1"/>
    <col min="9" max="9" width="8" bestFit="1" customWidth="1"/>
    <col min="10" max="10" width="10.28515625" bestFit="1" customWidth="1"/>
    <col min="11" max="22" width="9.140625" customWidth="1"/>
    <col min="70" max="70" width="13.85546875" bestFit="1" customWidth="1"/>
    <col min="71" max="71" width="23.42578125" bestFit="1" customWidth="1"/>
    <col min="76" max="76" width="13.42578125" bestFit="1" customWidth="1"/>
  </cols>
  <sheetData>
    <row r="1" spans="1:89" s="54" customFormat="1" ht="15.75" customHeight="1" x14ac:dyDescent="0.25">
      <c r="A1" s="113" t="s">
        <v>88</v>
      </c>
      <c r="B1" s="113"/>
      <c r="C1" s="113"/>
      <c r="D1" s="113"/>
      <c r="E1" s="113"/>
      <c r="F1" s="113"/>
      <c r="G1" s="113"/>
      <c r="H1" s="113"/>
      <c r="I1" s="113"/>
      <c r="J1" s="112" t="str">
        <f>"User: "&amp;_xll.EPMUser()&amp;"   |    Planning Area: "&amp;IFERROR(SOP_Planning_Area,"Offline")&amp;"   |    Template: "&amp;IFERROR(SOP_Template_Name,"none")&amp;"   |   Last Refresh: "&amp;IFERROR(YEAR(SOP_Refresh_Timestamp)&amp;"-"&amp;TEXT(SOP_Refresh_Timestamp,"MMM")&amp;"-"&amp;DAY(SOP_Refresh_Timestamp)&amp;"   "&amp;TEXT(SOP_Refresh_Timestamp,"HH:MM:SS"),"Offline")</f>
        <v>User: #Error, no current connection.   |    Planning Area: Test IBP_Planning_Area   |    Template: Test IBP_Template_Name   |   Last Refresh: 2016-Feb-24   10:25:17</v>
      </c>
      <c r="K1" s="112"/>
      <c r="L1" s="112"/>
      <c r="M1" s="112"/>
      <c r="N1" s="112"/>
      <c r="O1" s="112"/>
      <c r="P1" s="112"/>
      <c r="Q1" s="112"/>
      <c r="R1" s="112"/>
      <c r="S1" s="112"/>
      <c r="T1" s="112"/>
      <c r="U1" s="112"/>
      <c r="V1" s="112"/>
      <c r="W1" s="52"/>
      <c r="X1" s="52"/>
      <c r="Y1" s="52"/>
      <c r="Z1" s="52"/>
      <c r="AA1" s="53"/>
      <c r="AB1" s="53"/>
      <c r="AC1" s="53"/>
      <c r="AD1" s="53"/>
      <c r="AE1" s="53"/>
      <c r="AF1" s="53"/>
      <c r="AG1" s="53"/>
      <c r="BN1" s="55"/>
      <c r="BO1" s="55"/>
      <c r="BP1" s="55"/>
      <c r="BQ1" s="55"/>
      <c r="BR1" s="56" t="s">
        <v>33</v>
      </c>
      <c r="BS1" s="55" t="str">
        <f xml:space="preserve"> "Scenario Comparison for "&amp;BV5</f>
        <v xml:space="preserve">Scenario Comparison for </v>
      </c>
      <c r="BV1" s="55"/>
      <c r="BW1" s="55"/>
      <c r="BX1" s="55" t="s">
        <v>34</v>
      </c>
      <c r="BY1" s="55"/>
      <c r="BZ1" s="55"/>
      <c r="CA1" s="55"/>
      <c r="CB1" s="55"/>
      <c r="CC1" s="55"/>
      <c r="CD1" s="55"/>
      <c r="CE1" s="55"/>
      <c r="CF1" s="55"/>
      <c r="CG1" s="55"/>
      <c r="CH1" s="55"/>
      <c r="CI1" s="55"/>
      <c r="CJ1" s="55"/>
      <c r="CK1" s="55"/>
    </row>
    <row r="2" spans="1:89" s="48" customFormat="1" outlineLevel="1" x14ac:dyDescent="0.25"/>
    <row r="3" spans="1:89" s="48" customFormat="1" outlineLevel="1" x14ac:dyDescent="0.25">
      <c r="A3" s="114" t="str">
        <f>" "&amp;IFERROR(IF(SOP_Favorite_Name&lt;&gt;" ",SOP_Favorite_Name,IF(SOP_Template_Name&lt;&gt;" ",SOP_Template_Name,"Ad Hoc Planning View")),"Offline")</f>
        <v xml:space="preserve"> Test IBP_Template_Name</v>
      </c>
      <c r="B3" s="114"/>
      <c r="C3" s="114"/>
      <c r="D3" s="114"/>
      <c r="E3" s="114"/>
      <c r="F3" s="114"/>
      <c r="G3" s="114"/>
      <c r="H3" s="114"/>
      <c r="I3" s="114"/>
      <c r="J3" s="114"/>
    </row>
    <row r="4" spans="1:89" s="48" customFormat="1" outlineLevel="1" x14ac:dyDescent="0.25">
      <c r="A4" s="114"/>
      <c r="B4" s="114"/>
      <c r="C4" s="114"/>
      <c r="D4" s="114"/>
      <c r="E4" s="114"/>
      <c r="F4" s="114"/>
      <c r="G4" s="114"/>
      <c r="H4" s="114"/>
      <c r="I4" s="114"/>
      <c r="J4" s="114"/>
    </row>
    <row r="5" spans="1:89" s="48" customFormat="1" outlineLevel="1" x14ac:dyDescent="0.25"/>
    <row r="6" spans="1:89" s="48" customFormat="1" outlineLevel="1" x14ac:dyDescent="0.25"/>
    <row r="7" spans="1:89" s="48" customFormat="1" outlineLevel="1" x14ac:dyDescent="0.25"/>
    <row r="8" spans="1:89" s="48" customFormat="1" outlineLevel="1" x14ac:dyDescent="0.25">
      <c r="A8" s="49"/>
      <c r="B8" s="49"/>
      <c r="C8" s="49"/>
    </row>
    <row r="9" spans="1:89" s="48" customFormat="1" outlineLevel="1" x14ac:dyDescent="0.25"/>
    <row r="10" spans="1:89" s="48" customFormat="1" outlineLevel="1" x14ac:dyDescent="0.25"/>
    <row r="11" spans="1:89" s="48" customFormat="1" outlineLevel="1" x14ac:dyDescent="0.25"/>
    <row r="12" spans="1:89" s="48" customFormat="1" outlineLevel="1" x14ac:dyDescent="0.25"/>
    <row r="13" spans="1:89" s="48" customFormat="1" outlineLevel="1" x14ac:dyDescent="0.25"/>
    <row r="14" spans="1:89" s="48" customFormat="1" outlineLevel="1" x14ac:dyDescent="0.25"/>
    <row r="15" spans="1:89" s="48" customFormat="1" outlineLevel="1" x14ac:dyDescent="0.25"/>
    <row r="16" spans="1:89" s="48" customFormat="1" outlineLevel="1" x14ac:dyDescent="0.25"/>
    <row r="17" spans="1:26" s="48" customFormat="1" outlineLevel="1" x14ac:dyDescent="0.25"/>
    <row r="18" spans="1:26" s="59" customFormat="1" x14ac:dyDescent="0.25">
      <c r="A18" s="57" t="str">
        <f>SOP_Heading10</f>
        <v xml:space="preserve"> </v>
      </c>
      <c r="B18" s="57" t="str">
        <f>SOP_Heading9</f>
        <v xml:space="preserve"> </v>
      </c>
      <c r="C18" s="57" t="str">
        <f>SOP_Heading8</f>
        <v xml:space="preserve"> </v>
      </c>
      <c r="D18" s="57" t="str">
        <f>SOP_Heading7</f>
        <v xml:space="preserve"> </v>
      </c>
      <c r="E18" s="57" t="str">
        <f>SOP_Heading6</f>
        <v xml:space="preserve"> </v>
      </c>
      <c r="F18" s="57" t="str">
        <f>SOP_Heading5</f>
        <v xml:space="preserve"> </v>
      </c>
      <c r="G18" s="57" t="str">
        <f>SOP_Heading4</f>
        <v xml:space="preserve"> </v>
      </c>
      <c r="H18" s="57" t="str">
        <f>SOP_Heading3</f>
        <v>Attribute Two</v>
      </c>
      <c r="I18" s="57" t="str">
        <f>SOP_Heading2</f>
        <v>Attribute One</v>
      </c>
      <c r="J18" s="57" t="str">
        <f>SOP_Heading1</f>
        <v>Key Figure</v>
      </c>
      <c r="K18" s="58" t="s">
        <v>69</v>
      </c>
      <c r="L18" s="58"/>
      <c r="M18" s="58"/>
      <c r="N18" s="58"/>
      <c r="O18" s="58"/>
      <c r="P18" s="58"/>
      <c r="Q18" s="58"/>
      <c r="R18" s="58"/>
      <c r="S18" s="58"/>
      <c r="T18" s="58"/>
      <c r="U18" s="58"/>
      <c r="V18" s="58"/>
      <c r="W18" s="58"/>
      <c r="X18" s="58"/>
      <c r="Y18" s="58"/>
      <c r="Z18" s="58"/>
    </row>
    <row r="19" spans="1:26" x14ac:dyDescent="0.25">
      <c r="J19" t="s">
        <v>70</v>
      </c>
    </row>
  </sheetData>
  <mergeCells count="3">
    <mergeCell ref="J1:V1"/>
    <mergeCell ref="A1:I1"/>
    <mergeCell ref="A3:J4"/>
  </mergeCells>
  <pageMargins left="0.7" right="0.7" top="0.75" bottom="0.75" header="0.3" footer="0.3"/>
  <pageSetup orientation="portrait" horizontalDpi="300" verticalDpi="0" copies="0" r:id="rId1"/>
  <drawing r:id="rId2"/>
  <legacyDrawing r:id="rId3"/>
  <picture r:id="rId4"/>
  <controls>
    <mc:AlternateContent xmlns:mc="http://schemas.openxmlformats.org/markup-compatibility/2006">
      <mc:Choice Requires="x14">
        <control shapeId="3093" r:id="rId5" name="FPMExcelClientSheetOptionstb1">
          <controlPr defaultSize="0" autoLine="0" r:id="rId6">
            <anchor moveWithCells="1" sizeWithCells="1">
              <from>
                <xdr:col>0</xdr:col>
                <xdr:colOff>0</xdr:colOff>
                <xdr:row>0</xdr:row>
                <xdr:rowOff>0</xdr:rowOff>
              </from>
              <to>
                <xdr:col>0</xdr:col>
                <xdr:colOff>0</xdr:colOff>
                <xdr:row>0</xdr:row>
                <xdr:rowOff>0</xdr:rowOff>
              </to>
            </anchor>
          </controlPr>
        </control>
      </mc:Choice>
      <mc:Fallback>
        <control shapeId="3093" r:id="rId5" name="FPMExcelClientSheetOptionstb1"/>
      </mc:Fallback>
    </mc:AlternateContent>
    <mc:AlternateContent xmlns:mc="http://schemas.openxmlformats.org/markup-compatibility/2006">
      <mc:Choice Requires="x14">
        <control shapeId="3078" r:id="rId7" name="Label 6">
          <controlPr defaultSize="0" autoFill="0" autoLine="0" autoPict="0">
            <anchor>
              <from>
                <xdr:col>2</xdr:col>
                <xdr:colOff>66675</xdr:colOff>
                <xdr:row>5</xdr:row>
                <xdr:rowOff>161925</xdr:rowOff>
              </from>
              <to>
                <xdr:col>7</xdr:col>
                <xdr:colOff>9525</xdr:colOff>
                <xdr:row>6</xdr:row>
                <xdr:rowOff>171450</xdr:rowOff>
              </to>
            </anchor>
          </controlPr>
        </control>
      </mc:Choice>
    </mc:AlternateContent>
    <mc:AlternateContent xmlns:mc="http://schemas.openxmlformats.org/markup-compatibility/2006">
      <mc:Choice Requires="x14">
        <control shapeId="3079" r:id="rId8" name="Label 7">
          <controlPr defaultSize="0" autoFill="0" autoLine="0" autoPict="0">
            <anchor>
              <from>
                <xdr:col>2</xdr:col>
                <xdr:colOff>66675</xdr:colOff>
                <xdr:row>6</xdr:row>
                <xdr:rowOff>142875</xdr:rowOff>
              </from>
              <to>
                <xdr:col>7</xdr:col>
                <xdr:colOff>9525</xdr:colOff>
                <xdr:row>7</xdr:row>
                <xdr:rowOff>161925</xdr:rowOff>
              </to>
            </anchor>
          </controlPr>
        </control>
      </mc:Choice>
    </mc:AlternateContent>
    <mc:AlternateContent xmlns:mc="http://schemas.openxmlformats.org/markup-compatibility/2006">
      <mc:Choice Requires="x14">
        <control shapeId="3083" r:id="rId9" name="Drop Down 11">
          <controlPr defaultSize="0" autoLine="0" autoPict="0">
            <anchor>
              <from>
                <xdr:col>7</xdr:col>
                <xdr:colOff>76200</xdr:colOff>
                <xdr:row>5</xdr:row>
                <xdr:rowOff>161925</xdr:rowOff>
              </from>
              <to>
                <xdr:col>9</xdr:col>
                <xdr:colOff>238125</xdr:colOff>
                <xdr:row>6</xdr:row>
                <xdr:rowOff>152400</xdr:rowOff>
              </to>
            </anchor>
          </controlPr>
        </control>
      </mc:Choice>
    </mc:AlternateContent>
    <mc:AlternateContent xmlns:mc="http://schemas.openxmlformats.org/markup-compatibility/2006">
      <mc:Choice Requires="x14">
        <control shapeId="3084" r:id="rId10" name="Drop Down 12">
          <controlPr defaultSize="0" autoLine="0" autoPict="0">
            <anchor>
              <from>
                <xdr:col>7</xdr:col>
                <xdr:colOff>76200</xdr:colOff>
                <xdr:row>6</xdr:row>
                <xdr:rowOff>152400</xdr:rowOff>
              </from>
              <to>
                <xdr:col>9</xdr:col>
                <xdr:colOff>238125</xdr:colOff>
                <xdr:row>7</xdr:row>
                <xdr:rowOff>142875</xdr:rowOff>
              </to>
            </anchor>
          </controlPr>
        </control>
      </mc:Choice>
    </mc:AlternateContent>
    <mc:AlternateContent xmlns:mc="http://schemas.openxmlformats.org/markup-compatibility/2006">
      <mc:Choice Requires="x14">
        <control shapeId="3089" r:id="rId11" name="Drop Down 17">
          <controlPr defaultSize="0" autoLine="0" autoPict="0">
            <anchor>
              <from>
                <xdr:col>2</xdr:col>
                <xdr:colOff>85725</xdr:colOff>
                <xdr:row>11</xdr:row>
                <xdr:rowOff>28575</xdr:rowOff>
              </from>
              <to>
                <xdr:col>7</xdr:col>
                <xdr:colOff>485775</xdr:colOff>
                <xdr:row>12</xdr:row>
                <xdr:rowOff>9525</xdr:rowOff>
              </to>
            </anchor>
          </controlPr>
        </control>
      </mc:Choice>
    </mc:AlternateContent>
    <mc:AlternateContent xmlns:mc="http://schemas.openxmlformats.org/markup-compatibility/2006">
      <mc:Choice Requires="x14">
        <control shapeId="3090" r:id="rId12" name="Drop Down 18">
          <controlPr defaultSize="0" autoLine="0" autoPict="0">
            <anchor>
              <from>
                <xdr:col>2</xdr:col>
                <xdr:colOff>85725</xdr:colOff>
                <xdr:row>12</xdr:row>
                <xdr:rowOff>9525</xdr:rowOff>
              </from>
              <to>
                <xdr:col>7</xdr:col>
                <xdr:colOff>485775</xdr:colOff>
                <xdr:row>12</xdr:row>
                <xdr:rowOff>180975</xdr:rowOff>
              </to>
            </anchor>
          </controlPr>
        </control>
      </mc:Choice>
    </mc:AlternateContent>
    <mc:AlternateContent xmlns:mc="http://schemas.openxmlformats.org/markup-compatibility/2006">
      <mc:Choice Requires="x14">
        <control shapeId="3091" r:id="rId13" name="Drop Down 19">
          <controlPr defaultSize="0" autoLine="0" autoPict="0">
            <anchor>
              <from>
                <xdr:col>2</xdr:col>
                <xdr:colOff>85725</xdr:colOff>
                <xdr:row>12</xdr:row>
                <xdr:rowOff>180975</xdr:rowOff>
              </from>
              <to>
                <xdr:col>7</xdr:col>
                <xdr:colOff>485775</xdr:colOff>
                <xdr:row>13</xdr:row>
                <xdr:rowOff>161925</xdr:rowOff>
              </to>
            </anchor>
          </controlPr>
        </control>
      </mc:Choice>
    </mc:AlternateContent>
    <mc:AlternateContent xmlns:mc="http://schemas.openxmlformats.org/markup-compatibility/2006">
      <mc:Choice Requires="x14">
        <control shapeId="3092" r:id="rId14" name="Drop Down 20">
          <controlPr defaultSize="0" autoLine="0" autoPict="0">
            <anchor>
              <from>
                <xdr:col>2</xdr:col>
                <xdr:colOff>85725</xdr:colOff>
                <xdr:row>13</xdr:row>
                <xdr:rowOff>161925</xdr:rowOff>
              </from>
              <to>
                <xdr:col>7</xdr:col>
                <xdr:colOff>485775</xdr:colOff>
                <xdr:row>14</xdr:row>
                <xdr:rowOff>142875</xdr:rowOff>
              </to>
            </anchor>
          </controlPr>
        </control>
      </mc:Choice>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6"/>
  <sheetViews>
    <sheetView topLeftCell="B1" zoomScaleNormal="100" workbookViewId="0">
      <selection activeCell="C3" sqref="C3"/>
    </sheetView>
  </sheetViews>
  <sheetFormatPr defaultRowHeight="15" x14ac:dyDescent="0.25"/>
  <cols>
    <col min="1" max="1" width="6.85546875" bestFit="1" customWidth="1"/>
    <col min="2" max="2" width="23.140625" bestFit="1" customWidth="1"/>
    <col min="3" max="3" width="26.5703125" bestFit="1" customWidth="1"/>
    <col min="4" max="4" width="27.5703125" bestFit="1" customWidth="1"/>
    <col min="5" max="5" width="19.5703125" bestFit="1" customWidth="1"/>
    <col min="6" max="6" width="20.7109375" bestFit="1" customWidth="1"/>
    <col min="7" max="7" width="2.7109375" customWidth="1"/>
    <col min="8" max="8" width="20.7109375" bestFit="1" customWidth="1"/>
    <col min="9" max="9" width="20.42578125" bestFit="1" customWidth="1"/>
    <col min="10" max="10" width="3" bestFit="1" customWidth="1"/>
    <col min="11" max="11" width="3.140625" customWidth="1"/>
    <col min="12" max="12" width="4.42578125" customWidth="1"/>
    <col min="13" max="13" width="12.85546875" bestFit="1" customWidth="1"/>
    <col min="14" max="14" width="10.7109375" customWidth="1"/>
    <col min="15" max="15" width="11" customWidth="1"/>
    <col min="16" max="25" width="10.7109375" customWidth="1"/>
  </cols>
  <sheetData>
    <row r="1" spans="1:25" x14ac:dyDescent="0.25">
      <c r="A1" s="36" t="s">
        <v>58</v>
      </c>
      <c r="B1" t="s">
        <v>35</v>
      </c>
      <c r="C1" s="37">
        <v>11</v>
      </c>
      <c r="D1" s="37">
        <f>$E$1+$C$3</f>
        <v>318</v>
      </c>
      <c r="E1" s="37">
        <v>300</v>
      </c>
      <c r="G1" s="41" t="s">
        <v>60</v>
      </c>
      <c r="H1" s="41"/>
      <c r="I1" s="41"/>
      <c r="J1" s="41"/>
      <c r="K1" s="41"/>
      <c r="L1" s="41"/>
      <c r="M1" s="41"/>
      <c r="N1" s="41"/>
      <c r="O1" s="41"/>
      <c r="P1" s="41"/>
      <c r="Q1" s="41"/>
    </row>
    <row r="2" spans="1:25" x14ac:dyDescent="0.25">
      <c r="B2" t="s">
        <v>38</v>
      </c>
      <c r="C2" s="38" t="s">
        <v>86</v>
      </c>
      <c r="G2" s="41"/>
      <c r="H2" s="41"/>
      <c r="I2" s="41"/>
      <c r="J2" s="41"/>
      <c r="K2" s="41"/>
      <c r="L2" s="41"/>
      <c r="M2" s="41"/>
      <c r="N2" s="41"/>
      <c r="O2" s="41"/>
      <c r="P2" s="41"/>
      <c r="Q2" s="41"/>
    </row>
    <row r="3" spans="1:25" x14ac:dyDescent="0.25">
      <c r="B3" t="s">
        <v>36</v>
      </c>
      <c r="C3" s="37">
        <v>18</v>
      </c>
      <c r="G3" s="41"/>
      <c r="H3" s="41"/>
      <c r="I3" s="41"/>
      <c r="J3" s="41"/>
      <c r="K3" s="41"/>
      <c r="L3" s="41"/>
      <c r="M3" s="41"/>
      <c r="N3" s="41"/>
      <c r="O3" s="41"/>
      <c r="P3" s="41"/>
      <c r="Q3" s="41"/>
    </row>
    <row r="4" spans="1:25" x14ac:dyDescent="0.25">
      <c r="A4" s="36"/>
      <c r="B4" t="s">
        <v>37</v>
      </c>
      <c r="C4" s="37">
        <f>C3+1</f>
        <v>19</v>
      </c>
      <c r="G4" s="41"/>
      <c r="H4" s="41"/>
      <c r="I4" s="41"/>
      <c r="J4" s="41"/>
      <c r="K4" s="41"/>
      <c r="L4" s="41"/>
      <c r="M4" s="41"/>
      <c r="N4" s="41"/>
      <c r="O4" s="41"/>
      <c r="P4" s="41"/>
      <c r="Q4" s="41"/>
    </row>
    <row r="5" spans="1:25" x14ac:dyDescent="0.25">
      <c r="C5" s="39"/>
      <c r="G5" s="41"/>
      <c r="H5" s="41"/>
      <c r="I5" s="41"/>
      <c r="J5" s="41"/>
      <c r="K5" s="41"/>
      <c r="L5" s="41"/>
      <c r="M5" s="37"/>
      <c r="N5" s="41"/>
      <c r="O5" s="41"/>
      <c r="P5" s="41"/>
      <c r="Q5" s="41"/>
    </row>
    <row r="6" spans="1:25" x14ac:dyDescent="0.25">
      <c r="A6" s="43" t="s">
        <v>59</v>
      </c>
      <c r="B6" t="s">
        <v>57</v>
      </c>
      <c r="C6" s="42" t="str">
        <f>$C$2&amp;ADDRESS($C$3,$C$1)&amp;":"&amp;ADDRESS($C$3,$C$1+11)</f>
        <v>'Planning View 1'!$K$18:$V$18</v>
      </c>
      <c r="G6" s="41"/>
      <c r="H6" s="41"/>
      <c r="I6" s="41"/>
      <c r="J6" s="41"/>
      <c r="K6" s="41"/>
      <c r="L6" s="41"/>
      <c r="M6" s="41"/>
      <c r="N6" s="41"/>
      <c r="O6" s="41"/>
      <c r="P6" s="41"/>
      <c r="Q6" s="41"/>
    </row>
    <row r="7" spans="1:25" x14ac:dyDescent="0.25">
      <c r="B7" t="s">
        <v>41</v>
      </c>
      <c r="C7" s="39" t="str">
        <f>$C$2&amp;ADDRESS($C$3,1)&amp;":"&amp;ADDRESS($C$3,$C$1-1)</f>
        <v>'Planning View 1'!$A$18:$J$18</v>
      </c>
      <c r="G7" s="41"/>
      <c r="H7" s="44" t="s">
        <v>51</v>
      </c>
      <c r="I7" s="41"/>
      <c r="J7" s="41"/>
      <c r="K7" s="41"/>
      <c r="L7" s="41"/>
      <c r="M7" s="46" t="s">
        <v>56</v>
      </c>
      <c r="N7" s="47" t="str">
        <f t="shared" ref="N7:Y7" si="0">($C$2&amp;ADDRESS($C$4,$C$1+COLUMN(A$1)-1)&amp;":"&amp;ADDRESS($D$1,$C$1+COLUMN(A$1)-1))</f>
        <v>'Planning View 1'!$K$19:$K$318</v>
      </c>
      <c r="O7" s="47" t="str">
        <f t="shared" si="0"/>
        <v>'Planning View 1'!$L$19:$L$318</v>
      </c>
      <c r="P7" s="47" t="str">
        <f t="shared" si="0"/>
        <v>'Planning View 1'!$M$19:$M$318</v>
      </c>
      <c r="Q7" s="47" t="str">
        <f t="shared" si="0"/>
        <v>'Planning View 1'!$N$19:$N$318</v>
      </c>
      <c r="R7" s="47" t="str">
        <f t="shared" si="0"/>
        <v>'Planning View 1'!$O$19:$O$318</v>
      </c>
      <c r="S7" s="47" t="str">
        <f t="shared" si="0"/>
        <v>'Planning View 1'!$P$19:$P$318</v>
      </c>
      <c r="T7" s="47" t="str">
        <f t="shared" si="0"/>
        <v>'Planning View 1'!$Q$19:$Q$318</v>
      </c>
      <c r="U7" s="47" t="str">
        <f t="shared" si="0"/>
        <v>'Planning View 1'!$R$19:$R$318</v>
      </c>
      <c r="V7" s="47" t="str">
        <f t="shared" si="0"/>
        <v>'Planning View 1'!$S$19:$S$318</v>
      </c>
      <c r="W7" s="47" t="str">
        <f t="shared" si="0"/>
        <v>'Planning View 1'!$T$19:$T$318</v>
      </c>
      <c r="X7" s="47" t="str">
        <f t="shared" si="0"/>
        <v>'Planning View 1'!$U$19:$U$318</v>
      </c>
      <c r="Y7" s="47" t="str">
        <f t="shared" si="0"/>
        <v>'Planning View 1'!$V$19:$V$318</v>
      </c>
    </row>
    <row r="8" spans="1:25" x14ac:dyDescent="0.25">
      <c r="B8" t="s">
        <v>39</v>
      </c>
      <c r="C8" s="39">
        <f t="array" aca="1" ref="C8" ca="1">MATCH(TRUE,LEN(INDIRECT($C$7))&gt;1,0)</f>
        <v>8</v>
      </c>
      <c r="G8" s="41"/>
      <c r="H8" s="44" t="s">
        <v>52</v>
      </c>
      <c r="I8" s="44" t="s">
        <v>53</v>
      </c>
      <c r="J8" s="41"/>
      <c r="K8" s="41"/>
      <c r="L8" s="41"/>
      <c r="M8" s="47"/>
      <c r="N8" s="47" t="str">
        <f ca="1">INDEX(INDIRECT($C$6),COLUMN(A$1))</f>
        <v>Start below</v>
      </c>
      <c r="O8" s="47">
        <f t="shared" ref="O8:Y8" ca="1" si="1">INDEX(INDIRECT($C$6),COLUMN(B$1))</f>
        <v>0</v>
      </c>
      <c r="P8" s="47">
        <f t="shared" ca="1" si="1"/>
        <v>0</v>
      </c>
      <c r="Q8" s="47">
        <f t="shared" ca="1" si="1"/>
        <v>0</v>
      </c>
      <c r="R8" s="47">
        <f t="shared" ca="1" si="1"/>
        <v>0</v>
      </c>
      <c r="S8" s="47">
        <f t="shared" ca="1" si="1"/>
        <v>0</v>
      </c>
      <c r="T8" s="47">
        <f t="shared" ca="1" si="1"/>
        <v>0</v>
      </c>
      <c r="U8" s="47">
        <f t="shared" ca="1" si="1"/>
        <v>0</v>
      </c>
      <c r="V8" s="47">
        <f t="shared" ca="1" si="1"/>
        <v>0</v>
      </c>
      <c r="W8" s="47">
        <f t="shared" ca="1" si="1"/>
        <v>0</v>
      </c>
      <c r="X8" s="47">
        <f t="shared" ca="1" si="1"/>
        <v>0</v>
      </c>
      <c r="Y8" s="47">
        <f t="shared" ca="1" si="1"/>
        <v>0</v>
      </c>
    </row>
    <row r="9" spans="1:25" x14ac:dyDescent="0.25">
      <c r="B9" t="s">
        <v>40</v>
      </c>
      <c r="C9" s="39">
        <f ca="1">MATCH("Key Figure",INDIRECT($C$7),0)</f>
        <v>10</v>
      </c>
      <c r="D9" s="42" t="str">
        <f t="shared" ref="D9:D11" ca="1" si="2">IF($C9&gt;0,$C$2&amp;ADDRESS($C$4,$C9)&amp;":"&amp;ADDRESS($D$1,$C9),"")</f>
        <v>'Planning View 1'!$J$19:$J$318</v>
      </c>
      <c r="G9" s="41"/>
      <c r="H9" s="42">
        <v>2</v>
      </c>
      <c r="I9" s="42" t="str">
        <f ca="1">INDEX($B$31:$B$50,H9)</f>
        <v>Start here --&gt;</v>
      </c>
      <c r="J9" s="41"/>
      <c r="K9" s="41"/>
      <c r="L9" s="41">
        <v>1</v>
      </c>
      <c r="M9" s="47" t="str">
        <f ca="1">I9</f>
        <v>Start here --&gt;</v>
      </c>
      <c r="N9" s="47">
        <f t="array" aca="1" ref="N9" ca="1">SUM(IF($R$17:$R$316=$M9,1,0)*IF($F$10="ALL",1,IF($M$17:$M$316=$F$10,1,0))*IF($F$11="ALL",1,IF($N$17:$N$316=$F$11,1,0))*INDIRECT(N$7))</f>
        <v>0</v>
      </c>
      <c r="O9" s="47">
        <f t="array" aca="1" ref="O9" ca="1">SUM(IF($R$17:$R$316=$M9,1,0)*IF($F$10="ALL",1,IF($M$17:$M$316=$F$10,1,0))*IF($F$11="ALL",1,IF($N$17:$N$316=$F$11,1,0))*INDIRECT(O$7))</f>
        <v>0</v>
      </c>
      <c r="P9" s="47">
        <f t="array" aca="1" ref="P9" ca="1">SUM(IF($R$17:$R$316=$M9,1,0)*IF($F$10="ALL",1,IF($M$17:$M$316=$F$10,1,0))*IF($F$11="ALL",1,IF($N$17:$N$316=$F$11,1,0))*INDIRECT(P$7))</f>
        <v>0</v>
      </c>
      <c r="Q9" s="47">
        <f t="array" aca="1" ref="Q9" ca="1">SUM(IF($R$17:$R$316=$M9,1,0)*IF($F$10="ALL",1,IF($M$17:$M$316=$F$10,1,0))*IF($F$11="ALL",1,IF($N$17:$N$316=$F$11,1,0))*INDIRECT(Q$7))</f>
        <v>0</v>
      </c>
      <c r="R9" s="47">
        <f t="array" aca="1" ref="R9" ca="1">SUM(IF($R$17:$R$316=$M9,1,0)*IF($F$10="ALL",1,IF($M$17:$M$316=$F$10,1,0))*IF($F$11="ALL",1,IF($N$17:$N$316=$F$11,1,0))*INDIRECT(R$7))</f>
        <v>0</v>
      </c>
      <c r="S9" s="47">
        <f t="array" aca="1" ref="S9" ca="1">SUM(IF($R$17:$R$316=$M9,1,0)*IF($F$10="ALL",1,IF($M$17:$M$316=$F$10,1,0))*IF($F$11="ALL",1,IF($N$17:$N$316=$F$11,1,0))*INDIRECT(S$7))</f>
        <v>0</v>
      </c>
      <c r="T9" s="47">
        <f t="array" aca="1" ref="T9" ca="1">SUM(IF($R$17:$R$316=$M9,1,0)*IF($F$10="ALL",1,IF($M$17:$M$316=$F$10,1,0))*IF($F$11="ALL",1,IF($N$17:$N$316=$F$11,1,0))*INDIRECT(T$7))</f>
        <v>0</v>
      </c>
      <c r="U9" s="47">
        <f t="array" aca="1" ref="U9" ca="1">SUM(IF($R$17:$R$316=$M9,1,0)*IF($F$10="ALL",1,IF($M$17:$M$316=$F$10,1,0))*IF($F$11="ALL",1,IF($N$17:$N$316=$F$11,1,0))*INDIRECT(U$7))</f>
        <v>0</v>
      </c>
      <c r="V9" s="47">
        <f t="array" aca="1" ref="V9" ca="1">SUM(IF($R$17:$R$316=$M9,1,0)*IF($F$10="ALL",1,IF($M$17:$M$316=$F$10,1,0))*IF($F$11="ALL",1,IF($N$17:$N$316=$F$11,1,0))*INDIRECT(V$7))</f>
        <v>0</v>
      </c>
      <c r="W9" s="47">
        <f t="array" aca="1" ref="W9" ca="1">SUM(IF($R$17:$R$316=$M9,1,0)*IF($F$10="ALL",1,IF($M$17:$M$316=$F$10,1,0))*IF($F$11="ALL",1,IF($N$17:$N$316=$F$11,1,0))*INDIRECT(W$7))</f>
        <v>0</v>
      </c>
      <c r="X9" s="47">
        <f t="array" aca="1" ref="X9" ca="1">SUM(IF($R$17:$R$316=$M9,1,0)*IF($F$10="ALL",1,IF($M$17:$M$316=$F$10,1,0))*IF($F$11="ALL",1,IF($N$17:$N$316=$F$11,1,0))*INDIRECT(X$7))</f>
        <v>0</v>
      </c>
      <c r="Y9" s="47">
        <f t="array" aca="1" ref="Y9" ca="1">SUM(IF($R$17:$R$316=$M9,1,0)*IF($F$10="ALL",1,IF($M$17:$M$316=$F$10,1,0))*IF($F$11="ALL",1,IF($N$17:$N$316=$F$11,1,0))*INDIRECT(Y$7))</f>
        <v>0</v>
      </c>
    </row>
    <row r="10" spans="1:25" x14ac:dyDescent="0.25">
      <c r="B10" s="41" t="s">
        <v>45</v>
      </c>
      <c r="C10" s="42">
        <f ca="1">MATCH($C17,INDIRECT($C$7),0)</f>
        <v>8</v>
      </c>
      <c r="D10" s="42" t="str">
        <f t="shared" ca="1" si="2"/>
        <v>'Planning View 1'!$H$19:$H$318</v>
      </c>
      <c r="E10" s="42">
        <v>1</v>
      </c>
      <c r="F10" s="42" t="str">
        <f ca="1">IF(COUNTA(RANGE_ATTR_CF1_PL1)=0,"ALL",IFERROR(INDEX(RANGE_ATTR_CF1_PL1,E10),"ALL"))</f>
        <v>ALL</v>
      </c>
      <c r="G10" s="41"/>
      <c r="H10" s="42">
        <v>2</v>
      </c>
      <c r="I10" s="42" t="str">
        <f t="shared" ref="I10:I12" ca="1" si="3">INDEX($B$31:$B$50,H10)</f>
        <v>Start here --&gt;</v>
      </c>
      <c r="J10" s="41"/>
      <c r="K10" s="41"/>
      <c r="L10" s="41">
        <v>2</v>
      </c>
      <c r="M10" s="47" t="str">
        <f t="shared" ref="M10:M12" ca="1" si="4">I10</f>
        <v>Start here --&gt;</v>
      </c>
      <c r="N10" s="47">
        <f t="array" aca="1" ref="N10" ca="1">SUM(IF($R$17:$R$316=$M10,1,0)*IF($F$10="ALL",1,IF($M$17:$M$316=$F$10,1,0))*IF($F$11="ALL",1,IF($N$17:$N$316=$F$11,1,0))*INDIRECT(N$7))</f>
        <v>0</v>
      </c>
      <c r="O10" s="47">
        <f t="array" aca="1" ref="O10" ca="1">SUM(IF($R$17:$R$316=$M10,1,0)*IF($F$10="ALL",1,IF($M$17:$M$316=$F$10,1,0))*IF($F$11="ALL",1,IF($N$17:$N$316=$F$11,1,0))*INDIRECT(O$7))</f>
        <v>0</v>
      </c>
      <c r="P10" s="47">
        <f t="array" aca="1" ref="P10" ca="1">SUM(IF($R$17:$R$316=$M10,1,0)*IF($F$10="ALL",1,IF($M$17:$M$316=$F$10,1,0))*IF($F$11="ALL",1,IF($N$17:$N$316=$F$11,1,0))*INDIRECT(P$7))</f>
        <v>0</v>
      </c>
      <c r="Q10" s="47">
        <f t="array" aca="1" ref="Q10" ca="1">SUM(IF($R$17:$R$316=$M10,1,0)*IF($F$10="ALL",1,IF($M$17:$M$316=$F$10,1,0))*IF($F$11="ALL",1,IF($N$17:$N$316=$F$11,1,0))*INDIRECT(Q$7))</f>
        <v>0</v>
      </c>
      <c r="R10" s="47">
        <f t="array" aca="1" ref="R10" ca="1">SUM(IF($R$17:$R$316=$M10,1,0)*IF($F$10="ALL",1,IF($M$17:$M$316=$F$10,1,0))*IF($F$11="ALL",1,IF($N$17:$N$316=$F$11,1,0))*INDIRECT(R$7))</f>
        <v>0</v>
      </c>
      <c r="S10" s="47">
        <f t="array" aca="1" ref="S10" ca="1">SUM(IF($R$17:$R$316=$M10,1,0)*IF($F$10="ALL",1,IF($M$17:$M$316=$F$10,1,0))*IF($F$11="ALL",1,IF($N$17:$N$316=$F$11,1,0))*INDIRECT(S$7))</f>
        <v>0</v>
      </c>
      <c r="T10" s="47">
        <f t="array" aca="1" ref="T10" ca="1">SUM(IF($R$17:$R$316=$M10,1,0)*IF($F$10="ALL",1,IF($M$17:$M$316=$F$10,1,0))*IF($F$11="ALL",1,IF($N$17:$N$316=$F$11,1,0))*INDIRECT(T$7))</f>
        <v>0</v>
      </c>
      <c r="U10" s="47">
        <f t="array" aca="1" ref="U10" ca="1">SUM(IF($R$17:$R$316=$M10,1,0)*IF($F$10="ALL",1,IF($M$17:$M$316=$F$10,1,0))*IF($F$11="ALL",1,IF($N$17:$N$316=$F$11,1,0))*INDIRECT(U$7))</f>
        <v>0</v>
      </c>
      <c r="V10" s="47">
        <f t="array" aca="1" ref="V10" ca="1">SUM(IF($R$17:$R$316=$M10,1,0)*IF($F$10="ALL",1,IF($M$17:$M$316=$F$10,1,0))*IF($F$11="ALL",1,IF($N$17:$N$316=$F$11,1,0))*INDIRECT(V$7))</f>
        <v>0</v>
      </c>
      <c r="W10" s="47">
        <f t="array" aca="1" ref="W10" ca="1">SUM(IF($R$17:$R$316=$M10,1,0)*IF($F$10="ALL",1,IF($M$17:$M$316=$F$10,1,0))*IF($F$11="ALL",1,IF($N$17:$N$316=$F$11,1,0))*INDIRECT(W$7))</f>
        <v>0</v>
      </c>
      <c r="X10" s="47">
        <f t="array" aca="1" ref="X10" ca="1">SUM(IF($R$17:$R$316=$M10,1,0)*IF($F$10="ALL",1,IF($M$17:$M$316=$F$10,1,0))*IF($F$11="ALL",1,IF($N$17:$N$316=$F$11,1,0))*INDIRECT(X$7))</f>
        <v>0</v>
      </c>
      <c r="Y10" s="47">
        <f t="array" aca="1" ref="Y10" ca="1">SUM(IF($R$17:$R$316=$M10,1,0)*IF($F$10="ALL",1,IF($M$17:$M$316=$F$10,1,0))*IF($F$11="ALL",1,IF($N$17:$N$316=$F$11,1,0))*INDIRECT(Y$7))</f>
        <v>0</v>
      </c>
    </row>
    <row r="11" spans="1:25" x14ac:dyDescent="0.25">
      <c r="B11" s="41" t="s">
        <v>46</v>
      </c>
      <c r="C11" s="42">
        <f t="shared" ref="C11" ca="1" si="5">MATCH($C18,INDIRECT($C$7),0)</f>
        <v>9</v>
      </c>
      <c r="D11" s="42" t="str">
        <f t="shared" ca="1" si="2"/>
        <v>'Planning View 1'!$I$19:$I$318</v>
      </c>
      <c r="E11" s="42">
        <v>1</v>
      </c>
      <c r="F11" s="42" t="str">
        <f ca="1">IF(COUNTA(RANGE_ATTR_CF1_PL2)=0,"ALL",IFERROR(INDEX(RANGE_ATTR_CF1_PL2,E11),"ALL"))</f>
        <v>ALL</v>
      </c>
      <c r="G11" s="41"/>
      <c r="H11" s="42">
        <v>2</v>
      </c>
      <c r="I11" s="42" t="str">
        <f t="shared" ca="1" si="3"/>
        <v>Start here --&gt;</v>
      </c>
      <c r="J11" s="41"/>
      <c r="K11" s="41"/>
      <c r="L11" s="41">
        <v>3</v>
      </c>
      <c r="M11" s="47" t="str">
        <f t="shared" ca="1" si="4"/>
        <v>Start here --&gt;</v>
      </c>
      <c r="N11" s="47">
        <f t="array" aca="1" ref="N11" ca="1">SUM(IF($R$17:$R$316=$M11,1,0)*IF($F$10="ALL",1,IF($M$17:$M$316=$F$10,1,0))*IF($F$11="ALL",1,IF($N$17:$N$316=$F$11,1,0))*INDIRECT(N$7))</f>
        <v>0</v>
      </c>
      <c r="O11" s="47">
        <f t="array" aca="1" ref="O11" ca="1">SUM(IF($R$17:$R$316=$M11,1,0)*IF($F$10="ALL",1,IF($M$17:$M$316=$F$10,1,0))*IF($F$11="ALL",1,IF($N$17:$N$316=$F$11,1,0))*INDIRECT(O$7))</f>
        <v>0</v>
      </c>
      <c r="P11" s="47">
        <f t="array" aca="1" ref="P11" ca="1">SUM(IF($R$17:$R$316=$M11,1,0)*IF($F$10="ALL",1,IF($M$17:$M$316=$F$10,1,0))*IF($F$11="ALL",1,IF($N$17:$N$316=$F$11,1,0))*INDIRECT(P$7))</f>
        <v>0</v>
      </c>
      <c r="Q11" s="47">
        <f t="array" aca="1" ref="Q11" ca="1">SUM(IF($R$17:$R$316=$M11,1,0)*IF($F$10="ALL",1,IF($M$17:$M$316=$F$10,1,0))*IF($F$11="ALL",1,IF($N$17:$N$316=$F$11,1,0))*INDIRECT(Q$7))</f>
        <v>0</v>
      </c>
      <c r="R11" s="47">
        <f t="array" aca="1" ref="R11" ca="1">SUM(IF($R$17:$R$316=$M11,1,0)*IF($F$10="ALL",1,IF($M$17:$M$316=$F$10,1,0))*IF($F$11="ALL",1,IF($N$17:$N$316=$F$11,1,0))*INDIRECT(R$7))</f>
        <v>0</v>
      </c>
      <c r="S11" s="47">
        <f t="array" aca="1" ref="S11" ca="1">SUM(IF($R$17:$R$316=$M11,1,0)*IF($F$10="ALL",1,IF($M$17:$M$316=$F$10,1,0))*IF($F$11="ALL",1,IF($N$17:$N$316=$F$11,1,0))*INDIRECT(S$7))</f>
        <v>0</v>
      </c>
      <c r="T11" s="47">
        <f t="array" aca="1" ref="T11" ca="1">SUM(IF($R$17:$R$316=$M11,1,0)*IF($F$10="ALL",1,IF($M$17:$M$316=$F$10,1,0))*IF($F$11="ALL",1,IF($N$17:$N$316=$F$11,1,0))*INDIRECT(T$7))</f>
        <v>0</v>
      </c>
      <c r="U11" s="47">
        <f t="array" aca="1" ref="U11" ca="1">SUM(IF($R$17:$R$316=$M11,1,0)*IF($F$10="ALL",1,IF($M$17:$M$316=$F$10,1,0))*IF($F$11="ALL",1,IF($N$17:$N$316=$F$11,1,0))*INDIRECT(U$7))</f>
        <v>0</v>
      </c>
      <c r="V11" s="47">
        <f t="array" aca="1" ref="V11" ca="1">SUM(IF($R$17:$R$316=$M11,1,0)*IF($F$10="ALL",1,IF($M$17:$M$316=$F$10,1,0))*IF($F$11="ALL",1,IF($N$17:$N$316=$F$11,1,0))*INDIRECT(V$7))</f>
        <v>0</v>
      </c>
      <c r="W11" s="47">
        <f t="array" aca="1" ref="W11" ca="1">SUM(IF($R$17:$R$316=$M11,1,0)*IF($F$10="ALL",1,IF($M$17:$M$316=$F$10,1,0))*IF($F$11="ALL",1,IF($N$17:$N$316=$F$11,1,0))*INDIRECT(W$7))</f>
        <v>0</v>
      </c>
      <c r="X11" s="47">
        <f t="array" aca="1" ref="X11" ca="1">SUM(IF($R$17:$R$316=$M11,1,0)*IF($F$10="ALL",1,IF($M$17:$M$316=$F$10,1,0))*IF($F$11="ALL",1,IF($N$17:$N$316=$F$11,1,0))*INDIRECT(X$7))</f>
        <v>0</v>
      </c>
      <c r="Y11" s="47">
        <f t="array" aca="1" ref="Y11" ca="1">SUM(IF($R$17:$R$316=$M11,1,0)*IF($F$10="ALL",1,IF($M$17:$M$316=$F$10,1,0))*IF($F$11="ALL",1,IF($N$17:$N$316=$F$11,1,0))*INDIRECT(Y$7))</f>
        <v>0</v>
      </c>
    </row>
    <row r="12" spans="1:25" x14ac:dyDescent="0.25">
      <c r="B12" s="41"/>
      <c r="C12" s="42"/>
      <c r="D12" s="42"/>
      <c r="E12" s="42"/>
      <c r="F12" s="42"/>
      <c r="G12" s="41"/>
      <c r="H12" s="42">
        <v>2</v>
      </c>
      <c r="I12" s="42" t="str">
        <f t="shared" ca="1" si="3"/>
        <v>Start here --&gt;</v>
      </c>
      <c r="J12" s="41"/>
      <c r="K12" s="41"/>
      <c r="L12" s="41">
        <v>4</v>
      </c>
      <c r="M12" s="47" t="str">
        <f t="shared" ca="1" si="4"/>
        <v>Start here --&gt;</v>
      </c>
      <c r="N12" s="47">
        <f t="array" aca="1" ref="N12" ca="1">SUM(IF($R$17:$R$316=$M12,1,0)*IF($F$10="ALL",1,IF($M$17:$M$316=$F$10,1,0))*IF($F$11="ALL",1,IF($N$17:$N$316=$F$11,1,0))*INDIRECT(N$7))</f>
        <v>0</v>
      </c>
      <c r="O12" s="47">
        <f t="array" aca="1" ref="O12" ca="1">SUM(IF($R$17:$R$316=$M12,1,0)*IF($F$10="ALL",1,IF($M$17:$M$316=$F$10,1,0))*IF($F$11="ALL",1,IF($N$17:$N$316=$F$11,1,0))*INDIRECT(O$7))</f>
        <v>0</v>
      </c>
      <c r="P12" s="47">
        <f t="array" aca="1" ref="P12" ca="1">SUM(IF($R$17:$R$316=$M12,1,0)*IF($F$10="ALL",1,IF($M$17:$M$316=$F$10,1,0))*IF($F$11="ALL",1,IF($N$17:$N$316=$F$11,1,0))*INDIRECT(P$7))</f>
        <v>0</v>
      </c>
      <c r="Q12" s="47">
        <f t="array" aca="1" ref="Q12" ca="1">SUM(IF($R$17:$R$316=$M12,1,0)*IF($F$10="ALL",1,IF($M$17:$M$316=$F$10,1,0))*IF($F$11="ALL",1,IF($N$17:$N$316=$F$11,1,0))*INDIRECT(Q$7))</f>
        <v>0</v>
      </c>
      <c r="R12" s="47">
        <f t="array" aca="1" ref="R12" ca="1">SUM(IF($R$17:$R$316=$M12,1,0)*IF($F$10="ALL",1,IF($M$17:$M$316=$F$10,1,0))*IF($F$11="ALL",1,IF($N$17:$N$316=$F$11,1,0))*INDIRECT(R$7))</f>
        <v>0</v>
      </c>
      <c r="S12" s="47">
        <f t="array" aca="1" ref="S12" ca="1">SUM(IF($R$17:$R$316=$M12,1,0)*IF($F$10="ALL",1,IF($M$17:$M$316=$F$10,1,0))*IF($F$11="ALL",1,IF($N$17:$N$316=$F$11,1,0))*INDIRECT(S$7))</f>
        <v>0</v>
      </c>
      <c r="T12" s="47">
        <f t="array" aca="1" ref="T12" ca="1">SUM(IF($R$17:$R$316=$M12,1,0)*IF($F$10="ALL",1,IF($M$17:$M$316=$F$10,1,0))*IF($F$11="ALL",1,IF($N$17:$N$316=$F$11,1,0))*INDIRECT(T$7))</f>
        <v>0</v>
      </c>
      <c r="U12" s="47">
        <f t="array" aca="1" ref="U12" ca="1">SUM(IF($R$17:$R$316=$M12,1,0)*IF($F$10="ALL",1,IF($M$17:$M$316=$F$10,1,0))*IF($F$11="ALL",1,IF($N$17:$N$316=$F$11,1,0))*INDIRECT(U$7))</f>
        <v>0</v>
      </c>
      <c r="V12" s="47">
        <f t="array" aca="1" ref="V12" ca="1">SUM(IF($R$17:$R$316=$M12,1,0)*IF($F$10="ALL",1,IF($M$17:$M$316=$F$10,1,0))*IF($F$11="ALL",1,IF($N$17:$N$316=$F$11,1,0))*INDIRECT(V$7))</f>
        <v>0</v>
      </c>
      <c r="W12" s="47">
        <f t="array" aca="1" ref="W12" ca="1">SUM(IF($R$17:$R$316=$M12,1,0)*IF($F$10="ALL",1,IF($M$17:$M$316=$F$10,1,0))*IF($F$11="ALL",1,IF($N$17:$N$316=$F$11,1,0))*INDIRECT(W$7))</f>
        <v>0</v>
      </c>
      <c r="X12" s="47">
        <f t="array" aca="1" ref="X12" ca="1">SUM(IF($R$17:$R$316=$M12,1,0)*IF($F$10="ALL",1,IF($M$17:$M$316=$F$10,1,0))*IF($F$11="ALL",1,IF($N$17:$N$316=$F$11,1,0))*INDIRECT(X$7))</f>
        <v>0</v>
      </c>
      <c r="Y12" s="47">
        <f t="array" aca="1" ref="Y12" ca="1">SUM(IF($R$17:$R$316=$M12,1,0)*IF($F$10="ALL",1,IF($M$17:$M$316=$F$10,1,0))*IF($F$11="ALL",1,IF($N$17:$N$316=$F$11,1,0))*INDIRECT(Y$7))</f>
        <v>0</v>
      </c>
    </row>
    <row r="13" spans="1:25" x14ac:dyDescent="0.25">
      <c r="B13" s="41"/>
      <c r="C13" s="42"/>
      <c r="D13" s="42"/>
      <c r="E13" s="42"/>
      <c r="F13" s="42"/>
      <c r="H13" s="42"/>
      <c r="I13" s="42"/>
      <c r="L13" s="41"/>
      <c r="M13" s="64"/>
      <c r="N13" s="64"/>
      <c r="O13" s="64"/>
      <c r="P13" s="64"/>
      <c r="Q13" s="64"/>
      <c r="R13" s="64"/>
      <c r="S13" s="64"/>
      <c r="T13" s="64"/>
      <c r="U13" s="64"/>
      <c r="V13" s="64"/>
      <c r="W13" s="64"/>
      <c r="X13" s="64"/>
      <c r="Y13" s="64"/>
    </row>
    <row r="14" spans="1:25" x14ac:dyDescent="0.25">
      <c r="B14" s="41"/>
      <c r="C14" s="42"/>
      <c r="D14" s="42"/>
      <c r="E14" s="42"/>
      <c r="F14" s="42"/>
      <c r="H14" s="42"/>
      <c r="I14" s="42"/>
      <c r="L14" s="41"/>
      <c r="M14" s="64"/>
      <c r="N14" s="64"/>
      <c r="O14" s="64"/>
      <c r="P14" s="64"/>
      <c r="Q14" s="64"/>
      <c r="R14" s="64"/>
      <c r="S14" s="64"/>
      <c r="T14" s="64"/>
      <c r="U14" s="64"/>
      <c r="V14" s="64"/>
      <c r="W14" s="64"/>
      <c r="X14" s="64"/>
      <c r="Y14" s="64"/>
    </row>
    <row r="16" spans="1:25" x14ac:dyDescent="0.25">
      <c r="B16" s="36" t="s">
        <v>42</v>
      </c>
      <c r="C16" s="36" t="s">
        <v>43</v>
      </c>
      <c r="D16" s="36" t="s">
        <v>44</v>
      </c>
      <c r="E16" s="43" t="s">
        <v>47</v>
      </c>
      <c r="F16" s="43" t="s">
        <v>48</v>
      </c>
      <c r="G16" s="43" t="s">
        <v>49</v>
      </c>
      <c r="H16" s="44"/>
      <c r="I16" s="44"/>
      <c r="M16" s="43" t="s">
        <v>54</v>
      </c>
      <c r="N16" s="43" t="s">
        <v>55</v>
      </c>
      <c r="O16" s="44"/>
      <c r="P16" s="44"/>
      <c r="Q16" s="44"/>
      <c r="R16" s="43" t="s">
        <v>64</v>
      </c>
    </row>
    <row r="17" spans="2:18" x14ac:dyDescent="0.25">
      <c r="B17" s="40" t="str">
        <f ca="1">IFERROR(IF(AND(LEN(INDEX(INDIRECT($C$7),ROW(A1)))&gt;2, INDEX(INDIRECT($C$7),ROW(A1))&lt;&gt;"Key Figure"),INDEX(INDIRECT($C$7),ROW(A1)),""),"")</f>
        <v/>
      </c>
      <c r="C17" s="40" t="str">
        <f t="array" aca="1" ref="C17" ca="1">IFERROR(INDEX($B$17:$B$26, SMALL(IF(LEN($B$17:$B$26)=0, "", ROW($B$17:$B$26)-MIN(ROW($B$17:$B$26))+1), ROW(A1))),"")</f>
        <v>Attribute Two</v>
      </c>
      <c r="D17" s="40" t="str">
        <f ca="1">IF(LEN(C17)&gt;0,C17&amp;":","")</f>
        <v>Attribute Two:</v>
      </c>
      <c r="E17" s="40" t="str">
        <f ca="1">IF(LEN($C$17)&gt;0,"ALL","")</f>
        <v>ALL</v>
      </c>
      <c r="F17" s="40" t="str">
        <f ca="1">IF(LEN($C$18)&gt;0,"ALL","")</f>
        <v>ALL</v>
      </c>
      <c r="G17">
        <v>0</v>
      </c>
      <c r="H17" s="41"/>
      <c r="I17" s="41"/>
      <c r="L17">
        <v>1</v>
      </c>
      <c r="M17" s="45">
        <f ca="1">INDEX(INDIRECT($D$10),1)</f>
        <v>0</v>
      </c>
      <c r="N17" s="45">
        <f ca="1">INDEX(INDIRECT($D$11),1)</f>
        <v>0</v>
      </c>
      <c r="O17" s="41"/>
      <c r="P17" s="41"/>
      <c r="Q17" s="41"/>
      <c r="R17" s="45" t="str">
        <f ca="1">INDEX(INDIRECT($D$9),1)</f>
        <v>Start here --&gt;</v>
      </c>
    </row>
    <row r="18" spans="2:18" x14ac:dyDescent="0.25">
      <c r="B18" s="40" t="str">
        <f t="shared" ref="B18:B26" ca="1" si="6">IFERROR(IF(AND(LEN(INDEX(INDIRECT($C$7),ROW(A2)))&gt;2, INDEX(INDIRECT($C$7),ROW(A2))&lt;&gt;"Key Figure"),INDEX(INDIRECT($C$7),ROW(A2)),""),"")</f>
        <v/>
      </c>
      <c r="C18" s="40" t="str">
        <f t="array" aca="1" ref="C18" ca="1">IFERROR(INDEX($B$17:$B$26, SMALL(IF(LEN($B$17:$B$26)=0, "", ROW($B$17:$B$26)-MIN(ROW($B$17:$B$26))+1), ROW(A2))),"")</f>
        <v>Attribute One</v>
      </c>
      <c r="D18" s="40" t="str">
        <f t="shared" ref="D18:D26" ca="1" si="7">IF(LEN(C18)&gt;0,C18&amp;":","")</f>
        <v>Attribute One:</v>
      </c>
      <c r="E18" s="40" t="str">
        <f t="array" aca="1" ref="E18" ca="1">IF($E$17="ALL",IFERROR(INDEX(INDIRECT($D$10),SMALL(IF(ISBLANK(INDIRECT($D$10)),"",ROW(INDIRECT($D$10))-MIN(ROW(INDIRECT($D$10)))+1),ROW($A1))),""),"")</f>
        <v/>
      </c>
      <c r="F18" s="40">
        <f ca="1">IFERROR(INDEX(INDIRECT($D$11),MATCH(SMALL(F$57:F$356,ROW($A1)),F$57:F$356,0)),"")</f>
        <v>0</v>
      </c>
      <c r="G18">
        <v>1</v>
      </c>
      <c r="H18" s="41"/>
      <c r="I18" s="41"/>
      <c r="L18">
        <v>2</v>
      </c>
      <c r="M18" s="45">
        <f ca="1">IFERROR(IF(INDEX(INDIRECT($D$10),ROW($A2))&lt;&gt;0,INDEX(INDIRECT($D$10),ROW($A2)),$M17),"")</f>
        <v>0</v>
      </c>
      <c r="N18" s="45">
        <f ca="1">IFERROR(IF(INDEX(INDIRECT($D$11),ROW($A2))&lt;&gt;0,INDEX(INDIRECT($D$11),ROW($A2)),$N17),"")</f>
        <v>0</v>
      </c>
      <c r="O18" s="41"/>
      <c r="P18" s="41"/>
      <c r="Q18" s="41"/>
      <c r="R18" s="45" t="str">
        <f ca="1">IFERROR(IF(INDEX(INDIRECT($D$9),ROW($A2))&lt;&gt;0,INDEX(INDIRECT($D$9),ROW($A2)),$R17),"")</f>
        <v>Start here --&gt;</v>
      </c>
    </row>
    <row r="19" spans="2:18" x14ac:dyDescent="0.25">
      <c r="B19" s="40" t="str">
        <f t="shared" ca="1" si="6"/>
        <v/>
      </c>
      <c r="C19" s="40" t="str">
        <f t="array" aca="1" ref="C19" ca="1">IFERROR(INDEX($B$17:$B$26, SMALL(IF(LEN($B$17:$B$26)=0, "", ROW($B$17:$B$26)-MIN(ROW($B$17:$B$26))+1), ROW(A3))),"")</f>
        <v/>
      </c>
      <c r="D19" s="40" t="str">
        <f t="shared" ca="1" si="7"/>
        <v/>
      </c>
      <c r="E19" s="40" t="str">
        <f t="array" aca="1" ref="E19" ca="1">IF($E$17="ALL",IFERROR(INDEX(INDIRECT($D$10),SMALL(IF(ISBLANK(INDIRECT($D$10)),"",ROW(INDIRECT($D$10))-MIN(ROW(INDIRECT($D$10)))+1),ROW($A2))),""),"")</f>
        <v/>
      </c>
      <c r="F19" s="40" t="str">
        <f t="shared" ref="F19:F52" ca="1" si="8">IFERROR(INDEX(INDIRECT($D$11),MATCH(SMALL(F$57:F$356,ROW($A2)),F$57:F$356,0)),"")</f>
        <v/>
      </c>
      <c r="G19">
        <v>2</v>
      </c>
      <c r="H19" s="41"/>
      <c r="I19" s="41"/>
      <c r="L19">
        <v>3</v>
      </c>
      <c r="M19" s="45">
        <f t="shared" ref="M19:M82" ca="1" si="9">IFERROR(IF(INDEX(INDIRECT($D$10),ROW($A3))&lt;&gt;0,INDEX(INDIRECT($D$10),ROW($A3)),$M18),"")</f>
        <v>0</v>
      </c>
      <c r="N19" s="45">
        <f t="shared" ref="N19:N82" ca="1" si="10">IFERROR(IF(INDEX(INDIRECT($D$11),ROW($A3))&lt;&gt;0,INDEX(INDIRECT($D$11),ROW($A3)),$N18),"")</f>
        <v>0</v>
      </c>
      <c r="O19" s="41"/>
      <c r="P19" s="41"/>
      <c r="Q19" s="41"/>
      <c r="R19" s="45" t="str">
        <f t="shared" ref="R19:R82" ca="1" si="11">IFERROR(IF(INDEX(INDIRECT($D$9),ROW($A3))&lt;&gt;0,INDEX(INDIRECT($D$9),ROW($A3)),$R18),"")</f>
        <v>Start here --&gt;</v>
      </c>
    </row>
    <row r="20" spans="2:18" x14ac:dyDescent="0.25">
      <c r="B20" s="40" t="str">
        <f t="shared" ca="1" si="6"/>
        <v/>
      </c>
      <c r="C20" s="40" t="str">
        <f t="array" aca="1" ref="C20" ca="1">IFERROR(INDEX($B$17:$B$26, SMALL(IF(LEN($B$17:$B$26)=0, "", ROW($B$17:$B$26)-MIN(ROW($B$17:$B$26))+1), ROW(A4))),"")</f>
        <v/>
      </c>
      <c r="D20" s="40" t="str">
        <f t="shared" ca="1" si="7"/>
        <v/>
      </c>
      <c r="E20" s="40" t="str">
        <f t="array" aca="1" ref="E20" ca="1">IF($E$17="ALL",IFERROR(INDEX(INDIRECT($D$10),SMALL(IF(ISBLANK(INDIRECT($D$10)),"",ROW(INDIRECT($D$10))-MIN(ROW(INDIRECT($D$10)))+1),ROW($A3))),""),"")</f>
        <v/>
      </c>
      <c r="F20" s="40" t="str">
        <f t="shared" ca="1" si="8"/>
        <v/>
      </c>
      <c r="G20">
        <v>3</v>
      </c>
      <c r="H20" s="41"/>
      <c r="I20" s="41"/>
      <c r="L20">
        <v>4</v>
      </c>
      <c r="M20" s="45">
        <f t="shared" ca="1" si="9"/>
        <v>0</v>
      </c>
      <c r="N20" s="45">
        <f t="shared" ca="1" si="10"/>
        <v>0</v>
      </c>
      <c r="O20" s="41"/>
      <c r="P20" s="41"/>
      <c r="Q20" s="41"/>
      <c r="R20" s="45" t="str">
        <f t="shared" ca="1" si="11"/>
        <v>Start here --&gt;</v>
      </c>
    </row>
    <row r="21" spans="2:18" x14ac:dyDescent="0.25">
      <c r="B21" s="40" t="str">
        <f t="shared" ca="1" si="6"/>
        <v/>
      </c>
      <c r="C21" s="40" t="str">
        <f t="array" aca="1" ref="C21" ca="1">IFERROR(INDEX($B$17:$B$26, SMALL(IF(LEN($B$17:$B$26)=0, "", ROW($B$17:$B$26)-MIN(ROW($B$17:$B$26))+1), ROW(A5))),"")</f>
        <v/>
      </c>
      <c r="D21" s="40" t="str">
        <f t="shared" ca="1" si="7"/>
        <v/>
      </c>
      <c r="E21" s="40" t="str">
        <f t="array" aca="1" ref="E21" ca="1">IF($E$17="ALL",IFERROR(INDEX(INDIRECT($D$10),SMALL(IF(ISBLANK(INDIRECT($D$10)),"",ROW(INDIRECT($D$10))-MIN(ROW(INDIRECT($D$10)))+1),ROW($A4))),""),"")</f>
        <v/>
      </c>
      <c r="F21" s="40" t="str">
        <f t="shared" ca="1" si="8"/>
        <v/>
      </c>
      <c r="G21">
        <v>4</v>
      </c>
      <c r="H21" s="41"/>
      <c r="I21" s="41"/>
      <c r="L21">
        <v>5</v>
      </c>
      <c r="M21" s="45">
        <f t="shared" ca="1" si="9"/>
        <v>0</v>
      </c>
      <c r="N21" s="45">
        <f t="shared" ca="1" si="10"/>
        <v>0</v>
      </c>
      <c r="O21" s="41"/>
      <c r="P21" s="41"/>
      <c r="Q21" s="41"/>
      <c r="R21" s="45" t="str">
        <f t="shared" ca="1" si="11"/>
        <v>Start here --&gt;</v>
      </c>
    </row>
    <row r="22" spans="2:18" x14ac:dyDescent="0.25">
      <c r="B22" s="40" t="str">
        <f t="shared" ca="1" si="6"/>
        <v/>
      </c>
      <c r="C22" s="40" t="str">
        <f t="array" aca="1" ref="C22" ca="1">IFERROR(INDEX($B$17:$B$26, SMALL(IF(LEN($B$17:$B$26)=0, "", ROW($B$17:$B$26)-MIN(ROW($B$17:$B$26))+1), ROW(A6))),"")</f>
        <v/>
      </c>
      <c r="D22" s="40" t="str">
        <f t="shared" ca="1" si="7"/>
        <v/>
      </c>
      <c r="E22" s="40" t="str">
        <f t="array" aca="1" ref="E22" ca="1">IF($E$17="ALL",IFERROR(INDEX(INDIRECT($D$10),SMALL(IF(ISBLANK(INDIRECT($D$10)),"",ROW(INDIRECT($D$10))-MIN(ROW(INDIRECT($D$10)))+1),ROW($A5))),""),"")</f>
        <v/>
      </c>
      <c r="F22" s="40" t="str">
        <f t="shared" ca="1" si="8"/>
        <v/>
      </c>
      <c r="G22">
        <v>5</v>
      </c>
      <c r="H22" s="41"/>
      <c r="I22" s="41"/>
      <c r="L22">
        <v>6</v>
      </c>
      <c r="M22" s="45">
        <f t="shared" ca="1" si="9"/>
        <v>0</v>
      </c>
      <c r="N22" s="45">
        <f t="shared" ca="1" si="10"/>
        <v>0</v>
      </c>
      <c r="O22" s="41"/>
      <c r="P22" s="41"/>
      <c r="Q22" s="41"/>
      <c r="R22" s="45" t="str">
        <f t="shared" ca="1" si="11"/>
        <v>Start here --&gt;</v>
      </c>
    </row>
    <row r="23" spans="2:18" x14ac:dyDescent="0.25">
      <c r="B23" s="40" t="str">
        <f t="shared" ca="1" si="6"/>
        <v/>
      </c>
      <c r="C23" s="40" t="str">
        <f t="array" aca="1" ref="C23" ca="1">IFERROR(INDEX($B$17:$B$26, SMALL(IF(LEN($B$17:$B$26)=0, "", ROW($B$17:$B$26)-MIN(ROW($B$17:$B$26))+1), ROW(A7))),"")</f>
        <v/>
      </c>
      <c r="D23" s="40" t="str">
        <f t="shared" ca="1" si="7"/>
        <v/>
      </c>
      <c r="E23" s="40" t="str">
        <f t="array" aca="1" ref="E23" ca="1">IF($E$17="ALL",IFERROR(INDEX(INDIRECT($D$10),SMALL(IF(ISBLANK(INDIRECT($D$10)),"",ROW(INDIRECT($D$10))-MIN(ROW(INDIRECT($D$10)))+1),ROW($A6))),""),"")</f>
        <v/>
      </c>
      <c r="F23" s="40" t="str">
        <f t="shared" ca="1" si="8"/>
        <v/>
      </c>
      <c r="G23">
        <v>6</v>
      </c>
      <c r="H23" s="41"/>
      <c r="I23" s="41"/>
      <c r="L23">
        <v>7</v>
      </c>
      <c r="M23" s="45">
        <f t="shared" ca="1" si="9"/>
        <v>0</v>
      </c>
      <c r="N23" s="45">
        <f t="shared" ca="1" si="10"/>
        <v>0</v>
      </c>
      <c r="O23" s="41"/>
      <c r="P23" s="41"/>
      <c r="Q23" s="41"/>
      <c r="R23" s="45" t="str">
        <f t="shared" ca="1" si="11"/>
        <v>Start here --&gt;</v>
      </c>
    </row>
    <row r="24" spans="2:18" x14ac:dyDescent="0.25">
      <c r="B24" s="40" t="str">
        <f t="shared" ca="1" si="6"/>
        <v>Attribute Two</v>
      </c>
      <c r="C24" s="40" t="str">
        <f t="array" aca="1" ref="C24" ca="1">IFERROR(INDEX($B$17:$B$26, SMALL(IF(LEN($B$17:$B$26)=0, "", ROW($B$17:$B$26)-MIN(ROW($B$17:$B$26))+1), ROW(A8))),"")</f>
        <v/>
      </c>
      <c r="D24" s="40" t="str">
        <f t="shared" ca="1" si="7"/>
        <v/>
      </c>
      <c r="E24" s="40" t="str">
        <f t="array" aca="1" ref="E24" ca="1">IF($E$17="ALL",IFERROR(INDEX(INDIRECT($D$10),SMALL(IF(ISBLANK(INDIRECT($D$10)),"",ROW(INDIRECT($D$10))-MIN(ROW(INDIRECT($D$10)))+1),ROW($A7))),""),"")</f>
        <v/>
      </c>
      <c r="F24" s="40" t="str">
        <f t="shared" ca="1" si="8"/>
        <v/>
      </c>
      <c r="G24">
        <v>7</v>
      </c>
      <c r="H24" s="41"/>
      <c r="I24" s="41"/>
      <c r="L24">
        <v>8</v>
      </c>
      <c r="M24" s="45">
        <f t="shared" ca="1" si="9"/>
        <v>0</v>
      </c>
      <c r="N24" s="45">
        <f t="shared" ca="1" si="10"/>
        <v>0</v>
      </c>
      <c r="O24" s="41"/>
      <c r="P24" s="41"/>
      <c r="Q24" s="41"/>
      <c r="R24" s="45" t="str">
        <f t="shared" ca="1" si="11"/>
        <v>Start here --&gt;</v>
      </c>
    </row>
    <row r="25" spans="2:18" x14ac:dyDescent="0.25">
      <c r="B25" s="40" t="str">
        <f t="shared" ca="1" si="6"/>
        <v>Attribute One</v>
      </c>
      <c r="C25" s="40" t="str">
        <f t="array" aca="1" ref="C25" ca="1">IFERROR(INDEX($B$17:$B$26, SMALL(IF(LEN($B$17:$B$26)=0, "", ROW($B$17:$B$26)-MIN(ROW($B$17:$B$26))+1), ROW(A9))),"")</f>
        <v/>
      </c>
      <c r="D25" s="40" t="str">
        <f t="shared" ca="1" si="7"/>
        <v/>
      </c>
      <c r="E25" s="40" t="str">
        <f t="array" aca="1" ref="E25" ca="1">IF($E$17="ALL",IFERROR(INDEX(INDIRECT($D$10),SMALL(IF(ISBLANK(INDIRECT($D$10)),"",ROW(INDIRECT($D$10))-MIN(ROW(INDIRECT($D$10)))+1),ROW($A8))),""),"")</f>
        <v/>
      </c>
      <c r="F25" s="40" t="str">
        <f t="shared" ca="1" si="8"/>
        <v/>
      </c>
      <c r="G25">
        <v>8</v>
      </c>
      <c r="H25" s="41"/>
      <c r="I25" s="41"/>
      <c r="L25">
        <v>9</v>
      </c>
      <c r="M25" s="45">
        <f t="shared" ca="1" si="9"/>
        <v>0</v>
      </c>
      <c r="N25" s="45">
        <f t="shared" ca="1" si="10"/>
        <v>0</v>
      </c>
      <c r="O25" s="41"/>
      <c r="P25" s="41"/>
      <c r="Q25" s="41"/>
      <c r="R25" s="45" t="str">
        <f t="shared" ca="1" si="11"/>
        <v>Start here --&gt;</v>
      </c>
    </row>
    <row r="26" spans="2:18" x14ac:dyDescent="0.25">
      <c r="B26" s="40" t="str">
        <f t="shared" ca="1" si="6"/>
        <v/>
      </c>
      <c r="C26" s="40" t="str">
        <f t="array" aca="1" ref="C26" ca="1">IFERROR(INDEX($B$17:$B$26, SMALL(IF(LEN($B$17:$B$26)=0, "", ROW($B$17:$B$26)-MIN(ROW($B$17:$B$26))+1), ROW(A10))),"")</f>
        <v/>
      </c>
      <c r="D26" s="40" t="str">
        <f t="shared" ca="1" si="7"/>
        <v/>
      </c>
      <c r="E26" s="40" t="str">
        <f t="array" aca="1" ref="E26" ca="1">IF($E$17="ALL",IFERROR(INDEX(INDIRECT($D$10),SMALL(IF(ISBLANK(INDIRECT($D$10)),"",ROW(INDIRECT($D$10))-MIN(ROW(INDIRECT($D$10)))+1),ROW($A9))),""),"")</f>
        <v/>
      </c>
      <c r="F26" s="40" t="str">
        <f t="shared" ca="1" si="8"/>
        <v/>
      </c>
      <c r="G26">
        <v>9</v>
      </c>
      <c r="H26" s="41"/>
      <c r="I26" s="41"/>
      <c r="L26">
        <v>10</v>
      </c>
      <c r="M26" s="45">
        <f t="shared" ca="1" si="9"/>
        <v>0</v>
      </c>
      <c r="N26" s="45">
        <f t="shared" ca="1" si="10"/>
        <v>0</v>
      </c>
      <c r="O26" s="41"/>
      <c r="P26" s="41"/>
      <c r="Q26" s="41"/>
      <c r="R26" s="45" t="str">
        <f t="shared" ca="1" si="11"/>
        <v>Start here --&gt;</v>
      </c>
    </row>
    <row r="27" spans="2:18" x14ac:dyDescent="0.25">
      <c r="B27" s="41"/>
      <c r="C27" s="41"/>
      <c r="E27" s="40" t="str">
        <f t="array" aca="1" ref="E27" ca="1">IF($E$17="ALL",IFERROR(INDEX(INDIRECT($D$10),SMALL(IF(ISBLANK(INDIRECT($D$10)),"",ROW(INDIRECT($D$10))-MIN(ROW(INDIRECT($D$10)))+1),ROW($A10))),""),"")</f>
        <v/>
      </c>
      <c r="F27" s="40" t="str">
        <f t="shared" ca="1" si="8"/>
        <v/>
      </c>
      <c r="G27">
        <v>10</v>
      </c>
      <c r="H27" s="41"/>
      <c r="I27" s="41"/>
      <c r="L27">
        <v>11</v>
      </c>
      <c r="M27" s="45">
        <f t="shared" ca="1" si="9"/>
        <v>0</v>
      </c>
      <c r="N27" s="45">
        <f t="shared" ca="1" si="10"/>
        <v>0</v>
      </c>
      <c r="O27" s="41"/>
      <c r="P27" s="41"/>
      <c r="Q27" s="41"/>
      <c r="R27" s="45" t="str">
        <f t="shared" ca="1" si="11"/>
        <v>Start here --&gt;</v>
      </c>
    </row>
    <row r="28" spans="2:18" x14ac:dyDescent="0.25">
      <c r="B28" s="41"/>
      <c r="C28" s="41"/>
      <c r="E28" s="40" t="str">
        <f t="array" aca="1" ref="E28" ca="1">IF($E$17="ALL",IFERROR(INDEX(INDIRECT($D$10),SMALL(IF(ISBLANK(INDIRECT($D$10)),"",ROW(INDIRECT($D$10))-MIN(ROW(INDIRECT($D$10)))+1),ROW($A11))),""),"")</f>
        <v/>
      </c>
      <c r="F28" s="40" t="str">
        <f t="shared" ca="1" si="8"/>
        <v/>
      </c>
      <c r="G28">
        <v>11</v>
      </c>
      <c r="H28" s="41"/>
      <c r="I28" s="41"/>
      <c r="L28">
        <v>12</v>
      </c>
      <c r="M28" s="45">
        <f t="shared" ca="1" si="9"/>
        <v>0</v>
      </c>
      <c r="N28" s="45">
        <f t="shared" ca="1" si="10"/>
        <v>0</v>
      </c>
      <c r="O28" s="41"/>
      <c r="P28" s="41"/>
      <c r="Q28" s="41"/>
      <c r="R28" s="45" t="str">
        <f t="shared" ca="1" si="11"/>
        <v>Start here --&gt;</v>
      </c>
    </row>
    <row r="29" spans="2:18" x14ac:dyDescent="0.25">
      <c r="B29" s="41"/>
      <c r="C29" s="41"/>
      <c r="E29" s="40" t="str">
        <f t="array" aca="1" ref="E29" ca="1">IF($E$17="ALL",IFERROR(INDEX(INDIRECT($D$10),SMALL(IF(ISBLANK(INDIRECT($D$10)),"",ROW(INDIRECT($D$10))-MIN(ROW(INDIRECT($D$10)))+1),ROW($A12))),""),"")</f>
        <v/>
      </c>
      <c r="F29" s="40" t="str">
        <f t="shared" ca="1" si="8"/>
        <v/>
      </c>
      <c r="G29">
        <v>12</v>
      </c>
      <c r="H29" s="41"/>
      <c r="I29" s="41"/>
      <c r="L29">
        <v>13</v>
      </c>
      <c r="M29" s="45">
        <f t="shared" ca="1" si="9"/>
        <v>0</v>
      </c>
      <c r="N29" s="45">
        <f t="shared" ca="1" si="10"/>
        <v>0</v>
      </c>
      <c r="O29" s="41"/>
      <c r="P29" s="41"/>
      <c r="Q29" s="41"/>
      <c r="R29" s="45" t="str">
        <f t="shared" ca="1" si="11"/>
        <v>Start here --&gt;</v>
      </c>
    </row>
    <row r="30" spans="2:18" x14ac:dyDescent="0.25">
      <c r="B30" s="44" t="s">
        <v>50</v>
      </c>
      <c r="C30" s="41"/>
      <c r="E30" s="40" t="str">
        <f t="array" aca="1" ref="E30" ca="1">IF($E$17="ALL",IFERROR(INDEX(INDIRECT($D$10),SMALL(IF(ISBLANK(INDIRECT($D$10)),"",ROW(INDIRECT($D$10))-MIN(ROW(INDIRECT($D$10)))+1),ROW($A13))),""),"")</f>
        <v/>
      </c>
      <c r="F30" s="40" t="str">
        <f t="shared" ca="1" si="8"/>
        <v/>
      </c>
      <c r="G30">
        <v>13</v>
      </c>
      <c r="H30" s="41"/>
      <c r="I30" s="41"/>
      <c r="L30">
        <v>14</v>
      </c>
      <c r="M30" s="45">
        <f t="shared" ca="1" si="9"/>
        <v>0</v>
      </c>
      <c r="N30" s="45">
        <f t="shared" ca="1" si="10"/>
        <v>0</v>
      </c>
      <c r="O30" s="41"/>
      <c r="P30" s="41"/>
      <c r="Q30" s="41"/>
      <c r="R30" s="45" t="str">
        <f t="shared" ca="1" si="11"/>
        <v>Start here --&gt;</v>
      </c>
    </row>
    <row r="31" spans="2:18" x14ac:dyDescent="0.25">
      <c r="B31" s="50" t="str">
        <f>" "</f>
        <v xml:space="preserve"> </v>
      </c>
      <c r="C31" s="41">
        <v>1</v>
      </c>
      <c r="E31" s="40" t="str">
        <f t="array" aca="1" ref="E31" ca="1">IF($E$17="ALL",IFERROR(INDEX(INDIRECT($D$10),SMALL(IF(ISBLANK(INDIRECT($D$10)),"",ROW(INDIRECT($D$10))-MIN(ROW(INDIRECT($D$10)))+1),ROW($A14))),""),"")</f>
        <v/>
      </c>
      <c r="F31" s="40" t="str">
        <f t="shared" ca="1" si="8"/>
        <v/>
      </c>
      <c r="G31">
        <v>14</v>
      </c>
      <c r="H31" s="41"/>
      <c r="I31" s="41"/>
      <c r="L31">
        <v>15</v>
      </c>
      <c r="M31" s="45">
        <f t="shared" ca="1" si="9"/>
        <v>0</v>
      </c>
      <c r="N31" s="45">
        <f t="shared" ca="1" si="10"/>
        <v>0</v>
      </c>
      <c r="O31" s="41"/>
      <c r="P31" s="41"/>
      <c r="Q31" s="41"/>
      <c r="R31" s="45" t="str">
        <f t="shared" ca="1" si="11"/>
        <v>Start here --&gt;</v>
      </c>
    </row>
    <row r="32" spans="2:18" x14ac:dyDescent="0.25">
      <c r="B32" s="40" t="str">
        <f t="array" aca="1" ref="B32" ca="1">IFERROR(INDEX(INDIRECT($D$9),MATCH(MIN(COUNTIF(INDIRECT($D$9),"&lt;"&amp;INDIRECT($D$9)&amp;"")+
COUNT(INDIRECT($D$9))*ISTEXT(INDIRECT($D$9))+100000*ISBLANK(INDIRECT($D$9))),COUNTIF(INDIRECT($D$9),"&lt;"&amp;INDIRECT($D$9)&amp;"")+COUNT(INDIRECT($D$9))*ISTEXT(INDIRECT($D$9))+100000*ISBLANK(INDIRECT($D$9)),0)),"")</f>
        <v>Start here --&gt;</v>
      </c>
      <c r="C32" s="41">
        <v>2</v>
      </c>
      <c r="E32" s="40" t="str">
        <f t="array" aca="1" ref="E32" ca="1">IF($E$17="ALL",IFERROR(INDEX(INDIRECT($D$10),SMALL(IF(ISBLANK(INDIRECT($D$10)),"",ROW(INDIRECT($D$10))-MIN(ROW(INDIRECT($D$10)))+1),ROW($A15))),""),"")</f>
        <v/>
      </c>
      <c r="F32" s="40" t="str">
        <f t="shared" ca="1" si="8"/>
        <v/>
      </c>
      <c r="G32">
        <v>15</v>
      </c>
      <c r="H32" s="41"/>
      <c r="I32" s="41"/>
      <c r="L32">
        <v>16</v>
      </c>
      <c r="M32" s="45">
        <f t="shared" ca="1" si="9"/>
        <v>0</v>
      </c>
      <c r="N32" s="45">
        <f t="shared" ca="1" si="10"/>
        <v>0</v>
      </c>
      <c r="O32" s="41"/>
      <c r="P32" s="41"/>
      <c r="Q32" s="41"/>
      <c r="R32" s="45" t="str">
        <f t="shared" ca="1" si="11"/>
        <v>Start here --&gt;</v>
      </c>
    </row>
    <row r="33" spans="2:18" x14ac:dyDescent="0.25">
      <c r="B33" s="40" t="str">
        <f t="array" aca="1" ref="B33" ca="1">IFERROR(INDEX(INDIRECT($D$9),MATCH(0,COUNTIF(INDIRECT($D$9),"&lt;"&amp;INDIRECT($D$9))+COUNT(INDIRECT($D$9))*ISTEXT(INDIRECT($D$9))+100000*ISBLANK(INDIRECT($D$9))-SUM(COUNTIF(INDIRECT($D$9),"="&amp;$B$32:B32)),0)),"")</f>
        <v/>
      </c>
      <c r="C33" s="41">
        <v>3</v>
      </c>
      <c r="E33" s="40" t="str">
        <f t="array" aca="1" ref="E33" ca="1">IF($E$17="ALL",IFERROR(INDEX(INDIRECT($D$10),SMALL(IF(ISBLANK(INDIRECT($D$10)),"",ROW(INDIRECT($D$10))-MIN(ROW(INDIRECT($D$10)))+1),ROW($A16))),""),"")</f>
        <v/>
      </c>
      <c r="F33" s="40" t="str">
        <f t="shared" ca="1" si="8"/>
        <v/>
      </c>
      <c r="G33">
        <v>16</v>
      </c>
      <c r="H33" s="41"/>
      <c r="I33" s="41"/>
      <c r="L33">
        <v>17</v>
      </c>
      <c r="M33" s="45">
        <f t="shared" ca="1" si="9"/>
        <v>0</v>
      </c>
      <c r="N33" s="45">
        <f t="shared" ca="1" si="10"/>
        <v>0</v>
      </c>
      <c r="O33" s="41"/>
      <c r="P33" s="41"/>
      <c r="Q33" s="41"/>
      <c r="R33" s="45" t="str">
        <f t="shared" ca="1" si="11"/>
        <v>Start here --&gt;</v>
      </c>
    </row>
    <row r="34" spans="2:18" x14ac:dyDescent="0.25">
      <c r="B34" s="40" t="str">
        <f t="array" aca="1" ref="B34" ca="1">IFERROR(INDEX(INDIRECT($D$9),MATCH(0,COUNTIF(INDIRECT($D$9),"&lt;"&amp;INDIRECT($D$9))+COUNT(INDIRECT($D$9))*ISTEXT(INDIRECT($D$9))+100000*ISBLANK(INDIRECT($D$9))-SUM(COUNTIF(INDIRECT($D$9),"="&amp;$B$32:B33)),0)),"")</f>
        <v/>
      </c>
      <c r="C34" s="41">
        <v>4</v>
      </c>
      <c r="E34" s="40" t="str">
        <f t="array" aca="1" ref="E34" ca="1">IF($E$17="ALL",IFERROR(INDEX(INDIRECT($D$10),SMALL(IF(ISBLANK(INDIRECT($D$10)),"",ROW(INDIRECT($D$10))-MIN(ROW(INDIRECT($D$10)))+1),ROW($A17))),""),"")</f>
        <v/>
      </c>
      <c r="F34" s="40" t="str">
        <f t="shared" ca="1" si="8"/>
        <v/>
      </c>
      <c r="G34">
        <v>17</v>
      </c>
      <c r="H34" s="41"/>
      <c r="I34" s="41"/>
      <c r="L34">
        <v>18</v>
      </c>
      <c r="M34" s="45">
        <f t="shared" ca="1" si="9"/>
        <v>0</v>
      </c>
      <c r="N34" s="45">
        <f t="shared" ca="1" si="10"/>
        <v>0</v>
      </c>
      <c r="O34" s="41"/>
      <c r="P34" s="41"/>
      <c r="Q34" s="41"/>
      <c r="R34" s="45" t="str">
        <f t="shared" ca="1" si="11"/>
        <v>Start here --&gt;</v>
      </c>
    </row>
    <row r="35" spans="2:18" x14ac:dyDescent="0.25">
      <c r="B35" s="40" t="str">
        <f t="array" aca="1" ref="B35" ca="1">IFERROR(INDEX(INDIRECT($D$9),MATCH(0,COUNTIF(INDIRECT($D$9),"&lt;"&amp;INDIRECT($D$9))+COUNT(INDIRECT($D$9))*ISTEXT(INDIRECT($D$9))+100000*ISBLANK(INDIRECT($D$9))-SUM(COUNTIF(INDIRECT($D$9),"="&amp;$B$32:B34)),0)),"")</f>
        <v/>
      </c>
      <c r="C35" s="41">
        <v>5</v>
      </c>
      <c r="E35" s="40" t="str">
        <f t="array" aca="1" ref="E35" ca="1">IF($E$17="ALL",IFERROR(INDEX(INDIRECT($D$10),SMALL(IF(ISBLANK(INDIRECT($D$10)),"",ROW(INDIRECT($D$10))-MIN(ROW(INDIRECT($D$10)))+1),ROW($A18))),""),"")</f>
        <v/>
      </c>
      <c r="F35" s="40" t="str">
        <f t="shared" ca="1" si="8"/>
        <v/>
      </c>
      <c r="G35">
        <v>18</v>
      </c>
      <c r="H35" s="41"/>
      <c r="I35" s="41"/>
      <c r="L35">
        <v>19</v>
      </c>
      <c r="M35" s="45">
        <f t="shared" ca="1" si="9"/>
        <v>0</v>
      </c>
      <c r="N35" s="45">
        <f t="shared" ca="1" si="10"/>
        <v>0</v>
      </c>
      <c r="O35" s="41"/>
      <c r="P35" s="41"/>
      <c r="Q35" s="41"/>
      <c r="R35" s="45" t="str">
        <f t="shared" ca="1" si="11"/>
        <v>Start here --&gt;</v>
      </c>
    </row>
    <row r="36" spans="2:18" x14ac:dyDescent="0.25">
      <c r="B36" s="40" t="str">
        <f t="array" aca="1" ref="B36" ca="1">IFERROR(INDEX(INDIRECT($D$9),MATCH(0,COUNTIF(INDIRECT($D$9),"&lt;"&amp;INDIRECT($D$9))+COUNT(INDIRECT($D$9))*ISTEXT(INDIRECT($D$9))+100000*ISBLANK(INDIRECT($D$9))-SUM(COUNTIF(INDIRECT($D$9),"="&amp;$B$32:B35)),0)),"")</f>
        <v/>
      </c>
      <c r="C36" s="41">
        <v>6</v>
      </c>
      <c r="E36" s="40" t="str">
        <f t="array" aca="1" ref="E36" ca="1">IF($E$17="ALL",IFERROR(INDEX(INDIRECT($D$10),SMALL(IF(ISBLANK(INDIRECT($D$10)),"",ROW(INDIRECT($D$10))-MIN(ROW(INDIRECT($D$10)))+1),ROW($A19))),""),"")</f>
        <v/>
      </c>
      <c r="F36" s="40" t="str">
        <f t="shared" ca="1" si="8"/>
        <v/>
      </c>
      <c r="G36">
        <v>19</v>
      </c>
      <c r="H36" s="41"/>
      <c r="I36" s="41"/>
      <c r="L36">
        <v>20</v>
      </c>
      <c r="M36" s="45">
        <f t="shared" ca="1" si="9"/>
        <v>0</v>
      </c>
      <c r="N36" s="45">
        <f t="shared" ca="1" si="10"/>
        <v>0</v>
      </c>
      <c r="O36" s="41"/>
      <c r="P36" s="41"/>
      <c r="Q36" s="41"/>
      <c r="R36" s="45" t="str">
        <f t="shared" ca="1" si="11"/>
        <v>Start here --&gt;</v>
      </c>
    </row>
    <row r="37" spans="2:18" x14ac:dyDescent="0.25">
      <c r="B37" s="40" t="str">
        <f t="array" aca="1" ref="B37" ca="1">IFERROR(INDEX(INDIRECT($D$9),MATCH(0,COUNTIF(INDIRECT($D$9),"&lt;"&amp;INDIRECT($D$9))+COUNT(INDIRECT($D$9))*ISTEXT(INDIRECT($D$9))+100000*ISBLANK(INDIRECT($D$9))-SUM(COUNTIF(INDIRECT($D$9),"="&amp;$B$32:B36)),0)),"")</f>
        <v/>
      </c>
      <c r="C37" s="41">
        <v>7</v>
      </c>
      <c r="E37" s="40" t="str">
        <f t="array" aca="1" ref="E37" ca="1">IF($E$17="ALL",IFERROR(INDEX(INDIRECT($D$10),SMALL(IF(ISBLANK(INDIRECT($D$10)),"",ROW(INDIRECT($D$10))-MIN(ROW(INDIRECT($D$10)))+1),ROW($A20))),""),"")</f>
        <v/>
      </c>
      <c r="F37" s="40" t="str">
        <f t="shared" ca="1" si="8"/>
        <v/>
      </c>
      <c r="G37">
        <v>20</v>
      </c>
      <c r="H37" s="41"/>
      <c r="I37" s="41"/>
      <c r="L37">
        <v>21</v>
      </c>
      <c r="M37" s="45">
        <f t="shared" ca="1" si="9"/>
        <v>0</v>
      </c>
      <c r="N37" s="45">
        <f t="shared" ca="1" si="10"/>
        <v>0</v>
      </c>
      <c r="O37" s="41"/>
      <c r="P37" s="41"/>
      <c r="Q37" s="41"/>
      <c r="R37" s="45" t="str">
        <f t="shared" ca="1" si="11"/>
        <v>Start here --&gt;</v>
      </c>
    </row>
    <row r="38" spans="2:18" x14ac:dyDescent="0.25">
      <c r="B38" s="40" t="str">
        <f t="array" aca="1" ref="B38" ca="1">IFERROR(INDEX(INDIRECT($D$9),MATCH(0,COUNTIF(INDIRECT($D$9),"&lt;"&amp;INDIRECT($D$9))+COUNT(INDIRECT($D$9))*ISTEXT(INDIRECT($D$9))+100000*ISBLANK(INDIRECT($D$9))-SUM(COUNTIF(INDIRECT($D$9),"="&amp;$B$32:B37)),0)),"")</f>
        <v/>
      </c>
      <c r="C38" s="41">
        <v>8</v>
      </c>
      <c r="E38" s="40" t="str">
        <f t="array" aca="1" ref="E38" ca="1">IF($E$17="ALL",IFERROR(INDEX(INDIRECT($D$10),SMALL(IF(ISBLANK(INDIRECT($D$10)),"",ROW(INDIRECT($D$10))-MIN(ROW(INDIRECT($D$10)))+1),ROW($A21))),""),"")</f>
        <v/>
      </c>
      <c r="F38" s="40" t="str">
        <f t="shared" ca="1" si="8"/>
        <v/>
      </c>
      <c r="G38">
        <v>21</v>
      </c>
      <c r="H38" s="41"/>
      <c r="I38" s="41"/>
      <c r="L38">
        <v>22</v>
      </c>
      <c r="M38" s="45">
        <f t="shared" ca="1" si="9"/>
        <v>0</v>
      </c>
      <c r="N38" s="45">
        <f t="shared" ca="1" si="10"/>
        <v>0</v>
      </c>
      <c r="O38" s="41"/>
      <c r="P38" s="41"/>
      <c r="Q38" s="41"/>
      <c r="R38" s="45" t="str">
        <f t="shared" ca="1" si="11"/>
        <v>Start here --&gt;</v>
      </c>
    </row>
    <row r="39" spans="2:18" x14ac:dyDescent="0.25">
      <c r="B39" s="40" t="str">
        <f t="array" aca="1" ref="B39" ca="1">IFERROR(INDEX(INDIRECT($D$9),MATCH(0,COUNTIF(INDIRECT($D$9),"&lt;"&amp;INDIRECT($D$9))+COUNT(INDIRECT($D$9))*ISTEXT(INDIRECT($D$9))+100000*ISBLANK(INDIRECT($D$9))-SUM(COUNTIF(INDIRECT($D$9),"="&amp;$B$32:B38)),0)),"")</f>
        <v/>
      </c>
      <c r="C39" s="41">
        <v>9</v>
      </c>
      <c r="E39" s="40" t="str">
        <f t="array" aca="1" ref="E39" ca="1">IF($E$17="ALL",IFERROR(INDEX(INDIRECT($D$10),SMALL(IF(ISBLANK(INDIRECT($D$10)),"",ROW(INDIRECT($D$10))-MIN(ROW(INDIRECT($D$10)))+1),ROW($A22))),""),"")</f>
        <v/>
      </c>
      <c r="F39" s="40" t="str">
        <f t="shared" ca="1" si="8"/>
        <v/>
      </c>
      <c r="G39">
        <v>22</v>
      </c>
      <c r="H39" s="41"/>
      <c r="I39" s="41"/>
      <c r="L39">
        <v>23</v>
      </c>
      <c r="M39" s="45">
        <f t="shared" ca="1" si="9"/>
        <v>0</v>
      </c>
      <c r="N39" s="45">
        <f t="shared" ca="1" si="10"/>
        <v>0</v>
      </c>
      <c r="O39" s="41"/>
      <c r="P39" s="41"/>
      <c r="Q39" s="41"/>
      <c r="R39" s="45" t="str">
        <f t="shared" ca="1" si="11"/>
        <v>Start here --&gt;</v>
      </c>
    </row>
    <row r="40" spans="2:18" x14ac:dyDescent="0.25">
      <c r="B40" s="40" t="str">
        <f t="array" aca="1" ref="B40" ca="1">IFERROR(INDEX(INDIRECT($D$9),MATCH(0,COUNTIF(INDIRECT($D$9),"&lt;"&amp;INDIRECT($D$9))+COUNT(INDIRECT($D$9))*ISTEXT(INDIRECT($D$9))+100000*ISBLANK(INDIRECT($D$9))-SUM(COUNTIF(INDIRECT($D$9),"="&amp;$B$32:B39)),0)),"")</f>
        <v/>
      </c>
      <c r="C40" s="41">
        <v>10</v>
      </c>
      <c r="E40" s="40" t="str">
        <f t="array" aca="1" ref="E40" ca="1">IF($E$17="ALL",IFERROR(INDEX(INDIRECT($D$10),SMALL(IF(ISBLANK(INDIRECT($D$10)),"",ROW(INDIRECT($D$10))-MIN(ROW(INDIRECT($D$10)))+1),ROW($A23))),""),"")</f>
        <v/>
      </c>
      <c r="F40" s="40" t="str">
        <f t="shared" ca="1" si="8"/>
        <v/>
      </c>
      <c r="G40">
        <v>23</v>
      </c>
      <c r="H40" s="41"/>
      <c r="I40" s="41"/>
      <c r="L40">
        <v>24</v>
      </c>
      <c r="M40" s="45">
        <f t="shared" ca="1" si="9"/>
        <v>0</v>
      </c>
      <c r="N40" s="45">
        <f t="shared" ca="1" si="10"/>
        <v>0</v>
      </c>
      <c r="O40" s="41"/>
      <c r="P40" s="41"/>
      <c r="Q40" s="41"/>
      <c r="R40" s="45" t="str">
        <f t="shared" ca="1" si="11"/>
        <v>Start here --&gt;</v>
      </c>
    </row>
    <row r="41" spans="2:18" x14ac:dyDescent="0.25">
      <c r="B41" s="40" t="str">
        <f t="array" aca="1" ref="B41" ca="1">IFERROR(INDEX(INDIRECT($D$9),MATCH(0,COUNTIF(INDIRECT($D$9),"&lt;"&amp;INDIRECT($D$9))+COUNT(INDIRECT($D$9))*ISTEXT(INDIRECT($D$9))+100000*ISBLANK(INDIRECT($D$9))-SUM(COUNTIF(INDIRECT($D$9),"="&amp;$B$32:B40)),0)),"")</f>
        <v/>
      </c>
      <c r="C41" s="41">
        <v>11</v>
      </c>
      <c r="E41" s="40" t="str">
        <f t="array" aca="1" ref="E41" ca="1">IF($E$17="ALL",IFERROR(INDEX(INDIRECT($D$10),SMALL(IF(ISBLANK(INDIRECT($D$10)),"",ROW(INDIRECT($D$10))-MIN(ROW(INDIRECT($D$10)))+1),ROW($A24))),""),"")</f>
        <v/>
      </c>
      <c r="F41" s="40" t="str">
        <f t="shared" ca="1" si="8"/>
        <v/>
      </c>
      <c r="G41">
        <v>24</v>
      </c>
      <c r="H41" s="41"/>
      <c r="I41" s="41"/>
      <c r="L41">
        <v>25</v>
      </c>
      <c r="M41" s="45">
        <f t="shared" ca="1" si="9"/>
        <v>0</v>
      </c>
      <c r="N41" s="45">
        <f t="shared" ca="1" si="10"/>
        <v>0</v>
      </c>
      <c r="O41" s="41"/>
      <c r="P41" s="41"/>
      <c r="Q41" s="41"/>
      <c r="R41" s="45" t="str">
        <f t="shared" ca="1" si="11"/>
        <v>Start here --&gt;</v>
      </c>
    </row>
    <row r="42" spans="2:18" x14ac:dyDescent="0.25">
      <c r="B42" s="40" t="str">
        <f t="array" aca="1" ref="B42" ca="1">IFERROR(INDEX(INDIRECT($D$9),MATCH(0,COUNTIF(INDIRECT($D$9),"&lt;"&amp;INDIRECT($D$9))+COUNT(INDIRECT($D$9))*ISTEXT(INDIRECT($D$9))+100000*ISBLANK(INDIRECT($D$9))-SUM(COUNTIF(INDIRECT($D$9),"="&amp;$B$32:B41)),0)),"")</f>
        <v/>
      </c>
      <c r="C42" s="41">
        <v>12</v>
      </c>
      <c r="E42" s="40" t="str">
        <f t="array" aca="1" ref="E42" ca="1">IF($E$17="ALL",IFERROR(INDEX(INDIRECT($D$10),SMALL(IF(ISBLANK(INDIRECT($D$10)),"",ROW(INDIRECT($D$10))-MIN(ROW(INDIRECT($D$10)))+1),ROW($A25))),""),"")</f>
        <v/>
      </c>
      <c r="F42" s="40" t="str">
        <f t="shared" ca="1" si="8"/>
        <v/>
      </c>
      <c r="G42">
        <v>25</v>
      </c>
      <c r="H42" s="41"/>
      <c r="I42" s="41"/>
      <c r="L42">
        <v>26</v>
      </c>
      <c r="M42" s="45">
        <f t="shared" ca="1" si="9"/>
        <v>0</v>
      </c>
      <c r="N42" s="45">
        <f t="shared" ca="1" si="10"/>
        <v>0</v>
      </c>
      <c r="O42" s="41"/>
      <c r="P42" s="41"/>
      <c r="Q42" s="41"/>
      <c r="R42" s="45" t="str">
        <f t="shared" ca="1" si="11"/>
        <v>Start here --&gt;</v>
      </c>
    </row>
    <row r="43" spans="2:18" x14ac:dyDescent="0.25">
      <c r="B43" s="40" t="str">
        <f t="array" aca="1" ref="B43" ca="1">IFERROR(INDEX(INDIRECT($D$9),MATCH(0,COUNTIF(INDIRECT($D$9),"&lt;"&amp;INDIRECT($D$9))+COUNT(INDIRECT($D$9))*ISTEXT(INDIRECT($D$9))+100000*ISBLANK(INDIRECT($D$9))-SUM(COUNTIF(INDIRECT($D$9),"="&amp;$B$32:B42)),0)),"")</f>
        <v/>
      </c>
      <c r="C43" s="41">
        <v>13</v>
      </c>
      <c r="E43" s="40" t="str">
        <f t="array" aca="1" ref="E43" ca="1">IF($E$17="ALL",IFERROR(INDEX(INDIRECT($D$10),SMALL(IF(ISBLANK(INDIRECT($D$10)),"",ROW(INDIRECT($D$10))-MIN(ROW(INDIRECT($D$10)))+1),ROW($A26))),""),"")</f>
        <v/>
      </c>
      <c r="F43" s="40" t="str">
        <f t="shared" ca="1" si="8"/>
        <v/>
      </c>
      <c r="G43">
        <v>26</v>
      </c>
      <c r="H43" s="41"/>
      <c r="I43" s="41"/>
      <c r="L43">
        <v>27</v>
      </c>
      <c r="M43" s="45">
        <f t="shared" ca="1" si="9"/>
        <v>0</v>
      </c>
      <c r="N43" s="45">
        <f t="shared" ca="1" si="10"/>
        <v>0</v>
      </c>
      <c r="O43" s="41"/>
      <c r="P43" s="41"/>
      <c r="Q43" s="41"/>
      <c r="R43" s="45" t="str">
        <f t="shared" ca="1" si="11"/>
        <v>Start here --&gt;</v>
      </c>
    </row>
    <row r="44" spans="2:18" x14ac:dyDescent="0.25">
      <c r="B44" s="40" t="str">
        <f t="array" aca="1" ref="B44" ca="1">IFERROR(INDEX(INDIRECT($D$9),MATCH(0,COUNTIF(INDIRECT($D$9),"&lt;"&amp;INDIRECT($D$9))+COUNT(INDIRECT($D$9))*ISTEXT(INDIRECT($D$9))+100000*ISBLANK(INDIRECT($D$9))-SUM(COUNTIF(INDIRECT($D$9),"="&amp;$B$32:B43)),0)),"")</f>
        <v/>
      </c>
      <c r="C44" s="41">
        <v>14</v>
      </c>
      <c r="E44" s="40" t="str">
        <f t="array" aca="1" ref="E44" ca="1">IF($E$17="ALL",IFERROR(INDEX(INDIRECT($D$10),SMALL(IF(ISBLANK(INDIRECT($D$10)),"",ROW(INDIRECT($D$10))-MIN(ROW(INDIRECT($D$10)))+1),ROW($A27))),""),"")</f>
        <v/>
      </c>
      <c r="F44" s="40" t="str">
        <f t="shared" ca="1" si="8"/>
        <v/>
      </c>
      <c r="G44">
        <v>27</v>
      </c>
      <c r="H44" s="41"/>
      <c r="I44" s="41"/>
      <c r="L44">
        <v>28</v>
      </c>
      <c r="M44" s="45">
        <f t="shared" ca="1" si="9"/>
        <v>0</v>
      </c>
      <c r="N44" s="45">
        <f t="shared" ca="1" si="10"/>
        <v>0</v>
      </c>
      <c r="O44" s="41"/>
      <c r="P44" s="41"/>
      <c r="Q44" s="41"/>
      <c r="R44" s="45" t="str">
        <f t="shared" ca="1" si="11"/>
        <v>Start here --&gt;</v>
      </c>
    </row>
    <row r="45" spans="2:18" x14ac:dyDescent="0.25">
      <c r="B45" s="40" t="str">
        <f t="array" aca="1" ref="B45" ca="1">IFERROR(INDEX(INDIRECT($D$9),MATCH(0,COUNTIF(INDIRECT($D$9),"&lt;"&amp;INDIRECT($D$9))+COUNT(INDIRECT($D$9))*ISTEXT(INDIRECT($D$9))+100000*ISBLANK(INDIRECT($D$9))-SUM(COUNTIF(INDIRECT($D$9),"="&amp;$B$32:B44)),0)),"")</f>
        <v/>
      </c>
      <c r="C45" s="41">
        <v>15</v>
      </c>
      <c r="E45" s="40" t="str">
        <f t="array" aca="1" ref="E45" ca="1">IF($E$17="ALL",IFERROR(INDEX(INDIRECT($D$10),SMALL(IF(ISBLANK(INDIRECT($D$10)),"",ROW(INDIRECT($D$10))-MIN(ROW(INDIRECT($D$10)))+1),ROW($A28))),""),"")</f>
        <v/>
      </c>
      <c r="F45" s="40" t="str">
        <f t="shared" ca="1" si="8"/>
        <v/>
      </c>
      <c r="G45">
        <v>28</v>
      </c>
      <c r="H45" s="41"/>
      <c r="I45" s="41"/>
      <c r="L45">
        <v>29</v>
      </c>
      <c r="M45" s="45">
        <f t="shared" ca="1" si="9"/>
        <v>0</v>
      </c>
      <c r="N45" s="45">
        <f t="shared" ca="1" si="10"/>
        <v>0</v>
      </c>
      <c r="O45" s="41"/>
      <c r="P45" s="41"/>
      <c r="Q45" s="41"/>
      <c r="R45" s="45" t="str">
        <f t="shared" ca="1" si="11"/>
        <v>Start here --&gt;</v>
      </c>
    </row>
    <row r="46" spans="2:18" x14ac:dyDescent="0.25">
      <c r="B46" s="40" t="str">
        <f t="array" aca="1" ref="B46" ca="1">IFERROR(INDEX(INDIRECT($D$9),MATCH(0,COUNTIF(INDIRECT($D$9),"&lt;"&amp;INDIRECT($D$9))+COUNT(INDIRECT($D$9))*ISTEXT(INDIRECT($D$9))+100000*ISBLANK(INDIRECT($D$9))-SUM(COUNTIF(INDIRECT($D$9),"="&amp;$B$32:B45)),0)),"")</f>
        <v/>
      </c>
      <c r="C46" s="41">
        <v>16</v>
      </c>
      <c r="E46" s="40" t="str">
        <f t="array" aca="1" ref="E46" ca="1">IF($E$17="ALL",IFERROR(INDEX(INDIRECT($D$10),SMALL(IF(ISBLANK(INDIRECT($D$10)),"",ROW(INDIRECT($D$10))-MIN(ROW(INDIRECT($D$10)))+1),ROW($A29))),""),"")</f>
        <v/>
      </c>
      <c r="F46" s="40" t="str">
        <f t="shared" ca="1" si="8"/>
        <v/>
      </c>
      <c r="G46">
        <v>29</v>
      </c>
      <c r="H46" s="41"/>
      <c r="I46" s="41"/>
      <c r="L46">
        <v>30</v>
      </c>
      <c r="M46" s="45">
        <f t="shared" ca="1" si="9"/>
        <v>0</v>
      </c>
      <c r="N46" s="45">
        <f t="shared" ca="1" si="10"/>
        <v>0</v>
      </c>
      <c r="O46" s="41"/>
      <c r="P46" s="41"/>
      <c r="Q46" s="41"/>
      <c r="R46" s="45" t="str">
        <f t="shared" ca="1" si="11"/>
        <v>Start here --&gt;</v>
      </c>
    </row>
    <row r="47" spans="2:18" x14ac:dyDescent="0.25">
      <c r="B47" s="40" t="str">
        <f t="array" aca="1" ref="B47" ca="1">IFERROR(INDEX(INDIRECT($D$9),MATCH(0,COUNTIF(INDIRECT($D$9),"&lt;"&amp;INDIRECT($D$9))+COUNT(INDIRECT($D$9))*ISTEXT(INDIRECT($D$9))+100000*ISBLANK(INDIRECT($D$9))-SUM(COUNTIF(INDIRECT($D$9),"="&amp;$B$32:B46)),0)),"")</f>
        <v/>
      </c>
      <c r="C47" s="41">
        <v>17</v>
      </c>
      <c r="E47" s="40" t="str">
        <f t="array" aca="1" ref="E47" ca="1">IF($E$17="ALL",IFERROR(INDEX(INDIRECT($D$10),SMALL(IF(ISBLANK(INDIRECT($D$10)),"",ROW(INDIRECT($D$10))-MIN(ROW(INDIRECT($D$10)))+1),ROW($A30))),""),"")</f>
        <v/>
      </c>
      <c r="F47" s="40" t="str">
        <f t="shared" ca="1" si="8"/>
        <v/>
      </c>
      <c r="G47">
        <v>30</v>
      </c>
      <c r="H47" s="41"/>
      <c r="I47" s="41"/>
      <c r="L47">
        <v>31</v>
      </c>
      <c r="M47" s="45">
        <f t="shared" ca="1" si="9"/>
        <v>0</v>
      </c>
      <c r="N47" s="45">
        <f t="shared" ca="1" si="10"/>
        <v>0</v>
      </c>
      <c r="O47" s="41"/>
      <c r="P47" s="41"/>
      <c r="Q47" s="41"/>
      <c r="R47" s="45" t="str">
        <f t="shared" ca="1" si="11"/>
        <v>Start here --&gt;</v>
      </c>
    </row>
    <row r="48" spans="2:18" x14ac:dyDescent="0.25">
      <c r="B48" s="40" t="str">
        <f t="array" aca="1" ref="B48" ca="1">IFERROR(INDEX(INDIRECT($D$9),MATCH(0,COUNTIF(INDIRECT($D$9),"&lt;"&amp;INDIRECT($D$9))+COUNT(INDIRECT($D$9))*ISTEXT(INDIRECT($D$9))+100000*ISBLANK(INDIRECT($D$9))-SUM(COUNTIF(INDIRECT($D$9),"="&amp;$B$32:B47)),0)),"")</f>
        <v/>
      </c>
      <c r="C48" s="41">
        <v>18</v>
      </c>
      <c r="E48" s="40" t="str">
        <f t="array" aca="1" ref="E48" ca="1">IF($E$17="ALL",IFERROR(INDEX(INDIRECT($D$10),SMALL(IF(ISBLANK(INDIRECT($D$10)),"",ROW(INDIRECT($D$10))-MIN(ROW(INDIRECT($D$10)))+1),ROW($A31))),""),"")</f>
        <v/>
      </c>
      <c r="F48" s="40" t="str">
        <f t="shared" ca="1" si="8"/>
        <v/>
      </c>
      <c r="G48">
        <v>31</v>
      </c>
      <c r="H48" s="41"/>
      <c r="I48" s="41"/>
      <c r="L48">
        <v>32</v>
      </c>
      <c r="M48" s="45">
        <f t="shared" ca="1" si="9"/>
        <v>0</v>
      </c>
      <c r="N48" s="45">
        <f t="shared" ca="1" si="10"/>
        <v>0</v>
      </c>
      <c r="O48" s="41"/>
      <c r="P48" s="41"/>
      <c r="Q48" s="41"/>
      <c r="R48" s="45" t="str">
        <f t="shared" ca="1" si="11"/>
        <v>Start here --&gt;</v>
      </c>
    </row>
    <row r="49" spans="1:18" x14ac:dyDescent="0.25">
      <c r="B49" s="40" t="str">
        <f t="array" aca="1" ref="B49" ca="1">IFERROR(INDEX(INDIRECT($D$9),MATCH(0,COUNTIF(INDIRECT($D$9),"&lt;"&amp;INDIRECT($D$9))+COUNT(INDIRECT($D$9))*ISTEXT(INDIRECT($D$9))+100000*ISBLANK(INDIRECT($D$9))-SUM(COUNTIF(INDIRECT($D$9),"="&amp;$B$32:B48)),0)),"")</f>
        <v/>
      </c>
      <c r="C49" s="41">
        <v>19</v>
      </c>
      <c r="E49" s="40" t="str">
        <f t="array" aca="1" ref="E49" ca="1">IF($E$17="ALL",IFERROR(INDEX(INDIRECT($D$10),SMALL(IF(ISBLANK(INDIRECT($D$10)),"",ROW(INDIRECT($D$10))-MIN(ROW(INDIRECT($D$10)))+1),ROW($A32))),""),"")</f>
        <v/>
      </c>
      <c r="F49" s="40" t="str">
        <f t="shared" ca="1" si="8"/>
        <v/>
      </c>
      <c r="G49">
        <v>32</v>
      </c>
      <c r="H49" s="41"/>
      <c r="I49" s="41"/>
      <c r="L49">
        <v>33</v>
      </c>
      <c r="M49" s="45">
        <f t="shared" ca="1" si="9"/>
        <v>0</v>
      </c>
      <c r="N49" s="45">
        <f t="shared" ca="1" si="10"/>
        <v>0</v>
      </c>
      <c r="O49" s="41"/>
      <c r="P49" s="41"/>
      <c r="Q49" s="41"/>
      <c r="R49" s="45" t="str">
        <f t="shared" ca="1" si="11"/>
        <v>Start here --&gt;</v>
      </c>
    </row>
    <row r="50" spans="1:18" x14ac:dyDescent="0.25">
      <c r="B50" s="40" t="str">
        <f t="array" aca="1" ref="B50" ca="1">IFERROR(INDEX(INDIRECT($D$9),MATCH(0,COUNTIF(INDIRECT($D$9),"&lt;"&amp;INDIRECT($D$9))+COUNT(INDIRECT($D$9))*ISTEXT(INDIRECT($D$9))+100000*ISBLANK(INDIRECT($D$9))-SUM(COUNTIF(INDIRECT($D$9),"="&amp;$B$32:B49)),0)),"")</f>
        <v/>
      </c>
      <c r="C50" s="41">
        <v>20</v>
      </c>
      <c r="E50" s="40" t="str">
        <f t="array" aca="1" ref="E50" ca="1">IF($E$17="ALL",IFERROR(INDEX(INDIRECT($D$10),SMALL(IF(ISBLANK(INDIRECT($D$10)),"",ROW(INDIRECT($D$10))-MIN(ROW(INDIRECT($D$10)))+1),ROW($A33))),""),"")</f>
        <v/>
      </c>
      <c r="F50" s="40" t="str">
        <f t="shared" ca="1" si="8"/>
        <v/>
      </c>
      <c r="G50">
        <v>33</v>
      </c>
      <c r="H50" s="41"/>
      <c r="I50" s="41"/>
      <c r="L50">
        <v>34</v>
      </c>
      <c r="M50" s="45">
        <f t="shared" ca="1" si="9"/>
        <v>0</v>
      </c>
      <c r="N50" s="45">
        <f t="shared" ca="1" si="10"/>
        <v>0</v>
      </c>
      <c r="O50" s="41"/>
      <c r="P50" s="41"/>
      <c r="Q50" s="41"/>
      <c r="R50" s="45" t="str">
        <f t="shared" ca="1" si="11"/>
        <v>Start here --&gt;</v>
      </c>
    </row>
    <row r="51" spans="1:18" x14ac:dyDescent="0.25">
      <c r="A51" s="41"/>
      <c r="B51" s="41"/>
      <c r="C51" s="41"/>
      <c r="E51" s="40" t="str">
        <f t="array" aca="1" ref="E51" ca="1">IF($E$17="ALL",IFERROR(INDEX(INDIRECT($D$10),SMALL(IF(ISBLANK(INDIRECT($D$10)),"",ROW(INDIRECT($D$10))-MIN(ROW(INDIRECT($D$10)))+1),ROW($A34))),""),"")</f>
        <v/>
      </c>
      <c r="F51" s="40" t="str">
        <f t="shared" ca="1" si="8"/>
        <v/>
      </c>
      <c r="G51">
        <v>34</v>
      </c>
      <c r="H51" s="41"/>
      <c r="I51" s="41"/>
      <c r="L51">
        <v>35</v>
      </c>
      <c r="M51" s="45">
        <f t="shared" ca="1" si="9"/>
        <v>0</v>
      </c>
      <c r="N51" s="45">
        <f t="shared" ca="1" si="10"/>
        <v>0</v>
      </c>
      <c r="O51" s="41"/>
      <c r="P51" s="41"/>
      <c r="Q51" s="41"/>
      <c r="R51" s="45" t="str">
        <f t="shared" ca="1" si="11"/>
        <v>Start here --&gt;</v>
      </c>
    </row>
    <row r="52" spans="1:18" x14ac:dyDescent="0.25">
      <c r="A52" s="41"/>
      <c r="B52" s="41"/>
      <c r="C52" s="41"/>
      <c r="E52" s="40" t="str">
        <f t="array" aca="1" ref="E52" ca="1">IF($E$17="ALL",IFERROR(INDEX(INDIRECT($D$10),SMALL(IF(ISBLANK(INDIRECT($D$10)),"",ROW(INDIRECT($D$10))-MIN(ROW(INDIRECT($D$10)))+1),ROW($A35))),""),"")</f>
        <v/>
      </c>
      <c r="F52" s="40" t="str">
        <f t="shared" ca="1" si="8"/>
        <v/>
      </c>
      <c r="G52">
        <v>35</v>
      </c>
      <c r="H52" s="41"/>
      <c r="I52" s="41"/>
      <c r="L52">
        <v>36</v>
      </c>
      <c r="M52" s="45">
        <f t="shared" ca="1" si="9"/>
        <v>0</v>
      </c>
      <c r="N52" s="45">
        <f t="shared" ca="1" si="10"/>
        <v>0</v>
      </c>
      <c r="O52" s="41"/>
      <c r="P52" s="41"/>
      <c r="Q52" s="41"/>
      <c r="R52" s="45" t="str">
        <f t="shared" ca="1" si="11"/>
        <v>Start here --&gt;</v>
      </c>
    </row>
    <row r="53" spans="1:18" x14ac:dyDescent="0.25">
      <c r="G53" s="41"/>
      <c r="H53" s="41"/>
      <c r="I53" s="41"/>
      <c r="L53">
        <v>37</v>
      </c>
      <c r="M53" s="45">
        <f t="shared" ca="1" si="9"/>
        <v>0</v>
      </c>
      <c r="N53" s="45">
        <f t="shared" ca="1" si="10"/>
        <v>0</v>
      </c>
      <c r="O53" s="41"/>
      <c r="P53" s="41"/>
      <c r="Q53" s="41"/>
      <c r="R53" s="45" t="str">
        <f t="shared" ca="1" si="11"/>
        <v>Start here --&gt;</v>
      </c>
    </row>
    <row r="54" spans="1:18" x14ac:dyDescent="0.25">
      <c r="G54" s="41"/>
      <c r="H54" s="41"/>
      <c r="I54" s="41"/>
      <c r="L54">
        <v>38</v>
      </c>
      <c r="M54" s="45">
        <f t="shared" ca="1" si="9"/>
        <v>0</v>
      </c>
      <c r="N54" s="45">
        <f t="shared" ca="1" si="10"/>
        <v>0</v>
      </c>
      <c r="O54" s="41"/>
      <c r="P54" s="41"/>
      <c r="Q54" s="41"/>
      <c r="R54" s="45" t="str">
        <f t="shared" ca="1" si="11"/>
        <v>Start here --&gt;</v>
      </c>
    </row>
    <row r="55" spans="1:18" x14ac:dyDescent="0.25">
      <c r="E55" s="43" t="s">
        <v>63</v>
      </c>
      <c r="F55" s="51" t="str">
        <f ca="1">IFERROR(LEFT($C$2&amp;ADDRESS($C$4,$C$11),LEN($C$2&amp;ADDRESS($C$4,$C$11))-2),"")</f>
        <v>'Planning View 1'!$I$</v>
      </c>
      <c r="G55" s="63"/>
      <c r="H55" s="63"/>
      <c r="I55" s="63"/>
      <c r="L55">
        <v>39</v>
      </c>
      <c r="M55" s="45">
        <f t="shared" ca="1" si="9"/>
        <v>0</v>
      </c>
      <c r="N55" s="45">
        <f t="shared" ca="1" si="10"/>
        <v>0</v>
      </c>
      <c r="O55" s="41"/>
      <c r="P55" s="41"/>
      <c r="Q55" s="41"/>
      <c r="R55" s="45" t="str">
        <f t="shared" ca="1" si="11"/>
        <v>Start here --&gt;</v>
      </c>
    </row>
    <row r="56" spans="1:18" x14ac:dyDescent="0.25">
      <c r="E56" s="43" t="s">
        <v>62</v>
      </c>
      <c r="F56" s="43" t="s">
        <v>61</v>
      </c>
      <c r="G56" s="44"/>
      <c r="H56" s="44"/>
      <c r="I56" s="44"/>
      <c r="L56">
        <v>40</v>
      </c>
      <c r="M56" s="45">
        <f t="shared" ca="1" si="9"/>
        <v>0</v>
      </c>
      <c r="N56" s="45">
        <f t="shared" ca="1" si="10"/>
        <v>0</v>
      </c>
      <c r="O56" s="41"/>
      <c r="P56" s="41"/>
      <c r="Q56" s="41"/>
      <c r="R56" s="45" t="str">
        <f t="shared" ca="1" si="11"/>
        <v>Start here --&gt;</v>
      </c>
    </row>
    <row r="57" spans="1:18" x14ac:dyDescent="0.25">
      <c r="E57">
        <v>1</v>
      </c>
      <c r="F57" s="51">
        <f ca="1">IF(F$55="","",COUNTIF(INDIRECT($D$11),"&lt;='"&amp;INDIRECT(F$55&amp;$C$4)&amp;"'"))</f>
        <v>0</v>
      </c>
      <c r="G57" s="63"/>
      <c r="H57" s="63"/>
      <c r="I57" s="63"/>
      <c r="L57">
        <v>41</v>
      </c>
      <c r="M57" s="45">
        <f t="shared" ca="1" si="9"/>
        <v>0</v>
      </c>
      <c r="N57" s="45">
        <f t="shared" ca="1" si="10"/>
        <v>0</v>
      </c>
      <c r="O57" s="41"/>
      <c r="P57" s="41"/>
      <c r="Q57" s="41"/>
      <c r="R57" s="45" t="str">
        <f t="shared" ca="1" si="11"/>
        <v>Start here --&gt;</v>
      </c>
    </row>
    <row r="58" spans="1:18" x14ac:dyDescent="0.25">
      <c r="E58">
        <v>2</v>
      </c>
      <c r="F58" s="51" t="str">
        <f ca="1">IF(F$55="","",  IF(OR(INDIRECT(F$55&amp;$C$4+ROW($A1))="",COUNTIF(INDIRECT(F$55&amp;$C$4&amp;":"&amp;ADDRESS($C$3+ROW($A1),$C$11)),"="&amp;INDIRECT(F$55&amp;$C$4+ROW($A1)))&gt;0),"",COUNTIF(INDIRECT($D$11),"&lt;='"&amp;INDIRECT(F$55&amp;$C$4+ROW($A1))&amp;"'")))</f>
        <v/>
      </c>
      <c r="G58" s="63"/>
      <c r="H58" s="63"/>
      <c r="I58" s="63"/>
      <c r="L58">
        <v>42</v>
      </c>
      <c r="M58" s="45">
        <f t="shared" ca="1" si="9"/>
        <v>0</v>
      </c>
      <c r="N58" s="45">
        <f t="shared" ca="1" si="10"/>
        <v>0</v>
      </c>
      <c r="O58" s="41"/>
      <c r="P58" s="41"/>
      <c r="Q58" s="41"/>
      <c r="R58" s="45" t="str">
        <f t="shared" ca="1" si="11"/>
        <v>Start here --&gt;</v>
      </c>
    </row>
    <row r="59" spans="1:18" x14ac:dyDescent="0.25">
      <c r="E59">
        <v>3</v>
      </c>
      <c r="F59" s="51" t="str">
        <f t="shared" ref="F59:F122" ca="1" si="12">IF(F$55="","",  IF(OR(INDIRECT(F$55&amp;$C$4+ROW($A2))="",COUNTIF(INDIRECT(F$55&amp;$C$4&amp;":"&amp;ADDRESS($C$3+ROW($A2),$C$11)),"="&amp;INDIRECT(F$55&amp;$C$4+ROW($A2)))&gt;0),"",COUNTIF(INDIRECT($D$11),"&lt;='"&amp;INDIRECT(F$55&amp;$C$4+ROW($A2))&amp;"'")))</f>
        <v/>
      </c>
      <c r="G59" s="63"/>
      <c r="H59" s="63"/>
      <c r="I59" s="63"/>
      <c r="L59">
        <v>43</v>
      </c>
      <c r="M59" s="45">
        <f t="shared" ca="1" si="9"/>
        <v>0</v>
      </c>
      <c r="N59" s="45">
        <f t="shared" ca="1" si="10"/>
        <v>0</v>
      </c>
      <c r="O59" s="41"/>
      <c r="P59" s="41"/>
      <c r="Q59" s="41"/>
      <c r="R59" s="45" t="str">
        <f t="shared" ca="1" si="11"/>
        <v>Start here --&gt;</v>
      </c>
    </row>
    <row r="60" spans="1:18" x14ac:dyDescent="0.25">
      <c r="E60">
        <v>4</v>
      </c>
      <c r="F60" s="51" t="str">
        <f t="shared" ca="1" si="12"/>
        <v/>
      </c>
      <c r="G60" s="63"/>
      <c r="H60" s="63"/>
      <c r="I60" s="63"/>
      <c r="L60">
        <v>44</v>
      </c>
      <c r="M60" s="45">
        <f t="shared" ca="1" si="9"/>
        <v>0</v>
      </c>
      <c r="N60" s="45">
        <f t="shared" ca="1" si="10"/>
        <v>0</v>
      </c>
      <c r="O60" s="41"/>
      <c r="P60" s="41"/>
      <c r="Q60" s="41"/>
      <c r="R60" s="45" t="str">
        <f t="shared" ca="1" si="11"/>
        <v>Start here --&gt;</v>
      </c>
    </row>
    <row r="61" spans="1:18" x14ac:dyDescent="0.25">
      <c r="E61">
        <v>5</v>
      </c>
      <c r="F61" s="51" t="str">
        <f t="shared" ca="1" si="12"/>
        <v/>
      </c>
      <c r="G61" s="63"/>
      <c r="H61" s="63"/>
      <c r="I61" s="63"/>
      <c r="L61">
        <v>45</v>
      </c>
      <c r="M61" s="45">
        <f t="shared" ca="1" si="9"/>
        <v>0</v>
      </c>
      <c r="N61" s="45">
        <f t="shared" ca="1" si="10"/>
        <v>0</v>
      </c>
      <c r="O61" s="41"/>
      <c r="P61" s="41"/>
      <c r="Q61" s="41"/>
      <c r="R61" s="45" t="str">
        <f t="shared" ca="1" si="11"/>
        <v>Start here --&gt;</v>
      </c>
    </row>
    <row r="62" spans="1:18" x14ac:dyDescent="0.25">
      <c r="E62">
        <v>6</v>
      </c>
      <c r="F62" s="51" t="str">
        <f t="shared" ca="1" si="12"/>
        <v/>
      </c>
      <c r="G62" s="63"/>
      <c r="H62" s="63"/>
      <c r="I62" s="63"/>
      <c r="L62">
        <v>46</v>
      </c>
      <c r="M62" s="45">
        <f t="shared" ca="1" si="9"/>
        <v>0</v>
      </c>
      <c r="N62" s="45">
        <f t="shared" ca="1" si="10"/>
        <v>0</v>
      </c>
      <c r="O62" s="41"/>
      <c r="P62" s="41"/>
      <c r="Q62" s="41"/>
      <c r="R62" s="45" t="str">
        <f t="shared" ca="1" si="11"/>
        <v>Start here --&gt;</v>
      </c>
    </row>
    <row r="63" spans="1:18" x14ac:dyDescent="0.25">
      <c r="E63">
        <v>7</v>
      </c>
      <c r="F63" s="51" t="str">
        <f t="shared" ca="1" si="12"/>
        <v/>
      </c>
      <c r="G63" s="63"/>
      <c r="H63" s="63"/>
      <c r="I63" s="63"/>
      <c r="L63">
        <v>47</v>
      </c>
      <c r="M63" s="45">
        <f t="shared" ca="1" si="9"/>
        <v>0</v>
      </c>
      <c r="N63" s="45">
        <f t="shared" ca="1" si="10"/>
        <v>0</v>
      </c>
      <c r="O63" s="41"/>
      <c r="P63" s="41"/>
      <c r="Q63" s="41"/>
      <c r="R63" s="45" t="str">
        <f t="shared" ca="1" si="11"/>
        <v>Start here --&gt;</v>
      </c>
    </row>
    <row r="64" spans="1:18" x14ac:dyDescent="0.25">
      <c r="E64">
        <v>8</v>
      </c>
      <c r="F64" s="51" t="str">
        <f t="shared" ca="1" si="12"/>
        <v/>
      </c>
      <c r="G64" s="63"/>
      <c r="H64" s="63"/>
      <c r="I64" s="63"/>
      <c r="L64">
        <v>48</v>
      </c>
      <c r="M64" s="45">
        <f t="shared" ca="1" si="9"/>
        <v>0</v>
      </c>
      <c r="N64" s="45">
        <f t="shared" ca="1" si="10"/>
        <v>0</v>
      </c>
      <c r="O64" s="41"/>
      <c r="P64" s="41"/>
      <c r="Q64" s="41"/>
      <c r="R64" s="45" t="str">
        <f t="shared" ca="1" si="11"/>
        <v>Start here --&gt;</v>
      </c>
    </row>
    <row r="65" spans="5:18" x14ac:dyDescent="0.25">
      <c r="E65">
        <v>9</v>
      </c>
      <c r="F65" s="51" t="str">
        <f t="shared" ca="1" si="12"/>
        <v/>
      </c>
      <c r="G65" s="63"/>
      <c r="H65" s="63"/>
      <c r="I65" s="63"/>
      <c r="L65">
        <v>49</v>
      </c>
      <c r="M65" s="45">
        <f t="shared" ca="1" si="9"/>
        <v>0</v>
      </c>
      <c r="N65" s="45">
        <f t="shared" ca="1" si="10"/>
        <v>0</v>
      </c>
      <c r="O65" s="41"/>
      <c r="P65" s="41"/>
      <c r="Q65" s="41"/>
      <c r="R65" s="45" t="str">
        <f t="shared" ca="1" si="11"/>
        <v>Start here --&gt;</v>
      </c>
    </row>
    <row r="66" spans="5:18" x14ac:dyDescent="0.25">
      <c r="E66">
        <v>10</v>
      </c>
      <c r="F66" s="51" t="str">
        <f t="shared" ca="1" si="12"/>
        <v/>
      </c>
      <c r="G66" s="63"/>
      <c r="H66" s="63"/>
      <c r="I66" s="63"/>
      <c r="L66">
        <v>50</v>
      </c>
      <c r="M66" s="45">
        <f t="shared" ca="1" si="9"/>
        <v>0</v>
      </c>
      <c r="N66" s="45">
        <f t="shared" ca="1" si="10"/>
        <v>0</v>
      </c>
      <c r="O66" s="41"/>
      <c r="P66" s="41"/>
      <c r="Q66" s="41"/>
      <c r="R66" s="45" t="str">
        <f t="shared" ca="1" si="11"/>
        <v>Start here --&gt;</v>
      </c>
    </row>
    <row r="67" spans="5:18" x14ac:dyDescent="0.25">
      <c r="E67">
        <v>11</v>
      </c>
      <c r="F67" s="51" t="str">
        <f t="shared" ca="1" si="12"/>
        <v/>
      </c>
      <c r="G67" s="63"/>
      <c r="H67" s="63"/>
      <c r="I67" s="63"/>
      <c r="L67">
        <v>51</v>
      </c>
      <c r="M67" s="45">
        <f t="shared" ca="1" si="9"/>
        <v>0</v>
      </c>
      <c r="N67" s="45">
        <f t="shared" ca="1" si="10"/>
        <v>0</v>
      </c>
      <c r="O67" s="41"/>
      <c r="P67" s="41"/>
      <c r="Q67" s="41"/>
      <c r="R67" s="45" t="str">
        <f t="shared" ca="1" si="11"/>
        <v>Start here --&gt;</v>
      </c>
    </row>
    <row r="68" spans="5:18" x14ac:dyDescent="0.25">
      <c r="E68">
        <v>12</v>
      </c>
      <c r="F68" s="51" t="str">
        <f t="shared" ca="1" si="12"/>
        <v/>
      </c>
      <c r="G68" s="63"/>
      <c r="H68" s="63"/>
      <c r="I68" s="63"/>
      <c r="L68">
        <v>52</v>
      </c>
      <c r="M68" s="45">
        <f t="shared" ca="1" si="9"/>
        <v>0</v>
      </c>
      <c r="N68" s="45">
        <f t="shared" ca="1" si="10"/>
        <v>0</v>
      </c>
      <c r="O68" s="41"/>
      <c r="P68" s="41"/>
      <c r="Q68" s="41"/>
      <c r="R68" s="45" t="str">
        <f t="shared" ca="1" si="11"/>
        <v>Start here --&gt;</v>
      </c>
    </row>
    <row r="69" spans="5:18" x14ac:dyDescent="0.25">
      <c r="E69">
        <v>13</v>
      </c>
      <c r="F69" s="51" t="str">
        <f t="shared" ca="1" si="12"/>
        <v/>
      </c>
      <c r="G69" s="63"/>
      <c r="H69" s="63"/>
      <c r="I69" s="63"/>
      <c r="L69">
        <v>53</v>
      </c>
      <c r="M69" s="45">
        <f t="shared" ca="1" si="9"/>
        <v>0</v>
      </c>
      <c r="N69" s="45">
        <f t="shared" ca="1" si="10"/>
        <v>0</v>
      </c>
      <c r="O69" s="41"/>
      <c r="P69" s="41"/>
      <c r="Q69" s="41"/>
      <c r="R69" s="45" t="str">
        <f ca="1">IFERROR(IF(INDEX(INDIRECT($D$9),ROW($A53))&lt;&gt;0,INDEX(INDIRECT($D$9),ROW($A53)),$R68),"")</f>
        <v>Start here --&gt;</v>
      </c>
    </row>
    <row r="70" spans="5:18" x14ac:dyDescent="0.25">
      <c r="E70">
        <v>14</v>
      </c>
      <c r="F70" s="51" t="str">
        <f t="shared" ca="1" si="12"/>
        <v/>
      </c>
      <c r="G70" s="63"/>
      <c r="H70" s="63"/>
      <c r="I70" s="63"/>
      <c r="L70">
        <v>54</v>
      </c>
      <c r="M70" s="45">
        <f t="shared" ca="1" si="9"/>
        <v>0</v>
      </c>
      <c r="N70" s="45">
        <f t="shared" ca="1" si="10"/>
        <v>0</v>
      </c>
      <c r="O70" s="41"/>
      <c r="P70" s="41"/>
      <c r="Q70" s="41"/>
      <c r="R70" s="45" t="str">
        <f t="shared" ca="1" si="11"/>
        <v>Start here --&gt;</v>
      </c>
    </row>
    <row r="71" spans="5:18" x14ac:dyDescent="0.25">
      <c r="E71">
        <v>15</v>
      </c>
      <c r="F71" s="51" t="str">
        <f t="shared" ca="1" si="12"/>
        <v/>
      </c>
      <c r="G71" s="63"/>
      <c r="H71" s="63"/>
      <c r="I71" s="63"/>
      <c r="L71">
        <v>55</v>
      </c>
      <c r="M71" s="45">
        <f t="shared" ca="1" si="9"/>
        <v>0</v>
      </c>
      <c r="N71" s="45">
        <f t="shared" ca="1" si="10"/>
        <v>0</v>
      </c>
      <c r="O71" s="41"/>
      <c r="P71" s="41"/>
      <c r="Q71" s="41"/>
      <c r="R71" s="45" t="str">
        <f t="shared" ca="1" si="11"/>
        <v>Start here --&gt;</v>
      </c>
    </row>
    <row r="72" spans="5:18" x14ac:dyDescent="0.25">
      <c r="E72">
        <v>16</v>
      </c>
      <c r="F72" s="51" t="str">
        <f t="shared" ca="1" si="12"/>
        <v/>
      </c>
      <c r="G72" s="63"/>
      <c r="H72" s="63"/>
      <c r="I72" s="63"/>
      <c r="L72">
        <v>56</v>
      </c>
      <c r="M72" s="45">
        <f t="shared" ca="1" si="9"/>
        <v>0</v>
      </c>
      <c r="N72" s="45">
        <f t="shared" ca="1" si="10"/>
        <v>0</v>
      </c>
      <c r="O72" s="41"/>
      <c r="P72" s="41"/>
      <c r="Q72" s="41"/>
      <c r="R72" s="45" t="str">
        <f t="shared" ca="1" si="11"/>
        <v>Start here --&gt;</v>
      </c>
    </row>
    <row r="73" spans="5:18" x14ac:dyDescent="0.25">
      <c r="E73">
        <v>17</v>
      </c>
      <c r="F73" s="51" t="str">
        <f t="shared" ca="1" si="12"/>
        <v/>
      </c>
      <c r="G73" s="63"/>
      <c r="H73" s="63"/>
      <c r="I73" s="63"/>
      <c r="L73">
        <v>57</v>
      </c>
      <c r="M73" s="45">
        <f t="shared" ca="1" si="9"/>
        <v>0</v>
      </c>
      <c r="N73" s="45">
        <f t="shared" ca="1" si="10"/>
        <v>0</v>
      </c>
      <c r="O73" s="41"/>
      <c r="P73" s="41"/>
      <c r="Q73" s="41"/>
      <c r="R73" s="45" t="str">
        <f t="shared" ca="1" si="11"/>
        <v>Start here --&gt;</v>
      </c>
    </row>
    <row r="74" spans="5:18" x14ac:dyDescent="0.25">
      <c r="E74">
        <v>18</v>
      </c>
      <c r="F74" s="51" t="str">
        <f t="shared" ca="1" si="12"/>
        <v/>
      </c>
      <c r="G74" s="63"/>
      <c r="H74" s="63"/>
      <c r="I74" s="63"/>
      <c r="L74">
        <v>58</v>
      </c>
      <c r="M74" s="45">
        <f t="shared" ca="1" si="9"/>
        <v>0</v>
      </c>
      <c r="N74" s="45">
        <f t="shared" ca="1" si="10"/>
        <v>0</v>
      </c>
      <c r="O74" s="41"/>
      <c r="P74" s="41"/>
      <c r="Q74" s="41"/>
      <c r="R74" s="45" t="str">
        <f t="shared" ca="1" si="11"/>
        <v>Start here --&gt;</v>
      </c>
    </row>
    <row r="75" spans="5:18" x14ac:dyDescent="0.25">
      <c r="E75">
        <v>19</v>
      </c>
      <c r="F75" s="51" t="str">
        <f t="shared" ca="1" si="12"/>
        <v/>
      </c>
      <c r="G75" s="63"/>
      <c r="H75" s="63"/>
      <c r="I75" s="63"/>
      <c r="L75">
        <v>59</v>
      </c>
      <c r="M75" s="45">
        <f t="shared" ca="1" si="9"/>
        <v>0</v>
      </c>
      <c r="N75" s="45">
        <f t="shared" ca="1" si="10"/>
        <v>0</v>
      </c>
      <c r="O75" s="41"/>
      <c r="P75" s="41"/>
      <c r="Q75" s="41"/>
      <c r="R75" s="45" t="str">
        <f t="shared" ca="1" si="11"/>
        <v>Start here --&gt;</v>
      </c>
    </row>
    <row r="76" spans="5:18" x14ac:dyDescent="0.25">
      <c r="E76">
        <v>20</v>
      </c>
      <c r="F76" s="51" t="str">
        <f t="shared" ca="1" si="12"/>
        <v/>
      </c>
      <c r="G76" s="63"/>
      <c r="H76" s="63"/>
      <c r="I76" s="63"/>
      <c r="L76">
        <v>60</v>
      </c>
      <c r="M76" s="45">
        <f t="shared" ca="1" si="9"/>
        <v>0</v>
      </c>
      <c r="N76" s="45">
        <f t="shared" ca="1" si="10"/>
        <v>0</v>
      </c>
      <c r="O76" s="41"/>
      <c r="P76" s="41"/>
      <c r="Q76" s="41"/>
      <c r="R76" s="45" t="str">
        <f t="shared" ca="1" si="11"/>
        <v>Start here --&gt;</v>
      </c>
    </row>
    <row r="77" spans="5:18" x14ac:dyDescent="0.25">
      <c r="E77">
        <v>21</v>
      </c>
      <c r="F77" s="51" t="str">
        <f t="shared" ca="1" si="12"/>
        <v/>
      </c>
      <c r="G77" s="63"/>
      <c r="H77" s="63"/>
      <c r="I77" s="63"/>
      <c r="L77">
        <v>61</v>
      </c>
      <c r="M77" s="45">
        <f t="shared" ca="1" si="9"/>
        <v>0</v>
      </c>
      <c r="N77" s="45">
        <f t="shared" ca="1" si="10"/>
        <v>0</v>
      </c>
      <c r="O77" s="41"/>
      <c r="P77" s="41"/>
      <c r="Q77" s="41"/>
      <c r="R77" s="45" t="str">
        <f t="shared" ca="1" si="11"/>
        <v>Start here --&gt;</v>
      </c>
    </row>
    <row r="78" spans="5:18" x14ac:dyDescent="0.25">
      <c r="E78">
        <v>22</v>
      </c>
      <c r="F78" s="51" t="str">
        <f t="shared" ca="1" si="12"/>
        <v/>
      </c>
      <c r="G78" s="63"/>
      <c r="H78" s="63"/>
      <c r="I78" s="63"/>
      <c r="L78">
        <v>62</v>
      </c>
      <c r="M78" s="45">
        <f t="shared" ca="1" si="9"/>
        <v>0</v>
      </c>
      <c r="N78" s="45">
        <f t="shared" ca="1" si="10"/>
        <v>0</v>
      </c>
      <c r="O78" s="41"/>
      <c r="P78" s="41"/>
      <c r="Q78" s="41"/>
      <c r="R78" s="45" t="str">
        <f t="shared" ca="1" si="11"/>
        <v>Start here --&gt;</v>
      </c>
    </row>
    <row r="79" spans="5:18" x14ac:dyDescent="0.25">
      <c r="E79">
        <v>23</v>
      </c>
      <c r="F79" s="51" t="str">
        <f ca="1">IF(F$55="","",  IF(OR(INDIRECT(F$55&amp;$C$4+ROW($A22))="",COUNTIF(INDIRECT(F$55&amp;$C$4&amp;":"&amp;ADDRESS($C$3+ROW($A22),$C$11)),"="&amp;INDIRECT(F$55&amp;$C$4+ROW($A22)))&gt;0),"",COUNTIF(INDIRECT($D$11),"&lt;='"&amp;INDIRECT(F$55&amp;$C$4+ROW($A22))&amp;"'")))</f>
        <v/>
      </c>
      <c r="G79" s="63"/>
      <c r="H79" s="63"/>
      <c r="I79" s="63"/>
      <c r="L79">
        <v>63</v>
      </c>
      <c r="M79" s="45">
        <f t="shared" ca="1" si="9"/>
        <v>0</v>
      </c>
      <c r="N79" s="45">
        <f t="shared" ca="1" si="10"/>
        <v>0</v>
      </c>
      <c r="O79" s="41"/>
      <c r="P79" s="41"/>
      <c r="Q79" s="41"/>
      <c r="R79" s="45" t="str">
        <f t="shared" ca="1" si="11"/>
        <v>Start here --&gt;</v>
      </c>
    </row>
    <row r="80" spans="5:18" x14ac:dyDescent="0.25">
      <c r="E80">
        <v>24</v>
      </c>
      <c r="F80" s="51" t="str">
        <f t="shared" ca="1" si="12"/>
        <v/>
      </c>
      <c r="G80" s="63"/>
      <c r="H80" s="63"/>
      <c r="I80" s="63"/>
      <c r="L80">
        <v>64</v>
      </c>
      <c r="M80" s="45">
        <f t="shared" ca="1" si="9"/>
        <v>0</v>
      </c>
      <c r="N80" s="45">
        <f t="shared" ca="1" si="10"/>
        <v>0</v>
      </c>
      <c r="O80" s="41"/>
      <c r="P80" s="41"/>
      <c r="Q80" s="41"/>
      <c r="R80" s="45" t="str">
        <f t="shared" ca="1" si="11"/>
        <v>Start here --&gt;</v>
      </c>
    </row>
    <row r="81" spans="5:18" x14ac:dyDescent="0.25">
      <c r="E81">
        <v>25</v>
      </c>
      <c r="F81" s="51" t="str">
        <f t="shared" ca="1" si="12"/>
        <v/>
      </c>
      <c r="G81" s="63"/>
      <c r="H81" s="63"/>
      <c r="I81" s="63"/>
      <c r="L81">
        <v>65</v>
      </c>
      <c r="M81" s="45">
        <f t="shared" ca="1" si="9"/>
        <v>0</v>
      </c>
      <c r="N81" s="45">
        <f t="shared" ca="1" si="10"/>
        <v>0</v>
      </c>
      <c r="O81" s="41"/>
      <c r="P81" s="41"/>
      <c r="Q81" s="41"/>
      <c r="R81" s="45" t="str">
        <f t="shared" ca="1" si="11"/>
        <v>Start here --&gt;</v>
      </c>
    </row>
    <row r="82" spans="5:18" x14ac:dyDescent="0.25">
      <c r="E82">
        <v>26</v>
      </c>
      <c r="F82" s="51" t="str">
        <f t="shared" ca="1" si="12"/>
        <v/>
      </c>
      <c r="G82" s="63"/>
      <c r="H82" s="63"/>
      <c r="I82" s="63"/>
      <c r="L82">
        <v>66</v>
      </c>
      <c r="M82" s="45">
        <f t="shared" ca="1" si="9"/>
        <v>0</v>
      </c>
      <c r="N82" s="45">
        <f t="shared" ca="1" si="10"/>
        <v>0</v>
      </c>
      <c r="O82" s="41"/>
      <c r="P82" s="41"/>
      <c r="Q82" s="41"/>
      <c r="R82" s="45" t="str">
        <f t="shared" ca="1" si="11"/>
        <v>Start here --&gt;</v>
      </c>
    </row>
    <row r="83" spans="5:18" x14ac:dyDescent="0.25">
      <c r="E83">
        <v>27</v>
      </c>
      <c r="F83" s="51" t="str">
        <f t="shared" ca="1" si="12"/>
        <v/>
      </c>
      <c r="G83" s="63"/>
      <c r="H83" s="63"/>
      <c r="I83" s="63"/>
      <c r="L83">
        <v>67</v>
      </c>
      <c r="M83" s="45">
        <f t="shared" ref="M83:M146" ca="1" si="13">IFERROR(IF(INDEX(INDIRECT($D$10),ROW($A67))&lt;&gt;0,INDEX(INDIRECT($D$10),ROW($A67)),$M82),"")</f>
        <v>0</v>
      </c>
      <c r="N83" s="45">
        <f t="shared" ref="N83:N146" ca="1" si="14">IFERROR(IF(INDEX(INDIRECT($D$11),ROW($A67))&lt;&gt;0,INDEX(INDIRECT($D$11),ROW($A67)),$N82),"")</f>
        <v>0</v>
      </c>
      <c r="O83" s="41"/>
      <c r="P83" s="41"/>
      <c r="Q83" s="41"/>
      <c r="R83" s="45" t="str">
        <f t="shared" ref="R83:R114" ca="1" si="15">IFERROR(IF(INDEX(INDIRECT($D$9),ROW($A67))&lt;&gt;0,INDEX(INDIRECT($D$9),ROW($A67)),$R82),"")</f>
        <v>Start here --&gt;</v>
      </c>
    </row>
    <row r="84" spans="5:18" x14ac:dyDescent="0.25">
      <c r="E84">
        <v>28</v>
      </c>
      <c r="F84" s="51" t="str">
        <f t="shared" ca="1" si="12"/>
        <v/>
      </c>
      <c r="G84" s="63"/>
      <c r="H84" s="63"/>
      <c r="I84" s="63"/>
      <c r="L84">
        <v>68</v>
      </c>
      <c r="M84" s="45">
        <f t="shared" ca="1" si="13"/>
        <v>0</v>
      </c>
      <c r="N84" s="45">
        <f t="shared" ca="1" si="14"/>
        <v>0</v>
      </c>
      <c r="O84" s="41"/>
      <c r="P84" s="41"/>
      <c r="Q84" s="41"/>
      <c r="R84" s="45" t="str">
        <f t="shared" ca="1" si="15"/>
        <v>Start here --&gt;</v>
      </c>
    </row>
    <row r="85" spans="5:18" x14ac:dyDescent="0.25">
      <c r="E85">
        <v>29</v>
      </c>
      <c r="F85" s="51" t="str">
        <f t="shared" ca="1" si="12"/>
        <v/>
      </c>
      <c r="G85" s="63"/>
      <c r="H85" s="63"/>
      <c r="I85" s="63"/>
      <c r="L85">
        <v>69</v>
      </c>
      <c r="M85" s="45">
        <f t="shared" ca="1" si="13"/>
        <v>0</v>
      </c>
      <c r="N85" s="45">
        <f t="shared" ca="1" si="14"/>
        <v>0</v>
      </c>
      <c r="O85" s="41"/>
      <c r="P85" s="41"/>
      <c r="Q85" s="41"/>
      <c r="R85" s="45" t="str">
        <f t="shared" ca="1" si="15"/>
        <v>Start here --&gt;</v>
      </c>
    </row>
    <row r="86" spans="5:18" x14ac:dyDescent="0.25">
      <c r="E86">
        <v>30</v>
      </c>
      <c r="F86" s="51" t="str">
        <f t="shared" ca="1" si="12"/>
        <v/>
      </c>
      <c r="G86" s="63"/>
      <c r="H86" s="63"/>
      <c r="I86" s="63"/>
      <c r="L86">
        <v>70</v>
      </c>
      <c r="M86" s="45">
        <f t="shared" ca="1" si="13"/>
        <v>0</v>
      </c>
      <c r="N86" s="45">
        <f t="shared" ca="1" si="14"/>
        <v>0</v>
      </c>
      <c r="O86" s="41"/>
      <c r="P86" s="41"/>
      <c r="Q86" s="41"/>
      <c r="R86" s="45" t="str">
        <f t="shared" ca="1" si="15"/>
        <v>Start here --&gt;</v>
      </c>
    </row>
    <row r="87" spans="5:18" x14ac:dyDescent="0.25">
      <c r="E87">
        <v>31</v>
      </c>
      <c r="F87" s="51" t="str">
        <f t="shared" ca="1" si="12"/>
        <v/>
      </c>
      <c r="G87" s="63"/>
      <c r="H87" s="63"/>
      <c r="I87" s="63"/>
      <c r="L87">
        <v>71</v>
      </c>
      <c r="M87" s="45">
        <f t="shared" ca="1" si="13"/>
        <v>0</v>
      </c>
      <c r="N87" s="45">
        <f t="shared" ca="1" si="14"/>
        <v>0</v>
      </c>
      <c r="O87" s="41"/>
      <c r="P87" s="41"/>
      <c r="Q87" s="41"/>
      <c r="R87" s="45" t="str">
        <f t="shared" ca="1" si="15"/>
        <v>Start here --&gt;</v>
      </c>
    </row>
    <row r="88" spans="5:18" x14ac:dyDescent="0.25">
      <c r="E88">
        <v>32</v>
      </c>
      <c r="F88" s="51" t="str">
        <f t="shared" ca="1" si="12"/>
        <v/>
      </c>
      <c r="G88" s="63"/>
      <c r="H88" s="63"/>
      <c r="I88" s="63"/>
      <c r="L88">
        <v>72</v>
      </c>
      <c r="M88" s="45">
        <f t="shared" ca="1" si="13"/>
        <v>0</v>
      </c>
      <c r="N88" s="45">
        <f t="shared" ca="1" si="14"/>
        <v>0</v>
      </c>
      <c r="O88" s="41"/>
      <c r="P88" s="41"/>
      <c r="Q88" s="41"/>
      <c r="R88" s="45" t="str">
        <f t="shared" ca="1" si="15"/>
        <v>Start here --&gt;</v>
      </c>
    </row>
    <row r="89" spans="5:18" x14ac:dyDescent="0.25">
      <c r="E89">
        <v>33</v>
      </c>
      <c r="F89" s="51" t="str">
        <f t="shared" ca="1" si="12"/>
        <v/>
      </c>
      <c r="G89" s="63"/>
      <c r="H89" s="63"/>
      <c r="I89" s="63"/>
      <c r="L89">
        <v>73</v>
      </c>
      <c r="M89" s="45">
        <f t="shared" ca="1" si="13"/>
        <v>0</v>
      </c>
      <c r="N89" s="45">
        <f t="shared" ca="1" si="14"/>
        <v>0</v>
      </c>
      <c r="O89" s="41"/>
      <c r="P89" s="41"/>
      <c r="Q89" s="41"/>
      <c r="R89" s="45" t="str">
        <f t="shared" ca="1" si="15"/>
        <v>Start here --&gt;</v>
      </c>
    </row>
    <row r="90" spans="5:18" x14ac:dyDescent="0.25">
      <c r="E90">
        <v>34</v>
      </c>
      <c r="F90" s="51" t="str">
        <f t="shared" ca="1" si="12"/>
        <v/>
      </c>
      <c r="G90" s="63"/>
      <c r="H90" s="63"/>
      <c r="I90" s="63"/>
      <c r="L90">
        <v>74</v>
      </c>
      <c r="M90" s="45">
        <f t="shared" ca="1" si="13"/>
        <v>0</v>
      </c>
      <c r="N90" s="45">
        <f t="shared" ca="1" si="14"/>
        <v>0</v>
      </c>
      <c r="O90" s="41"/>
      <c r="P90" s="41"/>
      <c r="Q90" s="41"/>
      <c r="R90" s="45" t="str">
        <f t="shared" ca="1" si="15"/>
        <v>Start here --&gt;</v>
      </c>
    </row>
    <row r="91" spans="5:18" x14ac:dyDescent="0.25">
      <c r="E91">
        <v>35</v>
      </c>
      <c r="F91" s="51" t="str">
        <f t="shared" ca="1" si="12"/>
        <v/>
      </c>
      <c r="G91" s="63"/>
      <c r="H91" s="63"/>
      <c r="I91" s="63"/>
      <c r="L91">
        <v>75</v>
      </c>
      <c r="M91" s="45">
        <f t="shared" ca="1" si="13"/>
        <v>0</v>
      </c>
      <c r="N91" s="45">
        <f t="shared" ca="1" si="14"/>
        <v>0</v>
      </c>
      <c r="O91" s="41"/>
      <c r="P91" s="41"/>
      <c r="Q91" s="41"/>
      <c r="R91" s="45" t="str">
        <f t="shared" ca="1" si="15"/>
        <v>Start here --&gt;</v>
      </c>
    </row>
    <row r="92" spans="5:18" x14ac:dyDescent="0.25">
      <c r="E92">
        <v>36</v>
      </c>
      <c r="F92" s="51" t="str">
        <f t="shared" ca="1" si="12"/>
        <v/>
      </c>
      <c r="G92" s="63"/>
      <c r="H92" s="63"/>
      <c r="I92" s="63"/>
      <c r="L92">
        <v>76</v>
      </c>
      <c r="M92" s="45">
        <f t="shared" ca="1" si="13"/>
        <v>0</v>
      </c>
      <c r="N92" s="45">
        <f t="shared" ca="1" si="14"/>
        <v>0</v>
      </c>
      <c r="O92" s="41"/>
      <c r="P92" s="41"/>
      <c r="Q92" s="41"/>
      <c r="R92" s="45" t="str">
        <f t="shared" ca="1" si="15"/>
        <v>Start here --&gt;</v>
      </c>
    </row>
    <row r="93" spans="5:18" x14ac:dyDescent="0.25">
      <c r="E93">
        <v>37</v>
      </c>
      <c r="F93" s="51" t="str">
        <f t="shared" ca="1" si="12"/>
        <v/>
      </c>
      <c r="G93" s="63"/>
      <c r="H93" s="63"/>
      <c r="I93" s="63"/>
      <c r="L93">
        <v>77</v>
      </c>
      <c r="M93" s="45">
        <f t="shared" ca="1" si="13"/>
        <v>0</v>
      </c>
      <c r="N93" s="45">
        <f t="shared" ca="1" si="14"/>
        <v>0</v>
      </c>
      <c r="O93" s="41"/>
      <c r="P93" s="41"/>
      <c r="Q93" s="41"/>
      <c r="R93" s="45" t="str">
        <f t="shared" ca="1" si="15"/>
        <v>Start here --&gt;</v>
      </c>
    </row>
    <row r="94" spans="5:18" x14ac:dyDescent="0.25">
      <c r="E94">
        <v>38</v>
      </c>
      <c r="F94" s="51" t="str">
        <f t="shared" ca="1" si="12"/>
        <v/>
      </c>
      <c r="G94" s="63"/>
      <c r="H94" s="63"/>
      <c r="I94" s="63"/>
      <c r="L94">
        <v>78</v>
      </c>
      <c r="M94" s="45">
        <f t="shared" ca="1" si="13"/>
        <v>0</v>
      </c>
      <c r="N94" s="45">
        <f t="shared" ca="1" si="14"/>
        <v>0</v>
      </c>
      <c r="O94" s="41"/>
      <c r="P94" s="41"/>
      <c r="Q94" s="41"/>
      <c r="R94" s="45" t="str">
        <f t="shared" ca="1" si="15"/>
        <v>Start here --&gt;</v>
      </c>
    </row>
    <row r="95" spans="5:18" x14ac:dyDescent="0.25">
      <c r="E95">
        <v>39</v>
      </c>
      <c r="F95" s="51" t="str">
        <f t="shared" ca="1" si="12"/>
        <v/>
      </c>
      <c r="G95" s="63"/>
      <c r="H95" s="63"/>
      <c r="I95" s="63"/>
      <c r="L95">
        <v>79</v>
      </c>
      <c r="M95" s="45">
        <f t="shared" ca="1" si="13"/>
        <v>0</v>
      </c>
      <c r="N95" s="45">
        <f t="shared" ca="1" si="14"/>
        <v>0</v>
      </c>
      <c r="O95" s="41"/>
      <c r="P95" s="41"/>
      <c r="Q95" s="41"/>
      <c r="R95" s="45" t="str">
        <f t="shared" ca="1" si="15"/>
        <v>Start here --&gt;</v>
      </c>
    </row>
    <row r="96" spans="5:18" x14ac:dyDescent="0.25">
      <c r="E96">
        <v>40</v>
      </c>
      <c r="F96" s="51" t="str">
        <f ca="1">IF(F$55="","",  IF(OR(INDIRECT(F$55&amp;$C$4+ROW($A39))="",COUNTIF(INDIRECT(F$55&amp;$C$4&amp;":"&amp;ADDRESS($C$3+ROW($A39),$C$11)),"="&amp;INDIRECT(F$55&amp;$C$4+ROW($A39)))&gt;0),"",COUNTIF(INDIRECT($D$11),"&lt;='"&amp;INDIRECT(F$55&amp;$C$4+ROW($A39))&amp;"'")))</f>
        <v/>
      </c>
      <c r="G96" s="63"/>
      <c r="H96" s="63"/>
      <c r="I96" s="63"/>
      <c r="L96">
        <v>80</v>
      </c>
      <c r="M96" s="45">
        <f t="shared" ca="1" si="13"/>
        <v>0</v>
      </c>
      <c r="N96" s="45">
        <f t="shared" ca="1" si="14"/>
        <v>0</v>
      </c>
      <c r="O96" s="41"/>
      <c r="P96" s="41"/>
      <c r="Q96" s="41"/>
      <c r="R96" s="45" t="str">
        <f t="shared" ca="1" si="15"/>
        <v>Start here --&gt;</v>
      </c>
    </row>
    <row r="97" spans="5:18" x14ac:dyDescent="0.25">
      <c r="E97">
        <v>41</v>
      </c>
      <c r="F97" s="51" t="str">
        <f t="shared" ca="1" si="12"/>
        <v/>
      </c>
      <c r="G97" s="63"/>
      <c r="H97" s="63"/>
      <c r="I97" s="63"/>
      <c r="L97">
        <v>81</v>
      </c>
      <c r="M97" s="45">
        <f t="shared" ca="1" si="13"/>
        <v>0</v>
      </c>
      <c r="N97" s="45">
        <f t="shared" ca="1" si="14"/>
        <v>0</v>
      </c>
      <c r="O97" s="41"/>
      <c r="P97" s="41"/>
      <c r="Q97" s="41"/>
      <c r="R97" s="45" t="str">
        <f t="shared" ca="1" si="15"/>
        <v>Start here --&gt;</v>
      </c>
    </row>
    <row r="98" spans="5:18" x14ac:dyDescent="0.25">
      <c r="E98">
        <v>42</v>
      </c>
      <c r="F98" s="51" t="str">
        <f t="shared" ca="1" si="12"/>
        <v/>
      </c>
      <c r="G98" s="63"/>
      <c r="H98" s="63"/>
      <c r="I98" s="63"/>
      <c r="L98">
        <v>82</v>
      </c>
      <c r="M98" s="45">
        <f t="shared" ca="1" si="13"/>
        <v>0</v>
      </c>
      <c r="N98" s="45">
        <f t="shared" ca="1" si="14"/>
        <v>0</v>
      </c>
      <c r="O98" s="41"/>
      <c r="P98" s="41"/>
      <c r="Q98" s="41"/>
      <c r="R98" s="45" t="str">
        <f t="shared" ca="1" si="15"/>
        <v>Start here --&gt;</v>
      </c>
    </row>
    <row r="99" spans="5:18" x14ac:dyDescent="0.25">
      <c r="E99">
        <v>43</v>
      </c>
      <c r="F99" s="51" t="str">
        <f t="shared" ca="1" si="12"/>
        <v/>
      </c>
      <c r="G99" s="63"/>
      <c r="H99" s="63"/>
      <c r="I99" s="63"/>
      <c r="L99">
        <v>83</v>
      </c>
      <c r="M99" s="45">
        <f t="shared" ca="1" si="13"/>
        <v>0</v>
      </c>
      <c r="N99" s="45">
        <f t="shared" ca="1" si="14"/>
        <v>0</v>
      </c>
      <c r="O99" s="41"/>
      <c r="P99" s="41"/>
      <c r="Q99" s="41"/>
      <c r="R99" s="45" t="str">
        <f t="shared" ca="1" si="15"/>
        <v>Start here --&gt;</v>
      </c>
    </row>
    <row r="100" spans="5:18" x14ac:dyDescent="0.25">
      <c r="E100">
        <v>44</v>
      </c>
      <c r="F100" s="51" t="str">
        <f t="shared" ca="1" si="12"/>
        <v/>
      </c>
      <c r="G100" s="63"/>
      <c r="H100" s="63"/>
      <c r="I100" s="63"/>
      <c r="L100">
        <v>84</v>
      </c>
      <c r="M100" s="45">
        <f t="shared" ca="1" si="13"/>
        <v>0</v>
      </c>
      <c r="N100" s="45">
        <f t="shared" ca="1" si="14"/>
        <v>0</v>
      </c>
      <c r="O100" s="41"/>
      <c r="P100" s="41"/>
      <c r="Q100" s="41"/>
      <c r="R100" s="45" t="str">
        <f t="shared" ca="1" si="15"/>
        <v>Start here --&gt;</v>
      </c>
    </row>
    <row r="101" spans="5:18" x14ac:dyDescent="0.25">
      <c r="E101">
        <v>45</v>
      </c>
      <c r="F101" s="51" t="str">
        <f t="shared" ca="1" si="12"/>
        <v/>
      </c>
      <c r="G101" s="63"/>
      <c r="H101" s="63"/>
      <c r="I101" s="63"/>
      <c r="L101">
        <v>85</v>
      </c>
      <c r="M101" s="45">
        <f t="shared" ca="1" si="13"/>
        <v>0</v>
      </c>
      <c r="N101" s="45">
        <f t="shared" ca="1" si="14"/>
        <v>0</v>
      </c>
      <c r="O101" s="41"/>
      <c r="P101" s="41"/>
      <c r="Q101" s="41"/>
      <c r="R101" s="45" t="str">
        <f t="shared" ca="1" si="15"/>
        <v>Start here --&gt;</v>
      </c>
    </row>
    <row r="102" spans="5:18" x14ac:dyDescent="0.25">
      <c r="E102">
        <v>46</v>
      </c>
      <c r="F102" s="51" t="str">
        <f t="shared" ca="1" si="12"/>
        <v/>
      </c>
      <c r="G102" s="63"/>
      <c r="H102" s="63"/>
      <c r="I102" s="63"/>
      <c r="L102">
        <v>86</v>
      </c>
      <c r="M102" s="45">
        <f t="shared" ca="1" si="13"/>
        <v>0</v>
      </c>
      <c r="N102" s="45">
        <f t="shared" ca="1" si="14"/>
        <v>0</v>
      </c>
      <c r="O102" s="41"/>
      <c r="P102" s="41"/>
      <c r="Q102" s="41"/>
      <c r="R102" s="45" t="str">
        <f t="shared" ca="1" si="15"/>
        <v>Start here --&gt;</v>
      </c>
    </row>
    <row r="103" spans="5:18" x14ac:dyDescent="0.25">
      <c r="E103">
        <v>47</v>
      </c>
      <c r="F103" s="51" t="str">
        <f t="shared" ca="1" si="12"/>
        <v/>
      </c>
      <c r="G103" s="63"/>
      <c r="H103" s="63"/>
      <c r="I103" s="63"/>
      <c r="L103">
        <v>87</v>
      </c>
      <c r="M103" s="45">
        <f t="shared" ca="1" si="13"/>
        <v>0</v>
      </c>
      <c r="N103" s="45">
        <f t="shared" ca="1" si="14"/>
        <v>0</v>
      </c>
      <c r="O103" s="41"/>
      <c r="P103" s="41"/>
      <c r="Q103" s="41"/>
      <c r="R103" s="45" t="str">
        <f t="shared" ca="1" si="15"/>
        <v>Start here --&gt;</v>
      </c>
    </row>
    <row r="104" spans="5:18" x14ac:dyDescent="0.25">
      <c r="E104">
        <v>48</v>
      </c>
      <c r="F104" s="51" t="str">
        <f t="shared" ca="1" si="12"/>
        <v/>
      </c>
      <c r="G104" s="63"/>
      <c r="H104" s="63"/>
      <c r="I104" s="63"/>
      <c r="L104">
        <v>88</v>
      </c>
      <c r="M104" s="45">
        <f t="shared" ca="1" si="13"/>
        <v>0</v>
      </c>
      <c r="N104" s="45">
        <f t="shared" ca="1" si="14"/>
        <v>0</v>
      </c>
      <c r="O104" s="41"/>
      <c r="P104" s="41"/>
      <c r="Q104" s="41"/>
      <c r="R104" s="45" t="str">
        <f t="shared" ca="1" si="15"/>
        <v>Start here --&gt;</v>
      </c>
    </row>
    <row r="105" spans="5:18" x14ac:dyDescent="0.25">
      <c r="E105">
        <v>49</v>
      </c>
      <c r="F105" s="51" t="str">
        <f t="shared" ca="1" si="12"/>
        <v/>
      </c>
      <c r="G105" s="63"/>
      <c r="H105" s="63"/>
      <c r="I105" s="63"/>
      <c r="L105">
        <v>89</v>
      </c>
      <c r="M105" s="45">
        <f t="shared" ca="1" si="13"/>
        <v>0</v>
      </c>
      <c r="N105" s="45">
        <f t="shared" ca="1" si="14"/>
        <v>0</v>
      </c>
      <c r="O105" s="41"/>
      <c r="P105" s="41"/>
      <c r="Q105" s="41"/>
      <c r="R105" s="45" t="str">
        <f t="shared" ca="1" si="15"/>
        <v>Start here --&gt;</v>
      </c>
    </row>
    <row r="106" spans="5:18" x14ac:dyDescent="0.25">
      <c r="E106">
        <v>50</v>
      </c>
      <c r="F106" s="51" t="str">
        <f t="shared" ca="1" si="12"/>
        <v/>
      </c>
      <c r="G106" s="63"/>
      <c r="H106" s="63"/>
      <c r="I106" s="63"/>
      <c r="L106">
        <v>90</v>
      </c>
      <c r="M106" s="45">
        <f t="shared" ca="1" si="13"/>
        <v>0</v>
      </c>
      <c r="N106" s="45">
        <f t="shared" ca="1" si="14"/>
        <v>0</v>
      </c>
      <c r="O106" s="41"/>
      <c r="P106" s="41"/>
      <c r="Q106" s="41"/>
      <c r="R106" s="45" t="str">
        <f t="shared" ca="1" si="15"/>
        <v>Start here --&gt;</v>
      </c>
    </row>
    <row r="107" spans="5:18" x14ac:dyDescent="0.25">
      <c r="E107">
        <v>51</v>
      </c>
      <c r="F107" s="51" t="str">
        <f t="shared" ca="1" si="12"/>
        <v/>
      </c>
      <c r="G107" s="63"/>
      <c r="H107" s="63"/>
      <c r="I107" s="63"/>
      <c r="L107">
        <v>91</v>
      </c>
      <c r="M107" s="45">
        <f t="shared" ca="1" si="13"/>
        <v>0</v>
      </c>
      <c r="N107" s="45">
        <f t="shared" ca="1" si="14"/>
        <v>0</v>
      </c>
      <c r="O107" s="41"/>
      <c r="P107" s="41"/>
      <c r="Q107" s="41"/>
      <c r="R107" s="45" t="str">
        <f t="shared" ca="1" si="15"/>
        <v>Start here --&gt;</v>
      </c>
    </row>
    <row r="108" spans="5:18" x14ac:dyDescent="0.25">
      <c r="E108">
        <v>52</v>
      </c>
      <c r="F108" s="51" t="str">
        <f t="shared" ca="1" si="12"/>
        <v/>
      </c>
      <c r="G108" s="63"/>
      <c r="H108" s="63"/>
      <c r="I108" s="63"/>
      <c r="L108">
        <v>92</v>
      </c>
      <c r="M108" s="45">
        <f t="shared" ca="1" si="13"/>
        <v>0</v>
      </c>
      <c r="N108" s="45">
        <f t="shared" ca="1" si="14"/>
        <v>0</v>
      </c>
      <c r="O108" s="41"/>
      <c r="P108" s="41"/>
      <c r="Q108" s="41"/>
      <c r="R108" s="45" t="str">
        <f t="shared" ca="1" si="15"/>
        <v>Start here --&gt;</v>
      </c>
    </row>
    <row r="109" spans="5:18" x14ac:dyDescent="0.25">
      <c r="E109">
        <v>53</v>
      </c>
      <c r="F109" s="51" t="str">
        <f t="shared" ca="1" si="12"/>
        <v/>
      </c>
      <c r="G109" s="63"/>
      <c r="H109" s="63"/>
      <c r="I109" s="63"/>
      <c r="L109">
        <v>93</v>
      </c>
      <c r="M109" s="45">
        <f t="shared" ca="1" si="13"/>
        <v>0</v>
      </c>
      <c r="N109" s="45">
        <f t="shared" ca="1" si="14"/>
        <v>0</v>
      </c>
      <c r="O109" s="41"/>
      <c r="P109" s="41"/>
      <c r="Q109" s="41"/>
      <c r="R109" s="45" t="str">
        <f t="shared" ca="1" si="15"/>
        <v>Start here --&gt;</v>
      </c>
    </row>
    <row r="110" spans="5:18" x14ac:dyDescent="0.25">
      <c r="E110">
        <v>54</v>
      </c>
      <c r="F110" s="51" t="str">
        <f t="shared" ca="1" si="12"/>
        <v/>
      </c>
      <c r="G110" s="63"/>
      <c r="H110" s="63"/>
      <c r="I110" s="63"/>
      <c r="L110">
        <v>94</v>
      </c>
      <c r="M110" s="45">
        <f t="shared" ca="1" si="13"/>
        <v>0</v>
      </c>
      <c r="N110" s="45">
        <f t="shared" ca="1" si="14"/>
        <v>0</v>
      </c>
      <c r="O110" s="41"/>
      <c r="P110" s="41"/>
      <c r="Q110" s="41"/>
      <c r="R110" s="45" t="str">
        <f t="shared" ca="1" si="15"/>
        <v>Start here --&gt;</v>
      </c>
    </row>
    <row r="111" spans="5:18" x14ac:dyDescent="0.25">
      <c r="E111">
        <v>55</v>
      </c>
      <c r="F111" s="51" t="str">
        <f t="shared" ca="1" si="12"/>
        <v/>
      </c>
      <c r="G111" s="63"/>
      <c r="H111" s="63"/>
      <c r="I111" s="63"/>
      <c r="L111">
        <v>95</v>
      </c>
      <c r="M111" s="45">
        <f t="shared" ca="1" si="13"/>
        <v>0</v>
      </c>
      <c r="N111" s="45">
        <f t="shared" ca="1" si="14"/>
        <v>0</v>
      </c>
      <c r="O111" s="41"/>
      <c r="P111" s="41"/>
      <c r="Q111" s="41"/>
      <c r="R111" s="45" t="str">
        <f t="shared" ca="1" si="15"/>
        <v>Start here --&gt;</v>
      </c>
    </row>
    <row r="112" spans="5:18" x14ac:dyDescent="0.25">
      <c r="E112">
        <v>56</v>
      </c>
      <c r="F112" s="51" t="str">
        <f t="shared" ca="1" si="12"/>
        <v/>
      </c>
      <c r="G112" s="63"/>
      <c r="H112" s="63"/>
      <c r="I112" s="63"/>
      <c r="L112">
        <v>96</v>
      </c>
      <c r="M112" s="45">
        <f t="shared" ca="1" si="13"/>
        <v>0</v>
      </c>
      <c r="N112" s="45">
        <f t="shared" ca="1" si="14"/>
        <v>0</v>
      </c>
      <c r="O112" s="41"/>
      <c r="P112" s="41"/>
      <c r="Q112" s="41"/>
      <c r="R112" s="45" t="str">
        <f t="shared" ca="1" si="15"/>
        <v>Start here --&gt;</v>
      </c>
    </row>
    <row r="113" spans="5:18" x14ac:dyDescent="0.25">
      <c r="E113">
        <v>57</v>
      </c>
      <c r="F113" s="51" t="str">
        <f t="shared" ca="1" si="12"/>
        <v/>
      </c>
      <c r="G113" s="63"/>
      <c r="H113" s="63"/>
      <c r="I113" s="63"/>
      <c r="L113">
        <v>97</v>
      </c>
      <c r="M113" s="45">
        <f t="shared" ca="1" si="13"/>
        <v>0</v>
      </c>
      <c r="N113" s="45">
        <f t="shared" ca="1" si="14"/>
        <v>0</v>
      </c>
      <c r="O113" s="41"/>
      <c r="P113" s="41"/>
      <c r="Q113" s="41"/>
      <c r="R113" s="45" t="str">
        <f t="shared" ca="1" si="15"/>
        <v>Start here --&gt;</v>
      </c>
    </row>
    <row r="114" spans="5:18" x14ac:dyDescent="0.25">
      <c r="E114">
        <v>58</v>
      </c>
      <c r="F114" s="51" t="str">
        <f t="shared" ca="1" si="12"/>
        <v/>
      </c>
      <c r="G114" s="63"/>
      <c r="H114" s="63"/>
      <c r="I114" s="63"/>
      <c r="L114">
        <v>98</v>
      </c>
      <c r="M114" s="45">
        <f t="shared" ca="1" si="13"/>
        <v>0</v>
      </c>
      <c r="N114" s="45">
        <f t="shared" ca="1" si="14"/>
        <v>0</v>
      </c>
      <c r="O114" s="41"/>
      <c r="P114" s="41"/>
      <c r="Q114" s="41"/>
      <c r="R114" s="45" t="str">
        <f t="shared" ca="1" si="15"/>
        <v>Start here --&gt;</v>
      </c>
    </row>
    <row r="115" spans="5:18" x14ac:dyDescent="0.25">
      <c r="E115">
        <v>59</v>
      </c>
      <c r="F115" s="51" t="str">
        <f t="shared" ca="1" si="12"/>
        <v/>
      </c>
      <c r="G115" s="63"/>
      <c r="H115" s="63"/>
      <c r="I115" s="63"/>
      <c r="L115">
        <v>99</v>
      </c>
      <c r="M115" s="45">
        <f t="shared" ca="1" si="13"/>
        <v>0</v>
      </c>
      <c r="N115" s="45">
        <f t="shared" ca="1" si="14"/>
        <v>0</v>
      </c>
      <c r="O115" s="41"/>
      <c r="P115" s="41"/>
      <c r="Q115" s="41"/>
      <c r="R115" s="45" t="str">
        <f ca="1">IFERROR(IF(INDEX(INDIRECT($D$9),ROW($A99))&lt;&gt;0,INDEX(INDIRECT($D$9),ROW($A99)),$R114),"")</f>
        <v>Start here --&gt;</v>
      </c>
    </row>
    <row r="116" spans="5:18" x14ac:dyDescent="0.25">
      <c r="E116">
        <v>60</v>
      </c>
      <c r="F116" s="51" t="str">
        <f t="shared" ca="1" si="12"/>
        <v/>
      </c>
      <c r="G116" s="63"/>
      <c r="H116" s="63"/>
      <c r="I116" s="63"/>
      <c r="L116">
        <v>100</v>
      </c>
      <c r="M116" s="45">
        <f t="shared" ca="1" si="13"/>
        <v>0</v>
      </c>
      <c r="N116" s="45">
        <f t="shared" ca="1" si="14"/>
        <v>0</v>
      </c>
      <c r="O116" s="41"/>
      <c r="P116" s="41"/>
      <c r="Q116" s="41"/>
      <c r="R116" s="45" t="str">
        <f t="shared" ref="R116:R179" ca="1" si="16">IFERROR(IF(INDEX(INDIRECT($D$9),ROW($A100))&lt;&gt;0,INDEX(INDIRECT($D$9),ROW($A100)),$R115),"")</f>
        <v>Start here --&gt;</v>
      </c>
    </row>
    <row r="117" spans="5:18" x14ac:dyDescent="0.25">
      <c r="E117">
        <v>61</v>
      </c>
      <c r="F117" s="51" t="str">
        <f ca="1">IF(F$55="","",  IF(OR(INDIRECT(F$55&amp;$C$4+ROW($A60))="",COUNTIF(INDIRECT(F$55&amp;$C$4&amp;":"&amp;ADDRESS($C$3+ROW($A60),$C$11)),"="&amp;INDIRECT(F$55&amp;$C$4+ROW($A60)))&gt;0),"",COUNTIF(INDIRECT($D$11),"&lt;='"&amp;INDIRECT(F$55&amp;$C$4+ROW($A60))&amp;"'")))</f>
        <v/>
      </c>
      <c r="G117" s="63"/>
      <c r="H117" s="63"/>
      <c r="I117" s="63"/>
      <c r="L117">
        <v>101</v>
      </c>
      <c r="M117" s="45">
        <f t="shared" ca="1" si="13"/>
        <v>0</v>
      </c>
      <c r="N117" s="45">
        <f t="shared" ca="1" si="14"/>
        <v>0</v>
      </c>
      <c r="O117" s="41"/>
      <c r="P117" s="41"/>
      <c r="Q117" s="41"/>
      <c r="R117" s="45" t="str">
        <f t="shared" ca="1" si="16"/>
        <v>Start here --&gt;</v>
      </c>
    </row>
    <row r="118" spans="5:18" x14ac:dyDescent="0.25">
      <c r="E118">
        <v>62</v>
      </c>
      <c r="F118" s="51" t="str">
        <f t="shared" ca="1" si="12"/>
        <v/>
      </c>
      <c r="G118" s="63"/>
      <c r="H118" s="63"/>
      <c r="I118" s="63"/>
      <c r="L118">
        <v>102</v>
      </c>
      <c r="M118" s="45">
        <f t="shared" ca="1" si="13"/>
        <v>0</v>
      </c>
      <c r="N118" s="45">
        <f t="shared" ca="1" si="14"/>
        <v>0</v>
      </c>
      <c r="O118" s="41"/>
      <c r="P118" s="41"/>
      <c r="Q118" s="41"/>
      <c r="R118" s="45" t="str">
        <f t="shared" ca="1" si="16"/>
        <v>Start here --&gt;</v>
      </c>
    </row>
    <row r="119" spans="5:18" x14ac:dyDescent="0.25">
      <c r="E119">
        <v>63</v>
      </c>
      <c r="F119" s="51" t="str">
        <f ca="1">IF(F$55="","",  IF(OR(INDIRECT(F$55&amp;$C$4+ROW($A62))="",COUNTIF(INDIRECT(F$55&amp;$C$4&amp;":"&amp;ADDRESS($C$3+ROW($A62),$C$11)),"="&amp;INDIRECT(F$55&amp;$C$4+ROW($A62)))&gt;0),"",COUNTIF(INDIRECT($D$11),"&lt;='"&amp;INDIRECT(F$55&amp;$C$4+ROW($A62))&amp;"'")))</f>
        <v/>
      </c>
      <c r="G119" s="63"/>
      <c r="H119" s="63"/>
      <c r="I119" s="63"/>
      <c r="L119">
        <v>103</v>
      </c>
      <c r="M119" s="45">
        <f t="shared" ca="1" si="13"/>
        <v>0</v>
      </c>
      <c r="N119" s="45">
        <f t="shared" ca="1" si="14"/>
        <v>0</v>
      </c>
      <c r="O119" s="41"/>
      <c r="P119" s="41"/>
      <c r="Q119" s="41"/>
      <c r="R119" s="45" t="str">
        <f t="shared" ca="1" si="16"/>
        <v>Start here --&gt;</v>
      </c>
    </row>
    <row r="120" spans="5:18" x14ac:dyDescent="0.25">
      <c r="E120">
        <v>64</v>
      </c>
      <c r="F120" s="51" t="str">
        <f t="shared" ca="1" si="12"/>
        <v/>
      </c>
      <c r="G120" s="63"/>
      <c r="H120" s="63"/>
      <c r="I120" s="63"/>
      <c r="L120">
        <v>104</v>
      </c>
      <c r="M120" s="45">
        <f t="shared" ca="1" si="13"/>
        <v>0</v>
      </c>
      <c r="N120" s="45">
        <f t="shared" ca="1" si="14"/>
        <v>0</v>
      </c>
      <c r="O120" s="41"/>
      <c r="P120" s="41"/>
      <c r="Q120" s="41"/>
      <c r="R120" s="45" t="str">
        <f t="shared" ca="1" si="16"/>
        <v>Start here --&gt;</v>
      </c>
    </row>
    <row r="121" spans="5:18" x14ac:dyDescent="0.25">
      <c r="E121">
        <v>65</v>
      </c>
      <c r="F121" s="51" t="str">
        <f t="shared" ca="1" si="12"/>
        <v/>
      </c>
      <c r="G121" s="63"/>
      <c r="H121" s="63"/>
      <c r="I121" s="63"/>
      <c r="L121">
        <v>105</v>
      </c>
      <c r="M121" s="45">
        <f t="shared" ca="1" si="13"/>
        <v>0</v>
      </c>
      <c r="N121" s="45">
        <f t="shared" ca="1" si="14"/>
        <v>0</v>
      </c>
      <c r="O121" s="41"/>
      <c r="P121" s="41"/>
      <c r="Q121" s="41"/>
      <c r="R121" s="45" t="str">
        <f t="shared" ca="1" si="16"/>
        <v>Start here --&gt;</v>
      </c>
    </row>
    <row r="122" spans="5:18" x14ac:dyDescent="0.25">
      <c r="E122">
        <v>66</v>
      </c>
      <c r="F122" s="51" t="str">
        <f t="shared" ca="1" si="12"/>
        <v/>
      </c>
      <c r="G122" s="63"/>
      <c r="H122" s="63"/>
      <c r="I122" s="63"/>
      <c r="L122">
        <v>106</v>
      </c>
      <c r="M122" s="45">
        <f t="shared" ca="1" si="13"/>
        <v>0</v>
      </c>
      <c r="N122" s="45">
        <f t="shared" ca="1" si="14"/>
        <v>0</v>
      </c>
      <c r="O122" s="41"/>
      <c r="P122" s="41"/>
      <c r="Q122" s="41"/>
      <c r="R122" s="45" t="str">
        <f t="shared" ca="1" si="16"/>
        <v>Start here --&gt;</v>
      </c>
    </row>
    <row r="123" spans="5:18" x14ac:dyDescent="0.25">
      <c r="E123">
        <v>67</v>
      </c>
      <c r="F123" s="51" t="str">
        <f t="shared" ref="F123:F142" ca="1" si="17">IF(F$55="","",  IF(OR(INDIRECT(F$55&amp;$C$4+ROW($A66))="",COUNTIF(INDIRECT(F$55&amp;$C$4&amp;":"&amp;ADDRESS($C$3+ROW($A66),$C$11)),"="&amp;INDIRECT(F$55&amp;$C$4+ROW($A66)))&gt;0),"",COUNTIF(INDIRECT($D$11),"&lt;='"&amp;INDIRECT(F$55&amp;$C$4+ROW($A66))&amp;"'")))</f>
        <v/>
      </c>
      <c r="G123" s="63"/>
      <c r="H123" s="63"/>
      <c r="I123" s="63"/>
      <c r="L123">
        <v>107</v>
      </c>
      <c r="M123" s="45">
        <f t="shared" ca="1" si="13"/>
        <v>0</v>
      </c>
      <c r="N123" s="45">
        <f t="shared" ca="1" si="14"/>
        <v>0</v>
      </c>
      <c r="O123" s="41"/>
      <c r="P123" s="41"/>
      <c r="Q123" s="41"/>
      <c r="R123" s="45" t="str">
        <f t="shared" ca="1" si="16"/>
        <v>Start here --&gt;</v>
      </c>
    </row>
    <row r="124" spans="5:18" x14ac:dyDescent="0.25">
      <c r="E124">
        <v>68</v>
      </c>
      <c r="F124" s="51" t="str">
        <f t="shared" ca="1" si="17"/>
        <v/>
      </c>
      <c r="G124" s="63"/>
      <c r="H124" s="63"/>
      <c r="I124" s="63"/>
      <c r="L124">
        <v>108</v>
      </c>
      <c r="M124" s="45">
        <f t="shared" ca="1" si="13"/>
        <v>0</v>
      </c>
      <c r="N124" s="45">
        <f t="shared" ca="1" si="14"/>
        <v>0</v>
      </c>
      <c r="O124" s="41"/>
      <c r="P124" s="41"/>
      <c r="Q124" s="41"/>
      <c r="R124" s="45" t="str">
        <f t="shared" ca="1" si="16"/>
        <v>Start here --&gt;</v>
      </c>
    </row>
    <row r="125" spans="5:18" x14ac:dyDescent="0.25">
      <c r="E125">
        <v>69</v>
      </c>
      <c r="F125" s="51" t="str">
        <f t="shared" ca="1" si="17"/>
        <v/>
      </c>
      <c r="G125" s="63"/>
      <c r="H125" s="63"/>
      <c r="I125" s="63"/>
      <c r="L125">
        <v>109</v>
      </c>
      <c r="M125" s="45">
        <f t="shared" ca="1" si="13"/>
        <v>0</v>
      </c>
      <c r="N125" s="45">
        <f t="shared" ca="1" si="14"/>
        <v>0</v>
      </c>
      <c r="O125" s="41"/>
      <c r="P125" s="41"/>
      <c r="Q125" s="41"/>
      <c r="R125" s="45" t="str">
        <f t="shared" ca="1" si="16"/>
        <v>Start here --&gt;</v>
      </c>
    </row>
    <row r="126" spans="5:18" x14ac:dyDescent="0.25">
      <c r="E126">
        <v>70</v>
      </c>
      <c r="F126" s="51" t="str">
        <f t="shared" ca="1" si="17"/>
        <v/>
      </c>
      <c r="G126" s="63"/>
      <c r="H126" s="63"/>
      <c r="I126" s="63"/>
      <c r="L126">
        <v>110</v>
      </c>
      <c r="M126" s="45">
        <f t="shared" ca="1" si="13"/>
        <v>0</v>
      </c>
      <c r="N126" s="45">
        <f t="shared" ca="1" si="14"/>
        <v>0</v>
      </c>
      <c r="O126" s="41"/>
      <c r="P126" s="41"/>
      <c r="Q126" s="41"/>
      <c r="R126" s="45" t="str">
        <f t="shared" ca="1" si="16"/>
        <v>Start here --&gt;</v>
      </c>
    </row>
    <row r="127" spans="5:18" x14ac:dyDescent="0.25">
      <c r="E127">
        <v>71</v>
      </c>
      <c r="F127" s="51" t="str">
        <f t="shared" ca="1" si="17"/>
        <v/>
      </c>
      <c r="G127" s="63"/>
      <c r="H127" s="63"/>
      <c r="I127" s="63"/>
      <c r="L127">
        <v>111</v>
      </c>
      <c r="M127" s="45">
        <f t="shared" ca="1" si="13"/>
        <v>0</v>
      </c>
      <c r="N127" s="45">
        <f t="shared" ca="1" si="14"/>
        <v>0</v>
      </c>
      <c r="O127" s="41"/>
      <c r="P127" s="41"/>
      <c r="Q127" s="41"/>
      <c r="R127" s="45" t="str">
        <f t="shared" ca="1" si="16"/>
        <v>Start here --&gt;</v>
      </c>
    </row>
    <row r="128" spans="5:18" x14ac:dyDescent="0.25">
      <c r="E128">
        <v>72</v>
      </c>
      <c r="F128" s="51" t="str">
        <f t="shared" ca="1" si="17"/>
        <v/>
      </c>
      <c r="G128" s="63"/>
      <c r="H128" s="63"/>
      <c r="I128" s="63"/>
      <c r="L128">
        <v>112</v>
      </c>
      <c r="M128" s="45">
        <f t="shared" ca="1" si="13"/>
        <v>0</v>
      </c>
      <c r="N128" s="45">
        <f t="shared" ca="1" si="14"/>
        <v>0</v>
      </c>
      <c r="O128" s="41"/>
      <c r="P128" s="41"/>
      <c r="Q128" s="41"/>
      <c r="R128" s="45" t="str">
        <f t="shared" ca="1" si="16"/>
        <v>Start here --&gt;</v>
      </c>
    </row>
    <row r="129" spans="5:18" x14ac:dyDescent="0.25">
      <c r="E129">
        <v>73</v>
      </c>
      <c r="F129" s="51" t="str">
        <f t="shared" ca="1" si="17"/>
        <v/>
      </c>
      <c r="G129" s="63"/>
      <c r="H129" s="63"/>
      <c r="I129" s="63"/>
      <c r="L129">
        <v>113</v>
      </c>
      <c r="M129" s="45">
        <f t="shared" ca="1" si="13"/>
        <v>0</v>
      </c>
      <c r="N129" s="45">
        <f t="shared" ca="1" si="14"/>
        <v>0</v>
      </c>
      <c r="O129" s="41"/>
      <c r="P129" s="41"/>
      <c r="Q129" s="41"/>
      <c r="R129" s="45" t="str">
        <f t="shared" ca="1" si="16"/>
        <v>Start here --&gt;</v>
      </c>
    </row>
    <row r="130" spans="5:18" x14ac:dyDescent="0.25">
      <c r="E130">
        <v>74</v>
      </c>
      <c r="F130" s="51" t="str">
        <f t="shared" ca="1" si="17"/>
        <v/>
      </c>
      <c r="G130" s="63"/>
      <c r="H130" s="63"/>
      <c r="I130" s="63"/>
      <c r="L130">
        <v>114</v>
      </c>
      <c r="M130" s="45">
        <f t="shared" ca="1" si="13"/>
        <v>0</v>
      </c>
      <c r="N130" s="45">
        <f t="shared" ca="1" si="14"/>
        <v>0</v>
      </c>
      <c r="O130" s="41"/>
      <c r="P130" s="41"/>
      <c r="Q130" s="41"/>
      <c r="R130" s="45" t="str">
        <f t="shared" ca="1" si="16"/>
        <v>Start here --&gt;</v>
      </c>
    </row>
    <row r="131" spans="5:18" x14ac:dyDescent="0.25">
      <c r="E131">
        <v>75</v>
      </c>
      <c r="F131" s="51" t="str">
        <f t="shared" ca="1" si="17"/>
        <v/>
      </c>
      <c r="G131" s="63"/>
      <c r="H131" s="63"/>
      <c r="I131" s="63"/>
      <c r="L131">
        <v>115</v>
      </c>
      <c r="M131" s="45">
        <f t="shared" ca="1" si="13"/>
        <v>0</v>
      </c>
      <c r="N131" s="45">
        <f t="shared" ca="1" si="14"/>
        <v>0</v>
      </c>
      <c r="O131" s="41"/>
      <c r="P131" s="41"/>
      <c r="Q131" s="41"/>
      <c r="R131" s="45" t="str">
        <f t="shared" ca="1" si="16"/>
        <v>Start here --&gt;</v>
      </c>
    </row>
    <row r="132" spans="5:18" x14ac:dyDescent="0.25">
      <c r="E132">
        <v>76</v>
      </c>
      <c r="F132" s="51" t="str">
        <f t="shared" ca="1" si="17"/>
        <v/>
      </c>
      <c r="G132" s="63"/>
      <c r="H132" s="63"/>
      <c r="I132" s="63"/>
      <c r="L132">
        <v>116</v>
      </c>
      <c r="M132" s="45">
        <f t="shared" ca="1" si="13"/>
        <v>0</v>
      </c>
      <c r="N132" s="45">
        <f t="shared" ca="1" si="14"/>
        <v>0</v>
      </c>
      <c r="O132" s="41"/>
      <c r="P132" s="41"/>
      <c r="Q132" s="41"/>
      <c r="R132" s="45" t="str">
        <f t="shared" ca="1" si="16"/>
        <v>Start here --&gt;</v>
      </c>
    </row>
    <row r="133" spans="5:18" x14ac:dyDescent="0.25">
      <c r="E133">
        <v>77</v>
      </c>
      <c r="F133" s="51" t="str">
        <f t="shared" ca="1" si="17"/>
        <v/>
      </c>
      <c r="G133" s="63"/>
      <c r="H133" s="63"/>
      <c r="I133" s="63"/>
      <c r="L133">
        <v>117</v>
      </c>
      <c r="M133" s="45">
        <f t="shared" ca="1" si="13"/>
        <v>0</v>
      </c>
      <c r="N133" s="45">
        <f t="shared" ca="1" si="14"/>
        <v>0</v>
      </c>
      <c r="O133" s="41"/>
      <c r="P133" s="41"/>
      <c r="Q133" s="41"/>
      <c r="R133" s="45" t="str">
        <f t="shared" ca="1" si="16"/>
        <v>Start here --&gt;</v>
      </c>
    </row>
    <row r="134" spans="5:18" x14ac:dyDescent="0.25">
      <c r="E134">
        <v>78</v>
      </c>
      <c r="F134" s="51" t="str">
        <f t="shared" ca="1" si="17"/>
        <v/>
      </c>
      <c r="G134" s="63"/>
      <c r="H134" s="63"/>
      <c r="I134" s="63"/>
      <c r="L134">
        <v>118</v>
      </c>
      <c r="M134" s="45">
        <f t="shared" ca="1" si="13"/>
        <v>0</v>
      </c>
      <c r="N134" s="45">
        <f t="shared" ca="1" si="14"/>
        <v>0</v>
      </c>
      <c r="O134" s="41"/>
      <c r="P134" s="41"/>
      <c r="Q134" s="41"/>
      <c r="R134" s="45" t="str">
        <f t="shared" ca="1" si="16"/>
        <v>Start here --&gt;</v>
      </c>
    </row>
    <row r="135" spans="5:18" x14ac:dyDescent="0.25">
      <c r="E135">
        <v>79</v>
      </c>
      <c r="F135" s="51" t="str">
        <f t="shared" ca="1" si="17"/>
        <v/>
      </c>
      <c r="G135" s="63"/>
      <c r="H135" s="63"/>
      <c r="I135" s="63"/>
      <c r="L135">
        <v>119</v>
      </c>
      <c r="M135" s="45">
        <f t="shared" ca="1" si="13"/>
        <v>0</v>
      </c>
      <c r="N135" s="45">
        <f t="shared" ca="1" si="14"/>
        <v>0</v>
      </c>
      <c r="O135" s="41"/>
      <c r="P135" s="41"/>
      <c r="Q135" s="41"/>
      <c r="R135" s="45" t="str">
        <f t="shared" ca="1" si="16"/>
        <v>Start here --&gt;</v>
      </c>
    </row>
    <row r="136" spans="5:18" x14ac:dyDescent="0.25">
      <c r="E136">
        <v>80</v>
      </c>
      <c r="F136" s="51" t="str">
        <f t="shared" ca="1" si="17"/>
        <v/>
      </c>
      <c r="G136" s="63"/>
      <c r="H136" s="63"/>
      <c r="I136" s="63"/>
      <c r="L136">
        <v>120</v>
      </c>
      <c r="M136" s="45">
        <f t="shared" ca="1" si="13"/>
        <v>0</v>
      </c>
      <c r="N136" s="45">
        <f t="shared" ca="1" si="14"/>
        <v>0</v>
      </c>
      <c r="O136" s="41"/>
      <c r="P136" s="41"/>
      <c r="Q136" s="41"/>
      <c r="R136" s="45" t="str">
        <f t="shared" ca="1" si="16"/>
        <v>Start here --&gt;</v>
      </c>
    </row>
    <row r="137" spans="5:18" x14ac:dyDescent="0.25">
      <c r="E137">
        <v>81</v>
      </c>
      <c r="F137" s="51" t="str">
        <f t="shared" ca="1" si="17"/>
        <v/>
      </c>
      <c r="G137" s="63"/>
      <c r="H137" s="63"/>
      <c r="I137" s="63"/>
      <c r="L137">
        <v>121</v>
      </c>
      <c r="M137" s="45">
        <f t="shared" ca="1" si="13"/>
        <v>0</v>
      </c>
      <c r="N137" s="45">
        <f t="shared" ca="1" si="14"/>
        <v>0</v>
      </c>
      <c r="O137" s="41"/>
      <c r="P137" s="41"/>
      <c r="Q137" s="41"/>
      <c r="R137" s="45" t="str">
        <f t="shared" ca="1" si="16"/>
        <v>Start here --&gt;</v>
      </c>
    </row>
    <row r="138" spans="5:18" x14ac:dyDescent="0.25">
      <c r="E138">
        <v>82</v>
      </c>
      <c r="F138" s="51" t="str">
        <f t="shared" ca="1" si="17"/>
        <v/>
      </c>
      <c r="G138" s="63"/>
      <c r="H138" s="63"/>
      <c r="I138" s="63"/>
      <c r="L138">
        <v>122</v>
      </c>
      <c r="M138" s="45">
        <f t="shared" ca="1" si="13"/>
        <v>0</v>
      </c>
      <c r="N138" s="45">
        <f t="shared" ca="1" si="14"/>
        <v>0</v>
      </c>
      <c r="O138" s="41"/>
      <c r="P138" s="41"/>
      <c r="Q138" s="41"/>
      <c r="R138" s="45" t="str">
        <f t="shared" ca="1" si="16"/>
        <v>Start here --&gt;</v>
      </c>
    </row>
    <row r="139" spans="5:18" x14ac:dyDescent="0.25">
      <c r="E139">
        <v>83</v>
      </c>
      <c r="F139" s="51" t="str">
        <f t="shared" ca="1" si="17"/>
        <v/>
      </c>
      <c r="G139" s="63"/>
      <c r="H139" s="63"/>
      <c r="I139" s="63"/>
      <c r="L139">
        <v>123</v>
      </c>
      <c r="M139" s="45">
        <f t="shared" ca="1" si="13"/>
        <v>0</v>
      </c>
      <c r="N139" s="45">
        <f t="shared" ca="1" si="14"/>
        <v>0</v>
      </c>
      <c r="O139" s="41"/>
      <c r="P139" s="41"/>
      <c r="Q139" s="41"/>
      <c r="R139" s="45" t="str">
        <f t="shared" ca="1" si="16"/>
        <v>Start here --&gt;</v>
      </c>
    </row>
    <row r="140" spans="5:18" x14ac:dyDescent="0.25">
      <c r="E140">
        <v>84</v>
      </c>
      <c r="F140" s="51" t="str">
        <f ca="1">IF(F$55="","",  IF(OR(INDIRECT(F$55&amp;$C$4+ROW($A83))="",COUNTIF(INDIRECT(F$55&amp;$C$4&amp;":"&amp;ADDRESS($C$3+ROW($A83),$C$11)),"="&amp;INDIRECT(F$55&amp;$C$4+ROW($A83)))&gt;0),"",COUNTIF(INDIRECT($D$11),"&lt;='"&amp;INDIRECT(F$55&amp;$C$4+ROW($A83))&amp;"'")))</f>
        <v/>
      </c>
      <c r="G140" s="63"/>
      <c r="H140" s="63"/>
      <c r="I140" s="63"/>
      <c r="L140">
        <v>124</v>
      </c>
      <c r="M140" s="45">
        <f t="shared" ca="1" si="13"/>
        <v>0</v>
      </c>
      <c r="N140" s="45">
        <f t="shared" ca="1" si="14"/>
        <v>0</v>
      </c>
      <c r="O140" s="41"/>
      <c r="P140" s="41"/>
      <c r="Q140" s="41"/>
      <c r="R140" s="45" t="str">
        <f t="shared" ca="1" si="16"/>
        <v>Start here --&gt;</v>
      </c>
    </row>
    <row r="141" spans="5:18" x14ac:dyDescent="0.25">
      <c r="E141">
        <v>85</v>
      </c>
      <c r="F141" s="51" t="str">
        <f t="shared" ca="1" si="17"/>
        <v/>
      </c>
      <c r="G141" s="63"/>
      <c r="H141" s="63"/>
      <c r="I141" s="63"/>
      <c r="L141">
        <v>125</v>
      </c>
      <c r="M141" s="45">
        <f t="shared" ca="1" si="13"/>
        <v>0</v>
      </c>
      <c r="N141" s="45">
        <f t="shared" ca="1" si="14"/>
        <v>0</v>
      </c>
      <c r="O141" s="41"/>
      <c r="P141" s="41"/>
      <c r="Q141" s="41"/>
      <c r="R141" s="45" t="str">
        <f t="shared" ca="1" si="16"/>
        <v>Start here --&gt;</v>
      </c>
    </row>
    <row r="142" spans="5:18" x14ac:dyDescent="0.25">
      <c r="E142">
        <v>86</v>
      </c>
      <c r="F142" s="51" t="str">
        <f t="shared" ca="1" si="17"/>
        <v/>
      </c>
      <c r="G142" s="63"/>
      <c r="H142" s="63"/>
      <c r="I142" s="63"/>
      <c r="L142">
        <v>126</v>
      </c>
      <c r="M142" s="45">
        <f t="shared" ca="1" si="13"/>
        <v>0</v>
      </c>
      <c r="N142" s="45">
        <f t="shared" ca="1" si="14"/>
        <v>0</v>
      </c>
      <c r="O142" s="41"/>
      <c r="P142" s="41"/>
      <c r="Q142" s="41"/>
      <c r="R142" s="45" t="str">
        <f t="shared" ca="1" si="16"/>
        <v>Start here --&gt;</v>
      </c>
    </row>
    <row r="143" spans="5:18" x14ac:dyDescent="0.25">
      <c r="E143">
        <v>87</v>
      </c>
      <c r="F143" s="51" t="str">
        <f ca="1">IF(F$55="","",  IF(OR(INDIRECT(F$55&amp;$C$4+ROW($A86))="",COUNTIF(INDIRECT(F$55&amp;$C$4&amp;":"&amp;ADDRESS($C$3+ROW($A86),$C$11)),"="&amp;INDIRECT(F$55&amp;$C$4+ROW($A86)))&gt;0),"",COUNTIF(INDIRECT($D$11),"&lt;='"&amp;INDIRECT(F$55&amp;$C$4+ROW($A86))&amp;"'")))</f>
        <v/>
      </c>
      <c r="G143" s="63"/>
      <c r="H143" s="63"/>
      <c r="I143" s="63"/>
      <c r="L143">
        <v>127</v>
      </c>
      <c r="M143" s="45">
        <f t="shared" ca="1" si="13"/>
        <v>0</v>
      </c>
      <c r="N143" s="45">
        <f t="shared" ca="1" si="14"/>
        <v>0</v>
      </c>
      <c r="O143" s="41"/>
      <c r="P143" s="41"/>
      <c r="Q143" s="41"/>
      <c r="R143" s="45" t="str">
        <f t="shared" ca="1" si="16"/>
        <v>Start here --&gt;</v>
      </c>
    </row>
    <row r="144" spans="5:18" x14ac:dyDescent="0.25">
      <c r="E144">
        <v>88</v>
      </c>
      <c r="F144" s="51" t="str">
        <f t="shared" ref="F144:F165" ca="1" si="18">IF(F$55="","",  IF(OR(INDIRECT(F$55&amp;$C$4+ROW($A87))="",COUNTIF(INDIRECT(F$55&amp;$C$4&amp;":"&amp;ADDRESS($C$3+ROW($A87),$C$11)),"="&amp;INDIRECT(F$55&amp;$C$4+ROW($A87)))&gt;0),"",COUNTIF(INDIRECT($D$11),"&lt;='"&amp;INDIRECT(F$55&amp;$C$4+ROW($A87))&amp;"'")))</f>
        <v/>
      </c>
      <c r="G144" s="63"/>
      <c r="H144" s="63"/>
      <c r="I144" s="63"/>
      <c r="L144">
        <v>128</v>
      </c>
      <c r="M144" s="45">
        <f t="shared" ca="1" si="13"/>
        <v>0</v>
      </c>
      <c r="N144" s="45">
        <f t="shared" ca="1" si="14"/>
        <v>0</v>
      </c>
      <c r="O144" s="41"/>
      <c r="P144" s="41"/>
      <c r="Q144" s="41"/>
      <c r="R144" s="45" t="str">
        <f t="shared" ca="1" si="16"/>
        <v>Start here --&gt;</v>
      </c>
    </row>
    <row r="145" spans="5:18" x14ac:dyDescent="0.25">
      <c r="E145">
        <v>89</v>
      </c>
      <c r="F145" s="51" t="str">
        <f t="shared" ca="1" si="18"/>
        <v/>
      </c>
      <c r="G145" s="63"/>
      <c r="H145" s="63"/>
      <c r="I145" s="63"/>
      <c r="L145">
        <v>129</v>
      </c>
      <c r="M145" s="45">
        <f t="shared" ca="1" si="13"/>
        <v>0</v>
      </c>
      <c r="N145" s="45">
        <f t="shared" ca="1" si="14"/>
        <v>0</v>
      </c>
      <c r="O145" s="41"/>
      <c r="P145" s="41"/>
      <c r="Q145" s="41"/>
      <c r="R145" s="45" t="str">
        <f t="shared" ca="1" si="16"/>
        <v>Start here --&gt;</v>
      </c>
    </row>
    <row r="146" spans="5:18" x14ac:dyDescent="0.25">
      <c r="E146">
        <v>90</v>
      </c>
      <c r="F146" s="51" t="str">
        <f t="shared" ca="1" si="18"/>
        <v/>
      </c>
      <c r="G146" s="63"/>
      <c r="H146" s="63"/>
      <c r="I146" s="63"/>
      <c r="L146">
        <v>130</v>
      </c>
      <c r="M146" s="45">
        <f t="shared" ca="1" si="13"/>
        <v>0</v>
      </c>
      <c r="N146" s="45">
        <f t="shared" ca="1" si="14"/>
        <v>0</v>
      </c>
      <c r="O146" s="41"/>
      <c r="P146" s="41"/>
      <c r="Q146" s="41"/>
      <c r="R146" s="45" t="str">
        <f t="shared" ca="1" si="16"/>
        <v>Start here --&gt;</v>
      </c>
    </row>
    <row r="147" spans="5:18" x14ac:dyDescent="0.25">
      <c r="E147">
        <v>91</v>
      </c>
      <c r="F147" s="51" t="str">
        <f t="shared" ca="1" si="18"/>
        <v/>
      </c>
      <c r="G147" s="63"/>
      <c r="H147" s="63"/>
      <c r="I147" s="63"/>
      <c r="L147">
        <v>131</v>
      </c>
      <c r="M147" s="45">
        <f t="shared" ref="M147:M210" ca="1" si="19">IFERROR(IF(INDEX(INDIRECT($D$10),ROW($A131))&lt;&gt;0,INDEX(INDIRECT($D$10),ROW($A131)),$M146),"")</f>
        <v>0</v>
      </c>
      <c r="N147" s="45">
        <f t="shared" ref="N147:N210" ca="1" si="20">IFERROR(IF(INDEX(INDIRECT($D$11),ROW($A131))&lt;&gt;0,INDEX(INDIRECT($D$11),ROW($A131)),$N146),"")</f>
        <v>0</v>
      </c>
      <c r="O147" s="41"/>
      <c r="P147" s="41"/>
      <c r="Q147" s="41"/>
      <c r="R147" s="45" t="str">
        <f t="shared" ca="1" si="16"/>
        <v>Start here --&gt;</v>
      </c>
    </row>
    <row r="148" spans="5:18" x14ac:dyDescent="0.25">
      <c r="E148">
        <v>92</v>
      </c>
      <c r="F148" s="51" t="str">
        <f t="shared" ca="1" si="18"/>
        <v/>
      </c>
      <c r="G148" s="63"/>
      <c r="H148" s="63"/>
      <c r="I148" s="63"/>
      <c r="L148">
        <v>132</v>
      </c>
      <c r="M148" s="45">
        <f t="shared" ca="1" si="19"/>
        <v>0</v>
      </c>
      <c r="N148" s="45">
        <f t="shared" ca="1" si="20"/>
        <v>0</v>
      </c>
      <c r="O148" s="41"/>
      <c r="P148" s="41"/>
      <c r="Q148" s="41"/>
      <c r="R148" s="45" t="str">
        <f t="shared" ca="1" si="16"/>
        <v>Start here --&gt;</v>
      </c>
    </row>
    <row r="149" spans="5:18" x14ac:dyDescent="0.25">
      <c r="E149">
        <v>93</v>
      </c>
      <c r="F149" s="51" t="str">
        <f t="shared" ca="1" si="18"/>
        <v/>
      </c>
      <c r="G149" s="63"/>
      <c r="H149" s="63"/>
      <c r="I149" s="63"/>
      <c r="L149">
        <v>133</v>
      </c>
      <c r="M149" s="45">
        <f t="shared" ca="1" si="19"/>
        <v>0</v>
      </c>
      <c r="N149" s="45">
        <f t="shared" ca="1" si="20"/>
        <v>0</v>
      </c>
      <c r="O149" s="41"/>
      <c r="P149" s="41"/>
      <c r="Q149" s="41"/>
      <c r="R149" s="45" t="str">
        <f t="shared" ca="1" si="16"/>
        <v>Start here --&gt;</v>
      </c>
    </row>
    <row r="150" spans="5:18" x14ac:dyDescent="0.25">
      <c r="E150">
        <v>94</v>
      </c>
      <c r="F150" s="51" t="str">
        <f t="shared" ca="1" si="18"/>
        <v/>
      </c>
      <c r="G150" s="63"/>
      <c r="H150" s="63"/>
      <c r="I150" s="63"/>
      <c r="L150">
        <v>134</v>
      </c>
      <c r="M150" s="45">
        <f t="shared" ca="1" si="19"/>
        <v>0</v>
      </c>
      <c r="N150" s="45">
        <f t="shared" ca="1" si="20"/>
        <v>0</v>
      </c>
      <c r="O150" s="41"/>
      <c r="P150" s="41"/>
      <c r="Q150" s="41"/>
      <c r="R150" s="45" t="str">
        <f t="shared" ca="1" si="16"/>
        <v>Start here --&gt;</v>
      </c>
    </row>
    <row r="151" spans="5:18" x14ac:dyDescent="0.25">
      <c r="E151">
        <v>95</v>
      </c>
      <c r="F151" s="51" t="str">
        <f t="shared" ca="1" si="18"/>
        <v/>
      </c>
      <c r="G151" s="63"/>
      <c r="H151" s="63"/>
      <c r="I151" s="63"/>
      <c r="L151">
        <v>135</v>
      </c>
      <c r="M151" s="45">
        <f t="shared" ca="1" si="19"/>
        <v>0</v>
      </c>
      <c r="N151" s="45">
        <f t="shared" ca="1" si="20"/>
        <v>0</v>
      </c>
      <c r="O151" s="41"/>
      <c r="P151" s="41"/>
      <c r="Q151" s="41"/>
      <c r="R151" s="45" t="str">
        <f t="shared" ca="1" si="16"/>
        <v>Start here --&gt;</v>
      </c>
    </row>
    <row r="152" spans="5:18" x14ac:dyDescent="0.25">
      <c r="E152">
        <v>96</v>
      </c>
      <c r="F152" s="51" t="str">
        <f t="shared" ca="1" si="18"/>
        <v/>
      </c>
      <c r="G152" s="63"/>
      <c r="H152" s="63"/>
      <c r="I152" s="63"/>
      <c r="L152">
        <v>136</v>
      </c>
      <c r="M152" s="45">
        <f t="shared" ca="1" si="19"/>
        <v>0</v>
      </c>
      <c r="N152" s="45">
        <f t="shared" ca="1" si="20"/>
        <v>0</v>
      </c>
      <c r="O152" s="41"/>
      <c r="P152" s="41"/>
      <c r="Q152" s="41"/>
      <c r="R152" s="45" t="str">
        <f t="shared" ca="1" si="16"/>
        <v>Start here --&gt;</v>
      </c>
    </row>
    <row r="153" spans="5:18" x14ac:dyDescent="0.25">
      <c r="E153">
        <v>97</v>
      </c>
      <c r="F153" s="51" t="str">
        <f t="shared" ca="1" si="18"/>
        <v/>
      </c>
      <c r="G153" s="63"/>
      <c r="H153" s="63"/>
      <c r="I153" s="63"/>
      <c r="L153">
        <v>137</v>
      </c>
      <c r="M153" s="45">
        <f t="shared" ca="1" si="19"/>
        <v>0</v>
      </c>
      <c r="N153" s="45">
        <f t="shared" ca="1" si="20"/>
        <v>0</v>
      </c>
      <c r="O153" s="41"/>
      <c r="P153" s="41"/>
      <c r="Q153" s="41"/>
      <c r="R153" s="45" t="str">
        <f t="shared" ca="1" si="16"/>
        <v>Start here --&gt;</v>
      </c>
    </row>
    <row r="154" spans="5:18" x14ac:dyDescent="0.25">
      <c r="E154">
        <v>98</v>
      </c>
      <c r="F154" s="51" t="str">
        <f t="shared" ca="1" si="18"/>
        <v/>
      </c>
      <c r="G154" s="63"/>
      <c r="H154" s="63"/>
      <c r="I154" s="63"/>
      <c r="L154">
        <v>138</v>
      </c>
      <c r="M154" s="45">
        <f t="shared" ca="1" si="19"/>
        <v>0</v>
      </c>
      <c r="N154" s="45">
        <f t="shared" ca="1" si="20"/>
        <v>0</v>
      </c>
      <c r="O154" s="41"/>
      <c r="P154" s="41"/>
      <c r="Q154" s="41"/>
      <c r="R154" s="45" t="str">
        <f t="shared" ca="1" si="16"/>
        <v>Start here --&gt;</v>
      </c>
    </row>
    <row r="155" spans="5:18" x14ac:dyDescent="0.25">
      <c r="E155">
        <v>99</v>
      </c>
      <c r="F155" s="51" t="str">
        <f t="shared" ca="1" si="18"/>
        <v/>
      </c>
      <c r="G155" s="63"/>
      <c r="H155" s="63"/>
      <c r="I155" s="63"/>
      <c r="L155">
        <v>139</v>
      </c>
      <c r="M155" s="45">
        <f t="shared" ca="1" si="19"/>
        <v>0</v>
      </c>
      <c r="N155" s="45">
        <f t="shared" ca="1" si="20"/>
        <v>0</v>
      </c>
      <c r="O155" s="41"/>
      <c r="P155" s="41"/>
      <c r="Q155" s="41"/>
      <c r="R155" s="45" t="str">
        <f t="shared" ca="1" si="16"/>
        <v>Start here --&gt;</v>
      </c>
    </row>
    <row r="156" spans="5:18" x14ac:dyDescent="0.25">
      <c r="E156">
        <v>100</v>
      </c>
      <c r="F156" s="51" t="str">
        <f t="shared" ca="1" si="18"/>
        <v/>
      </c>
      <c r="G156" s="63"/>
      <c r="H156" s="63"/>
      <c r="I156" s="63"/>
      <c r="L156">
        <v>140</v>
      </c>
      <c r="M156" s="45">
        <f t="shared" ca="1" si="19"/>
        <v>0</v>
      </c>
      <c r="N156" s="45">
        <f t="shared" ca="1" si="20"/>
        <v>0</v>
      </c>
      <c r="O156" s="41"/>
      <c r="P156" s="41"/>
      <c r="Q156" s="41"/>
      <c r="R156" s="45" t="str">
        <f t="shared" ca="1" si="16"/>
        <v>Start here --&gt;</v>
      </c>
    </row>
    <row r="157" spans="5:18" x14ac:dyDescent="0.25">
      <c r="E157">
        <v>101</v>
      </c>
      <c r="F157" s="51" t="str">
        <f t="shared" ca="1" si="18"/>
        <v/>
      </c>
      <c r="G157" s="63"/>
      <c r="H157" s="63"/>
      <c r="I157" s="63"/>
      <c r="L157">
        <v>141</v>
      </c>
      <c r="M157" s="45">
        <f t="shared" ca="1" si="19"/>
        <v>0</v>
      </c>
      <c r="N157" s="45">
        <f t="shared" ca="1" si="20"/>
        <v>0</v>
      </c>
      <c r="O157" s="41"/>
      <c r="P157" s="41"/>
      <c r="Q157" s="41"/>
      <c r="R157" s="45" t="str">
        <f t="shared" ca="1" si="16"/>
        <v>Start here --&gt;</v>
      </c>
    </row>
    <row r="158" spans="5:18" x14ac:dyDescent="0.25">
      <c r="E158">
        <v>102</v>
      </c>
      <c r="F158" s="51" t="str">
        <f t="shared" ca="1" si="18"/>
        <v/>
      </c>
      <c r="G158" s="63"/>
      <c r="H158" s="63"/>
      <c r="I158" s="63"/>
      <c r="L158">
        <v>142</v>
      </c>
      <c r="M158" s="45">
        <f t="shared" ca="1" si="19"/>
        <v>0</v>
      </c>
      <c r="N158" s="45">
        <f t="shared" ca="1" si="20"/>
        <v>0</v>
      </c>
      <c r="O158" s="41"/>
      <c r="P158" s="41"/>
      <c r="Q158" s="41"/>
      <c r="R158" s="45" t="str">
        <f t="shared" ca="1" si="16"/>
        <v>Start here --&gt;</v>
      </c>
    </row>
    <row r="159" spans="5:18" x14ac:dyDescent="0.25">
      <c r="E159">
        <v>103</v>
      </c>
      <c r="F159" s="51" t="str">
        <f t="shared" ca="1" si="18"/>
        <v/>
      </c>
      <c r="G159" s="63"/>
      <c r="H159" s="63"/>
      <c r="I159" s="63"/>
      <c r="L159">
        <v>143</v>
      </c>
      <c r="M159" s="45">
        <f t="shared" ca="1" si="19"/>
        <v>0</v>
      </c>
      <c r="N159" s="45">
        <f t="shared" ca="1" si="20"/>
        <v>0</v>
      </c>
      <c r="O159" s="41"/>
      <c r="P159" s="41"/>
      <c r="Q159" s="41"/>
      <c r="R159" s="45" t="str">
        <f t="shared" ca="1" si="16"/>
        <v>Start here --&gt;</v>
      </c>
    </row>
    <row r="160" spans="5:18" x14ac:dyDescent="0.25">
      <c r="E160">
        <v>104</v>
      </c>
      <c r="F160" s="51" t="str">
        <f t="shared" ca="1" si="18"/>
        <v/>
      </c>
      <c r="G160" s="63"/>
      <c r="H160" s="63"/>
      <c r="I160" s="63"/>
      <c r="L160">
        <v>144</v>
      </c>
      <c r="M160" s="45">
        <f t="shared" ca="1" si="19"/>
        <v>0</v>
      </c>
      <c r="N160" s="45">
        <f t="shared" ca="1" si="20"/>
        <v>0</v>
      </c>
      <c r="O160" s="41"/>
      <c r="P160" s="41"/>
      <c r="Q160" s="41"/>
      <c r="R160" s="45" t="str">
        <f t="shared" ca="1" si="16"/>
        <v>Start here --&gt;</v>
      </c>
    </row>
    <row r="161" spans="5:18" x14ac:dyDescent="0.25">
      <c r="E161">
        <v>105</v>
      </c>
      <c r="F161" s="51" t="str">
        <f t="shared" ca="1" si="18"/>
        <v/>
      </c>
      <c r="G161" s="63"/>
      <c r="H161" s="63"/>
      <c r="I161" s="63"/>
      <c r="L161">
        <v>145</v>
      </c>
      <c r="M161" s="45">
        <f t="shared" ca="1" si="19"/>
        <v>0</v>
      </c>
      <c r="N161" s="45">
        <f t="shared" ca="1" si="20"/>
        <v>0</v>
      </c>
      <c r="O161" s="41"/>
      <c r="P161" s="41"/>
      <c r="Q161" s="41"/>
      <c r="R161" s="45" t="str">
        <f t="shared" ca="1" si="16"/>
        <v>Start here --&gt;</v>
      </c>
    </row>
    <row r="162" spans="5:18" x14ac:dyDescent="0.25">
      <c r="E162">
        <v>106</v>
      </c>
      <c r="F162" s="51" t="str">
        <f t="shared" ca="1" si="18"/>
        <v/>
      </c>
      <c r="G162" s="63"/>
      <c r="H162" s="63"/>
      <c r="I162" s="63"/>
      <c r="L162">
        <v>146</v>
      </c>
      <c r="M162" s="45">
        <f t="shared" ca="1" si="19"/>
        <v>0</v>
      </c>
      <c r="N162" s="45">
        <f t="shared" ca="1" si="20"/>
        <v>0</v>
      </c>
      <c r="O162" s="41"/>
      <c r="P162" s="41"/>
      <c r="Q162" s="41"/>
      <c r="R162" s="45" t="str">
        <f t="shared" ca="1" si="16"/>
        <v>Start here --&gt;</v>
      </c>
    </row>
    <row r="163" spans="5:18" x14ac:dyDescent="0.25">
      <c r="E163">
        <v>107</v>
      </c>
      <c r="F163" s="51" t="str">
        <f t="shared" ca="1" si="18"/>
        <v/>
      </c>
      <c r="G163" s="63"/>
      <c r="H163" s="63"/>
      <c r="I163" s="63"/>
      <c r="L163">
        <v>147</v>
      </c>
      <c r="M163" s="45">
        <f t="shared" ca="1" si="19"/>
        <v>0</v>
      </c>
      <c r="N163" s="45">
        <f t="shared" ca="1" si="20"/>
        <v>0</v>
      </c>
      <c r="O163" s="41"/>
      <c r="P163" s="41"/>
      <c r="Q163" s="41"/>
      <c r="R163" s="45" t="str">
        <f t="shared" ca="1" si="16"/>
        <v>Start here --&gt;</v>
      </c>
    </row>
    <row r="164" spans="5:18" x14ac:dyDescent="0.25">
      <c r="E164">
        <v>108</v>
      </c>
      <c r="F164" s="51" t="str">
        <f ca="1">IF(F$55="","",  IF(OR(INDIRECT(F$55&amp;$C$4+ROW($A107))="",COUNTIF(INDIRECT(F$55&amp;$C$4&amp;":"&amp;ADDRESS($C$3+ROW($A107),$C$11)),"="&amp;INDIRECT(F$55&amp;$C$4+ROW($A107)))&gt;0),"",COUNTIF(INDIRECT($D$11),"&lt;='"&amp;INDIRECT(F$55&amp;$C$4+ROW($A107))&amp;"'")))</f>
        <v/>
      </c>
      <c r="G164" s="63"/>
      <c r="H164" s="63"/>
      <c r="I164" s="63"/>
      <c r="L164">
        <v>148</v>
      </c>
      <c r="M164" s="45">
        <f t="shared" ca="1" si="19"/>
        <v>0</v>
      </c>
      <c r="N164" s="45">
        <f t="shared" ca="1" si="20"/>
        <v>0</v>
      </c>
      <c r="O164" s="41"/>
      <c r="P164" s="41"/>
      <c r="Q164" s="41"/>
      <c r="R164" s="45" t="str">
        <f t="shared" ca="1" si="16"/>
        <v>Start here --&gt;</v>
      </c>
    </row>
    <row r="165" spans="5:18" x14ac:dyDescent="0.25">
      <c r="E165">
        <v>109</v>
      </c>
      <c r="F165" s="51" t="str">
        <f t="shared" ca="1" si="18"/>
        <v/>
      </c>
      <c r="G165" s="63"/>
      <c r="H165" s="63"/>
      <c r="I165" s="63"/>
      <c r="L165">
        <v>149</v>
      </c>
      <c r="M165" s="45">
        <f t="shared" ca="1" si="19"/>
        <v>0</v>
      </c>
      <c r="N165" s="45">
        <f t="shared" ca="1" si="20"/>
        <v>0</v>
      </c>
      <c r="O165" s="41"/>
      <c r="P165" s="41"/>
      <c r="Q165" s="41"/>
      <c r="R165" s="45" t="str">
        <f t="shared" ca="1" si="16"/>
        <v>Start here --&gt;</v>
      </c>
    </row>
    <row r="166" spans="5:18" x14ac:dyDescent="0.25">
      <c r="E166">
        <v>110</v>
      </c>
      <c r="F166" s="51" t="str">
        <f ca="1">IF(F$55="","",  IF(OR(INDIRECT(F$55&amp;$C$4+ROW($A109))="",COUNTIF(INDIRECT(F$55&amp;$C$4&amp;":"&amp;ADDRESS($C$3+ROW($A109),$C$11)),"="&amp;INDIRECT(F$55&amp;$C$4+ROW($A109)))&gt;0),"",COUNTIF(INDIRECT($D$11),"&lt;='"&amp;INDIRECT(F$55&amp;$C$4+ROW($A109))&amp;"'")))</f>
        <v/>
      </c>
      <c r="G166" s="63"/>
      <c r="H166" s="63"/>
      <c r="I166" s="63"/>
      <c r="L166">
        <v>150</v>
      </c>
      <c r="M166" s="45">
        <f t="shared" ca="1" si="19"/>
        <v>0</v>
      </c>
      <c r="N166" s="45">
        <f t="shared" ca="1" si="20"/>
        <v>0</v>
      </c>
      <c r="O166" s="41"/>
      <c r="P166" s="41"/>
      <c r="Q166" s="41"/>
      <c r="R166" s="45" t="str">
        <f t="shared" ca="1" si="16"/>
        <v>Start here --&gt;</v>
      </c>
    </row>
    <row r="167" spans="5:18" x14ac:dyDescent="0.25">
      <c r="E167">
        <v>111</v>
      </c>
      <c r="F167" s="51" t="str">
        <f t="shared" ref="F167:F192" ca="1" si="21">IF(F$55="","",  IF(OR(INDIRECT(F$55&amp;$C$4+ROW($A110))="",COUNTIF(INDIRECT(F$55&amp;$C$4&amp;":"&amp;ADDRESS($C$3+ROW($A110),$C$11)),"="&amp;INDIRECT(F$55&amp;$C$4+ROW($A110)))&gt;0),"",COUNTIF(INDIRECT($D$11),"&lt;='"&amp;INDIRECT(F$55&amp;$C$4+ROW($A110))&amp;"'")))</f>
        <v/>
      </c>
      <c r="G167" s="63"/>
      <c r="H167" s="63"/>
      <c r="I167" s="63"/>
      <c r="L167">
        <v>151</v>
      </c>
      <c r="M167" s="45">
        <f t="shared" ca="1" si="19"/>
        <v>0</v>
      </c>
      <c r="N167" s="45">
        <f t="shared" ca="1" si="20"/>
        <v>0</v>
      </c>
      <c r="O167" s="41"/>
      <c r="P167" s="41"/>
      <c r="Q167" s="41"/>
      <c r="R167" s="45" t="str">
        <f t="shared" ca="1" si="16"/>
        <v>Start here --&gt;</v>
      </c>
    </row>
    <row r="168" spans="5:18" x14ac:dyDescent="0.25">
      <c r="E168">
        <v>112</v>
      </c>
      <c r="F168" s="51" t="str">
        <f t="shared" ca="1" si="21"/>
        <v/>
      </c>
      <c r="G168" s="63"/>
      <c r="H168" s="63"/>
      <c r="I168" s="63"/>
      <c r="L168">
        <v>152</v>
      </c>
      <c r="M168" s="45">
        <f t="shared" ca="1" si="19"/>
        <v>0</v>
      </c>
      <c r="N168" s="45">
        <f t="shared" ca="1" si="20"/>
        <v>0</v>
      </c>
      <c r="O168" s="41"/>
      <c r="P168" s="41"/>
      <c r="Q168" s="41"/>
      <c r="R168" s="45" t="str">
        <f t="shared" ca="1" si="16"/>
        <v>Start here --&gt;</v>
      </c>
    </row>
    <row r="169" spans="5:18" x14ac:dyDescent="0.25">
      <c r="E169">
        <v>113</v>
      </c>
      <c r="F169" s="51" t="str">
        <f t="shared" ca="1" si="21"/>
        <v/>
      </c>
      <c r="G169" s="63"/>
      <c r="H169" s="63"/>
      <c r="I169" s="63"/>
      <c r="L169">
        <v>153</v>
      </c>
      <c r="M169" s="45">
        <f t="shared" ca="1" si="19"/>
        <v>0</v>
      </c>
      <c r="N169" s="45">
        <f t="shared" ca="1" si="20"/>
        <v>0</v>
      </c>
      <c r="O169" s="41"/>
      <c r="P169" s="41"/>
      <c r="Q169" s="41"/>
      <c r="R169" s="45" t="str">
        <f t="shared" ca="1" si="16"/>
        <v>Start here --&gt;</v>
      </c>
    </row>
    <row r="170" spans="5:18" x14ac:dyDescent="0.25">
      <c r="E170">
        <v>114</v>
      </c>
      <c r="F170" s="51" t="str">
        <f t="shared" ca="1" si="21"/>
        <v/>
      </c>
      <c r="G170" s="63"/>
      <c r="H170" s="63"/>
      <c r="I170" s="63"/>
      <c r="L170">
        <v>154</v>
      </c>
      <c r="M170" s="45">
        <f t="shared" ca="1" si="19"/>
        <v>0</v>
      </c>
      <c r="N170" s="45">
        <f t="shared" ca="1" si="20"/>
        <v>0</v>
      </c>
      <c r="O170" s="41"/>
      <c r="P170" s="41"/>
      <c r="Q170" s="41"/>
      <c r="R170" s="45" t="str">
        <f t="shared" ca="1" si="16"/>
        <v>Start here --&gt;</v>
      </c>
    </row>
    <row r="171" spans="5:18" x14ac:dyDescent="0.25">
      <c r="E171">
        <v>115</v>
      </c>
      <c r="F171" s="51" t="str">
        <f t="shared" ca="1" si="21"/>
        <v/>
      </c>
      <c r="G171" s="63"/>
      <c r="H171" s="63"/>
      <c r="I171" s="63"/>
      <c r="L171">
        <v>155</v>
      </c>
      <c r="M171" s="45">
        <f t="shared" ca="1" si="19"/>
        <v>0</v>
      </c>
      <c r="N171" s="45">
        <f t="shared" ca="1" si="20"/>
        <v>0</v>
      </c>
      <c r="O171" s="41"/>
      <c r="P171" s="41"/>
      <c r="Q171" s="41"/>
      <c r="R171" s="45" t="str">
        <f t="shared" ca="1" si="16"/>
        <v>Start here --&gt;</v>
      </c>
    </row>
    <row r="172" spans="5:18" x14ac:dyDescent="0.25">
      <c r="E172">
        <v>116</v>
      </c>
      <c r="F172" s="51" t="str">
        <f t="shared" ca="1" si="21"/>
        <v/>
      </c>
      <c r="G172" s="63"/>
      <c r="H172" s="63"/>
      <c r="I172" s="63"/>
      <c r="L172">
        <v>156</v>
      </c>
      <c r="M172" s="45">
        <f t="shared" ca="1" si="19"/>
        <v>0</v>
      </c>
      <c r="N172" s="45">
        <f t="shared" ca="1" si="20"/>
        <v>0</v>
      </c>
      <c r="O172" s="41"/>
      <c r="P172" s="41"/>
      <c r="Q172" s="41"/>
      <c r="R172" s="45" t="str">
        <f t="shared" ca="1" si="16"/>
        <v>Start here --&gt;</v>
      </c>
    </row>
    <row r="173" spans="5:18" x14ac:dyDescent="0.25">
      <c r="E173">
        <v>117</v>
      </c>
      <c r="F173" s="51" t="str">
        <f t="shared" ca="1" si="21"/>
        <v/>
      </c>
      <c r="G173" s="63"/>
      <c r="H173" s="63"/>
      <c r="I173" s="63"/>
      <c r="L173">
        <v>157</v>
      </c>
      <c r="M173" s="45">
        <f t="shared" ca="1" si="19"/>
        <v>0</v>
      </c>
      <c r="N173" s="45">
        <f t="shared" ca="1" si="20"/>
        <v>0</v>
      </c>
      <c r="O173" s="41"/>
      <c r="P173" s="41"/>
      <c r="Q173" s="41"/>
      <c r="R173" s="45" t="str">
        <f t="shared" ca="1" si="16"/>
        <v>Start here --&gt;</v>
      </c>
    </row>
    <row r="174" spans="5:18" x14ac:dyDescent="0.25">
      <c r="E174">
        <v>118</v>
      </c>
      <c r="F174" s="51" t="str">
        <f t="shared" ca="1" si="21"/>
        <v/>
      </c>
      <c r="G174" s="63"/>
      <c r="H174" s="63"/>
      <c r="I174" s="63"/>
      <c r="L174">
        <v>158</v>
      </c>
      <c r="M174" s="45">
        <f t="shared" ca="1" si="19"/>
        <v>0</v>
      </c>
      <c r="N174" s="45">
        <f t="shared" ca="1" si="20"/>
        <v>0</v>
      </c>
      <c r="O174" s="41"/>
      <c r="P174" s="41"/>
      <c r="Q174" s="41"/>
      <c r="R174" s="45" t="str">
        <f t="shared" ca="1" si="16"/>
        <v>Start here --&gt;</v>
      </c>
    </row>
    <row r="175" spans="5:18" x14ac:dyDescent="0.25">
      <c r="E175">
        <v>119</v>
      </c>
      <c r="F175" s="51" t="str">
        <f t="shared" ca="1" si="21"/>
        <v/>
      </c>
      <c r="G175" s="63"/>
      <c r="H175" s="63"/>
      <c r="I175" s="63"/>
      <c r="L175">
        <v>159</v>
      </c>
      <c r="M175" s="45">
        <f t="shared" ca="1" si="19"/>
        <v>0</v>
      </c>
      <c r="N175" s="45">
        <f t="shared" ca="1" si="20"/>
        <v>0</v>
      </c>
      <c r="O175" s="41"/>
      <c r="P175" s="41"/>
      <c r="Q175" s="41"/>
      <c r="R175" s="45" t="str">
        <f t="shared" ca="1" si="16"/>
        <v>Start here --&gt;</v>
      </c>
    </row>
    <row r="176" spans="5:18" x14ac:dyDescent="0.25">
      <c r="E176">
        <v>120</v>
      </c>
      <c r="F176" s="51" t="str">
        <f t="shared" ca="1" si="21"/>
        <v/>
      </c>
      <c r="G176" s="63"/>
      <c r="H176" s="63"/>
      <c r="I176" s="63"/>
      <c r="L176">
        <v>160</v>
      </c>
      <c r="M176" s="45">
        <f t="shared" ca="1" si="19"/>
        <v>0</v>
      </c>
      <c r="N176" s="45">
        <f t="shared" ca="1" si="20"/>
        <v>0</v>
      </c>
      <c r="O176" s="41"/>
      <c r="P176" s="41"/>
      <c r="Q176" s="41"/>
      <c r="R176" s="45" t="str">
        <f t="shared" ca="1" si="16"/>
        <v>Start here --&gt;</v>
      </c>
    </row>
    <row r="177" spans="5:18" x14ac:dyDescent="0.25">
      <c r="E177">
        <v>121</v>
      </c>
      <c r="F177" s="51" t="str">
        <f t="shared" ca="1" si="21"/>
        <v/>
      </c>
      <c r="G177" s="63"/>
      <c r="H177" s="63"/>
      <c r="I177" s="63"/>
      <c r="L177">
        <v>161</v>
      </c>
      <c r="M177" s="45">
        <f t="shared" ca="1" si="19"/>
        <v>0</v>
      </c>
      <c r="N177" s="45">
        <f t="shared" ca="1" si="20"/>
        <v>0</v>
      </c>
      <c r="O177" s="41"/>
      <c r="P177" s="41"/>
      <c r="Q177" s="41"/>
      <c r="R177" s="45" t="str">
        <f t="shared" ca="1" si="16"/>
        <v>Start here --&gt;</v>
      </c>
    </row>
    <row r="178" spans="5:18" x14ac:dyDescent="0.25">
      <c r="E178">
        <v>122</v>
      </c>
      <c r="F178" s="51" t="str">
        <f t="shared" ca="1" si="21"/>
        <v/>
      </c>
      <c r="G178" s="63"/>
      <c r="H178" s="63"/>
      <c r="I178" s="63"/>
      <c r="L178">
        <v>162</v>
      </c>
      <c r="M178" s="45">
        <f t="shared" ca="1" si="19"/>
        <v>0</v>
      </c>
      <c r="N178" s="45">
        <f t="shared" ca="1" si="20"/>
        <v>0</v>
      </c>
      <c r="O178" s="41"/>
      <c r="P178" s="41"/>
      <c r="Q178" s="41"/>
      <c r="R178" s="45" t="str">
        <f t="shared" ca="1" si="16"/>
        <v>Start here --&gt;</v>
      </c>
    </row>
    <row r="179" spans="5:18" x14ac:dyDescent="0.25">
      <c r="E179">
        <v>123</v>
      </c>
      <c r="F179" s="51" t="str">
        <f t="shared" ca="1" si="21"/>
        <v/>
      </c>
      <c r="G179" s="63"/>
      <c r="H179" s="63"/>
      <c r="I179" s="63"/>
      <c r="L179">
        <v>163</v>
      </c>
      <c r="M179" s="45">
        <f t="shared" ca="1" si="19"/>
        <v>0</v>
      </c>
      <c r="N179" s="45">
        <f t="shared" ca="1" si="20"/>
        <v>0</v>
      </c>
      <c r="O179" s="41"/>
      <c r="P179" s="41"/>
      <c r="Q179" s="41"/>
      <c r="R179" s="45" t="str">
        <f t="shared" ca="1" si="16"/>
        <v>Start here --&gt;</v>
      </c>
    </row>
    <row r="180" spans="5:18" x14ac:dyDescent="0.25">
      <c r="E180">
        <v>124</v>
      </c>
      <c r="F180" s="51" t="str">
        <f t="shared" ca="1" si="21"/>
        <v/>
      </c>
      <c r="G180" s="63"/>
      <c r="H180" s="63"/>
      <c r="I180" s="63"/>
      <c r="L180">
        <v>164</v>
      </c>
      <c r="M180" s="45">
        <f t="shared" ca="1" si="19"/>
        <v>0</v>
      </c>
      <c r="N180" s="45">
        <f t="shared" ca="1" si="20"/>
        <v>0</v>
      </c>
      <c r="O180" s="41"/>
      <c r="P180" s="41"/>
      <c r="Q180" s="41"/>
      <c r="R180" s="45" t="str">
        <f t="shared" ref="R180:R243" ca="1" si="22">IFERROR(IF(INDEX(INDIRECT($D$9),ROW($A164))&lt;&gt;0,INDEX(INDIRECT($D$9),ROW($A164)),$R179),"")</f>
        <v>Start here --&gt;</v>
      </c>
    </row>
    <row r="181" spans="5:18" x14ac:dyDescent="0.25">
      <c r="E181">
        <v>125</v>
      </c>
      <c r="F181" s="51" t="str">
        <f t="shared" ca="1" si="21"/>
        <v/>
      </c>
      <c r="G181" s="63"/>
      <c r="H181" s="63"/>
      <c r="I181" s="63"/>
      <c r="L181">
        <v>165</v>
      </c>
      <c r="M181" s="45">
        <f t="shared" ca="1" si="19"/>
        <v>0</v>
      </c>
      <c r="N181" s="45">
        <f t="shared" ca="1" si="20"/>
        <v>0</v>
      </c>
      <c r="O181" s="41"/>
      <c r="P181" s="41"/>
      <c r="Q181" s="41"/>
      <c r="R181" s="45" t="str">
        <f t="shared" ca="1" si="22"/>
        <v>Start here --&gt;</v>
      </c>
    </row>
    <row r="182" spans="5:18" x14ac:dyDescent="0.25">
      <c r="E182">
        <v>126</v>
      </c>
      <c r="F182" s="51" t="str">
        <f t="shared" ca="1" si="21"/>
        <v/>
      </c>
      <c r="G182" s="63"/>
      <c r="H182" s="63"/>
      <c r="I182" s="63"/>
      <c r="L182">
        <v>166</v>
      </c>
      <c r="M182" s="45">
        <f t="shared" ca="1" si="19"/>
        <v>0</v>
      </c>
      <c r="N182" s="45">
        <f t="shared" ca="1" si="20"/>
        <v>0</v>
      </c>
      <c r="O182" s="41"/>
      <c r="P182" s="41"/>
      <c r="Q182" s="41"/>
      <c r="R182" s="45" t="str">
        <f t="shared" ca="1" si="22"/>
        <v>Start here --&gt;</v>
      </c>
    </row>
    <row r="183" spans="5:18" x14ac:dyDescent="0.25">
      <c r="E183">
        <v>127</v>
      </c>
      <c r="F183" s="51" t="str">
        <f t="shared" ca="1" si="21"/>
        <v/>
      </c>
      <c r="G183" s="63"/>
      <c r="H183" s="63"/>
      <c r="I183" s="63"/>
      <c r="L183">
        <v>167</v>
      </c>
      <c r="M183" s="45">
        <f t="shared" ca="1" si="19"/>
        <v>0</v>
      </c>
      <c r="N183" s="45">
        <f t="shared" ca="1" si="20"/>
        <v>0</v>
      </c>
      <c r="O183" s="41"/>
      <c r="P183" s="41"/>
      <c r="Q183" s="41"/>
      <c r="R183" s="45" t="str">
        <f t="shared" ca="1" si="22"/>
        <v>Start here --&gt;</v>
      </c>
    </row>
    <row r="184" spans="5:18" x14ac:dyDescent="0.25">
      <c r="E184">
        <v>128</v>
      </c>
      <c r="F184" s="51" t="str">
        <f t="shared" ca="1" si="21"/>
        <v/>
      </c>
      <c r="G184" s="63"/>
      <c r="H184" s="63"/>
      <c r="I184" s="63"/>
      <c r="L184">
        <v>168</v>
      </c>
      <c r="M184" s="45">
        <f t="shared" ca="1" si="19"/>
        <v>0</v>
      </c>
      <c r="N184" s="45">
        <f t="shared" ca="1" si="20"/>
        <v>0</v>
      </c>
      <c r="O184" s="41"/>
      <c r="P184" s="41"/>
      <c r="Q184" s="41"/>
      <c r="R184" s="45" t="str">
        <f t="shared" ca="1" si="22"/>
        <v>Start here --&gt;</v>
      </c>
    </row>
    <row r="185" spans="5:18" x14ac:dyDescent="0.25">
      <c r="E185">
        <v>129</v>
      </c>
      <c r="F185" s="51" t="str">
        <f t="shared" ca="1" si="21"/>
        <v/>
      </c>
      <c r="G185" s="63"/>
      <c r="H185" s="63"/>
      <c r="I185" s="63"/>
      <c r="L185">
        <v>169</v>
      </c>
      <c r="M185" s="45">
        <f t="shared" ca="1" si="19"/>
        <v>0</v>
      </c>
      <c r="N185" s="45">
        <f t="shared" ca="1" si="20"/>
        <v>0</v>
      </c>
      <c r="O185" s="41"/>
      <c r="P185" s="41"/>
      <c r="Q185" s="41"/>
      <c r="R185" s="45" t="str">
        <f t="shared" ca="1" si="22"/>
        <v>Start here --&gt;</v>
      </c>
    </row>
    <row r="186" spans="5:18" x14ac:dyDescent="0.25">
      <c r="E186">
        <v>130</v>
      </c>
      <c r="F186" s="51" t="str">
        <f t="shared" ca="1" si="21"/>
        <v/>
      </c>
      <c r="G186" s="63"/>
      <c r="H186" s="63"/>
      <c r="I186" s="63"/>
      <c r="L186">
        <v>170</v>
      </c>
      <c r="M186" s="45">
        <f t="shared" ca="1" si="19"/>
        <v>0</v>
      </c>
      <c r="N186" s="45">
        <f t="shared" ca="1" si="20"/>
        <v>0</v>
      </c>
      <c r="O186" s="41"/>
      <c r="P186" s="41"/>
      <c r="Q186" s="41"/>
      <c r="R186" s="45" t="str">
        <f t="shared" ca="1" si="22"/>
        <v>Start here --&gt;</v>
      </c>
    </row>
    <row r="187" spans="5:18" x14ac:dyDescent="0.25">
      <c r="E187">
        <v>131</v>
      </c>
      <c r="F187" s="51" t="str">
        <f ca="1">IF(F$55="","",  IF(OR(INDIRECT(F$55&amp;$C$4+ROW($A130))="",COUNTIF(INDIRECT(F$55&amp;$C$4&amp;":"&amp;ADDRESS($C$3+ROW($A130),$C$11)),"="&amp;INDIRECT(F$55&amp;$C$4+ROW($A130)))&gt;0),"",COUNTIF(INDIRECT($D$11),"&lt;='"&amp;INDIRECT(F$55&amp;$C$4+ROW($A130))&amp;"'")))</f>
        <v/>
      </c>
      <c r="G187" s="63"/>
      <c r="H187" s="63"/>
      <c r="I187" s="63"/>
      <c r="L187">
        <v>171</v>
      </c>
      <c r="M187" s="45">
        <f t="shared" ca="1" si="19"/>
        <v>0</v>
      </c>
      <c r="N187" s="45">
        <f t="shared" ca="1" si="20"/>
        <v>0</v>
      </c>
      <c r="O187" s="41"/>
      <c r="P187" s="41"/>
      <c r="Q187" s="41"/>
      <c r="R187" s="45" t="str">
        <f t="shared" ca="1" si="22"/>
        <v>Start here --&gt;</v>
      </c>
    </row>
    <row r="188" spans="5:18" x14ac:dyDescent="0.25">
      <c r="E188">
        <v>132</v>
      </c>
      <c r="F188" s="51" t="str">
        <f t="shared" ca="1" si="21"/>
        <v/>
      </c>
      <c r="G188" s="63"/>
      <c r="H188" s="63"/>
      <c r="I188" s="63"/>
      <c r="L188">
        <v>172</v>
      </c>
      <c r="M188" s="45">
        <f t="shared" ca="1" si="19"/>
        <v>0</v>
      </c>
      <c r="N188" s="45">
        <f t="shared" ca="1" si="20"/>
        <v>0</v>
      </c>
      <c r="O188" s="41"/>
      <c r="P188" s="41"/>
      <c r="Q188" s="41"/>
      <c r="R188" s="45" t="str">
        <f t="shared" ca="1" si="22"/>
        <v>Start here --&gt;</v>
      </c>
    </row>
    <row r="189" spans="5:18" x14ac:dyDescent="0.25">
      <c r="E189">
        <v>133</v>
      </c>
      <c r="F189" s="51" t="str">
        <f t="shared" ca="1" si="21"/>
        <v/>
      </c>
      <c r="G189" s="63"/>
      <c r="H189" s="63"/>
      <c r="I189" s="63"/>
      <c r="L189">
        <v>173</v>
      </c>
      <c r="M189" s="45">
        <f t="shared" ca="1" si="19"/>
        <v>0</v>
      </c>
      <c r="N189" s="45">
        <f t="shared" ca="1" si="20"/>
        <v>0</v>
      </c>
      <c r="O189" s="41"/>
      <c r="P189" s="41"/>
      <c r="Q189" s="41"/>
      <c r="R189" s="45" t="str">
        <f t="shared" ca="1" si="22"/>
        <v>Start here --&gt;</v>
      </c>
    </row>
    <row r="190" spans="5:18" x14ac:dyDescent="0.25">
      <c r="E190">
        <v>134</v>
      </c>
      <c r="F190" s="51" t="str">
        <f t="shared" ca="1" si="21"/>
        <v/>
      </c>
      <c r="G190" s="63"/>
      <c r="H190" s="63"/>
      <c r="I190" s="63"/>
      <c r="L190">
        <v>174</v>
      </c>
      <c r="M190" s="45">
        <f t="shared" ca="1" si="19"/>
        <v>0</v>
      </c>
      <c r="N190" s="45">
        <f t="shared" ca="1" si="20"/>
        <v>0</v>
      </c>
      <c r="O190" s="41"/>
      <c r="P190" s="41"/>
      <c r="Q190" s="41"/>
      <c r="R190" s="45" t="str">
        <f t="shared" ca="1" si="22"/>
        <v>Start here --&gt;</v>
      </c>
    </row>
    <row r="191" spans="5:18" x14ac:dyDescent="0.25">
      <c r="E191">
        <v>135</v>
      </c>
      <c r="F191" s="51" t="str">
        <f t="shared" ca="1" si="21"/>
        <v/>
      </c>
      <c r="G191" s="63"/>
      <c r="H191" s="63"/>
      <c r="I191" s="63"/>
      <c r="L191">
        <v>175</v>
      </c>
      <c r="M191" s="45">
        <f t="shared" ca="1" si="19"/>
        <v>0</v>
      </c>
      <c r="N191" s="45">
        <f t="shared" ca="1" si="20"/>
        <v>0</v>
      </c>
      <c r="O191" s="41"/>
      <c r="P191" s="41"/>
      <c r="Q191" s="41"/>
      <c r="R191" s="45" t="str">
        <f t="shared" ca="1" si="22"/>
        <v>Start here --&gt;</v>
      </c>
    </row>
    <row r="192" spans="5:18" x14ac:dyDescent="0.25">
      <c r="E192">
        <v>136</v>
      </c>
      <c r="F192" s="51" t="str">
        <f t="shared" ca="1" si="21"/>
        <v/>
      </c>
      <c r="G192" s="63"/>
      <c r="H192" s="63"/>
      <c r="I192" s="63"/>
      <c r="L192">
        <v>176</v>
      </c>
      <c r="M192" s="45">
        <f t="shared" ca="1" si="19"/>
        <v>0</v>
      </c>
      <c r="N192" s="45">
        <f t="shared" ca="1" si="20"/>
        <v>0</v>
      </c>
      <c r="O192" s="41"/>
      <c r="P192" s="41"/>
      <c r="Q192" s="41"/>
      <c r="R192" s="45" t="str">
        <f t="shared" ca="1" si="22"/>
        <v>Start here --&gt;</v>
      </c>
    </row>
    <row r="193" spans="5:18" x14ac:dyDescent="0.25">
      <c r="E193">
        <v>137</v>
      </c>
      <c r="F193" s="51" t="str">
        <f ca="1">IF(F$55="","",  IF(OR(INDIRECT(F$55&amp;$C$4+ROW($A136))="",COUNTIF(INDIRECT(F$55&amp;$C$4&amp;":"&amp;ADDRESS($C$3+ROW($A136),$C$11)),"="&amp;INDIRECT(F$55&amp;$C$4+ROW($A136)))&gt;0),"",COUNTIF(INDIRECT($D$11),"&lt;='"&amp;INDIRECT(F$55&amp;$C$4+ROW($A136))&amp;"'")))</f>
        <v/>
      </c>
      <c r="G193" s="63"/>
      <c r="H193" s="63"/>
      <c r="I193" s="63"/>
      <c r="L193">
        <v>177</v>
      </c>
      <c r="M193" s="45">
        <f t="shared" ca="1" si="19"/>
        <v>0</v>
      </c>
      <c r="N193" s="45">
        <f t="shared" ca="1" si="20"/>
        <v>0</v>
      </c>
      <c r="O193" s="41"/>
      <c r="P193" s="41"/>
      <c r="Q193" s="41"/>
      <c r="R193" s="45" t="str">
        <f t="shared" ca="1" si="22"/>
        <v>Start here --&gt;</v>
      </c>
    </row>
    <row r="194" spans="5:18" x14ac:dyDescent="0.25">
      <c r="E194">
        <v>138</v>
      </c>
      <c r="F194" s="51" t="str">
        <f t="shared" ref="F194:F217" ca="1" si="23">IF(F$55="","",  IF(OR(INDIRECT(F$55&amp;$C$4+ROW($A137))="",COUNTIF(INDIRECT(F$55&amp;$C$4&amp;":"&amp;ADDRESS($C$3+ROW($A137),$C$11)),"="&amp;INDIRECT(F$55&amp;$C$4+ROW($A137)))&gt;0),"",COUNTIF(INDIRECT($D$11),"&lt;='"&amp;INDIRECT(F$55&amp;$C$4+ROW($A137))&amp;"'")))</f>
        <v/>
      </c>
      <c r="G194" s="63"/>
      <c r="H194" s="63"/>
      <c r="I194" s="63"/>
      <c r="L194">
        <v>178</v>
      </c>
      <c r="M194" s="45">
        <f t="shared" ca="1" si="19"/>
        <v>0</v>
      </c>
      <c r="N194" s="45">
        <f t="shared" ca="1" si="20"/>
        <v>0</v>
      </c>
      <c r="O194" s="41"/>
      <c r="P194" s="41"/>
      <c r="Q194" s="41"/>
      <c r="R194" s="45" t="str">
        <f t="shared" ca="1" si="22"/>
        <v>Start here --&gt;</v>
      </c>
    </row>
    <row r="195" spans="5:18" x14ac:dyDescent="0.25">
      <c r="E195">
        <v>139</v>
      </c>
      <c r="F195" s="51" t="str">
        <f t="shared" ca="1" si="23"/>
        <v/>
      </c>
      <c r="G195" s="63"/>
      <c r="H195" s="63"/>
      <c r="I195" s="63"/>
      <c r="L195">
        <v>179</v>
      </c>
      <c r="M195" s="45">
        <f t="shared" ca="1" si="19"/>
        <v>0</v>
      </c>
      <c r="N195" s="45">
        <f t="shared" ca="1" si="20"/>
        <v>0</v>
      </c>
      <c r="O195" s="41"/>
      <c r="P195" s="41"/>
      <c r="Q195" s="41"/>
      <c r="R195" s="45" t="str">
        <f t="shared" ca="1" si="22"/>
        <v>Start here --&gt;</v>
      </c>
    </row>
    <row r="196" spans="5:18" x14ac:dyDescent="0.25">
      <c r="E196">
        <v>140</v>
      </c>
      <c r="F196" s="51" t="str">
        <f t="shared" ca="1" si="23"/>
        <v/>
      </c>
      <c r="G196" s="63"/>
      <c r="H196" s="63"/>
      <c r="I196" s="63"/>
      <c r="L196">
        <v>180</v>
      </c>
      <c r="M196" s="45">
        <f t="shared" ca="1" si="19"/>
        <v>0</v>
      </c>
      <c r="N196" s="45">
        <f t="shared" ca="1" si="20"/>
        <v>0</v>
      </c>
      <c r="O196" s="41"/>
      <c r="P196" s="41"/>
      <c r="Q196" s="41"/>
      <c r="R196" s="45" t="str">
        <f t="shared" ca="1" si="22"/>
        <v>Start here --&gt;</v>
      </c>
    </row>
    <row r="197" spans="5:18" x14ac:dyDescent="0.25">
      <c r="E197">
        <v>141</v>
      </c>
      <c r="F197" s="51" t="str">
        <f t="shared" ca="1" si="23"/>
        <v/>
      </c>
      <c r="G197" s="63"/>
      <c r="H197" s="63"/>
      <c r="I197" s="63"/>
      <c r="L197">
        <v>181</v>
      </c>
      <c r="M197" s="45">
        <f t="shared" ca="1" si="19"/>
        <v>0</v>
      </c>
      <c r="N197" s="45">
        <f t="shared" ca="1" si="20"/>
        <v>0</v>
      </c>
      <c r="O197" s="41"/>
      <c r="P197" s="41"/>
      <c r="Q197" s="41"/>
      <c r="R197" s="45" t="str">
        <f t="shared" ca="1" si="22"/>
        <v>Start here --&gt;</v>
      </c>
    </row>
    <row r="198" spans="5:18" x14ac:dyDescent="0.25">
      <c r="E198">
        <v>142</v>
      </c>
      <c r="F198" s="51" t="str">
        <f t="shared" ca="1" si="23"/>
        <v/>
      </c>
      <c r="G198" s="63"/>
      <c r="H198" s="63"/>
      <c r="I198" s="63"/>
      <c r="L198">
        <v>182</v>
      </c>
      <c r="M198" s="45">
        <f t="shared" ca="1" si="19"/>
        <v>0</v>
      </c>
      <c r="N198" s="45">
        <f t="shared" ca="1" si="20"/>
        <v>0</v>
      </c>
      <c r="O198" s="41"/>
      <c r="P198" s="41"/>
      <c r="Q198" s="41"/>
      <c r="R198" s="45" t="str">
        <f t="shared" ca="1" si="22"/>
        <v>Start here --&gt;</v>
      </c>
    </row>
    <row r="199" spans="5:18" x14ac:dyDescent="0.25">
      <c r="E199">
        <v>143</v>
      </c>
      <c r="F199" s="51" t="str">
        <f t="shared" ca="1" si="23"/>
        <v/>
      </c>
      <c r="G199" s="63"/>
      <c r="H199" s="63"/>
      <c r="I199" s="63"/>
      <c r="L199">
        <v>183</v>
      </c>
      <c r="M199" s="45">
        <f t="shared" ca="1" si="19"/>
        <v>0</v>
      </c>
      <c r="N199" s="45">
        <f t="shared" ca="1" si="20"/>
        <v>0</v>
      </c>
      <c r="O199" s="41"/>
      <c r="P199" s="41"/>
      <c r="Q199" s="41"/>
      <c r="R199" s="45" t="str">
        <f t="shared" ca="1" si="22"/>
        <v>Start here --&gt;</v>
      </c>
    </row>
    <row r="200" spans="5:18" x14ac:dyDescent="0.25">
      <c r="E200">
        <v>144</v>
      </c>
      <c r="F200" s="51" t="str">
        <f t="shared" ca="1" si="23"/>
        <v/>
      </c>
      <c r="G200" s="63"/>
      <c r="H200" s="63"/>
      <c r="I200" s="63"/>
      <c r="L200">
        <v>184</v>
      </c>
      <c r="M200" s="45">
        <f t="shared" ca="1" si="19"/>
        <v>0</v>
      </c>
      <c r="N200" s="45">
        <f t="shared" ca="1" si="20"/>
        <v>0</v>
      </c>
      <c r="O200" s="41"/>
      <c r="P200" s="41"/>
      <c r="Q200" s="41"/>
      <c r="R200" s="45" t="str">
        <f t="shared" ca="1" si="22"/>
        <v>Start here --&gt;</v>
      </c>
    </row>
    <row r="201" spans="5:18" x14ac:dyDescent="0.25">
      <c r="E201">
        <v>145</v>
      </c>
      <c r="F201" s="51" t="str">
        <f t="shared" ca="1" si="23"/>
        <v/>
      </c>
      <c r="G201" s="63"/>
      <c r="H201" s="63"/>
      <c r="I201" s="63"/>
      <c r="L201">
        <v>185</v>
      </c>
      <c r="M201" s="45">
        <f t="shared" ca="1" si="19"/>
        <v>0</v>
      </c>
      <c r="N201" s="45">
        <f t="shared" ca="1" si="20"/>
        <v>0</v>
      </c>
      <c r="O201" s="41"/>
      <c r="P201" s="41"/>
      <c r="Q201" s="41"/>
      <c r="R201" s="45" t="str">
        <f t="shared" ca="1" si="22"/>
        <v>Start here --&gt;</v>
      </c>
    </row>
    <row r="202" spans="5:18" x14ac:dyDescent="0.25">
      <c r="E202">
        <v>146</v>
      </c>
      <c r="F202" s="51" t="str">
        <f t="shared" ca="1" si="23"/>
        <v/>
      </c>
      <c r="G202" s="63"/>
      <c r="H202" s="63"/>
      <c r="I202" s="63"/>
      <c r="L202">
        <v>186</v>
      </c>
      <c r="M202" s="45">
        <f t="shared" ca="1" si="19"/>
        <v>0</v>
      </c>
      <c r="N202" s="45">
        <f t="shared" ca="1" si="20"/>
        <v>0</v>
      </c>
      <c r="O202" s="41"/>
      <c r="P202" s="41"/>
      <c r="Q202" s="41"/>
      <c r="R202" s="45" t="str">
        <f t="shared" ca="1" si="22"/>
        <v>Start here --&gt;</v>
      </c>
    </row>
    <row r="203" spans="5:18" x14ac:dyDescent="0.25">
      <c r="E203">
        <v>147</v>
      </c>
      <c r="F203" s="51" t="str">
        <f t="shared" ca="1" si="23"/>
        <v/>
      </c>
      <c r="G203" s="63"/>
      <c r="H203" s="63"/>
      <c r="I203" s="63"/>
      <c r="L203">
        <v>187</v>
      </c>
      <c r="M203" s="45">
        <f t="shared" ca="1" si="19"/>
        <v>0</v>
      </c>
      <c r="N203" s="45">
        <f t="shared" ca="1" si="20"/>
        <v>0</v>
      </c>
      <c r="O203" s="41"/>
      <c r="P203" s="41"/>
      <c r="Q203" s="41"/>
      <c r="R203" s="45" t="str">
        <f t="shared" ca="1" si="22"/>
        <v>Start here --&gt;</v>
      </c>
    </row>
    <row r="204" spans="5:18" x14ac:dyDescent="0.25">
      <c r="E204">
        <v>148</v>
      </c>
      <c r="F204" s="51" t="str">
        <f t="shared" ca="1" si="23"/>
        <v/>
      </c>
      <c r="G204" s="63"/>
      <c r="H204" s="63"/>
      <c r="I204" s="63"/>
      <c r="L204">
        <v>188</v>
      </c>
      <c r="M204" s="45">
        <f t="shared" ca="1" si="19"/>
        <v>0</v>
      </c>
      <c r="N204" s="45">
        <f t="shared" ca="1" si="20"/>
        <v>0</v>
      </c>
      <c r="O204" s="41"/>
      <c r="P204" s="41"/>
      <c r="Q204" s="41"/>
      <c r="R204" s="45" t="str">
        <f t="shared" ca="1" si="22"/>
        <v>Start here --&gt;</v>
      </c>
    </row>
    <row r="205" spans="5:18" x14ac:dyDescent="0.25">
      <c r="E205">
        <v>149</v>
      </c>
      <c r="F205" s="51" t="str">
        <f t="shared" ca="1" si="23"/>
        <v/>
      </c>
      <c r="G205" s="63"/>
      <c r="H205" s="63"/>
      <c r="I205" s="63"/>
      <c r="L205">
        <v>189</v>
      </c>
      <c r="M205" s="45">
        <f t="shared" ca="1" si="19"/>
        <v>0</v>
      </c>
      <c r="N205" s="45">
        <f t="shared" ca="1" si="20"/>
        <v>0</v>
      </c>
      <c r="O205" s="41"/>
      <c r="P205" s="41"/>
      <c r="Q205" s="41"/>
      <c r="R205" s="45" t="str">
        <f t="shared" ca="1" si="22"/>
        <v>Start here --&gt;</v>
      </c>
    </row>
    <row r="206" spans="5:18" x14ac:dyDescent="0.25">
      <c r="E206">
        <v>150</v>
      </c>
      <c r="F206" s="51" t="str">
        <f t="shared" ca="1" si="23"/>
        <v/>
      </c>
      <c r="G206" s="63"/>
      <c r="H206" s="63"/>
      <c r="I206" s="63"/>
      <c r="L206">
        <v>190</v>
      </c>
      <c r="M206" s="45">
        <f t="shared" ca="1" si="19"/>
        <v>0</v>
      </c>
      <c r="N206" s="45">
        <f t="shared" ca="1" si="20"/>
        <v>0</v>
      </c>
      <c r="O206" s="41"/>
      <c r="P206" s="41"/>
      <c r="Q206" s="41"/>
      <c r="R206" s="45" t="str">
        <f t="shared" ca="1" si="22"/>
        <v>Start here --&gt;</v>
      </c>
    </row>
    <row r="207" spans="5:18" x14ac:dyDescent="0.25">
      <c r="E207">
        <v>151</v>
      </c>
      <c r="F207" s="51" t="str">
        <f t="shared" ca="1" si="23"/>
        <v/>
      </c>
      <c r="G207" s="63"/>
      <c r="H207" s="63"/>
      <c r="I207" s="63"/>
      <c r="L207">
        <v>191</v>
      </c>
      <c r="M207" s="45">
        <f t="shared" ca="1" si="19"/>
        <v>0</v>
      </c>
      <c r="N207" s="45">
        <f t="shared" ca="1" si="20"/>
        <v>0</v>
      </c>
      <c r="O207" s="41"/>
      <c r="P207" s="41"/>
      <c r="Q207" s="41"/>
      <c r="R207" s="45" t="str">
        <f t="shared" ca="1" si="22"/>
        <v>Start here --&gt;</v>
      </c>
    </row>
    <row r="208" spans="5:18" x14ac:dyDescent="0.25">
      <c r="E208">
        <v>152</v>
      </c>
      <c r="F208" s="51" t="str">
        <f t="shared" ca="1" si="23"/>
        <v/>
      </c>
      <c r="G208" s="63"/>
      <c r="H208" s="63"/>
      <c r="I208" s="63"/>
      <c r="L208">
        <v>192</v>
      </c>
      <c r="M208" s="45">
        <f t="shared" ca="1" si="19"/>
        <v>0</v>
      </c>
      <c r="N208" s="45">
        <f t="shared" ca="1" si="20"/>
        <v>0</v>
      </c>
      <c r="O208" s="41"/>
      <c r="P208" s="41"/>
      <c r="Q208" s="41"/>
      <c r="R208" s="45" t="str">
        <f t="shared" ca="1" si="22"/>
        <v>Start here --&gt;</v>
      </c>
    </row>
    <row r="209" spans="5:18" x14ac:dyDescent="0.25">
      <c r="E209">
        <v>153</v>
      </c>
      <c r="F209" s="51" t="str">
        <f t="shared" ca="1" si="23"/>
        <v/>
      </c>
      <c r="G209" s="63"/>
      <c r="H209" s="63"/>
      <c r="I209" s="63"/>
      <c r="L209">
        <v>193</v>
      </c>
      <c r="M209" s="45">
        <f t="shared" ca="1" si="19"/>
        <v>0</v>
      </c>
      <c r="N209" s="45">
        <f t="shared" ca="1" si="20"/>
        <v>0</v>
      </c>
      <c r="O209" s="41"/>
      <c r="P209" s="41"/>
      <c r="Q209" s="41"/>
      <c r="R209" s="45" t="str">
        <f t="shared" ca="1" si="22"/>
        <v>Start here --&gt;</v>
      </c>
    </row>
    <row r="210" spans="5:18" x14ac:dyDescent="0.25">
      <c r="E210">
        <v>154</v>
      </c>
      <c r="F210" s="51" t="str">
        <f t="shared" ca="1" si="23"/>
        <v/>
      </c>
      <c r="G210" s="63"/>
      <c r="H210" s="63"/>
      <c r="I210" s="63"/>
      <c r="L210">
        <v>194</v>
      </c>
      <c r="M210" s="45">
        <f t="shared" ca="1" si="19"/>
        <v>0</v>
      </c>
      <c r="N210" s="45">
        <f t="shared" ca="1" si="20"/>
        <v>0</v>
      </c>
      <c r="O210" s="41"/>
      <c r="P210" s="41"/>
      <c r="Q210" s="41"/>
      <c r="R210" s="45" t="str">
        <f t="shared" ca="1" si="22"/>
        <v>Start here --&gt;</v>
      </c>
    </row>
    <row r="211" spans="5:18" x14ac:dyDescent="0.25">
      <c r="E211">
        <v>155</v>
      </c>
      <c r="F211" s="51" t="str">
        <f t="shared" ca="1" si="23"/>
        <v/>
      </c>
      <c r="G211" s="63"/>
      <c r="H211" s="63"/>
      <c r="I211" s="63"/>
      <c r="L211">
        <v>195</v>
      </c>
      <c r="M211" s="45">
        <f t="shared" ref="M211:M274" ca="1" si="24">IFERROR(IF(INDEX(INDIRECT($D$10),ROW($A195))&lt;&gt;0,INDEX(INDIRECT($D$10),ROW($A195)),$M210),"")</f>
        <v>0</v>
      </c>
      <c r="N211" s="45">
        <f t="shared" ref="N211:N274" ca="1" si="25">IFERROR(IF(INDEX(INDIRECT($D$11),ROW($A195))&lt;&gt;0,INDEX(INDIRECT($D$11),ROW($A195)),$N210),"")</f>
        <v>0</v>
      </c>
      <c r="O211" s="41"/>
      <c r="P211" s="41"/>
      <c r="Q211" s="41"/>
      <c r="R211" s="45" t="str">
        <f t="shared" ca="1" si="22"/>
        <v>Start here --&gt;</v>
      </c>
    </row>
    <row r="212" spans="5:18" x14ac:dyDescent="0.25">
      <c r="E212">
        <v>156</v>
      </c>
      <c r="F212" s="51" t="str">
        <f t="shared" ca="1" si="23"/>
        <v/>
      </c>
      <c r="G212" s="63"/>
      <c r="H212" s="63"/>
      <c r="I212" s="63"/>
      <c r="L212">
        <v>196</v>
      </c>
      <c r="M212" s="45">
        <f t="shared" ca="1" si="24"/>
        <v>0</v>
      </c>
      <c r="N212" s="45">
        <f t="shared" ca="1" si="25"/>
        <v>0</v>
      </c>
      <c r="O212" s="41"/>
      <c r="P212" s="41"/>
      <c r="Q212" s="41"/>
      <c r="R212" s="45" t="str">
        <f t="shared" ca="1" si="22"/>
        <v>Start here --&gt;</v>
      </c>
    </row>
    <row r="213" spans="5:18" x14ac:dyDescent="0.25">
      <c r="E213">
        <v>157</v>
      </c>
      <c r="F213" s="51" t="str">
        <f t="shared" ca="1" si="23"/>
        <v/>
      </c>
      <c r="G213" s="63"/>
      <c r="H213" s="63"/>
      <c r="I213" s="63"/>
      <c r="L213">
        <v>197</v>
      </c>
      <c r="M213" s="45">
        <f t="shared" ca="1" si="24"/>
        <v>0</v>
      </c>
      <c r="N213" s="45">
        <f t="shared" ca="1" si="25"/>
        <v>0</v>
      </c>
      <c r="O213" s="41"/>
      <c r="P213" s="41"/>
      <c r="Q213" s="41"/>
      <c r="R213" s="45" t="str">
        <f t="shared" ca="1" si="22"/>
        <v>Start here --&gt;</v>
      </c>
    </row>
    <row r="214" spans="5:18" x14ac:dyDescent="0.25">
      <c r="E214">
        <v>158</v>
      </c>
      <c r="F214" s="51" t="str">
        <f ca="1">IF(F$55="","",  IF(OR(INDIRECT(F$55&amp;$C$4+ROW($A157))="",COUNTIF(INDIRECT(F$55&amp;$C$4&amp;":"&amp;ADDRESS($C$3+ROW($A157),$C$11)),"="&amp;INDIRECT(F$55&amp;$C$4+ROW($A157)))&gt;0),"",COUNTIF(INDIRECT($D$11),"&lt;='"&amp;INDIRECT(F$55&amp;$C$4+ROW($A157))&amp;"'")))</f>
        <v/>
      </c>
      <c r="G214" s="63"/>
      <c r="H214" s="63"/>
      <c r="I214" s="63"/>
      <c r="L214">
        <v>198</v>
      </c>
      <c r="M214" s="45">
        <f t="shared" ca="1" si="24"/>
        <v>0</v>
      </c>
      <c r="N214" s="45">
        <f t="shared" ca="1" si="25"/>
        <v>0</v>
      </c>
      <c r="O214" s="41"/>
      <c r="P214" s="41"/>
      <c r="Q214" s="41"/>
      <c r="R214" s="45" t="str">
        <f t="shared" ca="1" si="22"/>
        <v>Start here --&gt;</v>
      </c>
    </row>
    <row r="215" spans="5:18" x14ac:dyDescent="0.25">
      <c r="E215">
        <v>159</v>
      </c>
      <c r="F215" s="51" t="str">
        <f t="shared" ca="1" si="23"/>
        <v/>
      </c>
      <c r="G215" s="63"/>
      <c r="H215" s="63"/>
      <c r="I215" s="63"/>
      <c r="L215">
        <v>199</v>
      </c>
      <c r="M215" s="45">
        <f t="shared" ca="1" si="24"/>
        <v>0</v>
      </c>
      <c r="N215" s="45">
        <f t="shared" ca="1" si="25"/>
        <v>0</v>
      </c>
      <c r="O215" s="41"/>
      <c r="P215" s="41"/>
      <c r="Q215" s="41"/>
      <c r="R215" s="45" t="str">
        <f t="shared" ca="1" si="22"/>
        <v>Start here --&gt;</v>
      </c>
    </row>
    <row r="216" spans="5:18" x14ac:dyDescent="0.25">
      <c r="E216">
        <v>160</v>
      </c>
      <c r="F216" s="51" t="str">
        <f t="shared" ca="1" si="23"/>
        <v/>
      </c>
      <c r="G216" s="63"/>
      <c r="H216" s="63"/>
      <c r="I216" s="63"/>
      <c r="L216">
        <v>200</v>
      </c>
      <c r="M216" s="45">
        <f t="shared" ca="1" si="24"/>
        <v>0</v>
      </c>
      <c r="N216" s="45">
        <f t="shared" ca="1" si="25"/>
        <v>0</v>
      </c>
      <c r="O216" s="41"/>
      <c r="P216" s="41"/>
      <c r="Q216" s="41"/>
      <c r="R216" s="45" t="str">
        <f t="shared" ca="1" si="22"/>
        <v>Start here --&gt;</v>
      </c>
    </row>
    <row r="217" spans="5:18" x14ac:dyDescent="0.25">
      <c r="E217">
        <v>161</v>
      </c>
      <c r="F217" s="51" t="str">
        <f t="shared" ca="1" si="23"/>
        <v/>
      </c>
      <c r="G217" s="63"/>
      <c r="H217" s="63"/>
      <c r="I217" s="63"/>
      <c r="L217">
        <v>201</v>
      </c>
      <c r="M217" s="45">
        <f t="shared" ca="1" si="24"/>
        <v>0</v>
      </c>
      <c r="N217" s="45">
        <f t="shared" ca="1" si="25"/>
        <v>0</v>
      </c>
      <c r="O217" s="41"/>
      <c r="P217" s="41"/>
      <c r="Q217" s="41"/>
      <c r="R217" s="45" t="str">
        <f t="shared" ca="1" si="22"/>
        <v>Start here --&gt;</v>
      </c>
    </row>
    <row r="218" spans="5:18" x14ac:dyDescent="0.25">
      <c r="E218">
        <v>162</v>
      </c>
      <c r="F218" s="51" t="str">
        <f ca="1">IF(F$55="","",  IF(OR(INDIRECT(F$55&amp;$C$4+ROW($A161))="",COUNTIF(INDIRECT(F$55&amp;$C$4&amp;":"&amp;ADDRESS($C$3+ROW($A161),$C$11)),"="&amp;INDIRECT(F$55&amp;$C$4+ROW($A161)))&gt;0),"",COUNTIF(INDIRECT($D$11),"&lt;='"&amp;INDIRECT(F$55&amp;$C$4+ROW($A161))&amp;"'")))</f>
        <v/>
      </c>
      <c r="G218" s="63"/>
      <c r="H218" s="63"/>
      <c r="I218" s="63"/>
      <c r="L218">
        <v>202</v>
      </c>
      <c r="M218" s="45">
        <f t="shared" ca="1" si="24"/>
        <v>0</v>
      </c>
      <c r="N218" s="45">
        <f t="shared" ca="1" si="25"/>
        <v>0</v>
      </c>
      <c r="O218" s="41"/>
      <c r="P218" s="41"/>
      <c r="Q218" s="41"/>
      <c r="R218" s="45" t="str">
        <f t="shared" ca="1" si="22"/>
        <v>Start here --&gt;</v>
      </c>
    </row>
    <row r="219" spans="5:18" x14ac:dyDescent="0.25">
      <c r="E219">
        <v>163</v>
      </c>
      <c r="F219" s="51" t="str">
        <f t="shared" ref="F219:F236" ca="1" si="26">IF(F$55="","",  IF(OR(INDIRECT(F$55&amp;$C$4+ROW($A162))="",COUNTIF(INDIRECT(F$55&amp;$C$4&amp;":"&amp;ADDRESS($C$3+ROW($A162),$C$11)),"="&amp;INDIRECT(F$55&amp;$C$4+ROW($A162)))&gt;0),"",COUNTIF(INDIRECT($D$11),"&lt;='"&amp;INDIRECT(F$55&amp;$C$4+ROW($A162))&amp;"'")))</f>
        <v/>
      </c>
      <c r="G219" s="63"/>
      <c r="H219" s="63"/>
      <c r="I219" s="63"/>
      <c r="L219">
        <v>203</v>
      </c>
      <c r="M219" s="45">
        <f t="shared" ca="1" si="24"/>
        <v>0</v>
      </c>
      <c r="N219" s="45">
        <f t="shared" ca="1" si="25"/>
        <v>0</v>
      </c>
      <c r="O219" s="41"/>
      <c r="P219" s="41"/>
      <c r="Q219" s="41"/>
      <c r="R219" s="45" t="str">
        <f t="shared" ca="1" si="22"/>
        <v>Start here --&gt;</v>
      </c>
    </row>
    <row r="220" spans="5:18" x14ac:dyDescent="0.25">
      <c r="E220">
        <v>164</v>
      </c>
      <c r="F220" s="51" t="str">
        <f t="shared" ca="1" si="26"/>
        <v/>
      </c>
      <c r="G220" s="63"/>
      <c r="H220" s="63"/>
      <c r="I220" s="63"/>
      <c r="L220">
        <v>204</v>
      </c>
      <c r="M220" s="45">
        <f t="shared" ca="1" si="24"/>
        <v>0</v>
      </c>
      <c r="N220" s="45">
        <f t="shared" ca="1" si="25"/>
        <v>0</v>
      </c>
      <c r="O220" s="41"/>
      <c r="P220" s="41"/>
      <c r="Q220" s="41"/>
      <c r="R220" s="45" t="str">
        <f t="shared" ca="1" si="22"/>
        <v>Start here --&gt;</v>
      </c>
    </row>
    <row r="221" spans="5:18" x14ac:dyDescent="0.25">
      <c r="E221">
        <v>165</v>
      </c>
      <c r="F221" s="51" t="str">
        <f t="shared" ca="1" si="26"/>
        <v/>
      </c>
      <c r="G221" s="63"/>
      <c r="H221" s="63"/>
      <c r="I221" s="63"/>
      <c r="L221">
        <v>205</v>
      </c>
      <c r="M221" s="45">
        <f t="shared" ca="1" si="24"/>
        <v>0</v>
      </c>
      <c r="N221" s="45">
        <f t="shared" ca="1" si="25"/>
        <v>0</v>
      </c>
      <c r="O221" s="41"/>
      <c r="P221" s="41"/>
      <c r="Q221" s="41"/>
      <c r="R221" s="45" t="str">
        <f t="shared" ca="1" si="22"/>
        <v>Start here --&gt;</v>
      </c>
    </row>
    <row r="222" spans="5:18" x14ac:dyDescent="0.25">
      <c r="E222">
        <v>166</v>
      </c>
      <c r="F222" s="51" t="str">
        <f t="shared" ca="1" si="26"/>
        <v/>
      </c>
      <c r="G222" s="63"/>
      <c r="H222" s="63"/>
      <c r="I222" s="63"/>
      <c r="L222">
        <v>206</v>
      </c>
      <c r="M222" s="45">
        <f t="shared" ca="1" si="24"/>
        <v>0</v>
      </c>
      <c r="N222" s="45">
        <f t="shared" ca="1" si="25"/>
        <v>0</v>
      </c>
      <c r="O222" s="41"/>
      <c r="P222" s="41"/>
      <c r="Q222" s="41"/>
      <c r="R222" s="45" t="str">
        <f t="shared" ca="1" si="22"/>
        <v>Start here --&gt;</v>
      </c>
    </row>
    <row r="223" spans="5:18" x14ac:dyDescent="0.25">
      <c r="E223">
        <v>167</v>
      </c>
      <c r="F223" s="51" t="str">
        <f t="shared" ca="1" si="26"/>
        <v/>
      </c>
      <c r="G223" s="63"/>
      <c r="H223" s="63"/>
      <c r="I223" s="63"/>
      <c r="L223">
        <v>207</v>
      </c>
      <c r="M223" s="45">
        <f t="shared" ca="1" si="24"/>
        <v>0</v>
      </c>
      <c r="N223" s="45">
        <f t="shared" ca="1" si="25"/>
        <v>0</v>
      </c>
      <c r="O223" s="41"/>
      <c r="P223" s="41"/>
      <c r="Q223" s="41"/>
      <c r="R223" s="45" t="str">
        <f t="shared" ca="1" si="22"/>
        <v>Start here --&gt;</v>
      </c>
    </row>
    <row r="224" spans="5:18" x14ac:dyDescent="0.25">
      <c r="E224">
        <v>168</v>
      </c>
      <c r="F224" s="51" t="str">
        <f t="shared" ca="1" si="26"/>
        <v/>
      </c>
      <c r="G224" s="63"/>
      <c r="H224" s="63"/>
      <c r="I224" s="63"/>
      <c r="L224">
        <v>208</v>
      </c>
      <c r="M224" s="45">
        <f t="shared" ca="1" si="24"/>
        <v>0</v>
      </c>
      <c r="N224" s="45">
        <f t="shared" ca="1" si="25"/>
        <v>0</v>
      </c>
      <c r="O224" s="41"/>
      <c r="P224" s="41"/>
      <c r="Q224" s="41"/>
      <c r="R224" s="45" t="str">
        <f t="shared" ca="1" si="22"/>
        <v>Start here --&gt;</v>
      </c>
    </row>
    <row r="225" spans="5:18" x14ac:dyDescent="0.25">
      <c r="E225">
        <v>169</v>
      </c>
      <c r="F225" s="51" t="str">
        <f t="shared" ca="1" si="26"/>
        <v/>
      </c>
      <c r="G225" s="63"/>
      <c r="H225" s="63"/>
      <c r="I225" s="63"/>
      <c r="L225">
        <v>209</v>
      </c>
      <c r="M225" s="45">
        <f t="shared" ca="1" si="24"/>
        <v>0</v>
      </c>
      <c r="N225" s="45">
        <f t="shared" ca="1" si="25"/>
        <v>0</v>
      </c>
      <c r="O225" s="41"/>
      <c r="P225" s="41"/>
      <c r="Q225" s="41"/>
      <c r="R225" s="45" t="str">
        <f t="shared" ca="1" si="22"/>
        <v>Start here --&gt;</v>
      </c>
    </row>
    <row r="226" spans="5:18" x14ac:dyDescent="0.25">
      <c r="E226">
        <v>170</v>
      </c>
      <c r="F226" s="51" t="str">
        <f t="shared" ca="1" si="26"/>
        <v/>
      </c>
      <c r="G226" s="63"/>
      <c r="H226" s="63"/>
      <c r="I226" s="63"/>
      <c r="L226">
        <v>210</v>
      </c>
      <c r="M226" s="45">
        <f t="shared" ca="1" si="24"/>
        <v>0</v>
      </c>
      <c r="N226" s="45">
        <f t="shared" ca="1" si="25"/>
        <v>0</v>
      </c>
      <c r="O226" s="41"/>
      <c r="P226" s="41"/>
      <c r="Q226" s="41"/>
      <c r="R226" s="45" t="str">
        <f t="shared" ca="1" si="22"/>
        <v>Start here --&gt;</v>
      </c>
    </row>
    <row r="227" spans="5:18" x14ac:dyDescent="0.25">
      <c r="E227">
        <v>171</v>
      </c>
      <c r="F227" s="51" t="str">
        <f t="shared" ca="1" si="26"/>
        <v/>
      </c>
      <c r="G227" s="63"/>
      <c r="H227" s="63"/>
      <c r="I227" s="63"/>
      <c r="L227">
        <v>211</v>
      </c>
      <c r="M227" s="45">
        <f t="shared" ca="1" si="24"/>
        <v>0</v>
      </c>
      <c r="N227" s="45">
        <f t="shared" ca="1" si="25"/>
        <v>0</v>
      </c>
      <c r="O227" s="41"/>
      <c r="P227" s="41"/>
      <c r="Q227" s="41"/>
      <c r="R227" s="45" t="str">
        <f t="shared" ca="1" si="22"/>
        <v>Start here --&gt;</v>
      </c>
    </row>
    <row r="228" spans="5:18" x14ac:dyDescent="0.25">
      <c r="E228">
        <v>172</v>
      </c>
      <c r="F228" s="51" t="str">
        <f t="shared" ca="1" si="26"/>
        <v/>
      </c>
      <c r="G228" s="63"/>
      <c r="H228" s="63"/>
      <c r="I228" s="63"/>
      <c r="L228">
        <v>212</v>
      </c>
      <c r="M228" s="45">
        <f t="shared" ca="1" si="24"/>
        <v>0</v>
      </c>
      <c r="N228" s="45">
        <f t="shared" ca="1" si="25"/>
        <v>0</v>
      </c>
      <c r="O228" s="41"/>
      <c r="P228" s="41"/>
      <c r="Q228" s="41"/>
      <c r="R228" s="45" t="str">
        <f t="shared" ca="1" si="22"/>
        <v>Start here --&gt;</v>
      </c>
    </row>
    <row r="229" spans="5:18" x14ac:dyDescent="0.25">
      <c r="E229">
        <v>173</v>
      </c>
      <c r="F229" s="51" t="str">
        <f t="shared" ca="1" si="26"/>
        <v/>
      </c>
      <c r="G229" s="63"/>
      <c r="H229" s="63"/>
      <c r="I229" s="63"/>
      <c r="L229">
        <v>213</v>
      </c>
      <c r="M229" s="45">
        <f t="shared" ca="1" si="24"/>
        <v>0</v>
      </c>
      <c r="N229" s="45">
        <f t="shared" ca="1" si="25"/>
        <v>0</v>
      </c>
      <c r="O229" s="41"/>
      <c r="P229" s="41"/>
      <c r="Q229" s="41"/>
      <c r="R229" s="45" t="str">
        <f t="shared" ca="1" si="22"/>
        <v>Start here --&gt;</v>
      </c>
    </row>
    <row r="230" spans="5:18" x14ac:dyDescent="0.25">
      <c r="E230">
        <v>174</v>
      </c>
      <c r="F230" s="51" t="str">
        <f t="shared" ca="1" si="26"/>
        <v/>
      </c>
      <c r="G230" s="63"/>
      <c r="H230" s="63"/>
      <c r="I230" s="63"/>
      <c r="L230">
        <v>214</v>
      </c>
      <c r="M230" s="45">
        <f t="shared" ca="1" si="24"/>
        <v>0</v>
      </c>
      <c r="N230" s="45">
        <f t="shared" ca="1" si="25"/>
        <v>0</v>
      </c>
      <c r="O230" s="41"/>
      <c r="P230" s="41"/>
      <c r="Q230" s="41"/>
      <c r="R230" s="45" t="str">
        <f t="shared" ca="1" si="22"/>
        <v>Start here --&gt;</v>
      </c>
    </row>
    <row r="231" spans="5:18" x14ac:dyDescent="0.25">
      <c r="E231">
        <v>175</v>
      </c>
      <c r="F231" s="51" t="str">
        <f t="shared" ca="1" si="26"/>
        <v/>
      </c>
      <c r="G231" s="63"/>
      <c r="H231" s="63"/>
      <c r="I231" s="63"/>
      <c r="L231">
        <v>215</v>
      </c>
      <c r="M231" s="45">
        <f t="shared" ca="1" si="24"/>
        <v>0</v>
      </c>
      <c r="N231" s="45">
        <f t="shared" ca="1" si="25"/>
        <v>0</v>
      </c>
      <c r="O231" s="41"/>
      <c r="P231" s="41"/>
      <c r="Q231" s="41"/>
      <c r="R231" s="45" t="str">
        <f t="shared" ca="1" si="22"/>
        <v>Start here --&gt;</v>
      </c>
    </row>
    <row r="232" spans="5:18" x14ac:dyDescent="0.25">
      <c r="E232">
        <v>176</v>
      </c>
      <c r="F232" s="51" t="str">
        <f t="shared" ca="1" si="26"/>
        <v/>
      </c>
      <c r="G232" s="63"/>
      <c r="H232" s="63"/>
      <c r="I232" s="63"/>
      <c r="L232">
        <v>216</v>
      </c>
      <c r="M232" s="45">
        <f t="shared" ca="1" si="24"/>
        <v>0</v>
      </c>
      <c r="N232" s="45">
        <f t="shared" ca="1" si="25"/>
        <v>0</v>
      </c>
      <c r="O232" s="41"/>
      <c r="P232" s="41"/>
      <c r="Q232" s="41"/>
      <c r="R232" s="45" t="str">
        <f t="shared" ca="1" si="22"/>
        <v>Start here --&gt;</v>
      </c>
    </row>
    <row r="233" spans="5:18" x14ac:dyDescent="0.25">
      <c r="E233">
        <v>177</v>
      </c>
      <c r="F233" s="51" t="str">
        <f t="shared" ca="1" si="26"/>
        <v/>
      </c>
      <c r="G233" s="63"/>
      <c r="H233" s="63"/>
      <c r="I233" s="63"/>
      <c r="L233">
        <v>217</v>
      </c>
      <c r="M233" s="45">
        <f t="shared" ca="1" si="24"/>
        <v>0</v>
      </c>
      <c r="N233" s="45">
        <f t="shared" ca="1" si="25"/>
        <v>0</v>
      </c>
      <c r="O233" s="41"/>
      <c r="P233" s="41"/>
      <c r="Q233" s="41"/>
      <c r="R233" s="45" t="str">
        <f t="shared" ca="1" si="22"/>
        <v>Start here --&gt;</v>
      </c>
    </row>
    <row r="234" spans="5:18" x14ac:dyDescent="0.25">
      <c r="E234">
        <v>178</v>
      </c>
      <c r="F234" s="51" t="str">
        <f t="shared" ca="1" si="26"/>
        <v/>
      </c>
      <c r="G234" s="63"/>
      <c r="H234" s="63"/>
      <c r="I234" s="63"/>
      <c r="L234">
        <v>218</v>
      </c>
      <c r="M234" s="45">
        <f t="shared" ca="1" si="24"/>
        <v>0</v>
      </c>
      <c r="N234" s="45">
        <f t="shared" ca="1" si="25"/>
        <v>0</v>
      </c>
      <c r="O234" s="41"/>
      <c r="P234" s="41"/>
      <c r="Q234" s="41"/>
      <c r="R234" s="45" t="str">
        <f t="shared" ca="1" si="22"/>
        <v>Start here --&gt;</v>
      </c>
    </row>
    <row r="235" spans="5:18" x14ac:dyDescent="0.25">
      <c r="E235">
        <v>179</v>
      </c>
      <c r="F235" s="51" t="str">
        <f t="shared" ca="1" si="26"/>
        <v/>
      </c>
      <c r="G235" s="63"/>
      <c r="H235" s="63"/>
      <c r="I235" s="63"/>
      <c r="L235">
        <v>219</v>
      </c>
      <c r="M235" s="45">
        <f t="shared" ca="1" si="24"/>
        <v>0</v>
      </c>
      <c r="N235" s="45">
        <f t="shared" ca="1" si="25"/>
        <v>0</v>
      </c>
      <c r="O235" s="41"/>
      <c r="P235" s="41"/>
      <c r="Q235" s="41"/>
      <c r="R235" s="45" t="str">
        <f t="shared" ca="1" si="22"/>
        <v>Start here --&gt;</v>
      </c>
    </row>
    <row r="236" spans="5:18" x14ac:dyDescent="0.25">
      <c r="E236">
        <v>180</v>
      </c>
      <c r="F236" s="51" t="str">
        <f t="shared" ca="1" si="26"/>
        <v/>
      </c>
      <c r="G236" s="63"/>
      <c r="H236" s="63"/>
      <c r="I236" s="63"/>
      <c r="L236">
        <v>220</v>
      </c>
      <c r="M236" s="45">
        <f t="shared" ca="1" si="24"/>
        <v>0</v>
      </c>
      <c r="N236" s="45">
        <f t="shared" ca="1" si="25"/>
        <v>0</v>
      </c>
      <c r="O236" s="41"/>
      <c r="P236" s="41"/>
      <c r="Q236" s="41"/>
      <c r="R236" s="45" t="str">
        <f t="shared" ca="1" si="22"/>
        <v>Start here --&gt;</v>
      </c>
    </row>
    <row r="237" spans="5:18" x14ac:dyDescent="0.25">
      <c r="E237">
        <v>181</v>
      </c>
      <c r="F237" s="51" t="str">
        <f ca="1">IF(F$55="","",  IF(OR(INDIRECT(F$55&amp;$C$4+ROW($A180))="",COUNTIF(INDIRECT(F$55&amp;$C$4&amp;":"&amp;ADDRESS($C$3+ROW($A180),$C$11)),"="&amp;INDIRECT(F$55&amp;$C$4+ROW($A180)))&gt;0),"",COUNTIF(INDIRECT($D$11),"&lt;='"&amp;INDIRECT(F$55&amp;$C$4+ROW($A180))&amp;"'")))</f>
        <v/>
      </c>
      <c r="G237" s="63"/>
      <c r="H237" s="63"/>
      <c r="I237" s="63"/>
      <c r="L237">
        <v>221</v>
      </c>
      <c r="M237" s="45">
        <f t="shared" ca="1" si="24"/>
        <v>0</v>
      </c>
      <c r="N237" s="45">
        <f t="shared" ca="1" si="25"/>
        <v>0</v>
      </c>
      <c r="O237" s="41"/>
      <c r="P237" s="41"/>
      <c r="Q237" s="41"/>
      <c r="R237" s="45" t="str">
        <f t="shared" ca="1" si="22"/>
        <v>Start here --&gt;</v>
      </c>
    </row>
    <row r="238" spans="5:18" x14ac:dyDescent="0.25">
      <c r="E238">
        <v>182</v>
      </c>
      <c r="F238" s="51" t="str">
        <f t="shared" ref="F238:F257" ca="1" si="27">IF(F$55="","",  IF(OR(INDIRECT(F$55&amp;$C$4+ROW($A181))="",COUNTIF(INDIRECT(F$55&amp;$C$4&amp;":"&amp;ADDRESS($C$3+ROW($A181),$C$11)),"="&amp;INDIRECT(F$55&amp;$C$4+ROW($A181)))&gt;0),"",COUNTIF(INDIRECT($D$11),"&lt;='"&amp;INDIRECT(F$55&amp;$C$4+ROW($A181))&amp;"'")))</f>
        <v/>
      </c>
      <c r="G238" s="63"/>
      <c r="H238" s="63"/>
      <c r="I238" s="63"/>
      <c r="L238">
        <v>222</v>
      </c>
      <c r="M238" s="45">
        <f t="shared" ca="1" si="24"/>
        <v>0</v>
      </c>
      <c r="N238" s="45">
        <f t="shared" ca="1" si="25"/>
        <v>0</v>
      </c>
      <c r="O238" s="41"/>
      <c r="P238" s="41"/>
      <c r="Q238" s="41"/>
      <c r="R238" s="45" t="str">
        <f t="shared" ca="1" si="22"/>
        <v>Start here --&gt;</v>
      </c>
    </row>
    <row r="239" spans="5:18" x14ac:dyDescent="0.25">
      <c r="E239">
        <v>183</v>
      </c>
      <c r="F239" s="51" t="str">
        <f t="shared" ca="1" si="27"/>
        <v/>
      </c>
      <c r="G239" s="63"/>
      <c r="H239" s="63"/>
      <c r="I239" s="63"/>
      <c r="L239">
        <v>223</v>
      </c>
      <c r="M239" s="45">
        <f t="shared" ca="1" si="24"/>
        <v>0</v>
      </c>
      <c r="N239" s="45">
        <f t="shared" ca="1" si="25"/>
        <v>0</v>
      </c>
      <c r="O239" s="41"/>
      <c r="P239" s="41"/>
      <c r="Q239" s="41"/>
      <c r="R239" s="45" t="str">
        <f t="shared" ca="1" si="22"/>
        <v>Start here --&gt;</v>
      </c>
    </row>
    <row r="240" spans="5:18" x14ac:dyDescent="0.25">
      <c r="E240">
        <v>184</v>
      </c>
      <c r="F240" s="51" t="str">
        <f t="shared" ca="1" si="27"/>
        <v/>
      </c>
      <c r="G240" s="63"/>
      <c r="H240" s="63"/>
      <c r="I240" s="63"/>
      <c r="L240">
        <v>224</v>
      </c>
      <c r="M240" s="45">
        <f t="shared" ca="1" si="24"/>
        <v>0</v>
      </c>
      <c r="N240" s="45">
        <f t="shared" ca="1" si="25"/>
        <v>0</v>
      </c>
      <c r="O240" s="41"/>
      <c r="P240" s="41"/>
      <c r="Q240" s="41"/>
      <c r="R240" s="45" t="str">
        <f t="shared" ca="1" si="22"/>
        <v>Start here --&gt;</v>
      </c>
    </row>
    <row r="241" spans="5:18" x14ac:dyDescent="0.25">
      <c r="E241">
        <v>185</v>
      </c>
      <c r="F241" s="51" t="str">
        <f t="shared" ca="1" si="27"/>
        <v/>
      </c>
      <c r="G241" s="63"/>
      <c r="H241" s="63"/>
      <c r="I241" s="63"/>
      <c r="L241">
        <v>225</v>
      </c>
      <c r="M241" s="45">
        <f t="shared" ca="1" si="24"/>
        <v>0</v>
      </c>
      <c r="N241" s="45">
        <f t="shared" ca="1" si="25"/>
        <v>0</v>
      </c>
      <c r="O241" s="41"/>
      <c r="P241" s="41"/>
      <c r="Q241" s="41"/>
      <c r="R241" s="45" t="str">
        <f t="shared" ca="1" si="22"/>
        <v>Start here --&gt;</v>
      </c>
    </row>
    <row r="242" spans="5:18" x14ac:dyDescent="0.25">
      <c r="E242">
        <v>186</v>
      </c>
      <c r="F242" s="51" t="str">
        <f t="shared" ca="1" si="27"/>
        <v/>
      </c>
      <c r="G242" s="63"/>
      <c r="H242" s="63"/>
      <c r="I242" s="63"/>
      <c r="L242">
        <v>226</v>
      </c>
      <c r="M242" s="45">
        <f t="shared" ca="1" si="24"/>
        <v>0</v>
      </c>
      <c r="N242" s="45">
        <f t="shared" ca="1" si="25"/>
        <v>0</v>
      </c>
      <c r="O242" s="41"/>
      <c r="P242" s="41"/>
      <c r="Q242" s="41"/>
      <c r="R242" s="45" t="str">
        <f t="shared" ca="1" si="22"/>
        <v>Start here --&gt;</v>
      </c>
    </row>
    <row r="243" spans="5:18" x14ac:dyDescent="0.25">
      <c r="E243">
        <v>187</v>
      </c>
      <c r="F243" s="51" t="str">
        <f t="shared" ca="1" si="27"/>
        <v/>
      </c>
      <c r="G243" s="63"/>
      <c r="H243" s="63"/>
      <c r="I243" s="63"/>
      <c r="L243">
        <v>227</v>
      </c>
      <c r="M243" s="45">
        <f t="shared" ca="1" si="24"/>
        <v>0</v>
      </c>
      <c r="N243" s="45">
        <f t="shared" ca="1" si="25"/>
        <v>0</v>
      </c>
      <c r="O243" s="41"/>
      <c r="P243" s="41"/>
      <c r="Q243" s="41"/>
      <c r="R243" s="45" t="str">
        <f t="shared" ca="1" si="22"/>
        <v>Start here --&gt;</v>
      </c>
    </row>
    <row r="244" spans="5:18" x14ac:dyDescent="0.25">
      <c r="E244">
        <v>188</v>
      </c>
      <c r="F244" s="51" t="str">
        <f t="shared" ca="1" si="27"/>
        <v/>
      </c>
      <c r="G244" s="63"/>
      <c r="H244" s="63"/>
      <c r="I244" s="63"/>
      <c r="L244">
        <v>228</v>
      </c>
      <c r="M244" s="45">
        <f t="shared" ca="1" si="24"/>
        <v>0</v>
      </c>
      <c r="N244" s="45">
        <f t="shared" ca="1" si="25"/>
        <v>0</v>
      </c>
      <c r="O244" s="41"/>
      <c r="P244" s="41"/>
      <c r="Q244" s="41"/>
      <c r="R244" s="45" t="str">
        <f t="shared" ref="R244:R307" ca="1" si="28">IFERROR(IF(INDEX(INDIRECT($D$9),ROW($A228))&lt;&gt;0,INDEX(INDIRECT($D$9),ROW($A228)),$R243),"")</f>
        <v>Start here --&gt;</v>
      </c>
    </row>
    <row r="245" spans="5:18" x14ac:dyDescent="0.25">
      <c r="E245">
        <v>189</v>
      </c>
      <c r="F245" s="51" t="str">
        <f t="shared" ca="1" si="27"/>
        <v/>
      </c>
      <c r="G245" s="63"/>
      <c r="H245" s="63"/>
      <c r="I245" s="63"/>
      <c r="L245">
        <v>229</v>
      </c>
      <c r="M245" s="45">
        <f t="shared" ca="1" si="24"/>
        <v>0</v>
      </c>
      <c r="N245" s="45">
        <f t="shared" ca="1" si="25"/>
        <v>0</v>
      </c>
      <c r="O245" s="41"/>
      <c r="P245" s="41"/>
      <c r="Q245" s="41"/>
      <c r="R245" s="45" t="str">
        <f t="shared" ca="1" si="28"/>
        <v>Start here --&gt;</v>
      </c>
    </row>
    <row r="246" spans="5:18" x14ac:dyDescent="0.25">
      <c r="E246">
        <v>190</v>
      </c>
      <c r="F246" s="51" t="str">
        <f t="shared" ca="1" si="27"/>
        <v/>
      </c>
      <c r="G246" s="63"/>
      <c r="H246" s="63"/>
      <c r="I246" s="63"/>
      <c r="L246">
        <v>230</v>
      </c>
      <c r="M246" s="45">
        <f t="shared" ca="1" si="24"/>
        <v>0</v>
      </c>
      <c r="N246" s="45">
        <f t="shared" ca="1" si="25"/>
        <v>0</v>
      </c>
      <c r="O246" s="41"/>
      <c r="P246" s="41"/>
      <c r="Q246" s="41"/>
      <c r="R246" s="45" t="str">
        <f t="shared" ca="1" si="28"/>
        <v>Start here --&gt;</v>
      </c>
    </row>
    <row r="247" spans="5:18" x14ac:dyDescent="0.25">
      <c r="E247">
        <v>191</v>
      </c>
      <c r="F247" s="51" t="str">
        <f t="shared" ca="1" si="27"/>
        <v/>
      </c>
      <c r="G247" s="63"/>
      <c r="H247" s="63"/>
      <c r="I247" s="63"/>
      <c r="L247">
        <v>231</v>
      </c>
      <c r="M247" s="45">
        <f t="shared" ca="1" si="24"/>
        <v>0</v>
      </c>
      <c r="N247" s="45">
        <f t="shared" ca="1" si="25"/>
        <v>0</v>
      </c>
      <c r="O247" s="41"/>
      <c r="P247" s="41"/>
      <c r="Q247" s="41"/>
      <c r="R247" s="45" t="str">
        <f t="shared" ca="1" si="28"/>
        <v>Start here --&gt;</v>
      </c>
    </row>
    <row r="248" spans="5:18" x14ac:dyDescent="0.25">
      <c r="E248">
        <v>192</v>
      </c>
      <c r="F248" s="51" t="str">
        <f t="shared" ca="1" si="27"/>
        <v/>
      </c>
      <c r="G248" s="63"/>
      <c r="H248" s="63"/>
      <c r="I248" s="63"/>
      <c r="L248">
        <v>232</v>
      </c>
      <c r="M248" s="45">
        <f t="shared" ca="1" si="24"/>
        <v>0</v>
      </c>
      <c r="N248" s="45">
        <f t="shared" ca="1" si="25"/>
        <v>0</v>
      </c>
      <c r="O248" s="41"/>
      <c r="P248" s="41"/>
      <c r="Q248" s="41"/>
      <c r="R248" s="45" t="str">
        <f t="shared" ca="1" si="28"/>
        <v>Start here --&gt;</v>
      </c>
    </row>
    <row r="249" spans="5:18" x14ac:dyDescent="0.25">
      <c r="E249">
        <v>193</v>
      </c>
      <c r="F249" s="51" t="str">
        <f t="shared" ca="1" si="27"/>
        <v/>
      </c>
      <c r="G249" s="63"/>
      <c r="H249" s="63"/>
      <c r="I249" s="63"/>
      <c r="L249">
        <v>233</v>
      </c>
      <c r="M249" s="45">
        <f t="shared" ca="1" si="24"/>
        <v>0</v>
      </c>
      <c r="N249" s="45">
        <f t="shared" ca="1" si="25"/>
        <v>0</v>
      </c>
      <c r="O249" s="41"/>
      <c r="P249" s="41"/>
      <c r="Q249" s="41"/>
      <c r="R249" s="45" t="str">
        <f t="shared" ca="1" si="28"/>
        <v>Start here --&gt;</v>
      </c>
    </row>
    <row r="250" spans="5:18" x14ac:dyDescent="0.25">
      <c r="E250">
        <v>194</v>
      </c>
      <c r="F250" s="51" t="str">
        <f t="shared" ca="1" si="27"/>
        <v/>
      </c>
      <c r="G250" s="63"/>
      <c r="H250" s="63"/>
      <c r="I250" s="63"/>
      <c r="L250">
        <v>234</v>
      </c>
      <c r="M250" s="45">
        <f t="shared" ca="1" si="24"/>
        <v>0</v>
      </c>
      <c r="N250" s="45">
        <f t="shared" ca="1" si="25"/>
        <v>0</v>
      </c>
      <c r="O250" s="41"/>
      <c r="P250" s="41"/>
      <c r="Q250" s="41"/>
      <c r="R250" s="45" t="str">
        <f t="shared" ca="1" si="28"/>
        <v>Start here --&gt;</v>
      </c>
    </row>
    <row r="251" spans="5:18" x14ac:dyDescent="0.25">
      <c r="E251">
        <v>195</v>
      </c>
      <c r="F251" s="51" t="str">
        <f t="shared" ca="1" si="27"/>
        <v/>
      </c>
      <c r="G251" s="63"/>
      <c r="H251" s="63"/>
      <c r="I251" s="63"/>
      <c r="L251">
        <v>235</v>
      </c>
      <c r="M251" s="45">
        <f t="shared" ca="1" si="24"/>
        <v>0</v>
      </c>
      <c r="N251" s="45">
        <f t="shared" ca="1" si="25"/>
        <v>0</v>
      </c>
      <c r="O251" s="41"/>
      <c r="P251" s="41"/>
      <c r="Q251" s="41"/>
      <c r="R251" s="45" t="str">
        <f t="shared" ca="1" si="28"/>
        <v>Start here --&gt;</v>
      </c>
    </row>
    <row r="252" spans="5:18" x14ac:dyDescent="0.25">
      <c r="E252">
        <v>196</v>
      </c>
      <c r="F252" s="51" t="str">
        <f t="shared" ca="1" si="27"/>
        <v/>
      </c>
      <c r="G252" s="63"/>
      <c r="H252" s="63"/>
      <c r="I252" s="63"/>
      <c r="L252">
        <v>236</v>
      </c>
      <c r="M252" s="45">
        <f t="shared" ca="1" si="24"/>
        <v>0</v>
      </c>
      <c r="N252" s="45">
        <f t="shared" ca="1" si="25"/>
        <v>0</v>
      </c>
      <c r="O252" s="41"/>
      <c r="P252" s="41"/>
      <c r="Q252" s="41"/>
      <c r="R252" s="45" t="str">
        <f t="shared" ca="1" si="28"/>
        <v>Start here --&gt;</v>
      </c>
    </row>
    <row r="253" spans="5:18" x14ac:dyDescent="0.25">
      <c r="E253">
        <v>197</v>
      </c>
      <c r="F253" s="51" t="str">
        <f t="shared" ca="1" si="27"/>
        <v/>
      </c>
      <c r="G253" s="63"/>
      <c r="H253" s="63"/>
      <c r="I253" s="63"/>
      <c r="L253">
        <v>237</v>
      </c>
      <c r="M253" s="45">
        <f t="shared" ca="1" si="24"/>
        <v>0</v>
      </c>
      <c r="N253" s="45">
        <f t="shared" ca="1" si="25"/>
        <v>0</v>
      </c>
      <c r="O253" s="41"/>
      <c r="P253" s="41"/>
      <c r="Q253" s="41"/>
      <c r="R253" s="45" t="str">
        <f t="shared" ca="1" si="28"/>
        <v>Start here --&gt;</v>
      </c>
    </row>
    <row r="254" spans="5:18" x14ac:dyDescent="0.25">
      <c r="E254">
        <v>198</v>
      </c>
      <c r="F254" s="51" t="str">
        <f t="shared" ca="1" si="27"/>
        <v/>
      </c>
      <c r="G254" s="63"/>
      <c r="H254" s="63"/>
      <c r="I254" s="63"/>
      <c r="L254">
        <v>238</v>
      </c>
      <c r="M254" s="45">
        <f t="shared" ca="1" si="24"/>
        <v>0</v>
      </c>
      <c r="N254" s="45">
        <f t="shared" ca="1" si="25"/>
        <v>0</v>
      </c>
      <c r="O254" s="41"/>
      <c r="P254" s="41"/>
      <c r="Q254" s="41"/>
      <c r="R254" s="45" t="str">
        <f t="shared" ca="1" si="28"/>
        <v>Start here --&gt;</v>
      </c>
    </row>
    <row r="255" spans="5:18" x14ac:dyDescent="0.25">
      <c r="E255">
        <v>199</v>
      </c>
      <c r="F255" s="51" t="str">
        <f t="shared" ca="1" si="27"/>
        <v/>
      </c>
      <c r="G255" s="63"/>
      <c r="H255" s="63"/>
      <c r="I255" s="63"/>
      <c r="L255">
        <v>239</v>
      </c>
      <c r="M255" s="45">
        <f t="shared" ca="1" si="24"/>
        <v>0</v>
      </c>
      <c r="N255" s="45">
        <f t="shared" ca="1" si="25"/>
        <v>0</v>
      </c>
      <c r="O255" s="41"/>
      <c r="P255" s="41"/>
      <c r="Q255" s="41"/>
      <c r="R255" s="45" t="str">
        <f t="shared" ca="1" si="28"/>
        <v>Start here --&gt;</v>
      </c>
    </row>
    <row r="256" spans="5:18" x14ac:dyDescent="0.25">
      <c r="E256">
        <v>200</v>
      </c>
      <c r="F256" s="51" t="str">
        <f t="shared" ca="1" si="27"/>
        <v/>
      </c>
      <c r="G256" s="63"/>
      <c r="H256" s="63"/>
      <c r="I256" s="63"/>
      <c r="L256">
        <v>240</v>
      </c>
      <c r="M256" s="45">
        <f t="shared" ca="1" si="24"/>
        <v>0</v>
      </c>
      <c r="N256" s="45">
        <f t="shared" ca="1" si="25"/>
        <v>0</v>
      </c>
      <c r="O256" s="41"/>
      <c r="P256" s="41"/>
      <c r="Q256" s="41"/>
      <c r="R256" s="45" t="str">
        <f t="shared" ca="1" si="28"/>
        <v>Start here --&gt;</v>
      </c>
    </row>
    <row r="257" spans="5:18" x14ac:dyDescent="0.25">
      <c r="E257">
        <v>201</v>
      </c>
      <c r="F257" s="51" t="str">
        <f t="shared" ca="1" si="27"/>
        <v/>
      </c>
      <c r="G257" s="63"/>
      <c r="H257" s="63"/>
      <c r="I257" s="63"/>
      <c r="L257">
        <v>241</v>
      </c>
      <c r="M257" s="45">
        <f t="shared" ca="1" si="24"/>
        <v>0</v>
      </c>
      <c r="N257" s="45">
        <f t="shared" ca="1" si="25"/>
        <v>0</v>
      </c>
      <c r="O257" s="41"/>
      <c r="P257" s="41"/>
      <c r="Q257" s="41"/>
      <c r="R257" s="45" t="str">
        <f t="shared" ca="1" si="28"/>
        <v>Start here --&gt;</v>
      </c>
    </row>
    <row r="258" spans="5:18" x14ac:dyDescent="0.25">
      <c r="E258">
        <v>202</v>
      </c>
      <c r="F258" s="51" t="str">
        <f ca="1">IF(F$55="","",  IF(OR(INDIRECT(F$55&amp;$C$4+ROW($A201))="",COUNTIF(INDIRECT(F$55&amp;$C$4&amp;":"&amp;ADDRESS($C$3+ROW($A201),$C$11)),"="&amp;INDIRECT(F$55&amp;$C$4+ROW($A201)))&gt;0),"",COUNTIF(INDIRECT($D$11),"&lt;='"&amp;INDIRECT(F$55&amp;$C$4+ROW($A201))&amp;"'")))</f>
        <v/>
      </c>
      <c r="G258" s="63"/>
      <c r="H258" s="63"/>
      <c r="I258" s="63"/>
      <c r="L258">
        <v>242</v>
      </c>
      <c r="M258" s="45">
        <f t="shared" ca="1" si="24"/>
        <v>0</v>
      </c>
      <c r="N258" s="45">
        <f t="shared" ca="1" si="25"/>
        <v>0</v>
      </c>
      <c r="O258" s="41"/>
      <c r="P258" s="41"/>
      <c r="Q258" s="41"/>
      <c r="R258" s="45" t="str">
        <f t="shared" ca="1" si="28"/>
        <v>Start here --&gt;</v>
      </c>
    </row>
    <row r="259" spans="5:18" x14ac:dyDescent="0.25">
      <c r="E259">
        <v>203</v>
      </c>
      <c r="F259" s="51" t="str">
        <f ca="1">IF(F$55="","",  IF(OR(INDIRECT(F$55&amp;$C$4+ROW($A202))="",COUNTIF(INDIRECT(F$55&amp;$C$4&amp;":"&amp;ADDRESS($C$3+ROW($A202),$C$11)),"="&amp;INDIRECT(F$55&amp;$C$4+ROW($A202)))&gt;0),"",COUNTIF(INDIRECT($D$11),"&lt;='"&amp;INDIRECT(F$55&amp;$C$4+ROW($A202))&amp;"'")))</f>
        <v/>
      </c>
      <c r="G259" s="63"/>
      <c r="H259" s="63"/>
      <c r="I259" s="63"/>
      <c r="L259">
        <v>243</v>
      </c>
      <c r="M259" s="45">
        <f t="shared" ca="1" si="24"/>
        <v>0</v>
      </c>
      <c r="N259" s="45">
        <f t="shared" ca="1" si="25"/>
        <v>0</v>
      </c>
      <c r="O259" s="41"/>
      <c r="P259" s="41"/>
      <c r="Q259" s="41"/>
      <c r="R259" s="45" t="str">
        <f t="shared" ca="1" si="28"/>
        <v>Start here --&gt;</v>
      </c>
    </row>
    <row r="260" spans="5:18" x14ac:dyDescent="0.25">
      <c r="E260">
        <v>204</v>
      </c>
      <c r="F260" s="51" t="str">
        <f t="shared" ref="F260:F282" ca="1" si="29">IF(F$55="","",  IF(OR(INDIRECT(F$55&amp;$C$4+ROW($A203))="",COUNTIF(INDIRECT(F$55&amp;$C$4&amp;":"&amp;ADDRESS($C$3+ROW($A203),$C$11)),"="&amp;INDIRECT(F$55&amp;$C$4+ROW($A203)))&gt;0),"",COUNTIF(INDIRECT($D$11),"&lt;='"&amp;INDIRECT(F$55&amp;$C$4+ROW($A203))&amp;"'")))</f>
        <v/>
      </c>
      <c r="G260" s="63"/>
      <c r="H260" s="63"/>
      <c r="I260" s="63"/>
      <c r="L260">
        <v>244</v>
      </c>
      <c r="M260" s="45">
        <f t="shared" ca="1" si="24"/>
        <v>0</v>
      </c>
      <c r="N260" s="45">
        <f t="shared" ca="1" si="25"/>
        <v>0</v>
      </c>
      <c r="O260" s="41"/>
      <c r="P260" s="41"/>
      <c r="Q260" s="41"/>
      <c r="R260" s="45" t="str">
        <f t="shared" ca="1" si="28"/>
        <v>Start here --&gt;</v>
      </c>
    </row>
    <row r="261" spans="5:18" x14ac:dyDescent="0.25">
      <c r="E261">
        <v>205</v>
      </c>
      <c r="F261" s="51" t="str">
        <f t="shared" ca="1" si="29"/>
        <v/>
      </c>
      <c r="G261" s="63"/>
      <c r="H261" s="63"/>
      <c r="I261" s="63"/>
      <c r="L261">
        <v>245</v>
      </c>
      <c r="M261" s="45">
        <f t="shared" ca="1" si="24"/>
        <v>0</v>
      </c>
      <c r="N261" s="45">
        <f t="shared" ca="1" si="25"/>
        <v>0</v>
      </c>
      <c r="O261" s="41"/>
      <c r="P261" s="41"/>
      <c r="Q261" s="41"/>
      <c r="R261" s="45" t="str">
        <f t="shared" ca="1" si="28"/>
        <v>Start here --&gt;</v>
      </c>
    </row>
    <row r="262" spans="5:18" x14ac:dyDescent="0.25">
      <c r="E262">
        <v>206</v>
      </c>
      <c r="F262" s="51" t="str">
        <f t="shared" ca="1" si="29"/>
        <v/>
      </c>
      <c r="G262" s="63"/>
      <c r="H262" s="63"/>
      <c r="I262" s="63"/>
      <c r="L262">
        <v>246</v>
      </c>
      <c r="M262" s="45">
        <f t="shared" ca="1" si="24"/>
        <v>0</v>
      </c>
      <c r="N262" s="45">
        <f t="shared" ca="1" si="25"/>
        <v>0</v>
      </c>
      <c r="O262" s="41"/>
      <c r="P262" s="41"/>
      <c r="Q262" s="41"/>
      <c r="R262" s="45" t="str">
        <f t="shared" ca="1" si="28"/>
        <v>Start here --&gt;</v>
      </c>
    </row>
    <row r="263" spans="5:18" x14ac:dyDescent="0.25">
      <c r="E263">
        <v>207</v>
      </c>
      <c r="F263" s="51" t="str">
        <f t="shared" ca="1" si="29"/>
        <v/>
      </c>
      <c r="G263" s="63"/>
      <c r="H263" s="63"/>
      <c r="I263" s="63"/>
      <c r="L263">
        <v>247</v>
      </c>
      <c r="M263" s="45">
        <f t="shared" ca="1" si="24"/>
        <v>0</v>
      </c>
      <c r="N263" s="45">
        <f t="shared" ca="1" si="25"/>
        <v>0</v>
      </c>
      <c r="O263" s="41"/>
      <c r="P263" s="41"/>
      <c r="Q263" s="41"/>
      <c r="R263" s="45" t="str">
        <f t="shared" ca="1" si="28"/>
        <v>Start here --&gt;</v>
      </c>
    </row>
    <row r="264" spans="5:18" x14ac:dyDescent="0.25">
      <c r="E264">
        <v>208</v>
      </c>
      <c r="F264" s="51" t="str">
        <f t="shared" ca="1" si="29"/>
        <v/>
      </c>
      <c r="G264" s="63"/>
      <c r="H264" s="63"/>
      <c r="I264" s="63"/>
      <c r="L264">
        <v>248</v>
      </c>
      <c r="M264" s="45">
        <f t="shared" ca="1" si="24"/>
        <v>0</v>
      </c>
      <c r="N264" s="45">
        <f t="shared" ca="1" si="25"/>
        <v>0</v>
      </c>
      <c r="O264" s="41"/>
      <c r="P264" s="41"/>
      <c r="Q264" s="41"/>
      <c r="R264" s="45" t="str">
        <f t="shared" ca="1" si="28"/>
        <v>Start here --&gt;</v>
      </c>
    </row>
    <row r="265" spans="5:18" x14ac:dyDescent="0.25">
      <c r="E265">
        <v>209</v>
      </c>
      <c r="F265" s="51" t="str">
        <f t="shared" ca="1" si="29"/>
        <v/>
      </c>
      <c r="G265" s="63"/>
      <c r="H265" s="63"/>
      <c r="I265" s="63"/>
      <c r="L265">
        <v>249</v>
      </c>
      <c r="M265" s="45">
        <f t="shared" ca="1" si="24"/>
        <v>0</v>
      </c>
      <c r="N265" s="45">
        <f t="shared" ca="1" si="25"/>
        <v>0</v>
      </c>
      <c r="O265" s="41"/>
      <c r="P265" s="41"/>
      <c r="Q265" s="41"/>
      <c r="R265" s="45" t="str">
        <f t="shared" ca="1" si="28"/>
        <v>Start here --&gt;</v>
      </c>
    </row>
    <row r="266" spans="5:18" x14ac:dyDescent="0.25">
      <c r="E266">
        <v>210</v>
      </c>
      <c r="F266" s="51" t="str">
        <f t="shared" ca="1" si="29"/>
        <v/>
      </c>
      <c r="G266" s="63"/>
      <c r="H266" s="63"/>
      <c r="I266" s="63"/>
      <c r="L266">
        <v>250</v>
      </c>
      <c r="M266" s="45">
        <f t="shared" ca="1" si="24"/>
        <v>0</v>
      </c>
      <c r="N266" s="45">
        <f t="shared" ca="1" si="25"/>
        <v>0</v>
      </c>
      <c r="O266" s="41"/>
      <c r="P266" s="41"/>
      <c r="Q266" s="41"/>
      <c r="R266" s="45" t="str">
        <f t="shared" ca="1" si="28"/>
        <v>Start here --&gt;</v>
      </c>
    </row>
    <row r="267" spans="5:18" x14ac:dyDescent="0.25">
      <c r="E267">
        <v>211</v>
      </c>
      <c r="F267" s="51" t="str">
        <f t="shared" ca="1" si="29"/>
        <v/>
      </c>
      <c r="G267" s="63"/>
      <c r="H267" s="63"/>
      <c r="I267" s="63"/>
      <c r="L267">
        <v>251</v>
      </c>
      <c r="M267" s="45">
        <f t="shared" ca="1" si="24"/>
        <v>0</v>
      </c>
      <c r="N267" s="45">
        <f t="shared" ca="1" si="25"/>
        <v>0</v>
      </c>
      <c r="O267" s="41"/>
      <c r="P267" s="41"/>
      <c r="Q267" s="41"/>
      <c r="R267" s="45" t="str">
        <f t="shared" ca="1" si="28"/>
        <v>Start here --&gt;</v>
      </c>
    </row>
    <row r="268" spans="5:18" x14ac:dyDescent="0.25">
      <c r="E268">
        <v>212</v>
      </c>
      <c r="F268" s="51" t="str">
        <f t="shared" ca="1" si="29"/>
        <v/>
      </c>
      <c r="G268" s="63"/>
      <c r="H268" s="63"/>
      <c r="I268" s="63"/>
      <c r="L268">
        <v>252</v>
      </c>
      <c r="M268" s="45">
        <f t="shared" ca="1" si="24"/>
        <v>0</v>
      </c>
      <c r="N268" s="45">
        <f t="shared" ca="1" si="25"/>
        <v>0</v>
      </c>
      <c r="O268" s="41"/>
      <c r="P268" s="41"/>
      <c r="Q268" s="41"/>
      <c r="R268" s="45" t="str">
        <f t="shared" ca="1" si="28"/>
        <v>Start here --&gt;</v>
      </c>
    </row>
    <row r="269" spans="5:18" x14ac:dyDescent="0.25">
      <c r="E269">
        <v>213</v>
      </c>
      <c r="F269" s="51" t="str">
        <f t="shared" ca="1" si="29"/>
        <v/>
      </c>
      <c r="G269" s="63"/>
      <c r="H269" s="63"/>
      <c r="I269" s="63"/>
      <c r="L269">
        <v>253</v>
      </c>
      <c r="M269" s="45">
        <f t="shared" ca="1" si="24"/>
        <v>0</v>
      </c>
      <c r="N269" s="45">
        <f t="shared" ca="1" si="25"/>
        <v>0</v>
      </c>
      <c r="O269" s="41"/>
      <c r="P269" s="41"/>
      <c r="Q269" s="41"/>
      <c r="R269" s="45" t="str">
        <f t="shared" ca="1" si="28"/>
        <v>Start here --&gt;</v>
      </c>
    </row>
    <row r="270" spans="5:18" x14ac:dyDescent="0.25">
      <c r="E270">
        <v>214</v>
      </c>
      <c r="F270" s="51" t="str">
        <f t="shared" ca="1" si="29"/>
        <v/>
      </c>
      <c r="G270" s="63"/>
      <c r="H270" s="63"/>
      <c r="I270" s="63"/>
      <c r="L270">
        <v>254</v>
      </c>
      <c r="M270" s="45">
        <f t="shared" ca="1" si="24"/>
        <v>0</v>
      </c>
      <c r="N270" s="45">
        <f t="shared" ca="1" si="25"/>
        <v>0</v>
      </c>
      <c r="O270" s="41"/>
      <c r="P270" s="41"/>
      <c r="Q270" s="41"/>
      <c r="R270" s="45" t="str">
        <f t="shared" ca="1" si="28"/>
        <v>Start here --&gt;</v>
      </c>
    </row>
    <row r="271" spans="5:18" x14ac:dyDescent="0.25">
      <c r="E271">
        <v>215</v>
      </c>
      <c r="F271" s="51" t="str">
        <f t="shared" ca="1" si="29"/>
        <v/>
      </c>
      <c r="G271" s="63"/>
      <c r="H271" s="63"/>
      <c r="I271" s="63"/>
      <c r="L271">
        <v>255</v>
      </c>
      <c r="M271" s="45">
        <f t="shared" ca="1" si="24"/>
        <v>0</v>
      </c>
      <c r="N271" s="45">
        <f t="shared" ca="1" si="25"/>
        <v>0</v>
      </c>
      <c r="O271" s="41"/>
      <c r="P271" s="41"/>
      <c r="Q271" s="41"/>
      <c r="R271" s="45" t="str">
        <f t="shared" ca="1" si="28"/>
        <v>Start here --&gt;</v>
      </c>
    </row>
    <row r="272" spans="5:18" x14ac:dyDescent="0.25">
      <c r="E272">
        <v>216</v>
      </c>
      <c r="F272" s="51" t="str">
        <f t="shared" ca="1" si="29"/>
        <v/>
      </c>
      <c r="G272" s="63"/>
      <c r="H272" s="63"/>
      <c r="I272" s="63"/>
      <c r="L272">
        <v>256</v>
      </c>
      <c r="M272" s="45">
        <f t="shared" ca="1" si="24"/>
        <v>0</v>
      </c>
      <c r="N272" s="45">
        <f t="shared" ca="1" si="25"/>
        <v>0</v>
      </c>
      <c r="O272" s="41"/>
      <c r="P272" s="41"/>
      <c r="Q272" s="41"/>
      <c r="R272" s="45" t="str">
        <f t="shared" ca="1" si="28"/>
        <v>Start here --&gt;</v>
      </c>
    </row>
    <row r="273" spans="5:18" x14ac:dyDescent="0.25">
      <c r="E273">
        <v>217</v>
      </c>
      <c r="F273" s="51" t="str">
        <f t="shared" ca="1" si="29"/>
        <v/>
      </c>
      <c r="G273" s="63"/>
      <c r="H273" s="63"/>
      <c r="I273" s="63"/>
      <c r="L273">
        <v>257</v>
      </c>
      <c r="M273" s="45">
        <f t="shared" ca="1" si="24"/>
        <v>0</v>
      </c>
      <c r="N273" s="45">
        <f t="shared" ca="1" si="25"/>
        <v>0</v>
      </c>
      <c r="O273" s="41"/>
      <c r="P273" s="41"/>
      <c r="Q273" s="41"/>
      <c r="R273" s="45" t="str">
        <f t="shared" ca="1" si="28"/>
        <v>Start here --&gt;</v>
      </c>
    </row>
    <row r="274" spans="5:18" x14ac:dyDescent="0.25">
      <c r="E274">
        <v>218</v>
      </c>
      <c r="F274" s="51" t="str">
        <f t="shared" ca="1" si="29"/>
        <v/>
      </c>
      <c r="G274" s="63"/>
      <c r="H274" s="63"/>
      <c r="I274" s="63"/>
      <c r="L274">
        <v>258</v>
      </c>
      <c r="M274" s="45">
        <f t="shared" ca="1" si="24"/>
        <v>0</v>
      </c>
      <c r="N274" s="45">
        <f t="shared" ca="1" si="25"/>
        <v>0</v>
      </c>
      <c r="O274" s="41"/>
      <c r="P274" s="41"/>
      <c r="Q274" s="41"/>
      <c r="R274" s="45" t="str">
        <f t="shared" ca="1" si="28"/>
        <v>Start here --&gt;</v>
      </c>
    </row>
    <row r="275" spans="5:18" x14ac:dyDescent="0.25">
      <c r="E275">
        <v>219</v>
      </c>
      <c r="F275" s="51" t="str">
        <f t="shared" ca="1" si="29"/>
        <v/>
      </c>
      <c r="G275" s="63"/>
      <c r="H275" s="63"/>
      <c r="I275" s="63"/>
      <c r="L275">
        <v>259</v>
      </c>
      <c r="M275" s="45">
        <f t="shared" ref="M275:M316" ca="1" si="30">IFERROR(IF(INDEX(INDIRECT($D$10),ROW($A259))&lt;&gt;0,INDEX(INDIRECT($D$10),ROW($A259)),$M274),"")</f>
        <v>0</v>
      </c>
      <c r="N275" s="45">
        <f t="shared" ref="N275:N316" ca="1" si="31">IFERROR(IF(INDEX(INDIRECT($D$11),ROW($A259))&lt;&gt;0,INDEX(INDIRECT($D$11),ROW($A259)),$N274),"")</f>
        <v>0</v>
      </c>
      <c r="O275" s="41"/>
      <c r="P275" s="41"/>
      <c r="Q275" s="41"/>
      <c r="R275" s="45" t="str">
        <f t="shared" ca="1" si="28"/>
        <v>Start here --&gt;</v>
      </c>
    </row>
    <row r="276" spans="5:18" x14ac:dyDescent="0.25">
      <c r="E276">
        <v>220</v>
      </c>
      <c r="F276" s="51" t="str">
        <f t="shared" ca="1" si="29"/>
        <v/>
      </c>
      <c r="G276" s="63"/>
      <c r="H276" s="63"/>
      <c r="I276" s="63"/>
      <c r="L276">
        <v>260</v>
      </c>
      <c r="M276" s="45">
        <f t="shared" ca="1" si="30"/>
        <v>0</v>
      </c>
      <c r="N276" s="45">
        <f t="shared" ca="1" si="31"/>
        <v>0</v>
      </c>
      <c r="O276" s="41"/>
      <c r="P276" s="41"/>
      <c r="Q276" s="41"/>
      <c r="R276" s="45" t="str">
        <f t="shared" ca="1" si="28"/>
        <v>Start here --&gt;</v>
      </c>
    </row>
    <row r="277" spans="5:18" x14ac:dyDescent="0.25">
      <c r="E277">
        <v>221</v>
      </c>
      <c r="F277" s="51" t="str">
        <f t="shared" ca="1" si="29"/>
        <v/>
      </c>
      <c r="G277" s="63"/>
      <c r="H277" s="63"/>
      <c r="I277" s="63"/>
      <c r="L277">
        <v>261</v>
      </c>
      <c r="M277" s="45">
        <f t="shared" ca="1" si="30"/>
        <v>0</v>
      </c>
      <c r="N277" s="45">
        <f t="shared" ca="1" si="31"/>
        <v>0</v>
      </c>
      <c r="O277" s="41"/>
      <c r="P277" s="41"/>
      <c r="Q277" s="41"/>
      <c r="R277" s="45" t="str">
        <f t="shared" ca="1" si="28"/>
        <v>Start here --&gt;</v>
      </c>
    </row>
    <row r="278" spans="5:18" x14ac:dyDescent="0.25">
      <c r="E278">
        <v>222</v>
      </c>
      <c r="F278" s="51" t="str">
        <f t="shared" ca="1" si="29"/>
        <v/>
      </c>
      <c r="G278" s="63"/>
      <c r="H278" s="63"/>
      <c r="I278" s="63"/>
      <c r="L278">
        <v>262</v>
      </c>
      <c r="M278" s="45">
        <f t="shared" ca="1" si="30"/>
        <v>0</v>
      </c>
      <c r="N278" s="45">
        <f t="shared" ca="1" si="31"/>
        <v>0</v>
      </c>
      <c r="O278" s="41"/>
      <c r="P278" s="41"/>
      <c r="Q278" s="41"/>
      <c r="R278" s="45" t="str">
        <f t="shared" ca="1" si="28"/>
        <v>Start here --&gt;</v>
      </c>
    </row>
    <row r="279" spans="5:18" x14ac:dyDescent="0.25">
      <c r="E279">
        <v>223</v>
      </c>
      <c r="F279" s="51" t="str">
        <f t="shared" ca="1" si="29"/>
        <v/>
      </c>
      <c r="G279" s="63"/>
      <c r="H279" s="63"/>
      <c r="I279" s="63"/>
      <c r="L279">
        <v>263</v>
      </c>
      <c r="M279" s="45">
        <f t="shared" ca="1" si="30"/>
        <v>0</v>
      </c>
      <c r="N279" s="45">
        <f t="shared" ca="1" si="31"/>
        <v>0</v>
      </c>
      <c r="O279" s="41"/>
      <c r="P279" s="41"/>
      <c r="Q279" s="41"/>
      <c r="R279" s="45" t="str">
        <f t="shared" ca="1" si="28"/>
        <v>Start here --&gt;</v>
      </c>
    </row>
    <row r="280" spans="5:18" x14ac:dyDescent="0.25">
      <c r="E280">
        <v>224</v>
      </c>
      <c r="F280" s="51" t="str">
        <f ca="1">IF(F$55="","",  IF(OR(INDIRECT(F$55&amp;$C$4+ROW($A223))="",COUNTIF(INDIRECT(F$55&amp;$C$4&amp;":"&amp;ADDRESS($C$3+ROW($A223),$C$11)),"="&amp;INDIRECT(F$55&amp;$C$4+ROW($A223)))&gt;0),"",COUNTIF(INDIRECT($D$11),"&lt;='"&amp;INDIRECT(F$55&amp;$C$4+ROW($A223))&amp;"'")))</f>
        <v/>
      </c>
      <c r="G280" s="63"/>
      <c r="H280" s="63"/>
      <c r="I280" s="63"/>
      <c r="L280">
        <v>264</v>
      </c>
      <c r="M280" s="45">
        <f t="shared" ca="1" si="30"/>
        <v>0</v>
      </c>
      <c r="N280" s="45">
        <f t="shared" ca="1" si="31"/>
        <v>0</v>
      </c>
      <c r="O280" s="41"/>
      <c r="P280" s="41"/>
      <c r="Q280" s="41"/>
      <c r="R280" s="45" t="str">
        <f t="shared" ca="1" si="28"/>
        <v>Start here --&gt;</v>
      </c>
    </row>
    <row r="281" spans="5:18" x14ac:dyDescent="0.25">
      <c r="E281">
        <v>225</v>
      </c>
      <c r="F281" s="51" t="str">
        <f t="shared" ca="1" si="29"/>
        <v/>
      </c>
      <c r="G281" s="63"/>
      <c r="H281" s="63"/>
      <c r="I281" s="63"/>
      <c r="L281">
        <v>265</v>
      </c>
      <c r="M281" s="45">
        <f t="shared" ca="1" si="30"/>
        <v>0</v>
      </c>
      <c r="N281" s="45">
        <f t="shared" ca="1" si="31"/>
        <v>0</v>
      </c>
      <c r="O281" s="41"/>
      <c r="P281" s="41"/>
      <c r="Q281" s="41"/>
      <c r="R281" s="45" t="str">
        <f t="shared" ca="1" si="28"/>
        <v>Start here --&gt;</v>
      </c>
    </row>
    <row r="282" spans="5:18" x14ac:dyDescent="0.25">
      <c r="E282">
        <v>226</v>
      </c>
      <c r="F282" s="51" t="str">
        <f t="shared" ca="1" si="29"/>
        <v/>
      </c>
      <c r="G282" s="63"/>
      <c r="H282" s="63"/>
      <c r="I282" s="63"/>
      <c r="L282">
        <v>266</v>
      </c>
      <c r="M282" s="45">
        <f t="shared" ca="1" si="30"/>
        <v>0</v>
      </c>
      <c r="N282" s="45">
        <f t="shared" ca="1" si="31"/>
        <v>0</v>
      </c>
      <c r="O282" s="41"/>
      <c r="P282" s="41"/>
      <c r="Q282" s="41"/>
      <c r="R282" s="45" t="str">
        <f t="shared" ca="1" si="28"/>
        <v>Start here --&gt;</v>
      </c>
    </row>
    <row r="283" spans="5:18" x14ac:dyDescent="0.25">
      <c r="E283">
        <v>227</v>
      </c>
      <c r="F283" s="51" t="str">
        <f ca="1">IF(F$55="","",  IF(OR(INDIRECT(F$55&amp;$C$4+ROW($A226))="",COUNTIF(INDIRECT(F$55&amp;$C$4&amp;":"&amp;ADDRESS($C$3+ROW($A226),$C$11)),"="&amp;INDIRECT(F$55&amp;$C$4+ROW($A226)))&gt;0),"",COUNTIF(INDIRECT($D$11),"&lt;='"&amp;INDIRECT(F$55&amp;$C$4+ROW($A226))&amp;"'")))</f>
        <v/>
      </c>
      <c r="G283" s="63"/>
      <c r="H283" s="63"/>
      <c r="I283" s="63"/>
      <c r="L283">
        <v>267</v>
      </c>
      <c r="M283" s="45">
        <f t="shared" ca="1" si="30"/>
        <v>0</v>
      </c>
      <c r="N283" s="45">
        <f t="shared" ca="1" si="31"/>
        <v>0</v>
      </c>
      <c r="O283" s="41"/>
      <c r="P283" s="41"/>
      <c r="Q283" s="41"/>
      <c r="R283" s="45" t="str">
        <f t="shared" ca="1" si="28"/>
        <v>Start here --&gt;</v>
      </c>
    </row>
    <row r="284" spans="5:18" x14ac:dyDescent="0.25">
      <c r="E284">
        <v>228</v>
      </c>
      <c r="F284" s="51" t="str">
        <f t="shared" ref="F284:F309" ca="1" si="32">IF(F$55="","",  IF(OR(INDIRECT(F$55&amp;$C$4+ROW($A227))="",COUNTIF(INDIRECT(F$55&amp;$C$4&amp;":"&amp;ADDRESS($C$3+ROW($A227),$C$11)),"="&amp;INDIRECT(F$55&amp;$C$4+ROW($A227)))&gt;0),"",COUNTIF(INDIRECT($D$11),"&lt;='"&amp;INDIRECT(F$55&amp;$C$4+ROW($A227))&amp;"'")))</f>
        <v/>
      </c>
      <c r="G284" s="63"/>
      <c r="H284" s="63"/>
      <c r="I284" s="63"/>
      <c r="L284">
        <v>268</v>
      </c>
      <c r="M284" s="45">
        <f t="shared" ca="1" si="30"/>
        <v>0</v>
      </c>
      <c r="N284" s="45">
        <f t="shared" ca="1" si="31"/>
        <v>0</v>
      </c>
      <c r="O284" s="41"/>
      <c r="P284" s="41"/>
      <c r="Q284" s="41"/>
      <c r="R284" s="45" t="str">
        <f t="shared" ca="1" si="28"/>
        <v>Start here --&gt;</v>
      </c>
    </row>
    <row r="285" spans="5:18" x14ac:dyDescent="0.25">
      <c r="E285">
        <v>229</v>
      </c>
      <c r="F285" s="51" t="str">
        <f t="shared" ca="1" si="32"/>
        <v/>
      </c>
      <c r="G285" s="63"/>
      <c r="H285" s="63"/>
      <c r="I285" s="63"/>
      <c r="L285">
        <v>269</v>
      </c>
      <c r="M285" s="45">
        <f t="shared" ca="1" si="30"/>
        <v>0</v>
      </c>
      <c r="N285" s="45">
        <f t="shared" ca="1" si="31"/>
        <v>0</v>
      </c>
      <c r="O285" s="41"/>
      <c r="P285" s="41"/>
      <c r="Q285" s="41"/>
      <c r="R285" s="45" t="str">
        <f t="shared" ca="1" si="28"/>
        <v>Start here --&gt;</v>
      </c>
    </row>
    <row r="286" spans="5:18" x14ac:dyDescent="0.25">
      <c r="E286">
        <v>230</v>
      </c>
      <c r="F286" s="51" t="str">
        <f t="shared" ca="1" si="32"/>
        <v/>
      </c>
      <c r="G286" s="63"/>
      <c r="H286" s="63"/>
      <c r="I286" s="63"/>
      <c r="L286">
        <v>270</v>
      </c>
      <c r="M286" s="45">
        <f t="shared" ca="1" si="30"/>
        <v>0</v>
      </c>
      <c r="N286" s="45">
        <f t="shared" ca="1" si="31"/>
        <v>0</v>
      </c>
      <c r="O286" s="41"/>
      <c r="P286" s="41"/>
      <c r="Q286" s="41"/>
      <c r="R286" s="45" t="str">
        <f t="shared" ca="1" si="28"/>
        <v>Start here --&gt;</v>
      </c>
    </row>
    <row r="287" spans="5:18" x14ac:dyDescent="0.25">
      <c r="E287">
        <v>231</v>
      </c>
      <c r="F287" s="51" t="str">
        <f t="shared" ca="1" si="32"/>
        <v/>
      </c>
      <c r="G287" s="63"/>
      <c r="H287" s="63"/>
      <c r="I287" s="63"/>
      <c r="L287">
        <v>271</v>
      </c>
      <c r="M287" s="45">
        <f t="shared" ca="1" si="30"/>
        <v>0</v>
      </c>
      <c r="N287" s="45">
        <f t="shared" ca="1" si="31"/>
        <v>0</v>
      </c>
      <c r="O287" s="41"/>
      <c r="P287" s="41"/>
      <c r="Q287" s="41"/>
      <c r="R287" s="45" t="str">
        <f t="shared" ca="1" si="28"/>
        <v>Start here --&gt;</v>
      </c>
    </row>
    <row r="288" spans="5:18" x14ac:dyDescent="0.25">
      <c r="E288">
        <v>232</v>
      </c>
      <c r="F288" s="51" t="str">
        <f t="shared" ca="1" si="32"/>
        <v/>
      </c>
      <c r="G288" s="63"/>
      <c r="H288" s="63"/>
      <c r="I288" s="63"/>
      <c r="L288">
        <v>272</v>
      </c>
      <c r="M288" s="45">
        <f t="shared" ca="1" si="30"/>
        <v>0</v>
      </c>
      <c r="N288" s="45">
        <f t="shared" ca="1" si="31"/>
        <v>0</v>
      </c>
      <c r="O288" s="41"/>
      <c r="P288" s="41"/>
      <c r="Q288" s="41"/>
      <c r="R288" s="45" t="str">
        <f t="shared" ca="1" si="28"/>
        <v>Start here --&gt;</v>
      </c>
    </row>
    <row r="289" spans="5:18" x14ac:dyDescent="0.25">
      <c r="E289">
        <v>233</v>
      </c>
      <c r="F289" s="51" t="str">
        <f t="shared" ca="1" si="32"/>
        <v/>
      </c>
      <c r="G289" s="63"/>
      <c r="H289" s="63"/>
      <c r="I289" s="63"/>
      <c r="L289">
        <v>273</v>
      </c>
      <c r="M289" s="45">
        <f t="shared" ca="1" si="30"/>
        <v>0</v>
      </c>
      <c r="N289" s="45">
        <f t="shared" ca="1" si="31"/>
        <v>0</v>
      </c>
      <c r="O289" s="41"/>
      <c r="P289" s="41"/>
      <c r="Q289" s="41"/>
      <c r="R289" s="45" t="str">
        <f t="shared" ca="1" si="28"/>
        <v>Start here --&gt;</v>
      </c>
    </row>
    <row r="290" spans="5:18" x14ac:dyDescent="0.25">
      <c r="E290">
        <v>234</v>
      </c>
      <c r="F290" s="51" t="str">
        <f t="shared" ca="1" si="32"/>
        <v/>
      </c>
      <c r="G290" s="63"/>
      <c r="H290" s="63"/>
      <c r="I290" s="63"/>
      <c r="L290">
        <v>274</v>
      </c>
      <c r="M290" s="45">
        <f t="shared" ca="1" si="30"/>
        <v>0</v>
      </c>
      <c r="N290" s="45">
        <f t="shared" ca="1" si="31"/>
        <v>0</v>
      </c>
      <c r="O290" s="41"/>
      <c r="P290" s="41"/>
      <c r="Q290" s="41"/>
      <c r="R290" s="45" t="str">
        <f t="shared" ca="1" si="28"/>
        <v>Start here --&gt;</v>
      </c>
    </row>
    <row r="291" spans="5:18" x14ac:dyDescent="0.25">
      <c r="E291">
        <v>235</v>
      </c>
      <c r="F291" s="51" t="str">
        <f t="shared" ca="1" si="32"/>
        <v/>
      </c>
      <c r="G291" s="63"/>
      <c r="H291" s="63"/>
      <c r="I291" s="63"/>
      <c r="L291">
        <v>275</v>
      </c>
      <c r="M291" s="45">
        <f t="shared" ca="1" si="30"/>
        <v>0</v>
      </c>
      <c r="N291" s="45">
        <f t="shared" ca="1" si="31"/>
        <v>0</v>
      </c>
      <c r="O291" s="41"/>
      <c r="P291" s="41"/>
      <c r="Q291" s="41"/>
      <c r="R291" s="45" t="str">
        <f t="shared" ca="1" si="28"/>
        <v>Start here --&gt;</v>
      </c>
    </row>
    <row r="292" spans="5:18" x14ac:dyDescent="0.25">
      <c r="E292">
        <v>236</v>
      </c>
      <c r="F292" s="51" t="str">
        <f t="shared" ca="1" si="32"/>
        <v/>
      </c>
      <c r="G292" s="63"/>
      <c r="H292" s="63"/>
      <c r="I292" s="63"/>
      <c r="L292">
        <v>276</v>
      </c>
      <c r="M292" s="45">
        <f t="shared" ca="1" si="30"/>
        <v>0</v>
      </c>
      <c r="N292" s="45">
        <f t="shared" ca="1" si="31"/>
        <v>0</v>
      </c>
      <c r="O292" s="41"/>
      <c r="P292" s="41"/>
      <c r="Q292" s="41"/>
      <c r="R292" s="45" t="str">
        <f t="shared" ca="1" si="28"/>
        <v>Start here --&gt;</v>
      </c>
    </row>
    <row r="293" spans="5:18" x14ac:dyDescent="0.25">
      <c r="E293">
        <v>237</v>
      </c>
      <c r="F293" s="51" t="str">
        <f t="shared" ca="1" si="32"/>
        <v/>
      </c>
      <c r="G293" s="63"/>
      <c r="H293" s="63"/>
      <c r="I293" s="63"/>
      <c r="L293">
        <v>277</v>
      </c>
      <c r="M293" s="45">
        <f t="shared" ca="1" si="30"/>
        <v>0</v>
      </c>
      <c r="N293" s="45">
        <f t="shared" ca="1" si="31"/>
        <v>0</v>
      </c>
      <c r="O293" s="41"/>
      <c r="P293" s="41"/>
      <c r="Q293" s="41"/>
      <c r="R293" s="45" t="str">
        <f t="shared" ca="1" si="28"/>
        <v>Start here --&gt;</v>
      </c>
    </row>
    <row r="294" spans="5:18" x14ac:dyDescent="0.25">
      <c r="E294">
        <v>238</v>
      </c>
      <c r="F294" s="51" t="str">
        <f t="shared" ca="1" si="32"/>
        <v/>
      </c>
      <c r="G294" s="63"/>
      <c r="H294" s="63"/>
      <c r="I294" s="63"/>
      <c r="L294">
        <v>278</v>
      </c>
      <c r="M294" s="45">
        <f t="shared" ca="1" si="30"/>
        <v>0</v>
      </c>
      <c r="N294" s="45">
        <f t="shared" ca="1" si="31"/>
        <v>0</v>
      </c>
      <c r="O294" s="41"/>
      <c r="P294" s="41"/>
      <c r="Q294" s="41"/>
      <c r="R294" s="45" t="str">
        <f t="shared" ca="1" si="28"/>
        <v>Start here --&gt;</v>
      </c>
    </row>
    <row r="295" spans="5:18" x14ac:dyDescent="0.25">
      <c r="E295">
        <v>239</v>
      </c>
      <c r="F295" s="51" t="str">
        <f t="shared" ca="1" si="32"/>
        <v/>
      </c>
      <c r="G295" s="63"/>
      <c r="H295" s="63"/>
      <c r="I295" s="63"/>
      <c r="L295">
        <v>279</v>
      </c>
      <c r="M295" s="45">
        <f t="shared" ca="1" si="30"/>
        <v>0</v>
      </c>
      <c r="N295" s="45">
        <f t="shared" ca="1" si="31"/>
        <v>0</v>
      </c>
      <c r="O295" s="41"/>
      <c r="P295" s="41"/>
      <c r="Q295" s="41"/>
      <c r="R295" s="45" t="str">
        <f t="shared" ca="1" si="28"/>
        <v>Start here --&gt;</v>
      </c>
    </row>
    <row r="296" spans="5:18" x14ac:dyDescent="0.25">
      <c r="E296">
        <v>240</v>
      </c>
      <c r="F296" s="51" t="str">
        <f t="shared" ca="1" si="32"/>
        <v/>
      </c>
      <c r="G296" s="63"/>
      <c r="H296" s="63"/>
      <c r="I296" s="63"/>
      <c r="L296">
        <v>280</v>
      </c>
      <c r="M296" s="45">
        <f t="shared" ca="1" si="30"/>
        <v>0</v>
      </c>
      <c r="N296" s="45">
        <f t="shared" ca="1" si="31"/>
        <v>0</v>
      </c>
      <c r="O296" s="41"/>
      <c r="P296" s="41"/>
      <c r="Q296" s="41"/>
      <c r="R296" s="45" t="str">
        <f t="shared" ca="1" si="28"/>
        <v>Start here --&gt;</v>
      </c>
    </row>
    <row r="297" spans="5:18" x14ac:dyDescent="0.25">
      <c r="E297">
        <v>241</v>
      </c>
      <c r="F297" s="51" t="str">
        <f t="shared" ca="1" si="32"/>
        <v/>
      </c>
      <c r="G297" s="63"/>
      <c r="H297" s="63"/>
      <c r="I297" s="63"/>
      <c r="L297">
        <v>281</v>
      </c>
      <c r="M297" s="45">
        <f t="shared" ca="1" si="30"/>
        <v>0</v>
      </c>
      <c r="N297" s="45">
        <f t="shared" ca="1" si="31"/>
        <v>0</v>
      </c>
      <c r="O297" s="41"/>
      <c r="P297" s="41"/>
      <c r="Q297" s="41"/>
      <c r="R297" s="45" t="str">
        <f t="shared" ca="1" si="28"/>
        <v>Start here --&gt;</v>
      </c>
    </row>
    <row r="298" spans="5:18" x14ac:dyDescent="0.25">
      <c r="E298">
        <v>242</v>
      </c>
      <c r="F298" s="51" t="str">
        <f t="shared" ca="1" si="32"/>
        <v/>
      </c>
      <c r="G298" s="63"/>
      <c r="H298" s="63"/>
      <c r="I298" s="63"/>
      <c r="L298">
        <v>282</v>
      </c>
      <c r="M298" s="45">
        <f t="shared" ca="1" si="30"/>
        <v>0</v>
      </c>
      <c r="N298" s="45">
        <f t="shared" ca="1" si="31"/>
        <v>0</v>
      </c>
      <c r="O298" s="41"/>
      <c r="P298" s="41"/>
      <c r="Q298" s="41"/>
      <c r="R298" s="45" t="str">
        <f t="shared" ca="1" si="28"/>
        <v>Start here --&gt;</v>
      </c>
    </row>
    <row r="299" spans="5:18" x14ac:dyDescent="0.25">
      <c r="E299">
        <v>243</v>
      </c>
      <c r="F299" s="51" t="str">
        <f t="shared" ca="1" si="32"/>
        <v/>
      </c>
      <c r="G299" s="63"/>
      <c r="H299" s="63"/>
      <c r="I299" s="63"/>
      <c r="L299">
        <v>283</v>
      </c>
      <c r="M299" s="45">
        <f t="shared" ca="1" si="30"/>
        <v>0</v>
      </c>
      <c r="N299" s="45">
        <f t="shared" ca="1" si="31"/>
        <v>0</v>
      </c>
      <c r="O299" s="41"/>
      <c r="P299" s="41"/>
      <c r="Q299" s="41"/>
      <c r="R299" s="45" t="str">
        <f t="shared" ca="1" si="28"/>
        <v>Start here --&gt;</v>
      </c>
    </row>
    <row r="300" spans="5:18" x14ac:dyDescent="0.25">
      <c r="E300">
        <v>244</v>
      </c>
      <c r="F300" s="51" t="str">
        <f t="shared" ca="1" si="32"/>
        <v/>
      </c>
      <c r="G300" s="63"/>
      <c r="H300" s="63"/>
      <c r="I300" s="63"/>
      <c r="L300">
        <v>284</v>
      </c>
      <c r="M300" s="45">
        <f t="shared" ca="1" si="30"/>
        <v>0</v>
      </c>
      <c r="N300" s="45">
        <f t="shared" ca="1" si="31"/>
        <v>0</v>
      </c>
      <c r="O300" s="41"/>
      <c r="P300" s="41"/>
      <c r="Q300" s="41"/>
      <c r="R300" s="45" t="str">
        <f t="shared" ca="1" si="28"/>
        <v>Start here --&gt;</v>
      </c>
    </row>
    <row r="301" spans="5:18" x14ac:dyDescent="0.25">
      <c r="E301">
        <v>245</v>
      </c>
      <c r="F301" s="51" t="str">
        <f t="shared" ca="1" si="32"/>
        <v/>
      </c>
      <c r="G301" s="63"/>
      <c r="H301" s="63"/>
      <c r="I301" s="63"/>
      <c r="L301">
        <v>285</v>
      </c>
      <c r="M301" s="45">
        <f t="shared" ca="1" si="30"/>
        <v>0</v>
      </c>
      <c r="N301" s="45">
        <f t="shared" ca="1" si="31"/>
        <v>0</v>
      </c>
      <c r="O301" s="41"/>
      <c r="P301" s="41"/>
      <c r="Q301" s="41"/>
      <c r="R301" s="45" t="str">
        <f t="shared" ca="1" si="28"/>
        <v>Start here --&gt;</v>
      </c>
    </row>
    <row r="302" spans="5:18" x14ac:dyDescent="0.25">
      <c r="E302">
        <v>246</v>
      </c>
      <c r="F302" s="51" t="str">
        <f t="shared" ca="1" si="32"/>
        <v/>
      </c>
      <c r="G302" s="63"/>
      <c r="H302" s="63"/>
      <c r="I302" s="63"/>
      <c r="L302">
        <v>286</v>
      </c>
      <c r="M302" s="45">
        <f t="shared" ca="1" si="30"/>
        <v>0</v>
      </c>
      <c r="N302" s="45">
        <f t="shared" ca="1" si="31"/>
        <v>0</v>
      </c>
      <c r="O302" s="41"/>
      <c r="P302" s="41"/>
      <c r="Q302" s="41"/>
      <c r="R302" s="45" t="str">
        <f t="shared" ca="1" si="28"/>
        <v>Start here --&gt;</v>
      </c>
    </row>
    <row r="303" spans="5:18" x14ac:dyDescent="0.25">
      <c r="E303">
        <v>247</v>
      </c>
      <c r="F303" s="51" t="str">
        <f t="shared" ca="1" si="32"/>
        <v/>
      </c>
      <c r="G303" s="63"/>
      <c r="H303" s="63"/>
      <c r="I303" s="63"/>
      <c r="L303">
        <v>287</v>
      </c>
      <c r="M303" s="45">
        <f t="shared" ca="1" si="30"/>
        <v>0</v>
      </c>
      <c r="N303" s="45">
        <f t="shared" ca="1" si="31"/>
        <v>0</v>
      </c>
      <c r="O303" s="41"/>
      <c r="P303" s="41"/>
      <c r="Q303" s="41"/>
      <c r="R303" s="45" t="str">
        <f t="shared" ca="1" si="28"/>
        <v>Start here --&gt;</v>
      </c>
    </row>
    <row r="304" spans="5:18" x14ac:dyDescent="0.25">
      <c r="E304">
        <v>248</v>
      </c>
      <c r="F304" s="51" t="str">
        <f ca="1">IF(F$55="","",  IF(OR(INDIRECT(F$55&amp;$C$4+ROW($A247))="",COUNTIF(INDIRECT(F$55&amp;$C$4&amp;":"&amp;ADDRESS($C$3+ROW($A247),$C$11)),"="&amp;INDIRECT(F$55&amp;$C$4+ROW($A247)))&gt;0),"",COUNTIF(INDIRECT($D$11),"&lt;='"&amp;INDIRECT(F$55&amp;$C$4+ROW($A247))&amp;"'")))</f>
        <v/>
      </c>
      <c r="G304" s="63"/>
      <c r="H304" s="63"/>
      <c r="I304" s="63"/>
      <c r="L304">
        <v>288</v>
      </c>
      <c r="M304" s="45">
        <f t="shared" ca="1" si="30"/>
        <v>0</v>
      </c>
      <c r="N304" s="45">
        <f t="shared" ca="1" si="31"/>
        <v>0</v>
      </c>
      <c r="O304" s="41"/>
      <c r="P304" s="41"/>
      <c r="Q304" s="41"/>
      <c r="R304" s="45" t="str">
        <f t="shared" ca="1" si="28"/>
        <v>Start here --&gt;</v>
      </c>
    </row>
    <row r="305" spans="5:18" x14ac:dyDescent="0.25">
      <c r="E305">
        <v>249</v>
      </c>
      <c r="F305" s="51" t="str">
        <f t="shared" ca="1" si="32"/>
        <v/>
      </c>
      <c r="G305" s="63"/>
      <c r="H305" s="63"/>
      <c r="I305" s="63"/>
      <c r="L305">
        <v>289</v>
      </c>
      <c r="M305" s="45">
        <f t="shared" ca="1" si="30"/>
        <v>0</v>
      </c>
      <c r="N305" s="45">
        <f t="shared" ca="1" si="31"/>
        <v>0</v>
      </c>
      <c r="O305" s="41"/>
      <c r="P305" s="41"/>
      <c r="Q305" s="41"/>
      <c r="R305" s="45" t="str">
        <f t="shared" ca="1" si="28"/>
        <v>Start here --&gt;</v>
      </c>
    </row>
    <row r="306" spans="5:18" x14ac:dyDescent="0.25">
      <c r="E306">
        <v>250</v>
      </c>
      <c r="F306" s="51" t="str">
        <f t="shared" ca="1" si="32"/>
        <v/>
      </c>
      <c r="G306" s="63"/>
      <c r="H306" s="63"/>
      <c r="I306" s="63"/>
      <c r="L306">
        <v>290</v>
      </c>
      <c r="M306" s="45">
        <f t="shared" ca="1" si="30"/>
        <v>0</v>
      </c>
      <c r="N306" s="45">
        <f t="shared" ca="1" si="31"/>
        <v>0</v>
      </c>
      <c r="O306" s="41"/>
      <c r="P306" s="41"/>
      <c r="Q306" s="41"/>
      <c r="R306" s="45" t="str">
        <f t="shared" ca="1" si="28"/>
        <v>Start here --&gt;</v>
      </c>
    </row>
    <row r="307" spans="5:18" x14ac:dyDescent="0.25">
      <c r="E307">
        <v>251</v>
      </c>
      <c r="F307" s="51" t="str">
        <f t="shared" ca="1" si="32"/>
        <v/>
      </c>
      <c r="G307" s="63"/>
      <c r="H307" s="63"/>
      <c r="I307" s="63"/>
      <c r="L307">
        <v>291</v>
      </c>
      <c r="M307" s="45">
        <f t="shared" ca="1" si="30"/>
        <v>0</v>
      </c>
      <c r="N307" s="45">
        <f t="shared" ca="1" si="31"/>
        <v>0</v>
      </c>
      <c r="O307" s="41"/>
      <c r="P307" s="41"/>
      <c r="Q307" s="41"/>
      <c r="R307" s="45" t="str">
        <f t="shared" ca="1" si="28"/>
        <v>Start here --&gt;</v>
      </c>
    </row>
    <row r="308" spans="5:18" x14ac:dyDescent="0.25">
      <c r="E308">
        <v>252</v>
      </c>
      <c r="F308" s="51" t="str">
        <f t="shared" ca="1" si="32"/>
        <v/>
      </c>
      <c r="G308" s="63"/>
      <c r="H308" s="63"/>
      <c r="I308" s="63"/>
      <c r="L308">
        <v>292</v>
      </c>
      <c r="M308" s="45">
        <f t="shared" ca="1" si="30"/>
        <v>0</v>
      </c>
      <c r="N308" s="45">
        <f t="shared" ca="1" si="31"/>
        <v>0</v>
      </c>
      <c r="O308" s="41"/>
      <c r="P308" s="41"/>
      <c r="Q308" s="41"/>
      <c r="R308" s="45" t="str">
        <f t="shared" ref="R308:R316" ca="1" si="33">IFERROR(IF(INDEX(INDIRECT($D$9),ROW($A292))&lt;&gt;0,INDEX(INDIRECT($D$9),ROW($A292)),$R307),"")</f>
        <v>Start here --&gt;</v>
      </c>
    </row>
    <row r="309" spans="5:18" x14ac:dyDescent="0.25">
      <c r="E309">
        <v>253</v>
      </c>
      <c r="F309" s="51" t="str">
        <f t="shared" ca="1" si="32"/>
        <v/>
      </c>
      <c r="G309" s="63"/>
      <c r="H309" s="63"/>
      <c r="I309" s="63"/>
      <c r="L309">
        <v>293</v>
      </c>
      <c r="M309" s="45">
        <f t="shared" ca="1" si="30"/>
        <v>0</v>
      </c>
      <c r="N309" s="45">
        <f t="shared" ca="1" si="31"/>
        <v>0</v>
      </c>
      <c r="O309" s="41"/>
      <c r="P309" s="41"/>
      <c r="Q309" s="41"/>
      <c r="R309" s="45" t="str">
        <f t="shared" ca="1" si="33"/>
        <v>Start here --&gt;</v>
      </c>
    </row>
    <row r="310" spans="5:18" x14ac:dyDescent="0.25">
      <c r="E310">
        <v>254</v>
      </c>
      <c r="F310" s="51" t="str">
        <f ca="1">IF(F$55="","",  IF(OR(INDIRECT(F$55&amp;$C$4+ROW($A253))="",COUNTIF(INDIRECT(F$55&amp;$C$4&amp;":"&amp;ADDRESS($C$3+ROW($A253),$C$11)),"="&amp;INDIRECT(F$55&amp;$C$4+ROW($A253)))&gt;0),"",COUNTIF(INDIRECT($D$11),"&lt;='"&amp;INDIRECT(F$55&amp;$C$4+ROW($A253))&amp;"'")))</f>
        <v/>
      </c>
      <c r="G310" s="63"/>
      <c r="H310" s="63"/>
      <c r="I310" s="63"/>
      <c r="L310">
        <v>294</v>
      </c>
      <c r="M310" s="45">
        <f t="shared" ca="1" si="30"/>
        <v>0</v>
      </c>
      <c r="N310" s="45">
        <f t="shared" ca="1" si="31"/>
        <v>0</v>
      </c>
      <c r="O310" s="41"/>
      <c r="P310" s="41"/>
      <c r="Q310" s="41"/>
      <c r="R310" s="45" t="str">
        <f t="shared" ca="1" si="33"/>
        <v>Start here --&gt;</v>
      </c>
    </row>
    <row r="311" spans="5:18" x14ac:dyDescent="0.25">
      <c r="E311">
        <v>255</v>
      </c>
      <c r="F311" s="51" t="str">
        <f t="shared" ref="F311:F330" ca="1" si="34">IF(F$55="","",  IF(OR(INDIRECT(F$55&amp;$C$4+ROW($A254))="",COUNTIF(INDIRECT(F$55&amp;$C$4&amp;":"&amp;ADDRESS($C$3+ROW($A254),$C$11)),"="&amp;INDIRECT(F$55&amp;$C$4+ROW($A254)))&gt;0),"",COUNTIF(INDIRECT($D$11),"&lt;='"&amp;INDIRECT(F$55&amp;$C$4+ROW($A254))&amp;"'")))</f>
        <v/>
      </c>
      <c r="G311" s="63"/>
      <c r="H311" s="63"/>
      <c r="I311" s="63"/>
      <c r="L311">
        <v>295</v>
      </c>
      <c r="M311" s="45">
        <f t="shared" ca="1" si="30"/>
        <v>0</v>
      </c>
      <c r="N311" s="45">
        <f t="shared" ca="1" si="31"/>
        <v>0</v>
      </c>
      <c r="O311" s="41"/>
      <c r="P311" s="41"/>
      <c r="Q311" s="41"/>
      <c r="R311" s="45" t="str">
        <f t="shared" ca="1" si="33"/>
        <v>Start here --&gt;</v>
      </c>
    </row>
    <row r="312" spans="5:18" x14ac:dyDescent="0.25">
      <c r="E312">
        <v>256</v>
      </c>
      <c r="F312" s="51" t="str">
        <f t="shared" ca="1" si="34"/>
        <v/>
      </c>
      <c r="G312" s="63"/>
      <c r="H312" s="63"/>
      <c r="I312" s="63"/>
      <c r="L312">
        <v>296</v>
      </c>
      <c r="M312" s="45">
        <f t="shared" ca="1" si="30"/>
        <v>0</v>
      </c>
      <c r="N312" s="45">
        <f t="shared" ca="1" si="31"/>
        <v>0</v>
      </c>
      <c r="O312" s="41"/>
      <c r="P312" s="41"/>
      <c r="Q312" s="41"/>
      <c r="R312" s="45" t="str">
        <f t="shared" ca="1" si="33"/>
        <v>Start here --&gt;</v>
      </c>
    </row>
    <row r="313" spans="5:18" x14ac:dyDescent="0.25">
      <c r="E313">
        <v>257</v>
      </c>
      <c r="F313" s="51" t="str">
        <f t="shared" ca="1" si="34"/>
        <v/>
      </c>
      <c r="G313" s="63"/>
      <c r="H313" s="63"/>
      <c r="I313" s="63"/>
      <c r="L313">
        <v>297</v>
      </c>
      <c r="M313" s="45">
        <f t="shared" ca="1" si="30"/>
        <v>0</v>
      </c>
      <c r="N313" s="45">
        <f t="shared" ca="1" si="31"/>
        <v>0</v>
      </c>
      <c r="O313" s="41"/>
      <c r="P313" s="41"/>
      <c r="Q313" s="41"/>
      <c r="R313" s="45" t="str">
        <f t="shared" ca="1" si="33"/>
        <v>Start here --&gt;</v>
      </c>
    </row>
    <row r="314" spans="5:18" x14ac:dyDescent="0.25">
      <c r="E314">
        <v>258</v>
      </c>
      <c r="F314" s="51" t="str">
        <f t="shared" ca="1" si="34"/>
        <v/>
      </c>
      <c r="G314" s="63"/>
      <c r="H314" s="63"/>
      <c r="I314" s="63"/>
      <c r="L314">
        <v>298</v>
      </c>
      <c r="M314" s="45">
        <f t="shared" ca="1" si="30"/>
        <v>0</v>
      </c>
      <c r="N314" s="45">
        <f t="shared" ca="1" si="31"/>
        <v>0</v>
      </c>
      <c r="O314" s="41"/>
      <c r="P314" s="41"/>
      <c r="Q314" s="41"/>
      <c r="R314" s="45" t="str">
        <f t="shared" ca="1" si="33"/>
        <v>Start here --&gt;</v>
      </c>
    </row>
    <row r="315" spans="5:18" x14ac:dyDescent="0.25">
      <c r="E315">
        <v>259</v>
      </c>
      <c r="F315" s="51" t="str">
        <f t="shared" ca="1" si="34"/>
        <v/>
      </c>
      <c r="G315" s="63"/>
      <c r="H315" s="63"/>
      <c r="I315" s="63"/>
      <c r="L315">
        <v>299</v>
      </c>
      <c r="M315" s="45">
        <f t="shared" ca="1" si="30"/>
        <v>0</v>
      </c>
      <c r="N315" s="45">
        <f t="shared" ca="1" si="31"/>
        <v>0</v>
      </c>
      <c r="O315" s="41"/>
      <c r="P315" s="41"/>
      <c r="Q315" s="41"/>
      <c r="R315" s="45" t="str">
        <f t="shared" ca="1" si="33"/>
        <v>Start here --&gt;</v>
      </c>
    </row>
    <row r="316" spans="5:18" x14ac:dyDescent="0.25">
      <c r="E316">
        <v>260</v>
      </c>
      <c r="F316" s="51" t="str">
        <f t="shared" ca="1" si="34"/>
        <v/>
      </c>
      <c r="G316" s="63"/>
      <c r="H316" s="63"/>
      <c r="I316" s="63"/>
      <c r="L316">
        <v>300</v>
      </c>
      <c r="M316" s="45">
        <f t="shared" ca="1" si="30"/>
        <v>0</v>
      </c>
      <c r="N316" s="45">
        <f t="shared" ca="1" si="31"/>
        <v>0</v>
      </c>
      <c r="O316" s="41"/>
      <c r="P316" s="41"/>
      <c r="Q316" s="41"/>
      <c r="R316" s="45" t="str">
        <f t="shared" ca="1" si="33"/>
        <v>Start here --&gt;</v>
      </c>
    </row>
    <row r="317" spans="5:18" x14ac:dyDescent="0.25">
      <c r="E317">
        <v>261</v>
      </c>
      <c r="F317" s="51" t="str">
        <f t="shared" ca="1" si="34"/>
        <v/>
      </c>
      <c r="G317" s="63"/>
      <c r="H317" s="63"/>
      <c r="I317" s="63"/>
      <c r="N317" s="41"/>
      <c r="O317" s="41"/>
      <c r="P317" s="41"/>
      <c r="Q317" s="41"/>
    </row>
    <row r="318" spans="5:18" x14ac:dyDescent="0.25">
      <c r="E318">
        <v>262</v>
      </c>
      <c r="F318" s="51" t="str">
        <f t="shared" ca="1" si="34"/>
        <v/>
      </c>
      <c r="G318" s="63"/>
      <c r="H318" s="63"/>
      <c r="I318" s="63"/>
    </row>
    <row r="319" spans="5:18" x14ac:dyDescent="0.25">
      <c r="E319">
        <v>263</v>
      </c>
      <c r="F319" s="51" t="str">
        <f t="shared" ca="1" si="34"/>
        <v/>
      </c>
      <c r="G319" s="63"/>
      <c r="H319" s="63"/>
      <c r="I319" s="63"/>
    </row>
    <row r="320" spans="5:18" x14ac:dyDescent="0.25">
      <c r="E320">
        <v>264</v>
      </c>
      <c r="F320" s="51" t="str">
        <f t="shared" ca="1" si="34"/>
        <v/>
      </c>
      <c r="G320" s="63"/>
      <c r="H320" s="63"/>
      <c r="I320" s="63"/>
    </row>
    <row r="321" spans="5:9" x14ac:dyDescent="0.25">
      <c r="E321">
        <v>265</v>
      </c>
      <c r="F321" s="51" t="str">
        <f t="shared" ca="1" si="34"/>
        <v/>
      </c>
      <c r="G321" s="63"/>
      <c r="H321" s="63"/>
      <c r="I321" s="63"/>
    </row>
    <row r="322" spans="5:9" x14ac:dyDescent="0.25">
      <c r="E322">
        <v>266</v>
      </c>
      <c r="F322" s="51" t="str">
        <f t="shared" ca="1" si="34"/>
        <v/>
      </c>
      <c r="G322" s="63"/>
      <c r="H322" s="63"/>
      <c r="I322" s="63"/>
    </row>
    <row r="323" spans="5:9" x14ac:dyDescent="0.25">
      <c r="E323">
        <v>267</v>
      </c>
      <c r="F323" s="51" t="str">
        <f t="shared" ca="1" si="34"/>
        <v/>
      </c>
      <c r="G323" s="63"/>
      <c r="H323" s="63"/>
      <c r="I323" s="63"/>
    </row>
    <row r="324" spans="5:9" x14ac:dyDescent="0.25">
      <c r="E324">
        <v>268</v>
      </c>
      <c r="F324" s="51" t="str">
        <f t="shared" ca="1" si="34"/>
        <v/>
      </c>
      <c r="G324" s="63"/>
      <c r="H324" s="63"/>
      <c r="I324" s="63"/>
    </row>
    <row r="325" spans="5:9" x14ac:dyDescent="0.25">
      <c r="E325">
        <v>269</v>
      </c>
      <c r="F325" s="51" t="str">
        <f t="shared" ca="1" si="34"/>
        <v/>
      </c>
      <c r="G325" s="63"/>
      <c r="H325" s="63"/>
      <c r="I325" s="63"/>
    </row>
    <row r="326" spans="5:9" x14ac:dyDescent="0.25">
      <c r="E326">
        <v>270</v>
      </c>
      <c r="F326" s="51" t="str">
        <f t="shared" ca="1" si="34"/>
        <v/>
      </c>
      <c r="G326" s="63"/>
      <c r="H326" s="63"/>
      <c r="I326" s="63"/>
    </row>
    <row r="327" spans="5:9" x14ac:dyDescent="0.25">
      <c r="E327">
        <v>271</v>
      </c>
      <c r="F327" s="51" t="str">
        <f t="shared" ca="1" si="34"/>
        <v/>
      </c>
      <c r="G327" s="63"/>
      <c r="H327" s="63"/>
      <c r="I327" s="63"/>
    </row>
    <row r="328" spans="5:9" x14ac:dyDescent="0.25">
      <c r="E328">
        <v>272</v>
      </c>
      <c r="F328" s="51" t="str">
        <f t="shared" ca="1" si="34"/>
        <v/>
      </c>
      <c r="G328" s="63"/>
      <c r="H328" s="63"/>
      <c r="I328" s="63"/>
    </row>
    <row r="329" spans="5:9" x14ac:dyDescent="0.25">
      <c r="E329">
        <v>273</v>
      </c>
      <c r="F329" s="51" t="str">
        <f t="shared" ca="1" si="34"/>
        <v/>
      </c>
      <c r="G329" s="63"/>
      <c r="H329" s="63"/>
      <c r="I329" s="63"/>
    </row>
    <row r="330" spans="5:9" x14ac:dyDescent="0.25">
      <c r="E330">
        <v>274</v>
      </c>
      <c r="F330" s="51" t="str">
        <f t="shared" ca="1" si="34"/>
        <v/>
      </c>
      <c r="G330" s="63"/>
      <c r="H330" s="63"/>
      <c r="I330" s="63"/>
    </row>
    <row r="331" spans="5:9" x14ac:dyDescent="0.25">
      <c r="E331">
        <v>275</v>
      </c>
      <c r="F331" s="51" t="str">
        <f ca="1">IF(F$55="","",  IF(OR(INDIRECT(F$55&amp;$C$4+ROW($A274))="",COUNTIF(INDIRECT(F$55&amp;$C$4&amp;":"&amp;ADDRESS($C$3+ROW($A274),$C$11)),"="&amp;INDIRECT(F$55&amp;$C$4+ROW($A274)))&gt;0),"",COUNTIF(INDIRECT($D$11),"&lt;='"&amp;INDIRECT(F$55&amp;$C$4+ROW($A274))&amp;"'")))</f>
        <v/>
      </c>
      <c r="G331" s="63"/>
      <c r="H331" s="63"/>
      <c r="I331" s="63"/>
    </row>
    <row r="332" spans="5:9" x14ac:dyDescent="0.25">
      <c r="E332">
        <v>276</v>
      </c>
      <c r="F332" s="51" t="str">
        <f ca="1">IF(F$55="","",  IF(OR(INDIRECT(F$55&amp;$C$4+ROW($A275))="",COUNTIF(INDIRECT(F$55&amp;$C$4&amp;":"&amp;ADDRESS($C$3+ROW($A275),$C$11)),"="&amp;INDIRECT(F$55&amp;$C$4+ROW($A275)))&gt;0),"",COUNTIF(INDIRECT($D$11),"&lt;='"&amp;INDIRECT(F$55&amp;$C$4+ROW($A275))&amp;"'")))</f>
        <v/>
      </c>
      <c r="G332" s="63"/>
      <c r="H332" s="63"/>
      <c r="I332" s="63"/>
    </row>
    <row r="333" spans="5:9" x14ac:dyDescent="0.25">
      <c r="E333">
        <v>277</v>
      </c>
      <c r="F333" s="51" t="str">
        <f t="shared" ref="F333:F356" ca="1" si="35">IF(F$55="","",  IF(OR(INDIRECT(F$55&amp;$C$4+ROW($A276))="",COUNTIF(INDIRECT(F$55&amp;$C$4&amp;":"&amp;ADDRESS($C$3+ROW($A276),$C$11)),"="&amp;INDIRECT(F$55&amp;$C$4+ROW($A276)))&gt;0),"",COUNTIF(INDIRECT($D$11),"&lt;='"&amp;INDIRECT(F$55&amp;$C$4+ROW($A276))&amp;"'")))</f>
        <v/>
      </c>
      <c r="G333" s="63"/>
      <c r="H333" s="63"/>
      <c r="I333" s="63"/>
    </row>
    <row r="334" spans="5:9" x14ac:dyDescent="0.25">
      <c r="E334">
        <v>278</v>
      </c>
      <c r="F334" s="51" t="str">
        <f t="shared" ca="1" si="35"/>
        <v/>
      </c>
      <c r="G334" s="63"/>
      <c r="H334" s="63"/>
      <c r="I334" s="63"/>
    </row>
    <row r="335" spans="5:9" x14ac:dyDescent="0.25">
      <c r="E335">
        <v>279</v>
      </c>
      <c r="F335" s="51" t="str">
        <f t="shared" ca="1" si="35"/>
        <v/>
      </c>
      <c r="G335" s="63"/>
      <c r="H335" s="63"/>
      <c r="I335" s="63"/>
    </row>
    <row r="336" spans="5:9" x14ac:dyDescent="0.25">
      <c r="E336">
        <v>280</v>
      </c>
      <c r="F336" s="51" t="str">
        <f t="shared" ca="1" si="35"/>
        <v/>
      </c>
      <c r="G336" s="63"/>
      <c r="H336" s="63"/>
      <c r="I336" s="63"/>
    </row>
    <row r="337" spans="5:9" x14ac:dyDescent="0.25">
      <c r="E337">
        <v>281</v>
      </c>
      <c r="F337" s="51" t="str">
        <f t="shared" ca="1" si="35"/>
        <v/>
      </c>
      <c r="G337" s="63"/>
      <c r="H337" s="63"/>
      <c r="I337" s="63"/>
    </row>
    <row r="338" spans="5:9" x14ac:dyDescent="0.25">
      <c r="E338">
        <v>282</v>
      </c>
      <c r="F338" s="51" t="str">
        <f t="shared" ca="1" si="35"/>
        <v/>
      </c>
      <c r="G338" s="63"/>
      <c r="H338" s="63"/>
      <c r="I338" s="63"/>
    </row>
    <row r="339" spans="5:9" x14ac:dyDescent="0.25">
      <c r="E339">
        <v>283</v>
      </c>
      <c r="F339" s="51" t="str">
        <f t="shared" ca="1" si="35"/>
        <v/>
      </c>
      <c r="G339" s="63"/>
      <c r="H339" s="63"/>
      <c r="I339" s="63"/>
    </row>
    <row r="340" spans="5:9" x14ac:dyDescent="0.25">
      <c r="E340">
        <v>284</v>
      </c>
      <c r="F340" s="51" t="str">
        <f t="shared" ca="1" si="35"/>
        <v/>
      </c>
      <c r="G340" s="63"/>
      <c r="H340" s="63"/>
      <c r="I340" s="63"/>
    </row>
    <row r="341" spans="5:9" x14ac:dyDescent="0.25">
      <c r="E341">
        <v>285</v>
      </c>
      <c r="F341" s="51" t="str">
        <f t="shared" ca="1" si="35"/>
        <v/>
      </c>
      <c r="G341" s="63"/>
      <c r="H341" s="63"/>
      <c r="I341" s="63"/>
    </row>
    <row r="342" spans="5:9" x14ac:dyDescent="0.25">
      <c r="E342">
        <v>286</v>
      </c>
      <c r="F342" s="51" t="str">
        <f t="shared" ca="1" si="35"/>
        <v/>
      </c>
      <c r="G342" s="63"/>
      <c r="H342" s="63"/>
      <c r="I342" s="63"/>
    </row>
    <row r="343" spans="5:9" x14ac:dyDescent="0.25">
      <c r="E343">
        <v>287</v>
      </c>
      <c r="F343" s="51" t="str">
        <f t="shared" ca="1" si="35"/>
        <v/>
      </c>
      <c r="G343" s="63"/>
      <c r="H343" s="63"/>
      <c r="I343" s="63"/>
    </row>
    <row r="344" spans="5:9" x14ac:dyDescent="0.25">
      <c r="E344">
        <v>288</v>
      </c>
      <c r="F344" s="51" t="str">
        <f t="shared" ca="1" si="35"/>
        <v/>
      </c>
      <c r="G344" s="63"/>
      <c r="H344" s="63"/>
      <c r="I344" s="63"/>
    </row>
    <row r="345" spans="5:9" x14ac:dyDescent="0.25">
      <c r="E345">
        <v>289</v>
      </c>
      <c r="F345" s="51" t="str">
        <f t="shared" ca="1" si="35"/>
        <v/>
      </c>
      <c r="G345" s="63"/>
      <c r="H345" s="63"/>
      <c r="I345" s="63"/>
    </row>
    <row r="346" spans="5:9" x14ac:dyDescent="0.25">
      <c r="E346">
        <v>290</v>
      </c>
      <c r="F346" s="51" t="str">
        <f t="shared" ca="1" si="35"/>
        <v/>
      </c>
      <c r="G346" s="63"/>
      <c r="H346" s="63"/>
      <c r="I346" s="63"/>
    </row>
    <row r="347" spans="5:9" x14ac:dyDescent="0.25">
      <c r="E347">
        <v>291</v>
      </c>
      <c r="F347" s="51" t="str">
        <f t="shared" ca="1" si="35"/>
        <v/>
      </c>
      <c r="G347" s="63"/>
      <c r="H347" s="63"/>
      <c r="I347" s="63"/>
    </row>
    <row r="348" spans="5:9" x14ac:dyDescent="0.25">
      <c r="E348">
        <v>292</v>
      </c>
      <c r="F348" s="51" t="str">
        <f t="shared" ca="1" si="35"/>
        <v/>
      </c>
      <c r="G348" s="63"/>
      <c r="H348" s="63"/>
      <c r="I348" s="63"/>
    </row>
    <row r="349" spans="5:9" x14ac:dyDescent="0.25">
      <c r="E349">
        <v>293</v>
      </c>
      <c r="F349" s="51" t="str">
        <f t="shared" ca="1" si="35"/>
        <v/>
      </c>
      <c r="G349" s="63"/>
      <c r="H349" s="63"/>
      <c r="I349" s="63"/>
    </row>
    <row r="350" spans="5:9" x14ac:dyDescent="0.25">
      <c r="E350">
        <v>294</v>
      </c>
      <c r="F350" s="51" t="str">
        <f t="shared" ca="1" si="35"/>
        <v/>
      </c>
      <c r="G350" s="63"/>
      <c r="H350" s="63"/>
      <c r="I350" s="63"/>
    </row>
    <row r="351" spans="5:9" x14ac:dyDescent="0.25">
      <c r="E351">
        <v>295</v>
      </c>
      <c r="F351" s="51" t="str">
        <f t="shared" ca="1" si="35"/>
        <v/>
      </c>
      <c r="G351" s="63"/>
      <c r="H351" s="63"/>
      <c r="I351" s="63"/>
    </row>
    <row r="352" spans="5:9" x14ac:dyDescent="0.25">
      <c r="E352">
        <v>296</v>
      </c>
      <c r="F352" s="51" t="str">
        <f t="shared" ca="1" si="35"/>
        <v/>
      </c>
      <c r="G352" s="63"/>
      <c r="H352" s="63"/>
      <c r="I352" s="63"/>
    </row>
    <row r="353" spans="5:9" x14ac:dyDescent="0.25">
      <c r="E353">
        <v>297</v>
      </c>
      <c r="F353" s="51" t="str">
        <f ca="1">IF(F$55="","",  IF(OR(INDIRECT(F$55&amp;$C$4+ROW($A296))="",COUNTIF(INDIRECT(F$55&amp;$C$4&amp;":"&amp;ADDRESS($C$3+ROW($A296),$C$11)),"="&amp;INDIRECT(F$55&amp;$C$4+ROW($A296)))&gt;0),"",COUNTIF(INDIRECT($D$11),"&lt;='"&amp;INDIRECT(F$55&amp;$C$4+ROW($A296))&amp;"'")))</f>
        <v/>
      </c>
      <c r="G353" s="63"/>
      <c r="H353" s="63"/>
      <c r="I353" s="63"/>
    </row>
    <row r="354" spans="5:9" x14ac:dyDescent="0.25">
      <c r="E354">
        <v>298</v>
      </c>
      <c r="F354" s="51" t="str">
        <f t="shared" ca="1" si="35"/>
        <v/>
      </c>
      <c r="G354" s="63"/>
      <c r="H354" s="63"/>
      <c r="I354" s="63"/>
    </row>
    <row r="355" spans="5:9" x14ac:dyDescent="0.25">
      <c r="E355">
        <v>299</v>
      </c>
      <c r="F355" s="51" t="str">
        <f t="shared" ca="1" si="35"/>
        <v/>
      </c>
      <c r="G355" s="63"/>
      <c r="H355" s="63"/>
      <c r="I355" s="63"/>
    </row>
    <row r="356" spans="5:9" x14ac:dyDescent="0.25">
      <c r="E356">
        <v>300</v>
      </c>
      <c r="F356" s="51" t="str">
        <f t="shared" ca="1" si="35"/>
        <v/>
      </c>
      <c r="G356" s="63"/>
      <c r="H356" s="63"/>
      <c r="I356" s="63"/>
    </row>
  </sheetData>
  <pageMargins left="0.7" right="0.7" top="0.75" bottom="0.75" header="0.3" footer="0.3"/>
  <pageSetup orientation="portrait" horizontalDpi="300" verticalDpi="0" copies="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CK24"/>
  <sheetViews>
    <sheetView showGridLines="0" workbookViewId="0">
      <pane xSplit="10" ySplit="18" topLeftCell="K19" activePane="bottomRight" state="frozen"/>
      <selection pane="topRight" activeCell="K1" sqref="K1"/>
      <selection pane="bottomLeft" activeCell="A19" sqref="A19"/>
      <selection pane="bottomRight" activeCell="K19" sqref="K19"/>
    </sheetView>
  </sheetViews>
  <sheetFormatPr defaultRowHeight="15" outlineLevelRow="1" x14ac:dyDescent="0.25"/>
  <cols>
    <col min="1" max="6" width="1.42578125" bestFit="1" customWidth="1"/>
    <col min="7" max="7" width="21.140625" customWidth="1"/>
    <col min="8" max="8" width="14.28515625" bestFit="1" customWidth="1"/>
    <col min="9" max="9" width="8" bestFit="1" customWidth="1"/>
    <col min="10" max="10" width="10.28515625" bestFit="1" customWidth="1"/>
    <col min="11" max="22" width="9.140625" customWidth="1"/>
    <col min="70" max="70" width="13.85546875" bestFit="1" customWidth="1"/>
    <col min="71" max="71" width="23.42578125" bestFit="1" customWidth="1"/>
    <col min="76" max="76" width="13.42578125" bestFit="1" customWidth="1"/>
  </cols>
  <sheetData>
    <row r="1" spans="1:89" s="54" customFormat="1" ht="15.75" customHeight="1" x14ac:dyDescent="0.25">
      <c r="A1" s="113" t="s">
        <v>88</v>
      </c>
      <c r="B1" s="113"/>
      <c r="C1" s="113"/>
      <c r="D1" s="113"/>
      <c r="E1" s="113"/>
      <c r="F1" s="113"/>
      <c r="G1" s="113"/>
      <c r="H1" s="113"/>
      <c r="I1" s="113"/>
      <c r="J1" s="112" t="str">
        <f>"User: "&amp;_xll.EPMUser()&amp;"   |    Planning Area: "&amp;IFERROR(SOP_Planning_Area,"Offline")&amp;"   |    Template: "&amp;IFERROR(SOP_Template_Name,"none")&amp;"   |   Last Refresh: "&amp;IFERROR(YEAR(SOP_Refresh_Timestamp)&amp;"-"&amp;TEXT(SOP_Refresh_Timestamp,"MMM")&amp;"-"&amp;DAY(SOP_Refresh_Timestamp)&amp;"   "&amp;TEXT(SOP_Refresh_Timestamp,"HH:MM:SS"),"Offline")</f>
        <v>User: #Error, no current connection.   |    Planning Area: Test IBP_Planning_Area   |    Template: Test IBP_Template_Name   |   Last Refresh: 2016-Feb-24   10:25:17</v>
      </c>
      <c r="K1" s="112"/>
      <c r="L1" s="112"/>
      <c r="M1" s="112"/>
      <c r="N1" s="112"/>
      <c r="O1" s="112"/>
      <c r="P1" s="112"/>
      <c r="Q1" s="112"/>
      <c r="R1" s="112"/>
      <c r="S1" s="112"/>
      <c r="T1" s="112"/>
      <c r="U1" s="112"/>
      <c r="V1" s="112"/>
      <c r="W1" s="52"/>
      <c r="X1" s="52"/>
      <c r="Y1" s="52"/>
      <c r="Z1" s="52"/>
      <c r="AA1" s="53"/>
      <c r="AB1" s="53"/>
      <c r="AC1" s="53"/>
      <c r="AD1" s="53"/>
      <c r="AE1" s="53"/>
      <c r="AF1" s="53"/>
      <c r="AG1" s="53"/>
      <c r="BN1" s="55"/>
      <c r="BO1" s="55"/>
      <c r="BP1" s="55"/>
      <c r="BQ1" s="55"/>
      <c r="BR1" s="56" t="s">
        <v>33</v>
      </c>
      <c r="BS1" s="55" t="str">
        <f xml:space="preserve"> "Scenario Comparison for "&amp;BV5</f>
        <v xml:space="preserve">Scenario Comparison for </v>
      </c>
      <c r="BV1" s="55"/>
      <c r="BW1" s="55"/>
      <c r="BX1" s="55" t="s">
        <v>34</v>
      </c>
      <c r="BY1" s="55"/>
      <c r="BZ1" s="55"/>
      <c r="CA1" s="55"/>
      <c r="CB1" s="55"/>
      <c r="CC1" s="55"/>
      <c r="CD1" s="55"/>
      <c r="CE1" s="55"/>
      <c r="CF1" s="55"/>
      <c r="CG1" s="55"/>
      <c r="CH1" s="55"/>
      <c r="CI1" s="55"/>
      <c r="CJ1" s="55"/>
      <c r="CK1" s="55"/>
    </row>
    <row r="2" spans="1:89" s="48" customFormat="1" outlineLevel="1" x14ac:dyDescent="0.25"/>
    <row r="3" spans="1:89" s="48" customFormat="1" outlineLevel="1" x14ac:dyDescent="0.25">
      <c r="A3" s="114" t="str">
        <f>" "&amp;IFERROR(IF(SOP_Favorite_Name&lt;&gt;" ",SOP_Favorite_Name,IF(SOP_Template_Name&lt;&gt;" ",SOP_Template_Name,"Ad Hoc Planning View")),"Offline")</f>
        <v xml:space="preserve"> Test IBP_Template_Name</v>
      </c>
      <c r="B3" s="114"/>
      <c r="C3" s="114"/>
      <c r="D3" s="114"/>
      <c r="E3" s="114"/>
      <c r="F3" s="114"/>
      <c r="G3" s="114"/>
      <c r="H3" s="114"/>
      <c r="I3" s="114"/>
      <c r="J3" s="114"/>
    </row>
    <row r="4" spans="1:89" s="48" customFormat="1" outlineLevel="1" x14ac:dyDescent="0.25">
      <c r="A4" s="114"/>
      <c r="B4" s="114"/>
      <c r="C4" s="114"/>
      <c r="D4" s="114"/>
      <c r="E4" s="114"/>
      <c r="F4" s="114"/>
      <c r="G4" s="114"/>
      <c r="H4" s="114"/>
      <c r="I4" s="114"/>
      <c r="J4" s="114"/>
    </row>
    <row r="5" spans="1:89" s="48" customFormat="1" outlineLevel="1" x14ac:dyDescent="0.25"/>
    <row r="6" spans="1:89" s="48" customFormat="1" outlineLevel="1" x14ac:dyDescent="0.25"/>
    <row r="7" spans="1:89" s="48" customFormat="1" outlineLevel="1" x14ac:dyDescent="0.25"/>
    <row r="8" spans="1:89" s="48" customFormat="1" outlineLevel="1" x14ac:dyDescent="0.25">
      <c r="A8" s="49"/>
      <c r="B8" s="49"/>
      <c r="C8" s="49"/>
    </row>
    <row r="9" spans="1:89" s="48" customFormat="1" outlineLevel="1" x14ac:dyDescent="0.25"/>
    <row r="10" spans="1:89" s="48" customFormat="1" outlineLevel="1" x14ac:dyDescent="0.25"/>
    <row r="11" spans="1:89" s="48" customFormat="1" outlineLevel="1" x14ac:dyDescent="0.25"/>
    <row r="12" spans="1:89" s="48" customFormat="1" outlineLevel="1" x14ac:dyDescent="0.25"/>
    <row r="13" spans="1:89" s="48" customFormat="1" outlineLevel="1" x14ac:dyDescent="0.25"/>
    <row r="14" spans="1:89" s="48" customFormat="1" outlineLevel="1" x14ac:dyDescent="0.25"/>
    <row r="15" spans="1:89" s="48" customFormat="1" outlineLevel="1" x14ac:dyDescent="0.25"/>
    <row r="16" spans="1:89" s="48" customFormat="1" outlineLevel="1" x14ac:dyDescent="0.25"/>
    <row r="17" spans="1:26" s="48" customFormat="1" outlineLevel="1" x14ac:dyDescent="0.25"/>
    <row r="18" spans="1:26" s="59" customFormat="1" x14ac:dyDescent="0.25">
      <c r="A18" s="57" t="str">
        <f>SOP_Heading10</f>
        <v xml:space="preserve"> </v>
      </c>
      <c r="B18" s="57" t="str">
        <f>SOP_Heading9</f>
        <v xml:space="preserve"> </v>
      </c>
      <c r="C18" s="57" t="str">
        <f>SOP_Heading8</f>
        <v xml:space="preserve"> </v>
      </c>
      <c r="D18" s="57" t="str">
        <f>SOP_Heading7</f>
        <v xml:space="preserve"> </v>
      </c>
      <c r="E18" s="57" t="str">
        <f>SOP_Heading6</f>
        <v xml:space="preserve"> </v>
      </c>
      <c r="F18" s="57" t="str">
        <f>SOP_Heading5</f>
        <v xml:space="preserve"> </v>
      </c>
      <c r="G18" s="57" t="str">
        <f>SOP_Heading4</f>
        <v xml:space="preserve"> </v>
      </c>
      <c r="H18" s="57" t="str">
        <f>SOP_Heading3</f>
        <v>Attribute 2</v>
      </c>
      <c r="I18" s="57" t="str">
        <f>SOP_Heading2</f>
        <v>Attribute 1</v>
      </c>
      <c r="J18" s="57" t="str">
        <f>SOP_Heading1</f>
        <v>Key Figure</v>
      </c>
      <c r="K18" s="58" t="s">
        <v>69</v>
      </c>
      <c r="L18" s="58"/>
      <c r="M18" s="58"/>
      <c r="N18" s="58"/>
      <c r="O18" s="58"/>
      <c r="P18" s="58"/>
      <c r="Q18" s="58"/>
      <c r="R18" s="58"/>
      <c r="S18" s="58"/>
      <c r="T18" s="58"/>
      <c r="U18" s="58"/>
      <c r="V18" s="58"/>
      <c r="W18" s="58"/>
      <c r="X18" s="58"/>
      <c r="Y18" s="58"/>
      <c r="Z18" s="58"/>
    </row>
    <row r="19" spans="1:26" x14ac:dyDescent="0.25">
      <c r="I19" s="77"/>
      <c r="J19" t="s">
        <v>70</v>
      </c>
    </row>
    <row r="20" spans="1:26" x14ac:dyDescent="0.25">
      <c r="I20" s="77"/>
    </row>
    <row r="21" spans="1:26" x14ac:dyDescent="0.25">
      <c r="I21" s="77"/>
    </row>
    <row r="22" spans="1:26" x14ac:dyDescent="0.25">
      <c r="I22" s="77"/>
    </row>
    <row r="23" spans="1:26" x14ac:dyDescent="0.25">
      <c r="I23" s="77"/>
    </row>
    <row r="24" spans="1:26" x14ac:dyDescent="0.25">
      <c r="I24" s="77"/>
    </row>
  </sheetData>
  <mergeCells count="3">
    <mergeCell ref="A1:I1"/>
    <mergeCell ref="J1:V1"/>
    <mergeCell ref="A3:J4"/>
  </mergeCells>
  <pageMargins left="0.7" right="0.7" top="0.75" bottom="0.75" header="0.3" footer="0.3"/>
  <pageSetup orientation="portrait" horizontalDpi="300" verticalDpi="0" copies="0" r:id="rId1"/>
  <drawing r:id="rId2"/>
  <legacyDrawing r:id="rId3"/>
  <picture r:id="rId4"/>
  <controls>
    <mc:AlternateContent xmlns:mc="http://schemas.openxmlformats.org/markup-compatibility/2006">
      <mc:Choice Requires="x14">
        <control shapeId="7169" r:id="rId5" name="FPMExcelClientSheetOptionstb1">
          <controlPr defaultSize="0" autoLine="0" r:id="rId6">
            <anchor moveWithCells="1" sizeWithCells="1">
              <from>
                <xdr:col>0</xdr:col>
                <xdr:colOff>0</xdr:colOff>
                <xdr:row>0</xdr:row>
                <xdr:rowOff>0</xdr:rowOff>
              </from>
              <to>
                <xdr:col>0</xdr:col>
                <xdr:colOff>0</xdr:colOff>
                <xdr:row>0</xdr:row>
                <xdr:rowOff>0</xdr:rowOff>
              </to>
            </anchor>
          </controlPr>
        </control>
      </mc:Choice>
      <mc:Fallback>
        <control shapeId="7169" r:id="rId5" name="FPMExcelClientSheetOptionstb1"/>
      </mc:Fallback>
    </mc:AlternateContent>
    <mc:AlternateContent xmlns:mc="http://schemas.openxmlformats.org/markup-compatibility/2006">
      <mc:Choice Requires="x14">
        <control shapeId="7170" r:id="rId7" name="Label 2">
          <controlPr defaultSize="0" autoFill="0" autoLine="0" autoPict="0">
            <anchor>
              <from>
                <xdr:col>2</xdr:col>
                <xdr:colOff>66675</xdr:colOff>
                <xdr:row>5</xdr:row>
                <xdr:rowOff>161925</xdr:rowOff>
              </from>
              <to>
                <xdr:col>7</xdr:col>
                <xdr:colOff>9525</xdr:colOff>
                <xdr:row>6</xdr:row>
                <xdr:rowOff>171450</xdr:rowOff>
              </to>
            </anchor>
          </controlPr>
        </control>
      </mc:Choice>
    </mc:AlternateContent>
    <mc:AlternateContent xmlns:mc="http://schemas.openxmlformats.org/markup-compatibility/2006">
      <mc:Choice Requires="x14">
        <control shapeId="7171" r:id="rId8" name="Label 3">
          <controlPr defaultSize="0" autoFill="0" autoLine="0" autoPict="0">
            <anchor>
              <from>
                <xdr:col>2</xdr:col>
                <xdr:colOff>66675</xdr:colOff>
                <xdr:row>6</xdr:row>
                <xdr:rowOff>142875</xdr:rowOff>
              </from>
              <to>
                <xdr:col>7</xdr:col>
                <xdr:colOff>9525</xdr:colOff>
                <xdr:row>7</xdr:row>
                <xdr:rowOff>161925</xdr:rowOff>
              </to>
            </anchor>
          </controlPr>
        </control>
      </mc:Choice>
    </mc:AlternateContent>
    <mc:AlternateContent xmlns:mc="http://schemas.openxmlformats.org/markup-compatibility/2006">
      <mc:Choice Requires="x14">
        <control shapeId="7172" r:id="rId9" name="Drop Down 4">
          <controlPr defaultSize="0" autoLine="0" autoPict="0">
            <anchor>
              <from>
                <xdr:col>7</xdr:col>
                <xdr:colOff>76200</xdr:colOff>
                <xdr:row>5</xdr:row>
                <xdr:rowOff>161925</xdr:rowOff>
              </from>
              <to>
                <xdr:col>9</xdr:col>
                <xdr:colOff>238125</xdr:colOff>
                <xdr:row>6</xdr:row>
                <xdr:rowOff>152400</xdr:rowOff>
              </to>
            </anchor>
          </controlPr>
        </control>
      </mc:Choice>
    </mc:AlternateContent>
    <mc:AlternateContent xmlns:mc="http://schemas.openxmlformats.org/markup-compatibility/2006">
      <mc:Choice Requires="x14">
        <control shapeId="7173" r:id="rId10" name="Drop Down 5">
          <controlPr defaultSize="0" autoLine="0" autoPict="0">
            <anchor>
              <from>
                <xdr:col>7</xdr:col>
                <xdr:colOff>76200</xdr:colOff>
                <xdr:row>6</xdr:row>
                <xdr:rowOff>152400</xdr:rowOff>
              </from>
              <to>
                <xdr:col>9</xdr:col>
                <xdr:colOff>238125</xdr:colOff>
                <xdr:row>7</xdr:row>
                <xdr:rowOff>142875</xdr:rowOff>
              </to>
            </anchor>
          </controlPr>
        </control>
      </mc:Choice>
    </mc:AlternateContent>
    <mc:AlternateContent xmlns:mc="http://schemas.openxmlformats.org/markup-compatibility/2006">
      <mc:Choice Requires="x14">
        <control shapeId="7174" r:id="rId11" name="Drop Down 6">
          <controlPr defaultSize="0" autoLine="0" autoPict="0">
            <anchor>
              <from>
                <xdr:col>2</xdr:col>
                <xdr:colOff>85725</xdr:colOff>
                <xdr:row>11</xdr:row>
                <xdr:rowOff>28575</xdr:rowOff>
              </from>
              <to>
                <xdr:col>7</xdr:col>
                <xdr:colOff>485775</xdr:colOff>
                <xdr:row>12</xdr:row>
                <xdr:rowOff>9525</xdr:rowOff>
              </to>
            </anchor>
          </controlPr>
        </control>
      </mc:Choice>
    </mc:AlternateContent>
    <mc:AlternateContent xmlns:mc="http://schemas.openxmlformats.org/markup-compatibility/2006">
      <mc:Choice Requires="x14">
        <control shapeId="7175" r:id="rId12" name="Drop Down 7">
          <controlPr defaultSize="0" autoLine="0" autoPict="0">
            <anchor>
              <from>
                <xdr:col>2</xdr:col>
                <xdr:colOff>85725</xdr:colOff>
                <xdr:row>12</xdr:row>
                <xdr:rowOff>9525</xdr:rowOff>
              </from>
              <to>
                <xdr:col>7</xdr:col>
                <xdr:colOff>485775</xdr:colOff>
                <xdr:row>12</xdr:row>
                <xdr:rowOff>180975</xdr:rowOff>
              </to>
            </anchor>
          </controlPr>
        </control>
      </mc:Choice>
    </mc:AlternateContent>
    <mc:AlternateContent xmlns:mc="http://schemas.openxmlformats.org/markup-compatibility/2006">
      <mc:Choice Requires="x14">
        <control shapeId="7176" r:id="rId13" name="Drop Down 8">
          <controlPr defaultSize="0" autoLine="0" autoPict="0">
            <anchor>
              <from>
                <xdr:col>2</xdr:col>
                <xdr:colOff>85725</xdr:colOff>
                <xdr:row>12</xdr:row>
                <xdr:rowOff>180975</xdr:rowOff>
              </from>
              <to>
                <xdr:col>7</xdr:col>
                <xdr:colOff>485775</xdr:colOff>
                <xdr:row>13</xdr:row>
                <xdr:rowOff>161925</xdr:rowOff>
              </to>
            </anchor>
          </controlPr>
        </control>
      </mc:Choice>
    </mc:AlternateContent>
    <mc:AlternateContent xmlns:mc="http://schemas.openxmlformats.org/markup-compatibility/2006">
      <mc:Choice Requires="x14">
        <control shapeId="7177" r:id="rId14" name="Drop Down 9">
          <controlPr defaultSize="0" autoLine="0" autoPict="0">
            <anchor>
              <from>
                <xdr:col>2</xdr:col>
                <xdr:colOff>85725</xdr:colOff>
                <xdr:row>13</xdr:row>
                <xdr:rowOff>161925</xdr:rowOff>
              </from>
              <to>
                <xdr:col>7</xdr:col>
                <xdr:colOff>485775</xdr:colOff>
                <xdr:row>14</xdr:row>
                <xdr:rowOff>142875</xdr:rowOff>
              </to>
            </anchor>
          </controlPr>
        </control>
      </mc:Choice>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6"/>
  <sheetViews>
    <sheetView zoomScaleNormal="100" workbookViewId="0">
      <selection activeCell="F18" sqref="F18"/>
    </sheetView>
  </sheetViews>
  <sheetFormatPr defaultRowHeight="15" x14ac:dyDescent="0.25"/>
  <cols>
    <col min="1" max="1" width="6.85546875" bestFit="1" customWidth="1"/>
    <col min="2" max="2" width="23.140625" bestFit="1" customWidth="1"/>
    <col min="3" max="3" width="26.5703125" bestFit="1" customWidth="1"/>
    <col min="4" max="4" width="27.5703125" bestFit="1" customWidth="1"/>
    <col min="5" max="5" width="19.5703125" bestFit="1" customWidth="1"/>
    <col min="6" max="6" width="20.7109375" bestFit="1" customWidth="1"/>
    <col min="7" max="7" width="2.7109375" customWidth="1"/>
    <col min="8" max="8" width="20.7109375" bestFit="1" customWidth="1"/>
    <col min="9" max="9" width="20.42578125" bestFit="1" customWidth="1"/>
    <col min="10" max="10" width="3" bestFit="1" customWidth="1"/>
    <col min="11" max="11" width="3.140625" customWidth="1"/>
    <col min="12" max="12" width="4.42578125" customWidth="1"/>
    <col min="13" max="13" width="12.85546875" bestFit="1" customWidth="1"/>
    <col min="14" max="14" width="10.7109375" customWidth="1"/>
    <col min="15" max="15" width="11" customWidth="1"/>
    <col min="16" max="25" width="10.7109375" customWidth="1"/>
  </cols>
  <sheetData>
    <row r="1" spans="1:25" x14ac:dyDescent="0.25">
      <c r="A1" s="43" t="s">
        <v>58</v>
      </c>
      <c r="B1" t="s">
        <v>35</v>
      </c>
      <c r="C1" s="37">
        <v>11</v>
      </c>
      <c r="D1" s="37">
        <f>$E$1+$C$3</f>
        <v>318</v>
      </c>
      <c r="E1" s="37">
        <v>300</v>
      </c>
      <c r="G1" s="41" t="s">
        <v>60</v>
      </c>
      <c r="H1" s="41"/>
      <c r="I1" s="41"/>
      <c r="J1" s="41"/>
      <c r="K1" s="41"/>
      <c r="L1" s="41"/>
      <c r="M1" s="41"/>
      <c r="N1" s="41"/>
      <c r="O1" s="41"/>
      <c r="P1" s="41"/>
      <c r="Q1" s="41"/>
    </row>
    <row r="2" spans="1:25" x14ac:dyDescent="0.25">
      <c r="B2" t="s">
        <v>38</v>
      </c>
      <c r="C2" s="38" t="s">
        <v>87</v>
      </c>
      <c r="G2" s="41"/>
      <c r="H2" s="41"/>
      <c r="I2" s="41"/>
      <c r="J2" s="41"/>
      <c r="K2" s="41"/>
      <c r="L2" s="41"/>
      <c r="M2" s="41"/>
      <c r="N2" s="41"/>
      <c r="O2" s="41"/>
      <c r="P2" s="41"/>
      <c r="Q2" s="41"/>
    </row>
    <row r="3" spans="1:25" x14ac:dyDescent="0.25">
      <c r="B3" t="s">
        <v>36</v>
      </c>
      <c r="C3" s="37">
        <v>18</v>
      </c>
      <c r="G3" s="41"/>
      <c r="H3" s="41"/>
      <c r="I3" s="41"/>
      <c r="J3" s="41"/>
      <c r="K3" s="41"/>
      <c r="L3" s="41"/>
      <c r="M3" s="41"/>
      <c r="N3" s="41"/>
      <c r="O3" s="41"/>
      <c r="P3" s="41"/>
      <c r="Q3" s="41"/>
    </row>
    <row r="4" spans="1:25" x14ac:dyDescent="0.25">
      <c r="A4" s="43"/>
      <c r="B4" t="s">
        <v>37</v>
      </c>
      <c r="C4" s="37">
        <f>C3+1</f>
        <v>19</v>
      </c>
      <c r="G4" s="41"/>
      <c r="H4" s="41"/>
      <c r="I4" s="41"/>
      <c r="J4" s="41"/>
      <c r="K4" s="41"/>
      <c r="L4" s="41"/>
      <c r="M4" s="41"/>
      <c r="N4" s="41"/>
      <c r="O4" s="41"/>
      <c r="P4" s="41"/>
      <c r="Q4" s="41"/>
    </row>
    <row r="5" spans="1:25" x14ac:dyDescent="0.25">
      <c r="C5" s="39"/>
      <c r="G5" s="41"/>
      <c r="H5" s="41"/>
      <c r="I5" s="41"/>
      <c r="J5" s="41"/>
      <c r="K5" s="41"/>
      <c r="L5" s="41"/>
      <c r="M5" s="37"/>
      <c r="N5" s="41"/>
      <c r="O5" s="41"/>
      <c r="P5" s="41"/>
      <c r="Q5" s="41"/>
    </row>
    <row r="6" spans="1:25" x14ac:dyDescent="0.25">
      <c r="A6" s="43" t="s">
        <v>59</v>
      </c>
      <c r="B6" t="s">
        <v>57</v>
      </c>
      <c r="C6" s="42" t="str">
        <f>$C$2&amp;ADDRESS($C$3,$C$1)&amp;":"&amp;ADDRESS($C$3,$C$1+11)</f>
        <v>'Planning View 2'!$K$18:$V$18</v>
      </c>
      <c r="G6" s="41"/>
      <c r="H6" s="41"/>
      <c r="I6" s="41"/>
      <c r="J6" s="41"/>
      <c r="K6" s="41"/>
      <c r="L6" s="41"/>
      <c r="M6" s="41"/>
      <c r="N6" s="41"/>
      <c r="O6" s="41"/>
      <c r="P6" s="41"/>
      <c r="Q6" s="41"/>
    </row>
    <row r="7" spans="1:25" x14ac:dyDescent="0.25">
      <c r="B7" t="s">
        <v>41</v>
      </c>
      <c r="C7" s="39" t="str">
        <f>$C$2&amp;ADDRESS($C$3,1)&amp;":"&amp;ADDRESS($C$3,$C$1-1)</f>
        <v>'Planning View 2'!$A$18:$J$18</v>
      </c>
      <c r="G7" s="41"/>
      <c r="H7" s="44" t="s">
        <v>51</v>
      </c>
      <c r="I7" s="41"/>
      <c r="J7" s="41"/>
      <c r="K7" s="41"/>
      <c r="L7" s="41"/>
      <c r="M7" s="46" t="s">
        <v>56</v>
      </c>
      <c r="N7" s="47" t="str">
        <f t="shared" ref="N7:Y7" si="0">($C$2&amp;ADDRESS($C$4,$C$1+COLUMN(A$1)-1)&amp;":"&amp;ADDRESS($D$1,$C$1+COLUMN(A$1)-1))</f>
        <v>'Planning View 2'!$K$19:$K$318</v>
      </c>
      <c r="O7" s="47" t="str">
        <f t="shared" si="0"/>
        <v>'Planning View 2'!$L$19:$L$318</v>
      </c>
      <c r="P7" s="47" t="str">
        <f t="shared" si="0"/>
        <v>'Planning View 2'!$M$19:$M$318</v>
      </c>
      <c r="Q7" s="47" t="str">
        <f t="shared" si="0"/>
        <v>'Planning View 2'!$N$19:$N$318</v>
      </c>
      <c r="R7" s="47" t="str">
        <f t="shared" si="0"/>
        <v>'Planning View 2'!$O$19:$O$318</v>
      </c>
      <c r="S7" s="47" t="str">
        <f t="shared" si="0"/>
        <v>'Planning View 2'!$P$19:$P$318</v>
      </c>
      <c r="T7" s="47" t="str">
        <f t="shared" si="0"/>
        <v>'Planning View 2'!$Q$19:$Q$318</v>
      </c>
      <c r="U7" s="47" t="str">
        <f t="shared" si="0"/>
        <v>'Planning View 2'!$R$19:$R$318</v>
      </c>
      <c r="V7" s="47" t="str">
        <f t="shared" si="0"/>
        <v>'Planning View 2'!$S$19:$S$318</v>
      </c>
      <c r="W7" s="47" t="str">
        <f t="shared" si="0"/>
        <v>'Planning View 2'!$T$19:$T$318</v>
      </c>
      <c r="X7" s="47" t="str">
        <f t="shared" si="0"/>
        <v>'Planning View 2'!$U$19:$U$318</v>
      </c>
      <c r="Y7" s="47" t="str">
        <f t="shared" si="0"/>
        <v>'Planning View 2'!$V$19:$V$318</v>
      </c>
    </row>
    <row r="8" spans="1:25" x14ac:dyDescent="0.25">
      <c r="B8" t="s">
        <v>39</v>
      </c>
      <c r="C8" s="39">
        <f t="array" aca="1" ref="C8" ca="1">MATCH(TRUE,LEN(INDIRECT($C$7))&gt;1,0)</f>
        <v>8</v>
      </c>
      <c r="G8" s="41"/>
      <c r="H8" s="44" t="s">
        <v>52</v>
      </c>
      <c r="I8" s="44" t="s">
        <v>53</v>
      </c>
      <c r="J8" s="41"/>
      <c r="K8" s="41"/>
      <c r="L8" s="41"/>
      <c r="M8" s="47"/>
      <c r="N8" s="47" t="str">
        <f ca="1">INDEX(INDIRECT($C$6),COLUMN(A$1))</f>
        <v>Start below</v>
      </c>
      <c r="O8" s="47">
        <f t="shared" ref="O8:Y8" ca="1" si="1">INDEX(INDIRECT($C$6),COLUMN(B$1))</f>
        <v>0</v>
      </c>
      <c r="P8" s="47">
        <f t="shared" ca="1" si="1"/>
        <v>0</v>
      </c>
      <c r="Q8" s="47">
        <f t="shared" ca="1" si="1"/>
        <v>0</v>
      </c>
      <c r="R8" s="47">
        <f t="shared" ca="1" si="1"/>
        <v>0</v>
      </c>
      <c r="S8" s="47">
        <f t="shared" ca="1" si="1"/>
        <v>0</v>
      </c>
      <c r="T8" s="47">
        <f t="shared" ca="1" si="1"/>
        <v>0</v>
      </c>
      <c r="U8" s="47">
        <f t="shared" ca="1" si="1"/>
        <v>0</v>
      </c>
      <c r="V8" s="47">
        <f t="shared" ca="1" si="1"/>
        <v>0</v>
      </c>
      <c r="W8" s="47">
        <f t="shared" ca="1" si="1"/>
        <v>0</v>
      </c>
      <c r="X8" s="47">
        <f t="shared" ca="1" si="1"/>
        <v>0</v>
      </c>
      <c r="Y8" s="47">
        <f t="shared" ca="1" si="1"/>
        <v>0</v>
      </c>
    </row>
    <row r="9" spans="1:25" x14ac:dyDescent="0.25">
      <c r="B9" t="s">
        <v>40</v>
      </c>
      <c r="C9" s="39">
        <f ca="1">MATCH("Key Figure",INDIRECT($C$7),0)</f>
        <v>10</v>
      </c>
      <c r="D9" s="42" t="str">
        <f t="shared" ref="D9:D11" ca="1" si="2">IF($C9&gt;0,$C$2&amp;ADDRESS($C$4,$C9)&amp;":"&amp;ADDRESS($D$1,$C9),"")</f>
        <v>'Planning View 2'!$J$19:$J$318</v>
      </c>
      <c r="G9" s="41"/>
      <c r="H9" s="42">
        <v>2</v>
      </c>
      <c r="I9" s="42" t="str">
        <f ca="1">INDEX($B$31:$B$50,H9)</f>
        <v>Start here --&gt;</v>
      </c>
      <c r="J9" s="41"/>
      <c r="K9" s="41"/>
      <c r="L9" s="41">
        <v>1</v>
      </c>
      <c r="M9" s="47" t="str">
        <f ca="1">I9</f>
        <v>Start here --&gt;</v>
      </c>
      <c r="N9" s="47">
        <f t="array" aca="1" ref="N9" ca="1">SUM(IF($R$17:$R$316=$M9,1,0)*IF($F$10="ALL",1,IF($M$17:$M$316=$F$10,1,0))*IF($F$11="ALL",1,IF($N$17:$N$316=$F$11,1,0))*INDIRECT(N$7))</f>
        <v>0</v>
      </c>
      <c r="O9" s="47">
        <f t="array" aca="1" ref="O9" ca="1">SUM(IF($R$17:$R$316=$M9,1,0)*IF($F$10="ALL",1,IF($M$17:$M$316=$F$10,1,0))*IF($F$11="ALL",1,IF($N$17:$N$316=$F$11,1,0))*INDIRECT(O$7))</f>
        <v>0</v>
      </c>
      <c r="P9" s="47">
        <f t="array" aca="1" ref="P9" ca="1">SUM(IF($R$17:$R$316=$M9,1,0)*IF($F$10="ALL",1,IF($M$17:$M$316=$F$10,1,0))*IF($F$11="ALL",1,IF($N$17:$N$316=$F$11,1,0))*INDIRECT(P$7))</f>
        <v>0</v>
      </c>
      <c r="Q9" s="47">
        <f t="array" aca="1" ref="Q9" ca="1">SUM(IF($R$17:$R$316=$M9,1,0)*IF($F$10="ALL",1,IF($M$17:$M$316=$F$10,1,0))*IF($F$11="ALL",1,IF($N$17:$N$316=$F$11,1,0))*INDIRECT(Q$7))</f>
        <v>0</v>
      </c>
      <c r="R9" s="47">
        <f t="array" aca="1" ref="R9" ca="1">SUM(IF($R$17:$R$316=$M9,1,0)*IF($F$10="ALL",1,IF($M$17:$M$316=$F$10,1,0))*IF($F$11="ALL",1,IF($N$17:$N$316=$F$11,1,0))*INDIRECT(R$7))</f>
        <v>0</v>
      </c>
      <c r="S9" s="47">
        <f t="array" aca="1" ref="S9" ca="1">SUM(IF($R$17:$R$316=$M9,1,0)*IF($F$10="ALL",1,IF($M$17:$M$316=$F$10,1,0))*IF($F$11="ALL",1,IF($N$17:$N$316=$F$11,1,0))*INDIRECT(S$7))</f>
        <v>0</v>
      </c>
      <c r="T9" s="47">
        <f t="array" aca="1" ref="T9" ca="1">SUM(IF($R$17:$R$316=$M9,1,0)*IF($F$10="ALL",1,IF($M$17:$M$316=$F$10,1,0))*IF($F$11="ALL",1,IF($N$17:$N$316=$F$11,1,0))*INDIRECT(T$7))</f>
        <v>0</v>
      </c>
      <c r="U9" s="47">
        <f t="array" aca="1" ref="U9" ca="1">SUM(IF($R$17:$R$316=$M9,1,0)*IF($F$10="ALL",1,IF($M$17:$M$316=$F$10,1,0))*IF($F$11="ALL",1,IF($N$17:$N$316=$F$11,1,0))*INDIRECT(U$7))</f>
        <v>0</v>
      </c>
      <c r="V9" s="47">
        <f t="array" aca="1" ref="V9" ca="1">SUM(IF($R$17:$R$316=$M9,1,0)*IF($F$10="ALL",1,IF($M$17:$M$316=$F$10,1,0))*IF($F$11="ALL",1,IF($N$17:$N$316=$F$11,1,0))*INDIRECT(V$7))</f>
        <v>0</v>
      </c>
      <c r="W9" s="47">
        <f t="array" aca="1" ref="W9" ca="1">SUM(IF($R$17:$R$316=$M9,1,0)*IF($F$10="ALL",1,IF($M$17:$M$316=$F$10,1,0))*IF($F$11="ALL",1,IF($N$17:$N$316=$F$11,1,0))*INDIRECT(W$7))</f>
        <v>0</v>
      </c>
      <c r="X9" s="47">
        <f t="array" aca="1" ref="X9" ca="1">SUM(IF($R$17:$R$316=$M9,1,0)*IF($F$10="ALL",1,IF($M$17:$M$316=$F$10,1,0))*IF($F$11="ALL",1,IF($N$17:$N$316=$F$11,1,0))*INDIRECT(X$7))</f>
        <v>0</v>
      </c>
      <c r="Y9" s="47">
        <f t="array" aca="1" ref="Y9" ca="1">SUM(IF($R$17:$R$316=$M9,1,0)*IF($F$10="ALL",1,IF($M$17:$M$316=$F$10,1,0))*IF($F$11="ALL",1,IF($N$17:$N$316=$F$11,1,0))*INDIRECT(Y$7))</f>
        <v>0</v>
      </c>
    </row>
    <row r="10" spans="1:25" x14ac:dyDescent="0.25">
      <c r="B10" s="41" t="s">
        <v>45</v>
      </c>
      <c r="C10" s="42">
        <f ca="1">MATCH($C17,INDIRECT($C$7),0)</f>
        <v>8</v>
      </c>
      <c r="D10" s="42" t="str">
        <f t="shared" ca="1" si="2"/>
        <v>'Planning View 2'!$H$19:$H$318</v>
      </c>
      <c r="E10" s="42">
        <v>3</v>
      </c>
      <c r="F10" s="42" t="str">
        <f ca="1">IF(COUNTA(RANGE_ATTR_CF2_PL1)=0,"ALL",IFERROR(INDEX(RANGE_ATTR_CF2_PL1,E10),"ALL"))</f>
        <v>ALL</v>
      </c>
      <c r="G10" s="41"/>
      <c r="H10" s="42">
        <v>2</v>
      </c>
      <c r="I10" s="42" t="str">
        <f t="shared" ref="I10:I12" ca="1" si="3">INDEX($B$31:$B$50,H10)</f>
        <v>Start here --&gt;</v>
      </c>
      <c r="J10" s="41"/>
      <c r="K10" s="41"/>
      <c r="L10" s="41">
        <v>2</v>
      </c>
      <c r="M10" s="47" t="str">
        <f t="shared" ref="M10:M12" ca="1" si="4">I10</f>
        <v>Start here --&gt;</v>
      </c>
      <c r="N10" s="47">
        <f t="array" aca="1" ref="N10" ca="1">SUM(IF($R$17:$R$316=$M10,1,0)*IF($F$10="ALL",1,IF($M$17:$M$316=$F$10,1,0))*IF($F$11="ALL",1,IF($N$17:$N$316=$F$11,1,0))*INDIRECT(N$7))</f>
        <v>0</v>
      </c>
      <c r="O10" s="47">
        <f t="array" aca="1" ref="O10" ca="1">SUM(IF($R$17:$R$316=$M10,1,0)*IF($F$10="ALL",1,IF($M$17:$M$316=$F$10,1,0))*IF($F$11="ALL",1,IF($N$17:$N$316=$F$11,1,0))*INDIRECT(O$7))</f>
        <v>0</v>
      </c>
      <c r="P10" s="47">
        <f t="array" aca="1" ref="P10" ca="1">SUM(IF($R$17:$R$316=$M10,1,0)*IF($F$10="ALL",1,IF($M$17:$M$316=$F$10,1,0))*IF($F$11="ALL",1,IF($N$17:$N$316=$F$11,1,0))*INDIRECT(P$7))</f>
        <v>0</v>
      </c>
      <c r="Q10" s="47">
        <f t="array" aca="1" ref="Q10" ca="1">SUM(IF($R$17:$R$316=$M10,1,0)*IF($F$10="ALL",1,IF($M$17:$M$316=$F$10,1,0))*IF($F$11="ALL",1,IF($N$17:$N$316=$F$11,1,0))*INDIRECT(Q$7))</f>
        <v>0</v>
      </c>
      <c r="R10" s="47">
        <f t="array" aca="1" ref="R10" ca="1">SUM(IF($R$17:$R$316=$M10,1,0)*IF($F$10="ALL",1,IF($M$17:$M$316=$F$10,1,0))*IF($F$11="ALL",1,IF($N$17:$N$316=$F$11,1,0))*INDIRECT(R$7))</f>
        <v>0</v>
      </c>
      <c r="S10" s="47">
        <f t="array" aca="1" ref="S10" ca="1">SUM(IF($R$17:$R$316=$M10,1,0)*IF($F$10="ALL",1,IF($M$17:$M$316=$F$10,1,0))*IF($F$11="ALL",1,IF($N$17:$N$316=$F$11,1,0))*INDIRECT(S$7))</f>
        <v>0</v>
      </c>
      <c r="T10" s="47">
        <f t="array" aca="1" ref="T10" ca="1">SUM(IF($R$17:$R$316=$M10,1,0)*IF($F$10="ALL",1,IF($M$17:$M$316=$F$10,1,0))*IF($F$11="ALL",1,IF($N$17:$N$316=$F$11,1,0))*INDIRECT(T$7))</f>
        <v>0</v>
      </c>
      <c r="U10" s="47">
        <f t="array" aca="1" ref="U10" ca="1">SUM(IF($R$17:$R$316=$M10,1,0)*IF($F$10="ALL",1,IF($M$17:$M$316=$F$10,1,0))*IF($F$11="ALL",1,IF($N$17:$N$316=$F$11,1,0))*INDIRECT(U$7))</f>
        <v>0</v>
      </c>
      <c r="V10" s="47">
        <f t="array" aca="1" ref="V10" ca="1">SUM(IF($R$17:$R$316=$M10,1,0)*IF($F$10="ALL",1,IF($M$17:$M$316=$F$10,1,0))*IF($F$11="ALL",1,IF($N$17:$N$316=$F$11,1,0))*INDIRECT(V$7))</f>
        <v>0</v>
      </c>
      <c r="W10" s="47">
        <f t="array" aca="1" ref="W10" ca="1">SUM(IF($R$17:$R$316=$M10,1,0)*IF($F$10="ALL",1,IF($M$17:$M$316=$F$10,1,0))*IF($F$11="ALL",1,IF($N$17:$N$316=$F$11,1,0))*INDIRECT(W$7))</f>
        <v>0</v>
      </c>
      <c r="X10" s="47">
        <f t="array" aca="1" ref="X10" ca="1">SUM(IF($R$17:$R$316=$M10,1,0)*IF($F$10="ALL",1,IF($M$17:$M$316=$F$10,1,0))*IF($F$11="ALL",1,IF($N$17:$N$316=$F$11,1,0))*INDIRECT(X$7))</f>
        <v>0</v>
      </c>
      <c r="Y10" s="47">
        <f t="array" aca="1" ref="Y10" ca="1">SUM(IF($R$17:$R$316=$M10,1,0)*IF($F$10="ALL",1,IF($M$17:$M$316=$F$10,1,0))*IF($F$11="ALL",1,IF($N$17:$N$316=$F$11,1,0))*INDIRECT(Y$7))</f>
        <v>0</v>
      </c>
    </row>
    <row r="11" spans="1:25" x14ac:dyDescent="0.25">
      <c r="B11" s="41" t="s">
        <v>46</v>
      </c>
      <c r="C11" s="42">
        <f t="shared" ref="C11" ca="1" si="5">MATCH($C18,INDIRECT($C$7),0)</f>
        <v>9</v>
      </c>
      <c r="D11" s="42" t="str">
        <f t="shared" ca="1" si="2"/>
        <v>'Planning View 2'!$I$19:$I$318</v>
      </c>
      <c r="E11" s="42">
        <v>1</v>
      </c>
      <c r="F11" s="42" t="str">
        <f ca="1">IF(COUNTA(RANGE_ATTR_CF2_PL2)=0,"ALL",IFERROR(INDEX(RANGE_ATTR_CF2_PL2,E11),"ALL"))</f>
        <v>ALL</v>
      </c>
      <c r="G11" s="41"/>
      <c r="H11" s="42">
        <v>2</v>
      </c>
      <c r="I11" s="42" t="str">
        <f t="shared" ca="1" si="3"/>
        <v>Start here --&gt;</v>
      </c>
      <c r="J11" s="41"/>
      <c r="K11" s="41"/>
      <c r="L11" s="41">
        <v>3</v>
      </c>
      <c r="M11" s="47" t="str">
        <f t="shared" ca="1" si="4"/>
        <v>Start here --&gt;</v>
      </c>
      <c r="N11" s="47">
        <f t="array" aca="1" ref="N11" ca="1">SUM(IF($R$17:$R$316=$M11,1,0)*IF($F$10="ALL",1,IF($M$17:$M$316=$F$10,1,0))*IF($F$11="ALL",1,IF($N$17:$N$316=$F$11,1,0))*INDIRECT(N$7))</f>
        <v>0</v>
      </c>
      <c r="O11" s="47">
        <f t="array" aca="1" ref="O11" ca="1">SUM(IF($R$17:$R$316=$M11,1,0)*IF($F$10="ALL",1,IF($M$17:$M$316=$F$10,1,0))*IF($F$11="ALL",1,IF($N$17:$N$316=$F$11,1,0))*INDIRECT(O$7))</f>
        <v>0</v>
      </c>
      <c r="P11" s="47">
        <f t="array" aca="1" ref="P11" ca="1">SUM(IF($R$17:$R$316=$M11,1,0)*IF($F$10="ALL",1,IF($M$17:$M$316=$F$10,1,0))*IF($F$11="ALL",1,IF($N$17:$N$316=$F$11,1,0))*INDIRECT(P$7))</f>
        <v>0</v>
      </c>
      <c r="Q11" s="47">
        <f t="array" aca="1" ref="Q11" ca="1">SUM(IF($R$17:$R$316=$M11,1,0)*IF($F$10="ALL",1,IF($M$17:$M$316=$F$10,1,0))*IF($F$11="ALL",1,IF($N$17:$N$316=$F$11,1,0))*INDIRECT(Q$7))</f>
        <v>0</v>
      </c>
      <c r="R11" s="47">
        <f t="array" aca="1" ref="R11" ca="1">SUM(IF($R$17:$R$316=$M11,1,0)*IF($F$10="ALL",1,IF($M$17:$M$316=$F$10,1,0))*IF($F$11="ALL",1,IF($N$17:$N$316=$F$11,1,0))*INDIRECT(R$7))</f>
        <v>0</v>
      </c>
      <c r="S11" s="47">
        <f t="array" aca="1" ref="S11" ca="1">SUM(IF($R$17:$R$316=$M11,1,0)*IF($F$10="ALL",1,IF($M$17:$M$316=$F$10,1,0))*IF($F$11="ALL",1,IF($N$17:$N$316=$F$11,1,0))*INDIRECT(S$7))</f>
        <v>0</v>
      </c>
      <c r="T11" s="47">
        <f t="array" aca="1" ref="T11" ca="1">SUM(IF($R$17:$R$316=$M11,1,0)*IF($F$10="ALL",1,IF($M$17:$M$316=$F$10,1,0))*IF($F$11="ALL",1,IF($N$17:$N$316=$F$11,1,0))*INDIRECT(T$7))</f>
        <v>0</v>
      </c>
      <c r="U11" s="47">
        <f t="array" aca="1" ref="U11" ca="1">SUM(IF($R$17:$R$316=$M11,1,0)*IF($F$10="ALL",1,IF($M$17:$M$316=$F$10,1,0))*IF($F$11="ALL",1,IF($N$17:$N$316=$F$11,1,0))*INDIRECT(U$7))</f>
        <v>0</v>
      </c>
      <c r="V11" s="47">
        <f t="array" aca="1" ref="V11" ca="1">SUM(IF($R$17:$R$316=$M11,1,0)*IF($F$10="ALL",1,IF($M$17:$M$316=$F$10,1,0))*IF($F$11="ALL",1,IF($N$17:$N$316=$F$11,1,0))*INDIRECT(V$7))</f>
        <v>0</v>
      </c>
      <c r="W11" s="47">
        <f t="array" aca="1" ref="W11" ca="1">SUM(IF($R$17:$R$316=$M11,1,0)*IF($F$10="ALL",1,IF($M$17:$M$316=$F$10,1,0))*IF($F$11="ALL",1,IF($N$17:$N$316=$F$11,1,0))*INDIRECT(W$7))</f>
        <v>0</v>
      </c>
      <c r="X11" s="47">
        <f t="array" aca="1" ref="X11" ca="1">SUM(IF($R$17:$R$316=$M11,1,0)*IF($F$10="ALL",1,IF($M$17:$M$316=$F$10,1,0))*IF($F$11="ALL",1,IF($N$17:$N$316=$F$11,1,0))*INDIRECT(X$7))</f>
        <v>0</v>
      </c>
      <c r="Y11" s="47">
        <f t="array" aca="1" ref="Y11" ca="1">SUM(IF($R$17:$R$316=$M11,1,0)*IF($F$10="ALL",1,IF($M$17:$M$316=$F$10,1,0))*IF($F$11="ALL",1,IF($N$17:$N$316=$F$11,1,0))*INDIRECT(Y$7))</f>
        <v>0</v>
      </c>
    </row>
    <row r="12" spans="1:25" x14ac:dyDescent="0.25">
      <c r="B12" s="41"/>
      <c r="C12" s="42"/>
      <c r="D12" s="42"/>
      <c r="E12" s="42"/>
      <c r="F12" s="42"/>
      <c r="G12" s="41"/>
      <c r="H12" s="42">
        <v>2</v>
      </c>
      <c r="I12" s="42" t="str">
        <f t="shared" ca="1" si="3"/>
        <v>Start here --&gt;</v>
      </c>
      <c r="J12" s="41"/>
      <c r="K12" s="41"/>
      <c r="L12" s="41">
        <v>4</v>
      </c>
      <c r="M12" s="47" t="str">
        <f t="shared" ca="1" si="4"/>
        <v>Start here --&gt;</v>
      </c>
      <c r="N12" s="47">
        <f t="array" aca="1" ref="N12" ca="1">SUM(IF($R$17:$R$316=$M12,1,0)*IF($F$10="ALL",1,IF($M$17:$M$316=$F$10,1,0))*IF($F$11="ALL",1,IF($N$17:$N$316=$F$11,1,0))*INDIRECT(N$7))</f>
        <v>0</v>
      </c>
      <c r="O12" s="47">
        <f t="array" aca="1" ref="O12" ca="1">SUM(IF($R$17:$R$316=$M12,1,0)*IF($F$10="ALL",1,IF($M$17:$M$316=$F$10,1,0))*IF($F$11="ALL",1,IF($N$17:$N$316=$F$11,1,0))*INDIRECT(O$7))</f>
        <v>0</v>
      </c>
      <c r="P12" s="47">
        <f t="array" aca="1" ref="P12" ca="1">SUM(IF($R$17:$R$316=$M12,1,0)*IF($F$10="ALL",1,IF($M$17:$M$316=$F$10,1,0))*IF($F$11="ALL",1,IF($N$17:$N$316=$F$11,1,0))*INDIRECT(P$7))</f>
        <v>0</v>
      </c>
      <c r="Q12" s="47">
        <f t="array" aca="1" ref="Q12" ca="1">SUM(IF($R$17:$R$316=$M12,1,0)*IF($F$10="ALL",1,IF($M$17:$M$316=$F$10,1,0))*IF($F$11="ALL",1,IF($N$17:$N$316=$F$11,1,0))*INDIRECT(Q$7))</f>
        <v>0</v>
      </c>
      <c r="R12" s="47">
        <f t="array" aca="1" ref="R12" ca="1">SUM(IF($R$17:$R$316=$M12,1,0)*IF($F$10="ALL",1,IF($M$17:$M$316=$F$10,1,0))*IF($F$11="ALL",1,IF($N$17:$N$316=$F$11,1,0))*INDIRECT(R$7))</f>
        <v>0</v>
      </c>
      <c r="S12" s="47">
        <f t="array" aca="1" ref="S12" ca="1">SUM(IF($R$17:$R$316=$M12,1,0)*IF($F$10="ALL",1,IF($M$17:$M$316=$F$10,1,0))*IF($F$11="ALL",1,IF($N$17:$N$316=$F$11,1,0))*INDIRECT(S$7))</f>
        <v>0</v>
      </c>
      <c r="T12" s="47">
        <f t="array" aca="1" ref="T12" ca="1">SUM(IF($R$17:$R$316=$M12,1,0)*IF($F$10="ALL",1,IF($M$17:$M$316=$F$10,1,0))*IF($F$11="ALL",1,IF($N$17:$N$316=$F$11,1,0))*INDIRECT(T$7))</f>
        <v>0</v>
      </c>
      <c r="U12" s="47">
        <f t="array" aca="1" ref="U12" ca="1">SUM(IF($R$17:$R$316=$M12,1,0)*IF($F$10="ALL",1,IF($M$17:$M$316=$F$10,1,0))*IF($F$11="ALL",1,IF($N$17:$N$316=$F$11,1,0))*INDIRECT(U$7))</f>
        <v>0</v>
      </c>
      <c r="V12" s="47">
        <f t="array" aca="1" ref="V12" ca="1">SUM(IF($R$17:$R$316=$M12,1,0)*IF($F$10="ALL",1,IF($M$17:$M$316=$F$10,1,0))*IF($F$11="ALL",1,IF($N$17:$N$316=$F$11,1,0))*INDIRECT(V$7))</f>
        <v>0</v>
      </c>
      <c r="W12" s="47">
        <f t="array" aca="1" ref="W12" ca="1">SUM(IF($R$17:$R$316=$M12,1,0)*IF($F$10="ALL",1,IF($M$17:$M$316=$F$10,1,0))*IF($F$11="ALL",1,IF($N$17:$N$316=$F$11,1,0))*INDIRECT(W$7))</f>
        <v>0</v>
      </c>
      <c r="X12" s="47">
        <f t="array" aca="1" ref="X12" ca="1">SUM(IF($R$17:$R$316=$M12,1,0)*IF($F$10="ALL",1,IF($M$17:$M$316=$F$10,1,0))*IF($F$11="ALL",1,IF($N$17:$N$316=$F$11,1,0))*INDIRECT(X$7))</f>
        <v>0</v>
      </c>
      <c r="Y12" s="47">
        <f t="array" aca="1" ref="Y12" ca="1">SUM(IF($R$17:$R$316=$M12,1,0)*IF($F$10="ALL",1,IF($M$17:$M$316=$F$10,1,0))*IF($F$11="ALL",1,IF($N$17:$N$316=$F$11,1,0))*INDIRECT(Y$7))</f>
        <v>0</v>
      </c>
    </row>
    <row r="13" spans="1:25" x14ac:dyDescent="0.25">
      <c r="B13" s="41"/>
      <c r="C13" s="42"/>
      <c r="D13" s="42"/>
      <c r="E13" s="42"/>
      <c r="F13" s="42"/>
      <c r="H13" s="42"/>
      <c r="I13" s="42"/>
      <c r="L13" s="41"/>
      <c r="M13" s="64"/>
      <c r="N13" s="64"/>
      <c r="O13" s="64"/>
      <c r="P13" s="64"/>
      <c r="Q13" s="64"/>
      <c r="R13" s="64"/>
      <c r="S13" s="64"/>
      <c r="T13" s="64"/>
      <c r="U13" s="64"/>
      <c r="V13" s="64"/>
      <c r="W13" s="64"/>
      <c r="X13" s="64"/>
      <c r="Y13" s="64"/>
    </row>
    <row r="14" spans="1:25" x14ac:dyDescent="0.25">
      <c r="B14" s="41"/>
      <c r="C14" s="42"/>
      <c r="D14" s="42"/>
      <c r="E14" s="42"/>
      <c r="F14" s="42"/>
      <c r="H14" s="42"/>
      <c r="I14" s="42"/>
      <c r="L14" s="41"/>
      <c r="M14" s="64"/>
      <c r="N14" s="64"/>
      <c r="O14" s="64"/>
      <c r="P14" s="64"/>
      <c r="Q14" s="64"/>
      <c r="R14" s="64"/>
      <c r="S14" s="64"/>
      <c r="T14" s="64"/>
      <c r="U14" s="64"/>
      <c r="V14" s="64"/>
      <c r="W14" s="64"/>
      <c r="X14" s="64"/>
      <c r="Y14" s="64"/>
    </row>
    <row r="16" spans="1:25" x14ac:dyDescent="0.25">
      <c r="B16" s="43" t="s">
        <v>42</v>
      </c>
      <c r="C16" s="43" t="s">
        <v>43</v>
      </c>
      <c r="D16" s="43" t="s">
        <v>44</v>
      </c>
      <c r="E16" s="43" t="s">
        <v>47</v>
      </c>
      <c r="F16" s="43" t="s">
        <v>48</v>
      </c>
      <c r="G16" s="43" t="s">
        <v>49</v>
      </c>
      <c r="H16" s="44"/>
      <c r="I16" s="44"/>
      <c r="M16" s="43" t="s">
        <v>54</v>
      </c>
      <c r="N16" s="43" t="s">
        <v>55</v>
      </c>
      <c r="O16" s="44"/>
      <c r="P16" s="44"/>
      <c r="Q16" s="44"/>
      <c r="R16" s="43" t="s">
        <v>64</v>
      </c>
    </row>
    <row r="17" spans="2:18" x14ac:dyDescent="0.25">
      <c r="B17" s="40" t="str">
        <f ca="1">IFERROR(IF(AND(LEN(INDEX(INDIRECT($C$7),ROW(A1)))&gt;2, INDEX(INDIRECT($C$7),ROW(A1))&lt;&gt;"Key Figure"),INDEX(INDIRECT($C$7),ROW(A1)),""),"")</f>
        <v/>
      </c>
      <c r="C17" s="40" t="str">
        <f t="array" aca="1" ref="C17" ca="1">IFERROR(INDEX($B$17:$B$26, SMALL(IF(LEN($B$17:$B$26)=0, "", ROW($B$17:$B$26)-MIN(ROW($B$17:$B$26))+1), ROW(A1))),"")</f>
        <v>Attribute 2</v>
      </c>
      <c r="D17" s="40" t="str">
        <f ca="1">IF(LEN(C17)&gt;0,C17&amp;":","")</f>
        <v>Attribute 2:</v>
      </c>
      <c r="E17" s="40" t="str">
        <f ca="1">IF(LEN($C$17)&gt;0,"ALL","")</f>
        <v>ALL</v>
      </c>
      <c r="F17" s="40" t="str">
        <f ca="1">IF(LEN($C$18)&gt;0,"ALL","")</f>
        <v>ALL</v>
      </c>
      <c r="G17">
        <v>0</v>
      </c>
      <c r="H17" s="41"/>
      <c r="I17" s="41"/>
      <c r="L17">
        <v>1</v>
      </c>
      <c r="M17" s="45">
        <f ca="1">INDEX(INDIRECT($D$10),1)</f>
        <v>0</v>
      </c>
      <c r="N17" s="45">
        <f ca="1">INDEX(INDIRECT($D$11),1)</f>
        <v>0</v>
      </c>
      <c r="O17" s="41"/>
      <c r="P17" s="41"/>
      <c r="Q17" s="41"/>
      <c r="R17" s="45" t="str">
        <f ca="1">INDEX(INDIRECT($D$9),1)</f>
        <v>Start here --&gt;</v>
      </c>
    </row>
    <row r="18" spans="2:18" x14ac:dyDescent="0.25">
      <c r="B18" s="40" t="str">
        <f t="shared" ref="B18:B26" ca="1" si="6">IFERROR(IF(AND(LEN(INDEX(INDIRECT($C$7),ROW(A2)))&gt;2, INDEX(INDIRECT($C$7),ROW(A2))&lt;&gt;"Key Figure"),INDEX(INDIRECT($C$7),ROW(A2)),""),"")</f>
        <v/>
      </c>
      <c r="C18" s="40" t="str">
        <f t="array" aca="1" ref="C18" ca="1">IFERROR(INDEX($B$17:$B$26, SMALL(IF(LEN($B$17:$B$26)=0, "", ROW($B$17:$B$26)-MIN(ROW($B$17:$B$26))+1), ROW(A2))),"")</f>
        <v>Attribute 1</v>
      </c>
      <c r="D18" s="40" t="str">
        <f t="shared" ref="D18:D26" ca="1" si="7">IF(LEN(C18)&gt;0,C18&amp;":","")</f>
        <v>Attribute 1:</v>
      </c>
      <c r="E18" s="40" t="str">
        <f t="array" aca="1" ref="E18" ca="1">IF($E$17="ALL",IFERROR(INDEX(INDIRECT($D$10),SMALL(IF(ISBLANK(INDIRECT($D$10)),"",ROW(INDIRECT($D$10))-MIN(ROW(INDIRECT($D$10)))+1),ROW($A1))),""),"")</f>
        <v/>
      </c>
      <c r="F18" s="40">
        <f ca="1">IFERROR(INDEX(INDIRECT($D$11),MATCH(SMALL(F$57:F$356,ROW($A1)),F$57:F$356,0)),"")</f>
        <v>0</v>
      </c>
      <c r="G18">
        <v>1</v>
      </c>
      <c r="H18" s="41"/>
      <c r="I18" s="41"/>
      <c r="L18">
        <v>2</v>
      </c>
      <c r="M18" s="45">
        <f ca="1">IFERROR(IF(INDEX(INDIRECT($D$10),ROW($A2))&lt;&gt;0,INDEX(INDIRECT($D$10),ROW($A2)),$M17),"")</f>
        <v>0</v>
      </c>
      <c r="N18" s="45">
        <f ca="1">IFERROR(IF(INDEX(INDIRECT($D$11),ROW($A2))&lt;&gt;0,INDEX(INDIRECT($D$11),ROW($A2)),$N17),"")</f>
        <v>0</v>
      </c>
      <c r="O18" s="41"/>
      <c r="P18" s="41"/>
      <c r="Q18" s="41"/>
      <c r="R18" s="45" t="str">
        <f ca="1">IFERROR(IF(INDEX(INDIRECT($D$9),ROW($A2))&lt;&gt;0,INDEX(INDIRECT($D$9),ROW($A2)),$R17),"")</f>
        <v>Start here --&gt;</v>
      </c>
    </row>
    <row r="19" spans="2:18" x14ac:dyDescent="0.25">
      <c r="B19" s="40" t="str">
        <f t="shared" ca="1" si="6"/>
        <v/>
      </c>
      <c r="C19" s="40" t="str">
        <f t="array" aca="1" ref="C19" ca="1">IFERROR(INDEX($B$17:$B$26, SMALL(IF(LEN($B$17:$B$26)=0, "", ROW($B$17:$B$26)-MIN(ROW($B$17:$B$26))+1), ROW(A3))),"")</f>
        <v/>
      </c>
      <c r="D19" s="40" t="str">
        <f t="shared" ca="1" si="7"/>
        <v/>
      </c>
      <c r="E19" s="40" t="str">
        <f t="array" aca="1" ref="E19" ca="1">IF($E$17="ALL",IFERROR(INDEX(INDIRECT($D$10),SMALL(IF(ISBLANK(INDIRECT($D$10)),"",ROW(INDIRECT($D$10))-MIN(ROW(INDIRECT($D$10)))+1),ROW($A2))),""),"")</f>
        <v/>
      </c>
      <c r="F19" s="40" t="str">
        <f t="shared" ref="F19:F52" ca="1" si="8">IFERROR(INDEX(INDIRECT($D$11),MATCH(SMALL(F$57:F$356,ROW($A2)),F$57:F$356,0)),"")</f>
        <v/>
      </c>
      <c r="G19">
        <v>2</v>
      </c>
      <c r="H19" s="41"/>
      <c r="I19" s="41"/>
      <c r="L19">
        <v>3</v>
      </c>
      <c r="M19" s="45">
        <f t="shared" ref="M19:M82" ca="1" si="9">IFERROR(IF(INDEX(INDIRECT($D$10),ROW($A3))&lt;&gt;0,INDEX(INDIRECT($D$10),ROW($A3)),$M18),"")</f>
        <v>0</v>
      </c>
      <c r="N19" s="45">
        <f t="shared" ref="N19:N82" ca="1" si="10">IFERROR(IF(INDEX(INDIRECT($D$11),ROW($A3))&lt;&gt;0,INDEX(INDIRECT($D$11),ROW($A3)),$N18),"")</f>
        <v>0</v>
      </c>
      <c r="O19" s="41"/>
      <c r="P19" s="41"/>
      <c r="Q19" s="41"/>
      <c r="R19" s="45" t="str">
        <f t="shared" ref="R19:R82" ca="1" si="11">IFERROR(IF(INDEX(INDIRECT($D$9),ROW($A3))&lt;&gt;0,INDEX(INDIRECT($D$9),ROW($A3)),$R18),"")</f>
        <v>Start here --&gt;</v>
      </c>
    </row>
    <row r="20" spans="2:18" x14ac:dyDescent="0.25">
      <c r="B20" s="40" t="str">
        <f t="shared" ca="1" si="6"/>
        <v/>
      </c>
      <c r="C20" s="40" t="str">
        <f t="array" aca="1" ref="C20" ca="1">IFERROR(INDEX($B$17:$B$26, SMALL(IF(LEN($B$17:$B$26)=0, "", ROW($B$17:$B$26)-MIN(ROW($B$17:$B$26))+1), ROW(A4))),"")</f>
        <v/>
      </c>
      <c r="D20" s="40" t="str">
        <f t="shared" ca="1" si="7"/>
        <v/>
      </c>
      <c r="E20" s="40" t="str">
        <f t="array" aca="1" ref="E20" ca="1">IF($E$17="ALL",IFERROR(INDEX(INDIRECT($D$10),SMALL(IF(ISBLANK(INDIRECT($D$10)),"",ROW(INDIRECT($D$10))-MIN(ROW(INDIRECT($D$10)))+1),ROW($A3))),""),"")</f>
        <v/>
      </c>
      <c r="F20" s="40" t="str">
        <f t="shared" ca="1" si="8"/>
        <v/>
      </c>
      <c r="G20">
        <v>3</v>
      </c>
      <c r="H20" s="41"/>
      <c r="I20" s="41"/>
      <c r="L20">
        <v>4</v>
      </c>
      <c r="M20" s="45">
        <f t="shared" ca="1" si="9"/>
        <v>0</v>
      </c>
      <c r="N20" s="45">
        <f t="shared" ca="1" si="10"/>
        <v>0</v>
      </c>
      <c r="O20" s="41"/>
      <c r="P20" s="41"/>
      <c r="Q20" s="41"/>
      <c r="R20" s="45" t="str">
        <f t="shared" ca="1" si="11"/>
        <v>Start here --&gt;</v>
      </c>
    </row>
    <row r="21" spans="2:18" x14ac:dyDescent="0.25">
      <c r="B21" s="40" t="str">
        <f t="shared" ca="1" si="6"/>
        <v/>
      </c>
      <c r="C21" s="40" t="str">
        <f t="array" aca="1" ref="C21" ca="1">IFERROR(INDEX($B$17:$B$26, SMALL(IF(LEN($B$17:$B$26)=0, "", ROW($B$17:$B$26)-MIN(ROW($B$17:$B$26))+1), ROW(A5))),"")</f>
        <v/>
      </c>
      <c r="D21" s="40" t="str">
        <f t="shared" ca="1" si="7"/>
        <v/>
      </c>
      <c r="E21" s="40" t="str">
        <f t="array" aca="1" ref="E21" ca="1">IF($E$17="ALL",IFERROR(INDEX(INDIRECT($D$10),SMALL(IF(ISBLANK(INDIRECT($D$10)),"",ROW(INDIRECT($D$10))-MIN(ROW(INDIRECT($D$10)))+1),ROW($A4))),""),"")</f>
        <v/>
      </c>
      <c r="F21" s="40" t="str">
        <f t="shared" ca="1" si="8"/>
        <v/>
      </c>
      <c r="G21">
        <v>4</v>
      </c>
      <c r="H21" s="41"/>
      <c r="I21" s="41"/>
      <c r="L21">
        <v>5</v>
      </c>
      <c r="M21" s="45">
        <f t="shared" ca="1" si="9"/>
        <v>0</v>
      </c>
      <c r="N21" s="45">
        <f t="shared" ca="1" si="10"/>
        <v>0</v>
      </c>
      <c r="O21" s="41"/>
      <c r="P21" s="41"/>
      <c r="Q21" s="41"/>
      <c r="R21" s="45" t="str">
        <f t="shared" ca="1" si="11"/>
        <v>Start here --&gt;</v>
      </c>
    </row>
    <row r="22" spans="2:18" x14ac:dyDescent="0.25">
      <c r="B22" s="40" t="str">
        <f t="shared" ca="1" si="6"/>
        <v/>
      </c>
      <c r="C22" s="40" t="str">
        <f t="array" aca="1" ref="C22" ca="1">IFERROR(INDEX($B$17:$B$26, SMALL(IF(LEN($B$17:$B$26)=0, "", ROW($B$17:$B$26)-MIN(ROW($B$17:$B$26))+1), ROW(A6))),"")</f>
        <v/>
      </c>
      <c r="D22" s="40" t="str">
        <f t="shared" ca="1" si="7"/>
        <v/>
      </c>
      <c r="E22" s="40" t="str">
        <f t="array" aca="1" ref="E22" ca="1">IF($E$17="ALL",IFERROR(INDEX(INDIRECT($D$10),SMALL(IF(ISBLANK(INDIRECT($D$10)),"",ROW(INDIRECT($D$10))-MIN(ROW(INDIRECT($D$10)))+1),ROW($A5))),""),"")</f>
        <v/>
      </c>
      <c r="F22" s="40" t="str">
        <f t="shared" ca="1" si="8"/>
        <v/>
      </c>
      <c r="G22">
        <v>5</v>
      </c>
      <c r="H22" s="41"/>
      <c r="I22" s="41"/>
      <c r="L22">
        <v>6</v>
      </c>
      <c r="M22" s="45">
        <f t="shared" ca="1" si="9"/>
        <v>0</v>
      </c>
      <c r="N22" s="45">
        <f t="shared" ca="1" si="10"/>
        <v>0</v>
      </c>
      <c r="O22" s="41"/>
      <c r="P22" s="41"/>
      <c r="Q22" s="41"/>
      <c r="R22" s="45" t="str">
        <f t="shared" ca="1" si="11"/>
        <v>Start here --&gt;</v>
      </c>
    </row>
    <row r="23" spans="2:18" x14ac:dyDescent="0.25">
      <c r="B23" s="40" t="str">
        <f t="shared" ca="1" si="6"/>
        <v/>
      </c>
      <c r="C23" s="40" t="str">
        <f t="array" aca="1" ref="C23" ca="1">IFERROR(INDEX($B$17:$B$26, SMALL(IF(LEN($B$17:$B$26)=0, "", ROW($B$17:$B$26)-MIN(ROW($B$17:$B$26))+1), ROW(A7))),"")</f>
        <v/>
      </c>
      <c r="D23" s="40" t="str">
        <f t="shared" ca="1" si="7"/>
        <v/>
      </c>
      <c r="E23" s="40" t="str">
        <f t="array" aca="1" ref="E23" ca="1">IF($E$17="ALL",IFERROR(INDEX(INDIRECT($D$10),SMALL(IF(ISBLANK(INDIRECT($D$10)),"",ROW(INDIRECT($D$10))-MIN(ROW(INDIRECT($D$10)))+1),ROW($A6))),""),"")</f>
        <v/>
      </c>
      <c r="F23" s="40" t="str">
        <f t="shared" ca="1" si="8"/>
        <v/>
      </c>
      <c r="G23">
        <v>6</v>
      </c>
      <c r="H23" s="41"/>
      <c r="I23" s="41"/>
      <c r="L23">
        <v>7</v>
      </c>
      <c r="M23" s="45">
        <f t="shared" ca="1" si="9"/>
        <v>0</v>
      </c>
      <c r="N23" s="45">
        <f t="shared" ca="1" si="10"/>
        <v>0</v>
      </c>
      <c r="O23" s="41"/>
      <c r="P23" s="41"/>
      <c r="Q23" s="41"/>
      <c r="R23" s="45" t="str">
        <f t="shared" ca="1" si="11"/>
        <v>Start here --&gt;</v>
      </c>
    </row>
    <row r="24" spans="2:18" x14ac:dyDescent="0.25">
      <c r="B24" s="40" t="str">
        <f t="shared" ca="1" si="6"/>
        <v>Attribute 2</v>
      </c>
      <c r="C24" s="40" t="str">
        <f t="array" aca="1" ref="C24" ca="1">IFERROR(INDEX($B$17:$B$26, SMALL(IF(LEN($B$17:$B$26)=0, "", ROW($B$17:$B$26)-MIN(ROW($B$17:$B$26))+1), ROW(A8))),"")</f>
        <v/>
      </c>
      <c r="D24" s="40" t="str">
        <f t="shared" ca="1" si="7"/>
        <v/>
      </c>
      <c r="E24" s="40" t="str">
        <f t="array" aca="1" ref="E24" ca="1">IF($E$17="ALL",IFERROR(INDEX(INDIRECT($D$10),SMALL(IF(ISBLANK(INDIRECT($D$10)),"",ROW(INDIRECT($D$10))-MIN(ROW(INDIRECT($D$10)))+1),ROW($A7))),""),"")</f>
        <v/>
      </c>
      <c r="F24" s="40" t="str">
        <f t="shared" ca="1" si="8"/>
        <v/>
      </c>
      <c r="G24">
        <v>7</v>
      </c>
      <c r="H24" s="41"/>
      <c r="I24" s="41"/>
      <c r="L24">
        <v>8</v>
      </c>
      <c r="M24" s="45">
        <f t="shared" ca="1" si="9"/>
        <v>0</v>
      </c>
      <c r="N24" s="45">
        <f t="shared" ca="1" si="10"/>
        <v>0</v>
      </c>
      <c r="O24" s="41"/>
      <c r="P24" s="41"/>
      <c r="Q24" s="41"/>
      <c r="R24" s="45" t="str">
        <f t="shared" ca="1" si="11"/>
        <v>Start here --&gt;</v>
      </c>
    </row>
    <row r="25" spans="2:18" x14ac:dyDescent="0.25">
      <c r="B25" s="40" t="str">
        <f t="shared" ca="1" si="6"/>
        <v>Attribute 1</v>
      </c>
      <c r="C25" s="40" t="str">
        <f t="array" aca="1" ref="C25" ca="1">IFERROR(INDEX($B$17:$B$26, SMALL(IF(LEN($B$17:$B$26)=0, "", ROW($B$17:$B$26)-MIN(ROW($B$17:$B$26))+1), ROW(A9))),"")</f>
        <v/>
      </c>
      <c r="D25" s="40" t="str">
        <f t="shared" ca="1" si="7"/>
        <v/>
      </c>
      <c r="E25" s="40" t="str">
        <f t="array" aca="1" ref="E25" ca="1">IF($E$17="ALL",IFERROR(INDEX(INDIRECT($D$10),SMALL(IF(ISBLANK(INDIRECT($D$10)),"",ROW(INDIRECT($D$10))-MIN(ROW(INDIRECT($D$10)))+1),ROW($A8))),""),"")</f>
        <v/>
      </c>
      <c r="F25" s="40" t="str">
        <f t="shared" ca="1" si="8"/>
        <v/>
      </c>
      <c r="G25">
        <v>8</v>
      </c>
      <c r="H25" s="41"/>
      <c r="I25" s="41"/>
      <c r="L25">
        <v>9</v>
      </c>
      <c r="M25" s="45">
        <f t="shared" ca="1" si="9"/>
        <v>0</v>
      </c>
      <c r="N25" s="45">
        <f t="shared" ca="1" si="10"/>
        <v>0</v>
      </c>
      <c r="O25" s="41"/>
      <c r="P25" s="41"/>
      <c r="Q25" s="41"/>
      <c r="R25" s="45" t="str">
        <f t="shared" ca="1" si="11"/>
        <v>Start here --&gt;</v>
      </c>
    </row>
    <row r="26" spans="2:18" x14ac:dyDescent="0.25">
      <c r="B26" s="40" t="str">
        <f t="shared" ca="1" si="6"/>
        <v/>
      </c>
      <c r="C26" s="40" t="str">
        <f t="array" aca="1" ref="C26" ca="1">IFERROR(INDEX($B$17:$B$26, SMALL(IF(LEN($B$17:$B$26)=0, "", ROW($B$17:$B$26)-MIN(ROW($B$17:$B$26))+1), ROW(A10))),"")</f>
        <v/>
      </c>
      <c r="D26" s="40" t="str">
        <f t="shared" ca="1" si="7"/>
        <v/>
      </c>
      <c r="E26" s="40" t="str">
        <f t="array" aca="1" ref="E26" ca="1">IF($E$17="ALL",IFERROR(INDEX(INDIRECT($D$10),SMALL(IF(ISBLANK(INDIRECT($D$10)),"",ROW(INDIRECT($D$10))-MIN(ROW(INDIRECT($D$10)))+1),ROW($A9))),""),"")</f>
        <v/>
      </c>
      <c r="F26" s="40" t="str">
        <f t="shared" ca="1" si="8"/>
        <v/>
      </c>
      <c r="G26">
        <v>9</v>
      </c>
      <c r="H26" s="41"/>
      <c r="I26" s="41"/>
      <c r="L26">
        <v>10</v>
      </c>
      <c r="M26" s="45">
        <f t="shared" ca="1" si="9"/>
        <v>0</v>
      </c>
      <c r="N26" s="45">
        <f t="shared" ca="1" si="10"/>
        <v>0</v>
      </c>
      <c r="O26" s="41"/>
      <c r="P26" s="41"/>
      <c r="Q26" s="41"/>
      <c r="R26" s="45" t="str">
        <f t="shared" ca="1" si="11"/>
        <v>Start here --&gt;</v>
      </c>
    </row>
    <row r="27" spans="2:18" x14ac:dyDescent="0.25">
      <c r="B27" s="41"/>
      <c r="C27" s="41"/>
      <c r="E27" s="40" t="str">
        <f t="array" aca="1" ref="E27" ca="1">IF($E$17="ALL",IFERROR(INDEX(INDIRECT($D$10),SMALL(IF(ISBLANK(INDIRECT($D$10)),"",ROW(INDIRECT($D$10))-MIN(ROW(INDIRECT($D$10)))+1),ROW($A10))),""),"")</f>
        <v/>
      </c>
      <c r="F27" s="40" t="str">
        <f t="shared" ca="1" si="8"/>
        <v/>
      </c>
      <c r="G27">
        <v>10</v>
      </c>
      <c r="H27" s="41"/>
      <c r="I27" s="41"/>
      <c r="L27">
        <v>11</v>
      </c>
      <c r="M27" s="45">
        <f t="shared" ca="1" si="9"/>
        <v>0</v>
      </c>
      <c r="N27" s="45">
        <f t="shared" ca="1" si="10"/>
        <v>0</v>
      </c>
      <c r="O27" s="41"/>
      <c r="P27" s="41"/>
      <c r="Q27" s="41"/>
      <c r="R27" s="45" t="str">
        <f t="shared" ca="1" si="11"/>
        <v>Start here --&gt;</v>
      </c>
    </row>
    <row r="28" spans="2:18" x14ac:dyDescent="0.25">
      <c r="B28" s="41"/>
      <c r="C28" s="41"/>
      <c r="E28" s="40" t="str">
        <f t="array" aca="1" ref="E28" ca="1">IF($E$17="ALL",IFERROR(INDEX(INDIRECT($D$10),SMALL(IF(ISBLANK(INDIRECT($D$10)),"",ROW(INDIRECT($D$10))-MIN(ROW(INDIRECT($D$10)))+1),ROW($A11))),""),"")</f>
        <v/>
      </c>
      <c r="F28" s="40" t="str">
        <f t="shared" ca="1" si="8"/>
        <v/>
      </c>
      <c r="G28">
        <v>11</v>
      </c>
      <c r="H28" s="41"/>
      <c r="I28" s="41"/>
      <c r="L28">
        <v>12</v>
      </c>
      <c r="M28" s="45">
        <f t="shared" ca="1" si="9"/>
        <v>0</v>
      </c>
      <c r="N28" s="45">
        <f t="shared" ca="1" si="10"/>
        <v>0</v>
      </c>
      <c r="O28" s="41"/>
      <c r="P28" s="41"/>
      <c r="Q28" s="41"/>
      <c r="R28" s="45" t="str">
        <f t="shared" ca="1" si="11"/>
        <v>Start here --&gt;</v>
      </c>
    </row>
    <row r="29" spans="2:18" x14ac:dyDescent="0.25">
      <c r="B29" s="41"/>
      <c r="C29" s="41"/>
      <c r="E29" s="40" t="str">
        <f t="array" aca="1" ref="E29" ca="1">IF($E$17="ALL",IFERROR(INDEX(INDIRECT($D$10),SMALL(IF(ISBLANK(INDIRECT($D$10)),"",ROW(INDIRECT($D$10))-MIN(ROW(INDIRECT($D$10)))+1),ROW($A12))),""),"")</f>
        <v/>
      </c>
      <c r="F29" s="40" t="str">
        <f t="shared" ca="1" si="8"/>
        <v/>
      </c>
      <c r="G29">
        <v>12</v>
      </c>
      <c r="H29" s="41"/>
      <c r="I29" s="41"/>
      <c r="L29">
        <v>13</v>
      </c>
      <c r="M29" s="45">
        <f t="shared" ca="1" si="9"/>
        <v>0</v>
      </c>
      <c r="N29" s="45">
        <f t="shared" ca="1" si="10"/>
        <v>0</v>
      </c>
      <c r="O29" s="41"/>
      <c r="P29" s="41"/>
      <c r="Q29" s="41"/>
      <c r="R29" s="45" t="str">
        <f t="shared" ca="1" si="11"/>
        <v>Start here --&gt;</v>
      </c>
    </row>
    <row r="30" spans="2:18" x14ac:dyDescent="0.25">
      <c r="B30" s="44" t="s">
        <v>50</v>
      </c>
      <c r="C30" s="41"/>
      <c r="E30" s="40" t="str">
        <f t="array" aca="1" ref="E30" ca="1">IF($E$17="ALL",IFERROR(INDEX(INDIRECT($D$10),SMALL(IF(ISBLANK(INDIRECT($D$10)),"",ROW(INDIRECT($D$10))-MIN(ROW(INDIRECT($D$10)))+1),ROW($A13))),""),"")</f>
        <v/>
      </c>
      <c r="F30" s="40" t="str">
        <f t="shared" ca="1" si="8"/>
        <v/>
      </c>
      <c r="G30">
        <v>13</v>
      </c>
      <c r="H30" s="41"/>
      <c r="I30" s="41"/>
      <c r="L30">
        <v>14</v>
      </c>
      <c r="M30" s="45">
        <f t="shared" ca="1" si="9"/>
        <v>0</v>
      </c>
      <c r="N30" s="45">
        <f t="shared" ca="1" si="10"/>
        <v>0</v>
      </c>
      <c r="O30" s="41"/>
      <c r="P30" s="41"/>
      <c r="Q30" s="41"/>
      <c r="R30" s="45" t="str">
        <f t="shared" ca="1" si="11"/>
        <v>Start here --&gt;</v>
      </c>
    </row>
    <row r="31" spans="2:18" x14ac:dyDescent="0.25">
      <c r="B31" s="50" t="str">
        <f>" "</f>
        <v xml:space="preserve"> </v>
      </c>
      <c r="C31" s="41">
        <v>1</v>
      </c>
      <c r="E31" s="40" t="str">
        <f t="array" aca="1" ref="E31" ca="1">IF($E$17="ALL",IFERROR(INDEX(INDIRECT($D$10),SMALL(IF(ISBLANK(INDIRECT($D$10)),"",ROW(INDIRECT($D$10))-MIN(ROW(INDIRECT($D$10)))+1),ROW($A14))),""),"")</f>
        <v/>
      </c>
      <c r="F31" s="40" t="str">
        <f t="shared" ca="1" si="8"/>
        <v/>
      </c>
      <c r="G31">
        <v>14</v>
      </c>
      <c r="H31" s="41"/>
      <c r="I31" s="41"/>
      <c r="L31">
        <v>15</v>
      </c>
      <c r="M31" s="45">
        <f t="shared" ca="1" si="9"/>
        <v>0</v>
      </c>
      <c r="N31" s="45">
        <f t="shared" ca="1" si="10"/>
        <v>0</v>
      </c>
      <c r="O31" s="41"/>
      <c r="P31" s="41"/>
      <c r="Q31" s="41"/>
      <c r="R31" s="45" t="str">
        <f t="shared" ca="1" si="11"/>
        <v>Start here --&gt;</v>
      </c>
    </row>
    <row r="32" spans="2:18" x14ac:dyDescent="0.25">
      <c r="B32" s="40" t="str">
        <f t="array" aca="1" ref="B32" ca="1">IFERROR(INDEX(INDIRECT($D$9),MATCH(MIN(COUNTIF(INDIRECT($D$9),"&lt;"&amp;INDIRECT($D$9)&amp;"")+
COUNT(INDIRECT($D$9))*ISTEXT(INDIRECT($D$9))+100000*ISBLANK(INDIRECT($D$9))),COUNTIF(INDIRECT($D$9),"&lt;"&amp;INDIRECT($D$9)&amp;"")+COUNT(INDIRECT($D$9))*ISTEXT(INDIRECT($D$9))+100000*ISBLANK(INDIRECT($D$9)),0)),"")</f>
        <v>Start here --&gt;</v>
      </c>
      <c r="C32" s="41">
        <v>2</v>
      </c>
      <c r="E32" s="40" t="str">
        <f t="array" aca="1" ref="E32" ca="1">IF($E$17="ALL",IFERROR(INDEX(INDIRECT($D$10),SMALL(IF(ISBLANK(INDIRECT($D$10)),"",ROW(INDIRECT($D$10))-MIN(ROW(INDIRECT($D$10)))+1),ROW($A15))),""),"")</f>
        <v/>
      </c>
      <c r="F32" s="40" t="str">
        <f t="shared" ca="1" si="8"/>
        <v/>
      </c>
      <c r="G32">
        <v>15</v>
      </c>
      <c r="H32" s="41"/>
      <c r="I32" s="41"/>
      <c r="L32">
        <v>16</v>
      </c>
      <c r="M32" s="45">
        <f t="shared" ca="1" si="9"/>
        <v>0</v>
      </c>
      <c r="N32" s="45">
        <f t="shared" ca="1" si="10"/>
        <v>0</v>
      </c>
      <c r="O32" s="41"/>
      <c r="P32" s="41"/>
      <c r="Q32" s="41"/>
      <c r="R32" s="45" t="str">
        <f t="shared" ca="1" si="11"/>
        <v>Start here --&gt;</v>
      </c>
    </row>
    <row r="33" spans="2:18" x14ac:dyDescent="0.25">
      <c r="B33" s="40" t="str">
        <f t="array" aca="1" ref="B33" ca="1">IFERROR(INDEX(INDIRECT($D$9),MATCH(0,COUNTIF(INDIRECT($D$9),"&lt;"&amp;INDIRECT($D$9))+COUNT(INDIRECT($D$9))*ISTEXT(INDIRECT($D$9))+100000*ISBLANK(INDIRECT($D$9))-SUM(COUNTIF(INDIRECT($D$9),"="&amp;$B$32:B32)),0)),"")</f>
        <v/>
      </c>
      <c r="C33" s="41">
        <v>3</v>
      </c>
      <c r="E33" s="40" t="str">
        <f t="array" aca="1" ref="E33" ca="1">IF($E$17="ALL",IFERROR(INDEX(INDIRECT($D$10),SMALL(IF(ISBLANK(INDIRECT($D$10)),"",ROW(INDIRECT($D$10))-MIN(ROW(INDIRECT($D$10)))+1),ROW($A16))),""),"")</f>
        <v/>
      </c>
      <c r="F33" s="40" t="str">
        <f t="shared" ca="1" si="8"/>
        <v/>
      </c>
      <c r="G33">
        <v>16</v>
      </c>
      <c r="H33" s="41"/>
      <c r="I33" s="41"/>
      <c r="L33">
        <v>17</v>
      </c>
      <c r="M33" s="45">
        <f t="shared" ca="1" si="9"/>
        <v>0</v>
      </c>
      <c r="N33" s="45">
        <f t="shared" ca="1" si="10"/>
        <v>0</v>
      </c>
      <c r="O33" s="41"/>
      <c r="P33" s="41"/>
      <c r="Q33" s="41"/>
      <c r="R33" s="45" t="str">
        <f t="shared" ca="1" si="11"/>
        <v>Start here --&gt;</v>
      </c>
    </row>
    <row r="34" spans="2:18" x14ac:dyDescent="0.25">
      <c r="B34" s="40" t="str">
        <f t="array" aca="1" ref="B34" ca="1">IFERROR(INDEX(INDIRECT($D$9),MATCH(0,COUNTIF(INDIRECT($D$9),"&lt;"&amp;INDIRECT($D$9))+COUNT(INDIRECT($D$9))*ISTEXT(INDIRECT($D$9))+100000*ISBLANK(INDIRECT($D$9))-SUM(COUNTIF(INDIRECT($D$9),"="&amp;$B$32:B33)),0)),"")</f>
        <v/>
      </c>
      <c r="C34" s="41">
        <v>4</v>
      </c>
      <c r="E34" s="40" t="str">
        <f t="array" aca="1" ref="E34" ca="1">IF($E$17="ALL",IFERROR(INDEX(INDIRECT($D$10),SMALL(IF(ISBLANK(INDIRECT($D$10)),"",ROW(INDIRECT($D$10))-MIN(ROW(INDIRECT($D$10)))+1),ROW($A17))),""),"")</f>
        <v/>
      </c>
      <c r="F34" s="40" t="str">
        <f t="shared" ca="1" si="8"/>
        <v/>
      </c>
      <c r="G34">
        <v>17</v>
      </c>
      <c r="H34" s="41"/>
      <c r="I34" s="41"/>
      <c r="L34">
        <v>18</v>
      </c>
      <c r="M34" s="45">
        <f t="shared" ca="1" si="9"/>
        <v>0</v>
      </c>
      <c r="N34" s="45">
        <f t="shared" ca="1" si="10"/>
        <v>0</v>
      </c>
      <c r="O34" s="41"/>
      <c r="P34" s="41"/>
      <c r="Q34" s="41"/>
      <c r="R34" s="45" t="str">
        <f t="shared" ca="1" si="11"/>
        <v>Start here --&gt;</v>
      </c>
    </row>
    <row r="35" spans="2:18" x14ac:dyDescent="0.25">
      <c r="B35" s="40" t="str">
        <f t="array" aca="1" ref="B35" ca="1">IFERROR(INDEX(INDIRECT($D$9),MATCH(0,COUNTIF(INDIRECT($D$9),"&lt;"&amp;INDIRECT($D$9))+COUNT(INDIRECT($D$9))*ISTEXT(INDIRECT($D$9))+100000*ISBLANK(INDIRECT($D$9))-SUM(COUNTIF(INDIRECT($D$9),"="&amp;$B$32:B34)),0)),"")</f>
        <v/>
      </c>
      <c r="C35" s="41">
        <v>5</v>
      </c>
      <c r="E35" s="40" t="str">
        <f t="array" aca="1" ref="E35" ca="1">IF($E$17="ALL",IFERROR(INDEX(INDIRECT($D$10),SMALL(IF(ISBLANK(INDIRECT($D$10)),"",ROW(INDIRECT($D$10))-MIN(ROW(INDIRECT($D$10)))+1),ROW($A18))),""),"")</f>
        <v/>
      </c>
      <c r="F35" s="40" t="str">
        <f t="shared" ca="1" si="8"/>
        <v/>
      </c>
      <c r="G35">
        <v>18</v>
      </c>
      <c r="H35" s="41"/>
      <c r="I35" s="41"/>
      <c r="L35">
        <v>19</v>
      </c>
      <c r="M35" s="45">
        <f t="shared" ca="1" si="9"/>
        <v>0</v>
      </c>
      <c r="N35" s="45">
        <f t="shared" ca="1" si="10"/>
        <v>0</v>
      </c>
      <c r="O35" s="41"/>
      <c r="P35" s="41"/>
      <c r="Q35" s="41"/>
      <c r="R35" s="45" t="str">
        <f t="shared" ca="1" si="11"/>
        <v>Start here --&gt;</v>
      </c>
    </row>
    <row r="36" spans="2:18" x14ac:dyDescent="0.25">
      <c r="B36" s="40" t="str">
        <f t="array" aca="1" ref="B36" ca="1">IFERROR(INDEX(INDIRECT($D$9),MATCH(0,COUNTIF(INDIRECT($D$9),"&lt;"&amp;INDIRECT($D$9))+COUNT(INDIRECT($D$9))*ISTEXT(INDIRECT($D$9))+100000*ISBLANK(INDIRECT($D$9))-SUM(COUNTIF(INDIRECT($D$9),"="&amp;$B$32:B35)),0)),"")</f>
        <v/>
      </c>
      <c r="C36" s="41">
        <v>6</v>
      </c>
      <c r="E36" s="40" t="str">
        <f t="array" aca="1" ref="E36" ca="1">IF($E$17="ALL",IFERROR(INDEX(INDIRECT($D$10),SMALL(IF(ISBLANK(INDIRECT($D$10)),"",ROW(INDIRECT($D$10))-MIN(ROW(INDIRECT($D$10)))+1),ROW($A19))),""),"")</f>
        <v/>
      </c>
      <c r="F36" s="40" t="str">
        <f t="shared" ca="1" si="8"/>
        <v/>
      </c>
      <c r="G36">
        <v>19</v>
      </c>
      <c r="H36" s="41"/>
      <c r="I36" s="41"/>
      <c r="L36">
        <v>20</v>
      </c>
      <c r="M36" s="45">
        <f t="shared" ca="1" si="9"/>
        <v>0</v>
      </c>
      <c r="N36" s="45">
        <f t="shared" ca="1" si="10"/>
        <v>0</v>
      </c>
      <c r="O36" s="41"/>
      <c r="P36" s="41"/>
      <c r="Q36" s="41"/>
      <c r="R36" s="45" t="str">
        <f t="shared" ca="1" si="11"/>
        <v>Start here --&gt;</v>
      </c>
    </row>
    <row r="37" spans="2:18" x14ac:dyDescent="0.25">
      <c r="B37" s="40" t="str">
        <f t="array" aca="1" ref="B37" ca="1">IFERROR(INDEX(INDIRECT($D$9),MATCH(0,COUNTIF(INDIRECT($D$9),"&lt;"&amp;INDIRECT($D$9))+COUNT(INDIRECT($D$9))*ISTEXT(INDIRECT($D$9))+100000*ISBLANK(INDIRECT($D$9))-SUM(COUNTIF(INDIRECT($D$9),"="&amp;$B$32:B36)),0)),"")</f>
        <v/>
      </c>
      <c r="C37" s="41">
        <v>7</v>
      </c>
      <c r="E37" s="40" t="str">
        <f t="array" aca="1" ref="E37" ca="1">IF($E$17="ALL",IFERROR(INDEX(INDIRECT($D$10),SMALL(IF(ISBLANK(INDIRECT($D$10)),"",ROW(INDIRECT($D$10))-MIN(ROW(INDIRECT($D$10)))+1),ROW($A20))),""),"")</f>
        <v/>
      </c>
      <c r="F37" s="40" t="str">
        <f t="shared" ca="1" si="8"/>
        <v/>
      </c>
      <c r="G37">
        <v>20</v>
      </c>
      <c r="H37" s="41"/>
      <c r="I37" s="41"/>
      <c r="L37">
        <v>21</v>
      </c>
      <c r="M37" s="45">
        <f t="shared" ca="1" si="9"/>
        <v>0</v>
      </c>
      <c r="N37" s="45">
        <f t="shared" ca="1" si="10"/>
        <v>0</v>
      </c>
      <c r="O37" s="41"/>
      <c r="P37" s="41"/>
      <c r="Q37" s="41"/>
      <c r="R37" s="45" t="str">
        <f t="shared" ca="1" si="11"/>
        <v>Start here --&gt;</v>
      </c>
    </row>
    <row r="38" spans="2:18" x14ac:dyDescent="0.25">
      <c r="B38" s="40" t="str">
        <f t="array" aca="1" ref="B38" ca="1">IFERROR(INDEX(INDIRECT($D$9),MATCH(0,COUNTIF(INDIRECT($D$9),"&lt;"&amp;INDIRECT($D$9))+COUNT(INDIRECT($D$9))*ISTEXT(INDIRECT($D$9))+100000*ISBLANK(INDIRECT($D$9))-SUM(COUNTIF(INDIRECT($D$9),"="&amp;$B$32:B37)),0)),"")</f>
        <v/>
      </c>
      <c r="C38" s="41">
        <v>8</v>
      </c>
      <c r="E38" s="40" t="str">
        <f t="array" aca="1" ref="E38" ca="1">IF($E$17="ALL",IFERROR(INDEX(INDIRECT($D$10),SMALL(IF(ISBLANK(INDIRECT($D$10)),"",ROW(INDIRECT($D$10))-MIN(ROW(INDIRECT($D$10)))+1),ROW($A21))),""),"")</f>
        <v/>
      </c>
      <c r="F38" s="40" t="str">
        <f t="shared" ca="1" si="8"/>
        <v/>
      </c>
      <c r="G38">
        <v>21</v>
      </c>
      <c r="H38" s="41"/>
      <c r="I38" s="41"/>
      <c r="L38">
        <v>22</v>
      </c>
      <c r="M38" s="45">
        <f t="shared" ca="1" si="9"/>
        <v>0</v>
      </c>
      <c r="N38" s="45">
        <f t="shared" ca="1" si="10"/>
        <v>0</v>
      </c>
      <c r="O38" s="41"/>
      <c r="P38" s="41"/>
      <c r="Q38" s="41"/>
      <c r="R38" s="45" t="str">
        <f t="shared" ca="1" si="11"/>
        <v>Start here --&gt;</v>
      </c>
    </row>
    <row r="39" spans="2:18" x14ac:dyDescent="0.25">
      <c r="B39" s="40" t="str">
        <f t="array" aca="1" ref="B39" ca="1">IFERROR(INDEX(INDIRECT($D$9),MATCH(0,COUNTIF(INDIRECT($D$9),"&lt;"&amp;INDIRECT($D$9))+COUNT(INDIRECT($D$9))*ISTEXT(INDIRECT($D$9))+100000*ISBLANK(INDIRECT($D$9))-SUM(COUNTIF(INDIRECT($D$9),"="&amp;$B$32:B38)),0)),"")</f>
        <v/>
      </c>
      <c r="C39" s="41">
        <v>9</v>
      </c>
      <c r="E39" s="40" t="str">
        <f t="array" aca="1" ref="E39" ca="1">IF($E$17="ALL",IFERROR(INDEX(INDIRECT($D$10),SMALL(IF(ISBLANK(INDIRECT($D$10)),"",ROW(INDIRECT($D$10))-MIN(ROW(INDIRECT($D$10)))+1),ROW($A22))),""),"")</f>
        <v/>
      </c>
      <c r="F39" s="40" t="str">
        <f t="shared" ca="1" si="8"/>
        <v/>
      </c>
      <c r="G39">
        <v>22</v>
      </c>
      <c r="H39" s="41"/>
      <c r="I39" s="41"/>
      <c r="L39">
        <v>23</v>
      </c>
      <c r="M39" s="45">
        <f t="shared" ca="1" si="9"/>
        <v>0</v>
      </c>
      <c r="N39" s="45">
        <f t="shared" ca="1" si="10"/>
        <v>0</v>
      </c>
      <c r="O39" s="41"/>
      <c r="P39" s="41"/>
      <c r="Q39" s="41"/>
      <c r="R39" s="45" t="str">
        <f t="shared" ca="1" si="11"/>
        <v>Start here --&gt;</v>
      </c>
    </row>
    <row r="40" spans="2:18" x14ac:dyDescent="0.25">
      <c r="B40" s="40" t="str">
        <f t="array" aca="1" ref="B40" ca="1">IFERROR(INDEX(INDIRECT($D$9),MATCH(0,COUNTIF(INDIRECT($D$9),"&lt;"&amp;INDIRECT($D$9))+COUNT(INDIRECT($D$9))*ISTEXT(INDIRECT($D$9))+100000*ISBLANK(INDIRECT($D$9))-SUM(COUNTIF(INDIRECT($D$9),"="&amp;$B$32:B39)),0)),"")</f>
        <v/>
      </c>
      <c r="C40" s="41">
        <v>10</v>
      </c>
      <c r="E40" s="40" t="str">
        <f t="array" aca="1" ref="E40" ca="1">IF($E$17="ALL",IFERROR(INDEX(INDIRECT($D$10),SMALL(IF(ISBLANK(INDIRECT($D$10)),"",ROW(INDIRECT($D$10))-MIN(ROW(INDIRECT($D$10)))+1),ROW($A23))),""),"")</f>
        <v/>
      </c>
      <c r="F40" s="40" t="str">
        <f t="shared" ca="1" si="8"/>
        <v/>
      </c>
      <c r="G40">
        <v>23</v>
      </c>
      <c r="H40" s="41"/>
      <c r="I40" s="41"/>
      <c r="L40">
        <v>24</v>
      </c>
      <c r="M40" s="45">
        <f t="shared" ca="1" si="9"/>
        <v>0</v>
      </c>
      <c r="N40" s="45">
        <f t="shared" ca="1" si="10"/>
        <v>0</v>
      </c>
      <c r="O40" s="41"/>
      <c r="P40" s="41"/>
      <c r="Q40" s="41"/>
      <c r="R40" s="45" t="str">
        <f t="shared" ca="1" si="11"/>
        <v>Start here --&gt;</v>
      </c>
    </row>
    <row r="41" spans="2:18" x14ac:dyDescent="0.25">
      <c r="B41" s="40" t="str">
        <f t="array" aca="1" ref="B41" ca="1">IFERROR(INDEX(INDIRECT($D$9),MATCH(0,COUNTIF(INDIRECT($D$9),"&lt;"&amp;INDIRECT($D$9))+COUNT(INDIRECT($D$9))*ISTEXT(INDIRECT($D$9))+100000*ISBLANK(INDIRECT($D$9))-SUM(COUNTIF(INDIRECT($D$9),"="&amp;$B$32:B40)),0)),"")</f>
        <v/>
      </c>
      <c r="C41" s="41">
        <v>11</v>
      </c>
      <c r="E41" s="40" t="str">
        <f t="array" aca="1" ref="E41" ca="1">IF($E$17="ALL",IFERROR(INDEX(INDIRECT($D$10),SMALL(IF(ISBLANK(INDIRECT($D$10)),"",ROW(INDIRECT($D$10))-MIN(ROW(INDIRECT($D$10)))+1),ROW($A24))),""),"")</f>
        <v/>
      </c>
      <c r="F41" s="40" t="str">
        <f t="shared" ca="1" si="8"/>
        <v/>
      </c>
      <c r="G41">
        <v>24</v>
      </c>
      <c r="H41" s="41"/>
      <c r="I41" s="41"/>
      <c r="L41">
        <v>25</v>
      </c>
      <c r="M41" s="45">
        <f t="shared" ca="1" si="9"/>
        <v>0</v>
      </c>
      <c r="N41" s="45">
        <f t="shared" ca="1" si="10"/>
        <v>0</v>
      </c>
      <c r="O41" s="41"/>
      <c r="P41" s="41"/>
      <c r="Q41" s="41"/>
      <c r="R41" s="45" t="str">
        <f t="shared" ca="1" si="11"/>
        <v>Start here --&gt;</v>
      </c>
    </row>
    <row r="42" spans="2:18" x14ac:dyDescent="0.25">
      <c r="B42" s="40" t="str">
        <f t="array" aca="1" ref="B42" ca="1">IFERROR(INDEX(INDIRECT($D$9),MATCH(0,COUNTIF(INDIRECT($D$9),"&lt;"&amp;INDIRECT($D$9))+COUNT(INDIRECT($D$9))*ISTEXT(INDIRECT($D$9))+100000*ISBLANK(INDIRECT($D$9))-SUM(COUNTIF(INDIRECT($D$9),"="&amp;$B$32:B41)),0)),"")</f>
        <v/>
      </c>
      <c r="C42" s="41">
        <v>12</v>
      </c>
      <c r="E42" s="40" t="str">
        <f t="array" aca="1" ref="E42" ca="1">IF($E$17="ALL",IFERROR(INDEX(INDIRECT($D$10),SMALL(IF(ISBLANK(INDIRECT($D$10)),"",ROW(INDIRECT($D$10))-MIN(ROW(INDIRECT($D$10)))+1),ROW($A25))),""),"")</f>
        <v/>
      </c>
      <c r="F42" s="40" t="str">
        <f t="shared" ca="1" si="8"/>
        <v/>
      </c>
      <c r="G42">
        <v>25</v>
      </c>
      <c r="H42" s="41"/>
      <c r="I42" s="41"/>
      <c r="L42">
        <v>26</v>
      </c>
      <c r="M42" s="45">
        <f t="shared" ca="1" si="9"/>
        <v>0</v>
      </c>
      <c r="N42" s="45">
        <f t="shared" ca="1" si="10"/>
        <v>0</v>
      </c>
      <c r="O42" s="41"/>
      <c r="P42" s="41"/>
      <c r="Q42" s="41"/>
      <c r="R42" s="45" t="str">
        <f t="shared" ca="1" si="11"/>
        <v>Start here --&gt;</v>
      </c>
    </row>
    <row r="43" spans="2:18" x14ac:dyDescent="0.25">
      <c r="B43" s="40" t="str">
        <f t="array" aca="1" ref="B43" ca="1">IFERROR(INDEX(INDIRECT($D$9),MATCH(0,COUNTIF(INDIRECT($D$9),"&lt;"&amp;INDIRECT($D$9))+COUNT(INDIRECT($D$9))*ISTEXT(INDIRECT($D$9))+100000*ISBLANK(INDIRECT($D$9))-SUM(COUNTIF(INDIRECT($D$9),"="&amp;$B$32:B42)),0)),"")</f>
        <v/>
      </c>
      <c r="C43" s="41">
        <v>13</v>
      </c>
      <c r="E43" s="40" t="str">
        <f t="array" aca="1" ref="E43" ca="1">IF($E$17="ALL",IFERROR(INDEX(INDIRECT($D$10),SMALL(IF(ISBLANK(INDIRECT($D$10)),"",ROW(INDIRECT($D$10))-MIN(ROW(INDIRECT($D$10)))+1),ROW($A26))),""),"")</f>
        <v/>
      </c>
      <c r="F43" s="40" t="str">
        <f t="shared" ca="1" si="8"/>
        <v/>
      </c>
      <c r="G43">
        <v>26</v>
      </c>
      <c r="H43" s="41"/>
      <c r="I43" s="41"/>
      <c r="L43">
        <v>27</v>
      </c>
      <c r="M43" s="45">
        <f t="shared" ca="1" si="9"/>
        <v>0</v>
      </c>
      <c r="N43" s="45">
        <f t="shared" ca="1" si="10"/>
        <v>0</v>
      </c>
      <c r="O43" s="41"/>
      <c r="P43" s="41"/>
      <c r="Q43" s="41"/>
      <c r="R43" s="45" t="str">
        <f t="shared" ca="1" si="11"/>
        <v>Start here --&gt;</v>
      </c>
    </row>
    <row r="44" spans="2:18" x14ac:dyDescent="0.25">
      <c r="B44" s="40" t="str">
        <f t="array" aca="1" ref="B44" ca="1">IFERROR(INDEX(INDIRECT($D$9),MATCH(0,COUNTIF(INDIRECT($D$9),"&lt;"&amp;INDIRECT($D$9))+COUNT(INDIRECT($D$9))*ISTEXT(INDIRECT($D$9))+100000*ISBLANK(INDIRECT($D$9))-SUM(COUNTIF(INDIRECT($D$9),"="&amp;$B$32:B43)),0)),"")</f>
        <v/>
      </c>
      <c r="C44" s="41">
        <v>14</v>
      </c>
      <c r="E44" s="40" t="str">
        <f t="array" aca="1" ref="E44" ca="1">IF($E$17="ALL",IFERROR(INDEX(INDIRECT($D$10),SMALL(IF(ISBLANK(INDIRECT($D$10)),"",ROW(INDIRECT($D$10))-MIN(ROW(INDIRECT($D$10)))+1),ROW($A27))),""),"")</f>
        <v/>
      </c>
      <c r="F44" s="40" t="str">
        <f t="shared" ca="1" si="8"/>
        <v/>
      </c>
      <c r="G44">
        <v>27</v>
      </c>
      <c r="H44" s="41"/>
      <c r="I44" s="41"/>
      <c r="L44">
        <v>28</v>
      </c>
      <c r="M44" s="45">
        <f t="shared" ca="1" si="9"/>
        <v>0</v>
      </c>
      <c r="N44" s="45">
        <f t="shared" ca="1" si="10"/>
        <v>0</v>
      </c>
      <c r="O44" s="41"/>
      <c r="P44" s="41"/>
      <c r="Q44" s="41"/>
      <c r="R44" s="45" t="str">
        <f t="shared" ca="1" si="11"/>
        <v>Start here --&gt;</v>
      </c>
    </row>
    <row r="45" spans="2:18" x14ac:dyDescent="0.25">
      <c r="B45" s="40" t="str">
        <f t="array" aca="1" ref="B45" ca="1">IFERROR(INDEX(INDIRECT($D$9),MATCH(0,COUNTIF(INDIRECT($D$9),"&lt;"&amp;INDIRECT($D$9))+COUNT(INDIRECT($D$9))*ISTEXT(INDIRECT($D$9))+100000*ISBLANK(INDIRECT($D$9))-SUM(COUNTIF(INDIRECT($D$9),"="&amp;$B$32:B44)),0)),"")</f>
        <v/>
      </c>
      <c r="C45" s="41">
        <v>15</v>
      </c>
      <c r="E45" s="40" t="str">
        <f t="array" aca="1" ref="E45" ca="1">IF($E$17="ALL",IFERROR(INDEX(INDIRECT($D$10),SMALL(IF(ISBLANK(INDIRECT($D$10)),"",ROW(INDIRECT($D$10))-MIN(ROW(INDIRECT($D$10)))+1),ROW($A28))),""),"")</f>
        <v/>
      </c>
      <c r="F45" s="40" t="str">
        <f t="shared" ca="1" si="8"/>
        <v/>
      </c>
      <c r="G45">
        <v>28</v>
      </c>
      <c r="H45" s="41"/>
      <c r="I45" s="41"/>
      <c r="L45">
        <v>29</v>
      </c>
      <c r="M45" s="45">
        <f t="shared" ca="1" si="9"/>
        <v>0</v>
      </c>
      <c r="N45" s="45">
        <f t="shared" ca="1" si="10"/>
        <v>0</v>
      </c>
      <c r="O45" s="41"/>
      <c r="P45" s="41"/>
      <c r="Q45" s="41"/>
      <c r="R45" s="45" t="str">
        <f t="shared" ca="1" si="11"/>
        <v>Start here --&gt;</v>
      </c>
    </row>
    <row r="46" spans="2:18" x14ac:dyDescent="0.25">
      <c r="B46" s="40" t="str">
        <f t="array" aca="1" ref="B46" ca="1">IFERROR(INDEX(INDIRECT($D$9),MATCH(0,COUNTIF(INDIRECT($D$9),"&lt;"&amp;INDIRECT($D$9))+COUNT(INDIRECT($D$9))*ISTEXT(INDIRECT($D$9))+100000*ISBLANK(INDIRECT($D$9))-SUM(COUNTIF(INDIRECT($D$9),"="&amp;$B$32:B45)),0)),"")</f>
        <v/>
      </c>
      <c r="C46" s="41">
        <v>16</v>
      </c>
      <c r="E46" s="40" t="str">
        <f t="array" aca="1" ref="E46" ca="1">IF($E$17="ALL",IFERROR(INDEX(INDIRECT($D$10),SMALL(IF(ISBLANK(INDIRECT($D$10)),"",ROW(INDIRECT($D$10))-MIN(ROW(INDIRECT($D$10)))+1),ROW($A29))),""),"")</f>
        <v/>
      </c>
      <c r="F46" s="40" t="str">
        <f t="shared" ca="1" si="8"/>
        <v/>
      </c>
      <c r="G46">
        <v>29</v>
      </c>
      <c r="H46" s="41"/>
      <c r="I46" s="41"/>
      <c r="L46">
        <v>30</v>
      </c>
      <c r="M46" s="45">
        <f t="shared" ca="1" si="9"/>
        <v>0</v>
      </c>
      <c r="N46" s="45">
        <f t="shared" ca="1" si="10"/>
        <v>0</v>
      </c>
      <c r="O46" s="41"/>
      <c r="P46" s="41"/>
      <c r="Q46" s="41"/>
      <c r="R46" s="45" t="str">
        <f t="shared" ca="1" si="11"/>
        <v>Start here --&gt;</v>
      </c>
    </row>
    <row r="47" spans="2:18" x14ac:dyDescent="0.25">
      <c r="B47" s="40" t="str">
        <f t="array" aca="1" ref="B47" ca="1">IFERROR(INDEX(INDIRECT($D$9),MATCH(0,COUNTIF(INDIRECT($D$9),"&lt;"&amp;INDIRECT($D$9))+COUNT(INDIRECT($D$9))*ISTEXT(INDIRECT($D$9))+100000*ISBLANK(INDIRECT($D$9))-SUM(COUNTIF(INDIRECT($D$9),"="&amp;$B$32:B46)),0)),"")</f>
        <v/>
      </c>
      <c r="C47" s="41">
        <v>17</v>
      </c>
      <c r="E47" s="40" t="str">
        <f t="array" aca="1" ref="E47" ca="1">IF($E$17="ALL",IFERROR(INDEX(INDIRECT($D$10),SMALL(IF(ISBLANK(INDIRECT($D$10)),"",ROW(INDIRECT($D$10))-MIN(ROW(INDIRECT($D$10)))+1),ROW($A30))),""),"")</f>
        <v/>
      </c>
      <c r="F47" s="40" t="str">
        <f t="shared" ca="1" si="8"/>
        <v/>
      </c>
      <c r="G47">
        <v>30</v>
      </c>
      <c r="H47" s="41"/>
      <c r="I47" s="41"/>
      <c r="L47">
        <v>31</v>
      </c>
      <c r="M47" s="45">
        <f t="shared" ca="1" si="9"/>
        <v>0</v>
      </c>
      <c r="N47" s="45">
        <f t="shared" ca="1" si="10"/>
        <v>0</v>
      </c>
      <c r="O47" s="41"/>
      <c r="P47" s="41"/>
      <c r="Q47" s="41"/>
      <c r="R47" s="45" t="str">
        <f t="shared" ca="1" si="11"/>
        <v>Start here --&gt;</v>
      </c>
    </row>
    <row r="48" spans="2:18" x14ac:dyDescent="0.25">
      <c r="B48" s="40" t="str">
        <f t="array" aca="1" ref="B48" ca="1">IFERROR(INDEX(INDIRECT($D$9),MATCH(0,COUNTIF(INDIRECT($D$9),"&lt;"&amp;INDIRECT($D$9))+COUNT(INDIRECT($D$9))*ISTEXT(INDIRECT($D$9))+100000*ISBLANK(INDIRECT($D$9))-SUM(COUNTIF(INDIRECT($D$9),"="&amp;$B$32:B47)),0)),"")</f>
        <v/>
      </c>
      <c r="C48" s="41">
        <v>18</v>
      </c>
      <c r="E48" s="40" t="str">
        <f t="array" aca="1" ref="E48" ca="1">IF($E$17="ALL",IFERROR(INDEX(INDIRECT($D$10),SMALL(IF(ISBLANK(INDIRECT($D$10)),"",ROW(INDIRECT($D$10))-MIN(ROW(INDIRECT($D$10)))+1),ROW($A31))),""),"")</f>
        <v/>
      </c>
      <c r="F48" s="40" t="str">
        <f t="shared" ca="1" si="8"/>
        <v/>
      </c>
      <c r="G48">
        <v>31</v>
      </c>
      <c r="H48" s="41"/>
      <c r="I48" s="41"/>
      <c r="L48">
        <v>32</v>
      </c>
      <c r="M48" s="45">
        <f t="shared" ca="1" si="9"/>
        <v>0</v>
      </c>
      <c r="N48" s="45">
        <f t="shared" ca="1" si="10"/>
        <v>0</v>
      </c>
      <c r="O48" s="41"/>
      <c r="P48" s="41"/>
      <c r="Q48" s="41"/>
      <c r="R48" s="45" t="str">
        <f t="shared" ca="1" si="11"/>
        <v>Start here --&gt;</v>
      </c>
    </row>
    <row r="49" spans="1:18" x14ac:dyDescent="0.25">
      <c r="B49" s="40" t="str">
        <f t="array" aca="1" ref="B49" ca="1">IFERROR(INDEX(INDIRECT($D$9),MATCH(0,COUNTIF(INDIRECT($D$9),"&lt;"&amp;INDIRECT($D$9))+COUNT(INDIRECT($D$9))*ISTEXT(INDIRECT($D$9))+100000*ISBLANK(INDIRECT($D$9))-SUM(COUNTIF(INDIRECT($D$9),"="&amp;$B$32:B48)),0)),"")</f>
        <v/>
      </c>
      <c r="C49" s="41">
        <v>19</v>
      </c>
      <c r="E49" s="40" t="str">
        <f t="array" aca="1" ref="E49" ca="1">IF($E$17="ALL",IFERROR(INDEX(INDIRECT($D$10),SMALL(IF(ISBLANK(INDIRECT($D$10)),"",ROW(INDIRECT($D$10))-MIN(ROW(INDIRECT($D$10)))+1),ROW($A32))),""),"")</f>
        <v/>
      </c>
      <c r="F49" s="40" t="str">
        <f t="shared" ca="1" si="8"/>
        <v/>
      </c>
      <c r="G49">
        <v>32</v>
      </c>
      <c r="H49" s="41"/>
      <c r="I49" s="41"/>
      <c r="L49">
        <v>33</v>
      </c>
      <c r="M49" s="45">
        <f t="shared" ca="1" si="9"/>
        <v>0</v>
      </c>
      <c r="N49" s="45">
        <f t="shared" ca="1" si="10"/>
        <v>0</v>
      </c>
      <c r="O49" s="41"/>
      <c r="P49" s="41"/>
      <c r="Q49" s="41"/>
      <c r="R49" s="45" t="str">
        <f t="shared" ca="1" si="11"/>
        <v>Start here --&gt;</v>
      </c>
    </row>
    <row r="50" spans="1:18" x14ac:dyDescent="0.25">
      <c r="B50" s="40" t="str">
        <f t="array" aca="1" ref="B50" ca="1">IFERROR(INDEX(INDIRECT($D$9),MATCH(0,COUNTIF(INDIRECT($D$9),"&lt;"&amp;INDIRECT($D$9))+COUNT(INDIRECT($D$9))*ISTEXT(INDIRECT($D$9))+100000*ISBLANK(INDIRECT($D$9))-SUM(COUNTIF(INDIRECT($D$9),"="&amp;$B$32:B49)),0)),"")</f>
        <v/>
      </c>
      <c r="C50" s="41">
        <v>20</v>
      </c>
      <c r="E50" s="40" t="str">
        <f t="array" aca="1" ref="E50" ca="1">IF($E$17="ALL",IFERROR(INDEX(INDIRECT($D$10),SMALL(IF(ISBLANK(INDIRECT($D$10)),"",ROW(INDIRECT($D$10))-MIN(ROW(INDIRECT($D$10)))+1),ROW($A33))),""),"")</f>
        <v/>
      </c>
      <c r="F50" s="40" t="str">
        <f t="shared" ca="1" si="8"/>
        <v/>
      </c>
      <c r="G50">
        <v>33</v>
      </c>
      <c r="H50" s="41"/>
      <c r="I50" s="41"/>
      <c r="L50">
        <v>34</v>
      </c>
      <c r="M50" s="45">
        <f t="shared" ca="1" si="9"/>
        <v>0</v>
      </c>
      <c r="N50" s="45">
        <f t="shared" ca="1" si="10"/>
        <v>0</v>
      </c>
      <c r="O50" s="41"/>
      <c r="P50" s="41"/>
      <c r="Q50" s="41"/>
      <c r="R50" s="45" t="str">
        <f t="shared" ca="1" si="11"/>
        <v>Start here --&gt;</v>
      </c>
    </row>
    <row r="51" spans="1:18" x14ac:dyDescent="0.25">
      <c r="A51" s="41"/>
      <c r="B51" s="41"/>
      <c r="C51" s="41"/>
      <c r="E51" s="40" t="str">
        <f t="array" aca="1" ref="E51" ca="1">IF($E$17="ALL",IFERROR(INDEX(INDIRECT($D$10),SMALL(IF(ISBLANK(INDIRECT($D$10)),"",ROW(INDIRECT($D$10))-MIN(ROW(INDIRECT($D$10)))+1),ROW($A34))),""),"")</f>
        <v/>
      </c>
      <c r="F51" s="40" t="str">
        <f t="shared" ca="1" si="8"/>
        <v/>
      </c>
      <c r="G51">
        <v>34</v>
      </c>
      <c r="H51" s="41"/>
      <c r="I51" s="41"/>
      <c r="L51">
        <v>35</v>
      </c>
      <c r="M51" s="45">
        <f t="shared" ca="1" si="9"/>
        <v>0</v>
      </c>
      <c r="N51" s="45">
        <f t="shared" ca="1" si="10"/>
        <v>0</v>
      </c>
      <c r="O51" s="41"/>
      <c r="P51" s="41"/>
      <c r="Q51" s="41"/>
      <c r="R51" s="45" t="str">
        <f t="shared" ca="1" si="11"/>
        <v>Start here --&gt;</v>
      </c>
    </row>
    <row r="52" spans="1:18" x14ac:dyDescent="0.25">
      <c r="A52" s="41"/>
      <c r="B52" s="41"/>
      <c r="C52" s="41"/>
      <c r="E52" s="40" t="str">
        <f t="array" aca="1" ref="E52" ca="1">IF($E$17="ALL",IFERROR(INDEX(INDIRECT($D$10),SMALL(IF(ISBLANK(INDIRECT($D$10)),"",ROW(INDIRECT($D$10))-MIN(ROW(INDIRECT($D$10)))+1),ROW($A35))),""),"")</f>
        <v/>
      </c>
      <c r="F52" s="40" t="str">
        <f t="shared" ca="1" si="8"/>
        <v/>
      </c>
      <c r="G52">
        <v>35</v>
      </c>
      <c r="H52" s="41"/>
      <c r="I52" s="41"/>
      <c r="L52">
        <v>36</v>
      </c>
      <c r="M52" s="45">
        <f t="shared" ca="1" si="9"/>
        <v>0</v>
      </c>
      <c r="N52" s="45">
        <f t="shared" ca="1" si="10"/>
        <v>0</v>
      </c>
      <c r="O52" s="41"/>
      <c r="P52" s="41"/>
      <c r="Q52" s="41"/>
      <c r="R52" s="45" t="str">
        <f t="shared" ca="1" si="11"/>
        <v>Start here --&gt;</v>
      </c>
    </row>
    <row r="53" spans="1:18" x14ac:dyDescent="0.25">
      <c r="G53" s="41"/>
      <c r="H53" s="41"/>
      <c r="I53" s="41"/>
      <c r="L53">
        <v>37</v>
      </c>
      <c r="M53" s="45">
        <f t="shared" ca="1" si="9"/>
        <v>0</v>
      </c>
      <c r="N53" s="45">
        <f t="shared" ca="1" si="10"/>
        <v>0</v>
      </c>
      <c r="O53" s="41"/>
      <c r="P53" s="41"/>
      <c r="Q53" s="41"/>
      <c r="R53" s="45" t="str">
        <f t="shared" ca="1" si="11"/>
        <v>Start here --&gt;</v>
      </c>
    </row>
    <row r="54" spans="1:18" x14ac:dyDescent="0.25">
      <c r="G54" s="41"/>
      <c r="H54" s="41"/>
      <c r="I54" s="41"/>
      <c r="L54">
        <v>38</v>
      </c>
      <c r="M54" s="45">
        <f t="shared" ca="1" si="9"/>
        <v>0</v>
      </c>
      <c r="N54" s="45">
        <f t="shared" ca="1" si="10"/>
        <v>0</v>
      </c>
      <c r="O54" s="41"/>
      <c r="P54" s="41"/>
      <c r="Q54" s="41"/>
      <c r="R54" s="45" t="str">
        <f t="shared" ca="1" si="11"/>
        <v>Start here --&gt;</v>
      </c>
    </row>
    <row r="55" spans="1:18" x14ac:dyDescent="0.25">
      <c r="E55" s="43" t="s">
        <v>63</v>
      </c>
      <c r="F55" s="51" t="str">
        <f ca="1">IFERROR(LEFT($C$2&amp;ADDRESS($C$4,$C$11),LEN($C$2&amp;ADDRESS($C$4,$C$11))-2),"")</f>
        <v>'Planning View 2'!$I$</v>
      </c>
      <c r="G55" s="63"/>
      <c r="H55" s="63"/>
      <c r="I55" s="63"/>
      <c r="L55">
        <v>39</v>
      </c>
      <c r="M55" s="45">
        <f t="shared" ca="1" si="9"/>
        <v>0</v>
      </c>
      <c r="N55" s="45">
        <f t="shared" ca="1" si="10"/>
        <v>0</v>
      </c>
      <c r="O55" s="41"/>
      <c r="P55" s="41"/>
      <c r="Q55" s="41"/>
      <c r="R55" s="45" t="str">
        <f t="shared" ca="1" si="11"/>
        <v>Start here --&gt;</v>
      </c>
    </row>
    <row r="56" spans="1:18" x14ac:dyDescent="0.25">
      <c r="E56" s="43" t="s">
        <v>62</v>
      </c>
      <c r="F56" s="43" t="s">
        <v>61</v>
      </c>
      <c r="G56" s="44"/>
      <c r="H56" s="44"/>
      <c r="I56" s="44"/>
      <c r="L56">
        <v>40</v>
      </c>
      <c r="M56" s="45">
        <f t="shared" ca="1" si="9"/>
        <v>0</v>
      </c>
      <c r="N56" s="45">
        <f t="shared" ca="1" si="10"/>
        <v>0</v>
      </c>
      <c r="O56" s="41"/>
      <c r="P56" s="41"/>
      <c r="Q56" s="41"/>
      <c r="R56" s="45" t="str">
        <f t="shared" ca="1" si="11"/>
        <v>Start here --&gt;</v>
      </c>
    </row>
    <row r="57" spans="1:18" x14ac:dyDescent="0.25">
      <c r="E57">
        <v>1</v>
      </c>
      <c r="F57" s="51">
        <f ca="1">IF(F$55="","",COUNTIF(INDIRECT($D$11),"&lt;='"&amp;INDIRECT(F$55&amp;$C$4)&amp;"'"))</f>
        <v>0</v>
      </c>
      <c r="G57" s="63"/>
      <c r="H57" s="63"/>
      <c r="I57" s="63"/>
      <c r="L57">
        <v>41</v>
      </c>
      <c r="M57" s="45">
        <f t="shared" ca="1" si="9"/>
        <v>0</v>
      </c>
      <c r="N57" s="45">
        <f t="shared" ca="1" si="10"/>
        <v>0</v>
      </c>
      <c r="O57" s="41"/>
      <c r="P57" s="41"/>
      <c r="Q57" s="41"/>
      <c r="R57" s="45" t="str">
        <f t="shared" ca="1" si="11"/>
        <v>Start here --&gt;</v>
      </c>
    </row>
    <row r="58" spans="1:18" x14ac:dyDescent="0.25">
      <c r="E58">
        <v>2</v>
      </c>
      <c r="F58" s="51" t="str">
        <f ca="1">IF(F$55="","",  IF(OR(INDIRECT(F$55&amp;$C$4+ROW($A1))="",COUNTIF(INDIRECT(F$55&amp;$C$4&amp;":"&amp;ADDRESS($C$3+ROW($A1),$C$11)),"="&amp;INDIRECT(F$55&amp;$C$4+ROW($A1)))&gt;0),"",COUNTIF(INDIRECT($D$11),"&lt;='"&amp;INDIRECT(F$55&amp;$C$4+ROW($A1))&amp;"'")))</f>
        <v/>
      </c>
      <c r="G58" s="63"/>
      <c r="H58" s="63"/>
      <c r="I58" s="63"/>
      <c r="L58">
        <v>42</v>
      </c>
      <c r="M58" s="45">
        <f t="shared" ca="1" si="9"/>
        <v>0</v>
      </c>
      <c r="N58" s="45">
        <f t="shared" ca="1" si="10"/>
        <v>0</v>
      </c>
      <c r="O58" s="41"/>
      <c r="P58" s="41"/>
      <c r="Q58" s="41"/>
      <c r="R58" s="45" t="str">
        <f t="shared" ca="1" si="11"/>
        <v>Start here --&gt;</v>
      </c>
    </row>
    <row r="59" spans="1:18" x14ac:dyDescent="0.25">
      <c r="E59">
        <v>3</v>
      </c>
      <c r="F59" s="51" t="str">
        <f t="shared" ref="F59:F122" ca="1" si="12">IF(F$55="","",  IF(OR(INDIRECT(F$55&amp;$C$4+ROW($A2))="",COUNTIF(INDIRECT(F$55&amp;$C$4&amp;":"&amp;ADDRESS($C$3+ROW($A2),$C$11)),"="&amp;INDIRECT(F$55&amp;$C$4+ROW($A2)))&gt;0),"",COUNTIF(INDIRECT($D$11),"&lt;='"&amp;INDIRECT(F$55&amp;$C$4+ROW($A2))&amp;"'")))</f>
        <v/>
      </c>
      <c r="G59" s="63"/>
      <c r="H59" s="63"/>
      <c r="I59" s="63"/>
      <c r="L59">
        <v>43</v>
      </c>
      <c r="M59" s="45">
        <f t="shared" ca="1" si="9"/>
        <v>0</v>
      </c>
      <c r="N59" s="45">
        <f t="shared" ca="1" si="10"/>
        <v>0</v>
      </c>
      <c r="O59" s="41"/>
      <c r="P59" s="41"/>
      <c r="Q59" s="41"/>
      <c r="R59" s="45" t="str">
        <f t="shared" ca="1" si="11"/>
        <v>Start here --&gt;</v>
      </c>
    </row>
    <row r="60" spans="1:18" x14ac:dyDescent="0.25">
      <c r="E60">
        <v>4</v>
      </c>
      <c r="F60" s="51" t="str">
        <f t="shared" ca="1" si="12"/>
        <v/>
      </c>
      <c r="G60" s="63"/>
      <c r="H60" s="63"/>
      <c r="I60" s="63"/>
      <c r="L60">
        <v>44</v>
      </c>
      <c r="M60" s="45">
        <f t="shared" ca="1" si="9"/>
        <v>0</v>
      </c>
      <c r="N60" s="45">
        <f t="shared" ca="1" si="10"/>
        <v>0</v>
      </c>
      <c r="O60" s="41"/>
      <c r="P60" s="41"/>
      <c r="Q60" s="41"/>
      <c r="R60" s="45" t="str">
        <f t="shared" ca="1" si="11"/>
        <v>Start here --&gt;</v>
      </c>
    </row>
    <row r="61" spans="1:18" x14ac:dyDescent="0.25">
      <c r="E61">
        <v>5</v>
      </c>
      <c r="F61" s="51" t="str">
        <f t="shared" ca="1" si="12"/>
        <v/>
      </c>
      <c r="G61" s="63"/>
      <c r="H61" s="63"/>
      <c r="I61" s="63"/>
      <c r="L61">
        <v>45</v>
      </c>
      <c r="M61" s="45">
        <f t="shared" ca="1" si="9"/>
        <v>0</v>
      </c>
      <c r="N61" s="45">
        <f t="shared" ca="1" si="10"/>
        <v>0</v>
      </c>
      <c r="O61" s="41"/>
      <c r="P61" s="41"/>
      <c r="Q61" s="41"/>
      <c r="R61" s="45" t="str">
        <f t="shared" ca="1" si="11"/>
        <v>Start here --&gt;</v>
      </c>
    </row>
    <row r="62" spans="1:18" x14ac:dyDescent="0.25">
      <c r="E62">
        <v>6</v>
      </c>
      <c r="F62" s="51" t="str">
        <f t="shared" ca="1" si="12"/>
        <v/>
      </c>
      <c r="G62" s="63"/>
      <c r="H62" s="63"/>
      <c r="I62" s="63"/>
      <c r="L62">
        <v>46</v>
      </c>
      <c r="M62" s="45">
        <f t="shared" ca="1" si="9"/>
        <v>0</v>
      </c>
      <c r="N62" s="45">
        <f t="shared" ca="1" si="10"/>
        <v>0</v>
      </c>
      <c r="O62" s="41"/>
      <c r="P62" s="41"/>
      <c r="Q62" s="41"/>
      <c r="R62" s="45" t="str">
        <f t="shared" ca="1" si="11"/>
        <v>Start here --&gt;</v>
      </c>
    </row>
    <row r="63" spans="1:18" x14ac:dyDescent="0.25">
      <c r="E63">
        <v>7</v>
      </c>
      <c r="F63" s="51" t="str">
        <f t="shared" ca="1" si="12"/>
        <v/>
      </c>
      <c r="G63" s="63"/>
      <c r="H63" s="63"/>
      <c r="I63" s="63"/>
      <c r="L63">
        <v>47</v>
      </c>
      <c r="M63" s="45">
        <f t="shared" ca="1" si="9"/>
        <v>0</v>
      </c>
      <c r="N63" s="45">
        <f t="shared" ca="1" si="10"/>
        <v>0</v>
      </c>
      <c r="O63" s="41"/>
      <c r="P63" s="41"/>
      <c r="Q63" s="41"/>
      <c r="R63" s="45" t="str">
        <f t="shared" ca="1" si="11"/>
        <v>Start here --&gt;</v>
      </c>
    </row>
    <row r="64" spans="1:18" x14ac:dyDescent="0.25">
      <c r="E64">
        <v>8</v>
      </c>
      <c r="F64" s="51" t="str">
        <f t="shared" ca="1" si="12"/>
        <v/>
      </c>
      <c r="G64" s="63"/>
      <c r="H64" s="63"/>
      <c r="I64" s="63"/>
      <c r="L64">
        <v>48</v>
      </c>
      <c r="M64" s="45">
        <f t="shared" ca="1" si="9"/>
        <v>0</v>
      </c>
      <c r="N64" s="45">
        <f t="shared" ca="1" si="10"/>
        <v>0</v>
      </c>
      <c r="O64" s="41"/>
      <c r="P64" s="41"/>
      <c r="Q64" s="41"/>
      <c r="R64" s="45" t="str">
        <f t="shared" ca="1" si="11"/>
        <v>Start here --&gt;</v>
      </c>
    </row>
    <row r="65" spans="5:18" x14ac:dyDescent="0.25">
      <c r="E65">
        <v>9</v>
      </c>
      <c r="F65" s="51" t="str">
        <f t="shared" ca="1" si="12"/>
        <v/>
      </c>
      <c r="G65" s="63"/>
      <c r="H65" s="63"/>
      <c r="I65" s="63"/>
      <c r="L65">
        <v>49</v>
      </c>
      <c r="M65" s="45">
        <f t="shared" ca="1" si="9"/>
        <v>0</v>
      </c>
      <c r="N65" s="45">
        <f t="shared" ca="1" si="10"/>
        <v>0</v>
      </c>
      <c r="O65" s="41"/>
      <c r="P65" s="41"/>
      <c r="Q65" s="41"/>
      <c r="R65" s="45" t="str">
        <f t="shared" ca="1" si="11"/>
        <v>Start here --&gt;</v>
      </c>
    </row>
    <row r="66" spans="5:18" x14ac:dyDescent="0.25">
      <c r="E66">
        <v>10</v>
      </c>
      <c r="F66" s="51" t="str">
        <f t="shared" ca="1" si="12"/>
        <v/>
      </c>
      <c r="G66" s="63"/>
      <c r="H66" s="63"/>
      <c r="I66" s="63"/>
      <c r="L66">
        <v>50</v>
      </c>
      <c r="M66" s="45">
        <f t="shared" ca="1" si="9"/>
        <v>0</v>
      </c>
      <c r="N66" s="45">
        <f t="shared" ca="1" si="10"/>
        <v>0</v>
      </c>
      <c r="O66" s="41"/>
      <c r="P66" s="41"/>
      <c r="Q66" s="41"/>
      <c r="R66" s="45" t="str">
        <f t="shared" ca="1" si="11"/>
        <v>Start here --&gt;</v>
      </c>
    </row>
    <row r="67" spans="5:18" x14ac:dyDescent="0.25">
      <c r="E67">
        <v>11</v>
      </c>
      <c r="F67" s="51" t="str">
        <f t="shared" ca="1" si="12"/>
        <v/>
      </c>
      <c r="G67" s="63"/>
      <c r="H67" s="63"/>
      <c r="I67" s="63"/>
      <c r="L67">
        <v>51</v>
      </c>
      <c r="M67" s="45">
        <f t="shared" ca="1" si="9"/>
        <v>0</v>
      </c>
      <c r="N67" s="45">
        <f t="shared" ca="1" si="10"/>
        <v>0</v>
      </c>
      <c r="O67" s="41"/>
      <c r="P67" s="41"/>
      <c r="Q67" s="41"/>
      <c r="R67" s="45" t="str">
        <f t="shared" ca="1" si="11"/>
        <v>Start here --&gt;</v>
      </c>
    </row>
    <row r="68" spans="5:18" x14ac:dyDescent="0.25">
      <c r="E68">
        <v>12</v>
      </c>
      <c r="F68" s="51" t="str">
        <f t="shared" ca="1" si="12"/>
        <v/>
      </c>
      <c r="G68" s="63"/>
      <c r="H68" s="63"/>
      <c r="I68" s="63"/>
      <c r="L68">
        <v>52</v>
      </c>
      <c r="M68" s="45">
        <f t="shared" ca="1" si="9"/>
        <v>0</v>
      </c>
      <c r="N68" s="45">
        <f t="shared" ca="1" si="10"/>
        <v>0</v>
      </c>
      <c r="O68" s="41"/>
      <c r="P68" s="41"/>
      <c r="Q68" s="41"/>
      <c r="R68" s="45" t="str">
        <f t="shared" ca="1" si="11"/>
        <v>Start here --&gt;</v>
      </c>
    </row>
    <row r="69" spans="5:18" x14ac:dyDescent="0.25">
      <c r="E69">
        <v>13</v>
      </c>
      <c r="F69" s="51" t="str">
        <f t="shared" ca="1" si="12"/>
        <v/>
      </c>
      <c r="G69" s="63"/>
      <c r="H69" s="63"/>
      <c r="I69" s="63"/>
      <c r="L69">
        <v>53</v>
      </c>
      <c r="M69" s="45">
        <f t="shared" ca="1" si="9"/>
        <v>0</v>
      </c>
      <c r="N69" s="45">
        <f t="shared" ca="1" si="10"/>
        <v>0</v>
      </c>
      <c r="O69" s="41"/>
      <c r="P69" s="41"/>
      <c r="Q69" s="41"/>
      <c r="R69" s="45" t="str">
        <f ca="1">IFERROR(IF(INDEX(INDIRECT($D$9),ROW($A53))&lt;&gt;0,INDEX(INDIRECT($D$9),ROW($A53)),$R68),"")</f>
        <v>Start here --&gt;</v>
      </c>
    </row>
    <row r="70" spans="5:18" x14ac:dyDescent="0.25">
      <c r="E70">
        <v>14</v>
      </c>
      <c r="F70" s="51" t="str">
        <f t="shared" ca="1" si="12"/>
        <v/>
      </c>
      <c r="G70" s="63"/>
      <c r="H70" s="63"/>
      <c r="I70" s="63"/>
      <c r="L70">
        <v>54</v>
      </c>
      <c r="M70" s="45">
        <f t="shared" ca="1" si="9"/>
        <v>0</v>
      </c>
      <c r="N70" s="45">
        <f t="shared" ca="1" si="10"/>
        <v>0</v>
      </c>
      <c r="O70" s="41"/>
      <c r="P70" s="41"/>
      <c r="Q70" s="41"/>
      <c r="R70" s="45" t="str">
        <f t="shared" ca="1" si="11"/>
        <v>Start here --&gt;</v>
      </c>
    </row>
    <row r="71" spans="5:18" x14ac:dyDescent="0.25">
      <c r="E71">
        <v>15</v>
      </c>
      <c r="F71" s="51" t="str">
        <f t="shared" ca="1" si="12"/>
        <v/>
      </c>
      <c r="G71" s="63"/>
      <c r="H71" s="63"/>
      <c r="I71" s="63"/>
      <c r="L71">
        <v>55</v>
      </c>
      <c r="M71" s="45">
        <f t="shared" ca="1" si="9"/>
        <v>0</v>
      </c>
      <c r="N71" s="45">
        <f t="shared" ca="1" si="10"/>
        <v>0</v>
      </c>
      <c r="O71" s="41"/>
      <c r="P71" s="41"/>
      <c r="Q71" s="41"/>
      <c r="R71" s="45" t="str">
        <f t="shared" ca="1" si="11"/>
        <v>Start here --&gt;</v>
      </c>
    </row>
    <row r="72" spans="5:18" x14ac:dyDescent="0.25">
      <c r="E72">
        <v>16</v>
      </c>
      <c r="F72" s="51" t="str">
        <f t="shared" ca="1" si="12"/>
        <v/>
      </c>
      <c r="G72" s="63"/>
      <c r="H72" s="63"/>
      <c r="I72" s="63"/>
      <c r="L72">
        <v>56</v>
      </c>
      <c r="M72" s="45">
        <f t="shared" ca="1" si="9"/>
        <v>0</v>
      </c>
      <c r="N72" s="45">
        <f t="shared" ca="1" si="10"/>
        <v>0</v>
      </c>
      <c r="O72" s="41"/>
      <c r="P72" s="41"/>
      <c r="Q72" s="41"/>
      <c r="R72" s="45" t="str">
        <f t="shared" ca="1" si="11"/>
        <v>Start here --&gt;</v>
      </c>
    </row>
    <row r="73" spans="5:18" x14ac:dyDescent="0.25">
      <c r="E73">
        <v>17</v>
      </c>
      <c r="F73" s="51" t="str">
        <f t="shared" ca="1" si="12"/>
        <v/>
      </c>
      <c r="G73" s="63"/>
      <c r="H73" s="63"/>
      <c r="I73" s="63"/>
      <c r="L73">
        <v>57</v>
      </c>
      <c r="M73" s="45">
        <f t="shared" ca="1" si="9"/>
        <v>0</v>
      </c>
      <c r="N73" s="45">
        <f t="shared" ca="1" si="10"/>
        <v>0</v>
      </c>
      <c r="O73" s="41"/>
      <c r="P73" s="41"/>
      <c r="Q73" s="41"/>
      <c r="R73" s="45" t="str">
        <f t="shared" ca="1" si="11"/>
        <v>Start here --&gt;</v>
      </c>
    </row>
    <row r="74" spans="5:18" x14ac:dyDescent="0.25">
      <c r="E74">
        <v>18</v>
      </c>
      <c r="F74" s="51" t="str">
        <f t="shared" ca="1" si="12"/>
        <v/>
      </c>
      <c r="G74" s="63"/>
      <c r="H74" s="63"/>
      <c r="I74" s="63"/>
      <c r="L74">
        <v>58</v>
      </c>
      <c r="M74" s="45">
        <f t="shared" ca="1" si="9"/>
        <v>0</v>
      </c>
      <c r="N74" s="45">
        <f t="shared" ca="1" si="10"/>
        <v>0</v>
      </c>
      <c r="O74" s="41"/>
      <c r="P74" s="41"/>
      <c r="Q74" s="41"/>
      <c r="R74" s="45" t="str">
        <f t="shared" ca="1" si="11"/>
        <v>Start here --&gt;</v>
      </c>
    </row>
    <row r="75" spans="5:18" x14ac:dyDescent="0.25">
      <c r="E75">
        <v>19</v>
      </c>
      <c r="F75" s="51" t="str">
        <f t="shared" ca="1" si="12"/>
        <v/>
      </c>
      <c r="G75" s="63"/>
      <c r="H75" s="63"/>
      <c r="I75" s="63"/>
      <c r="L75">
        <v>59</v>
      </c>
      <c r="M75" s="45">
        <f t="shared" ca="1" si="9"/>
        <v>0</v>
      </c>
      <c r="N75" s="45">
        <f t="shared" ca="1" si="10"/>
        <v>0</v>
      </c>
      <c r="O75" s="41"/>
      <c r="P75" s="41"/>
      <c r="Q75" s="41"/>
      <c r="R75" s="45" t="str">
        <f t="shared" ca="1" si="11"/>
        <v>Start here --&gt;</v>
      </c>
    </row>
    <row r="76" spans="5:18" x14ac:dyDescent="0.25">
      <c r="E76">
        <v>20</v>
      </c>
      <c r="F76" s="51" t="str">
        <f t="shared" ca="1" si="12"/>
        <v/>
      </c>
      <c r="G76" s="63"/>
      <c r="H76" s="63"/>
      <c r="I76" s="63"/>
      <c r="L76">
        <v>60</v>
      </c>
      <c r="M76" s="45">
        <f t="shared" ca="1" si="9"/>
        <v>0</v>
      </c>
      <c r="N76" s="45">
        <f t="shared" ca="1" si="10"/>
        <v>0</v>
      </c>
      <c r="O76" s="41"/>
      <c r="P76" s="41"/>
      <c r="Q76" s="41"/>
      <c r="R76" s="45" t="str">
        <f t="shared" ca="1" si="11"/>
        <v>Start here --&gt;</v>
      </c>
    </row>
    <row r="77" spans="5:18" x14ac:dyDescent="0.25">
      <c r="E77">
        <v>21</v>
      </c>
      <c r="F77" s="51" t="str">
        <f t="shared" ca="1" si="12"/>
        <v/>
      </c>
      <c r="G77" s="63"/>
      <c r="H77" s="63"/>
      <c r="I77" s="63"/>
      <c r="L77">
        <v>61</v>
      </c>
      <c r="M77" s="45">
        <f t="shared" ca="1" si="9"/>
        <v>0</v>
      </c>
      <c r="N77" s="45">
        <f t="shared" ca="1" si="10"/>
        <v>0</v>
      </c>
      <c r="O77" s="41"/>
      <c r="P77" s="41"/>
      <c r="Q77" s="41"/>
      <c r="R77" s="45" t="str">
        <f t="shared" ca="1" si="11"/>
        <v>Start here --&gt;</v>
      </c>
    </row>
    <row r="78" spans="5:18" x14ac:dyDescent="0.25">
      <c r="E78">
        <v>22</v>
      </c>
      <c r="F78" s="51" t="str">
        <f t="shared" ca="1" si="12"/>
        <v/>
      </c>
      <c r="G78" s="63"/>
      <c r="H78" s="63"/>
      <c r="I78" s="63"/>
      <c r="L78">
        <v>62</v>
      </c>
      <c r="M78" s="45">
        <f t="shared" ca="1" si="9"/>
        <v>0</v>
      </c>
      <c r="N78" s="45">
        <f t="shared" ca="1" si="10"/>
        <v>0</v>
      </c>
      <c r="O78" s="41"/>
      <c r="P78" s="41"/>
      <c r="Q78" s="41"/>
      <c r="R78" s="45" t="str">
        <f t="shared" ca="1" si="11"/>
        <v>Start here --&gt;</v>
      </c>
    </row>
    <row r="79" spans="5:18" x14ac:dyDescent="0.25">
      <c r="E79">
        <v>23</v>
      </c>
      <c r="F79" s="51" t="str">
        <f ca="1">IF(F$55="","",  IF(OR(INDIRECT(F$55&amp;$C$4+ROW($A22))="",COUNTIF(INDIRECT(F$55&amp;$C$4&amp;":"&amp;ADDRESS($C$3+ROW($A22),$C$11)),"="&amp;INDIRECT(F$55&amp;$C$4+ROW($A22)))&gt;0),"",COUNTIF(INDIRECT($D$11),"&lt;='"&amp;INDIRECT(F$55&amp;$C$4+ROW($A22))&amp;"'")))</f>
        <v/>
      </c>
      <c r="G79" s="63"/>
      <c r="H79" s="63"/>
      <c r="I79" s="63"/>
      <c r="L79">
        <v>63</v>
      </c>
      <c r="M79" s="45">
        <f t="shared" ca="1" si="9"/>
        <v>0</v>
      </c>
      <c r="N79" s="45">
        <f t="shared" ca="1" si="10"/>
        <v>0</v>
      </c>
      <c r="O79" s="41"/>
      <c r="P79" s="41"/>
      <c r="Q79" s="41"/>
      <c r="R79" s="45" t="str">
        <f t="shared" ca="1" si="11"/>
        <v>Start here --&gt;</v>
      </c>
    </row>
    <row r="80" spans="5:18" x14ac:dyDescent="0.25">
      <c r="E80">
        <v>24</v>
      </c>
      <c r="F80" s="51" t="str">
        <f t="shared" ca="1" si="12"/>
        <v/>
      </c>
      <c r="G80" s="63"/>
      <c r="H80" s="63"/>
      <c r="I80" s="63"/>
      <c r="L80">
        <v>64</v>
      </c>
      <c r="M80" s="45">
        <f t="shared" ca="1" si="9"/>
        <v>0</v>
      </c>
      <c r="N80" s="45">
        <f t="shared" ca="1" si="10"/>
        <v>0</v>
      </c>
      <c r="O80" s="41"/>
      <c r="P80" s="41"/>
      <c r="Q80" s="41"/>
      <c r="R80" s="45" t="str">
        <f t="shared" ca="1" si="11"/>
        <v>Start here --&gt;</v>
      </c>
    </row>
    <row r="81" spans="5:18" x14ac:dyDescent="0.25">
      <c r="E81">
        <v>25</v>
      </c>
      <c r="F81" s="51" t="str">
        <f t="shared" ca="1" si="12"/>
        <v/>
      </c>
      <c r="G81" s="63"/>
      <c r="H81" s="63"/>
      <c r="I81" s="63"/>
      <c r="L81">
        <v>65</v>
      </c>
      <c r="M81" s="45">
        <f t="shared" ca="1" si="9"/>
        <v>0</v>
      </c>
      <c r="N81" s="45">
        <f t="shared" ca="1" si="10"/>
        <v>0</v>
      </c>
      <c r="O81" s="41"/>
      <c r="P81" s="41"/>
      <c r="Q81" s="41"/>
      <c r="R81" s="45" t="str">
        <f t="shared" ca="1" si="11"/>
        <v>Start here --&gt;</v>
      </c>
    </row>
    <row r="82" spans="5:18" x14ac:dyDescent="0.25">
      <c r="E82">
        <v>26</v>
      </c>
      <c r="F82" s="51" t="str">
        <f t="shared" ca="1" si="12"/>
        <v/>
      </c>
      <c r="G82" s="63"/>
      <c r="H82" s="63"/>
      <c r="I82" s="63"/>
      <c r="L82">
        <v>66</v>
      </c>
      <c r="M82" s="45">
        <f t="shared" ca="1" si="9"/>
        <v>0</v>
      </c>
      <c r="N82" s="45">
        <f t="shared" ca="1" si="10"/>
        <v>0</v>
      </c>
      <c r="O82" s="41"/>
      <c r="P82" s="41"/>
      <c r="Q82" s="41"/>
      <c r="R82" s="45" t="str">
        <f t="shared" ca="1" si="11"/>
        <v>Start here --&gt;</v>
      </c>
    </row>
    <row r="83" spans="5:18" x14ac:dyDescent="0.25">
      <c r="E83">
        <v>27</v>
      </c>
      <c r="F83" s="51" t="str">
        <f t="shared" ca="1" si="12"/>
        <v/>
      </c>
      <c r="G83" s="63"/>
      <c r="H83" s="63"/>
      <c r="I83" s="63"/>
      <c r="L83">
        <v>67</v>
      </c>
      <c r="M83" s="45">
        <f t="shared" ref="M83:M146" ca="1" si="13">IFERROR(IF(INDEX(INDIRECT($D$10),ROW($A67))&lt;&gt;0,INDEX(INDIRECT($D$10),ROW($A67)),$M82),"")</f>
        <v>0</v>
      </c>
      <c r="N83" s="45">
        <f t="shared" ref="N83:N146" ca="1" si="14">IFERROR(IF(INDEX(INDIRECT($D$11),ROW($A67))&lt;&gt;0,INDEX(INDIRECT($D$11),ROW($A67)),$N82),"")</f>
        <v>0</v>
      </c>
      <c r="O83" s="41"/>
      <c r="P83" s="41"/>
      <c r="Q83" s="41"/>
      <c r="R83" s="45" t="str">
        <f t="shared" ref="R83:R114" ca="1" si="15">IFERROR(IF(INDEX(INDIRECT($D$9),ROW($A67))&lt;&gt;0,INDEX(INDIRECT($D$9),ROW($A67)),$R82),"")</f>
        <v>Start here --&gt;</v>
      </c>
    </row>
    <row r="84" spans="5:18" x14ac:dyDescent="0.25">
      <c r="E84">
        <v>28</v>
      </c>
      <c r="F84" s="51" t="str">
        <f t="shared" ca="1" si="12"/>
        <v/>
      </c>
      <c r="G84" s="63"/>
      <c r="H84" s="63"/>
      <c r="I84" s="63"/>
      <c r="L84">
        <v>68</v>
      </c>
      <c r="M84" s="45">
        <f t="shared" ca="1" si="13"/>
        <v>0</v>
      </c>
      <c r="N84" s="45">
        <f t="shared" ca="1" si="14"/>
        <v>0</v>
      </c>
      <c r="O84" s="41"/>
      <c r="P84" s="41"/>
      <c r="Q84" s="41"/>
      <c r="R84" s="45" t="str">
        <f t="shared" ca="1" si="15"/>
        <v>Start here --&gt;</v>
      </c>
    </row>
    <row r="85" spans="5:18" x14ac:dyDescent="0.25">
      <c r="E85">
        <v>29</v>
      </c>
      <c r="F85" s="51" t="str">
        <f t="shared" ca="1" si="12"/>
        <v/>
      </c>
      <c r="G85" s="63"/>
      <c r="H85" s="63"/>
      <c r="I85" s="63"/>
      <c r="L85">
        <v>69</v>
      </c>
      <c r="M85" s="45">
        <f t="shared" ca="1" si="13"/>
        <v>0</v>
      </c>
      <c r="N85" s="45">
        <f t="shared" ca="1" si="14"/>
        <v>0</v>
      </c>
      <c r="O85" s="41"/>
      <c r="P85" s="41"/>
      <c r="Q85" s="41"/>
      <c r="R85" s="45" t="str">
        <f t="shared" ca="1" si="15"/>
        <v>Start here --&gt;</v>
      </c>
    </row>
    <row r="86" spans="5:18" x14ac:dyDescent="0.25">
      <c r="E86">
        <v>30</v>
      </c>
      <c r="F86" s="51" t="str">
        <f t="shared" ca="1" si="12"/>
        <v/>
      </c>
      <c r="G86" s="63"/>
      <c r="H86" s="63"/>
      <c r="I86" s="63"/>
      <c r="L86">
        <v>70</v>
      </c>
      <c r="M86" s="45">
        <f t="shared" ca="1" si="13"/>
        <v>0</v>
      </c>
      <c r="N86" s="45">
        <f t="shared" ca="1" si="14"/>
        <v>0</v>
      </c>
      <c r="O86" s="41"/>
      <c r="P86" s="41"/>
      <c r="Q86" s="41"/>
      <c r="R86" s="45" t="str">
        <f t="shared" ca="1" si="15"/>
        <v>Start here --&gt;</v>
      </c>
    </row>
    <row r="87" spans="5:18" x14ac:dyDescent="0.25">
      <c r="E87">
        <v>31</v>
      </c>
      <c r="F87" s="51" t="str">
        <f t="shared" ca="1" si="12"/>
        <v/>
      </c>
      <c r="G87" s="63"/>
      <c r="H87" s="63"/>
      <c r="I87" s="63"/>
      <c r="L87">
        <v>71</v>
      </c>
      <c r="M87" s="45">
        <f t="shared" ca="1" si="13"/>
        <v>0</v>
      </c>
      <c r="N87" s="45">
        <f t="shared" ca="1" si="14"/>
        <v>0</v>
      </c>
      <c r="O87" s="41"/>
      <c r="P87" s="41"/>
      <c r="Q87" s="41"/>
      <c r="R87" s="45" t="str">
        <f t="shared" ca="1" si="15"/>
        <v>Start here --&gt;</v>
      </c>
    </row>
    <row r="88" spans="5:18" x14ac:dyDescent="0.25">
      <c r="E88">
        <v>32</v>
      </c>
      <c r="F88" s="51" t="str">
        <f t="shared" ca="1" si="12"/>
        <v/>
      </c>
      <c r="G88" s="63"/>
      <c r="H88" s="63"/>
      <c r="I88" s="63"/>
      <c r="L88">
        <v>72</v>
      </c>
      <c r="M88" s="45">
        <f t="shared" ca="1" si="13"/>
        <v>0</v>
      </c>
      <c r="N88" s="45">
        <f t="shared" ca="1" si="14"/>
        <v>0</v>
      </c>
      <c r="O88" s="41"/>
      <c r="P88" s="41"/>
      <c r="Q88" s="41"/>
      <c r="R88" s="45" t="str">
        <f t="shared" ca="1" si="15"/>
        <v>Start here --&gt;</v>
      </c>
    </row>
    <row r="89" spans="5:18" x14ac:dyDescent="0.25">
      <c r="E89">
        <v>33</v>
      </c>
      <c r="F89" s="51" t="str">
        <f t="shared" ca="1" si="12"/>
        <v/>
      </c>
      <c r="G89" s="63"/>
      <c r="H89" s="63"/>
      <c r="I89" s="63"/>
      <c r="L89">
        <v>73</v>
      </c>
      <c r="M89" s="45">
        <f t="shared" ca="1" si="13"/>
        <v>0</v>
      </c>
      <c r="N89" s="45">
        <f t="shared" ca="1" si="14"/>
        <v>0</v>
      </c>
      <c r="O89" s="41"/>
      <c r="P89" s="41"/>
      <c r="Q89" s="41"/>
      <c r="R89" s="45" t="str">
        <f t="shared" ca="1" si="15"/>
        <v>Start here --&gt;</v>
      </c>
    </row>
    <row r="90" spans="5:18" x14ac:dyDescent="0.25">
      <c r="E90">
        <v>34</v>
      </c>
      <c r="F90" s="51" t="str">
        <f t="shared" ca="1" si="12"/>
        <v/>
      </c>
      <c r="G90" s="63"/>
      <c r="H90" s="63"/>
      <c r="I90" s="63"/>
      <c r="L90">
        <v>74</v>
      </c>
      <c r="M90" s="45">
        <f t="shared" ca="1" si="13"/>
        <v>0</v>
      </c>
      <c r="N90" s="45">
        <f t="shared" ca="1" si="14"/>
        <v>0</v>
      </c>
      <c r="O90" s="41"/>
      <c r="P90" s="41"/>
      <c r="Q90" s="41"/>
      <c r="R90" s="45" t="str">
        <f t="shared" ca="1" si="15"/>
        <v>Start here --&gt;</v>
      </c>
    </row>
    <row r="91" spans="5:18" x14ac:dyDescent="0.25">
      <c r="E91">
        <v>35</v>
      </c>
      <c r="F91" s="51" t="str">
        <f t="shared" ca="1" si="12"/>
        <v/>
      </c>
      <c r="G91" s="63"/>
      <c r="H91" s="63"/>
      <c r="I91" s="63"/>
      <c r="L91">
        <v>75</v>
      </c>
      <c r="M91" s="45">
        <f t="shared" ca="1" si="13"/>
        <v>0</v>
      </c>
      <c r="N91" s="45">
        <f t="shared" ca="1" si="14"/>
        <v>0</v>
      </c>
      <c r="O91" s="41"/>
      <c r="P91" s="41"/>
      <c r="Q91" s="41"/>
      <c r="R91" s="45" t="str">
        <f t="shared" ca="1" si="15"/>
        <v>Start here --&gt;</v>
      </c>
    </row>
    <row r="92" spans="5:18" x14ac:dyDescent="0.25">
      <c r="E92">
        <v>36</v>
      </c>
      <c r="F92" s="51" t="str">
        <f t="shared" ca="1" si="12"/>
        <v/>
      </c>
      <c r="G92" s="63"/>
      <c r="H92" s="63"/>
      <c r="I92" s="63"/>
      <c r="L92">
        <v>76</v>
      </c>
      <c r="M92" s="45">
        <f t="shared" ca="1" si="13"/>
        <v>0</v>
      </c>
      <c r="N92" s="45">
        <f t="shared" ca="1" si="14"/>
        <v>0</v>
      </c>
      <c r="O92" s="41"/>
      <c r="P92" s="41"/>
      <c r="Q92" s="41"/>
      <c r="R92" s="45" t="str">
        <f t="shared" ca="1" si="15"/>
        <v>Start here --&gt;</v>
      </c>
    </row>
    <row r="93" spans="5:18" x14ac:dyDescent="0.25">
      <c r="E93">
        <v>37</v>
      </c>
      <c r="F93" s="51" t="str">
        <f t="shared" ca="1" si="12"/>
        <v/>
      </c>
      <c r="G93" s="63"/>
      <c r="H93" s="63"/>
      <c r="I93" s="63"/>
      <c r="L93">
        <v>77</v>
      </c>
      <c r="M93" s="45">
        <f t="shared" ca="1" si="13"/>
        <v>0</v>
      </c>
      <c r="N93" s="45">
        <f t="shared" ca="1" si="14"/>
        <v>0</v>
      </c>
      <c r="O93" s="41"/>
      <c r="P93" s="41"/>
      <c r="Q93" s="41"/>
      <c r="R93" s="45" t="str">
        <f t="shared" ca="1" si="15"/>
        <v>Start here --&gt;</v>
      </c>
    </row>
    <row r="94" spans="5:18" x14ac:dyDescent="0.25">
      <c r="E94">
        <v>38</v>
      </c>
      <c r="F94" s="51" t="str">
        <f t="shared" ca="1" si="12"/>
        <v/>
      </c>
      <c r="G94" s="63"/>
      <c r="H94" s="63"/>
      <c r="I94" s="63"/>
      <c r="L94">
        <v>78</v>
      </c>
      <c r="M94" s="45">
        <f t="shared" ca="1" si="13"/>
        <v>0</v>
      </c>
      <c r="N94" s="45">
        <f t="shared" ca="1" si="14"/>
        <v>0</v>
      </c>
      <c r="O94" s="41"/>
      <c r="P94" s="41"/>
      <c r="Q94" s="41"/>
      <c r="R94" s="45" t="str">
        <f t="shared" ca="1" si="15"/>
        <v>Start here --&gt;</v>
      </c>
    </row>
    <row r="95" spans="5:18" x14ac:dyDescent="0.25">
      <c r="E95">
        <v>39</v>
      </c>
      <c r="F95" s="51" t="str">
        <f t="shared" ca="1" si="12"/>
        <v/>
      </c>
      <c r="G95" s="63"/>
      <c r="H95" s="63"/>
      <c r="I95" s="63"/>
      <c r="L95">
        <v>79</v>
      </c>
      <c r="M95" s="45">
        <f t="shared" ca="1" si="13"/>
        <v>0</v>
      </c>
      <c r="N95" s="45">
        <f t="shared" ca="1" si="14"/>
        <v>0</v>
      </c>
      <c r="O95" s="41"/>
      <c r="P95" s="41"/>
      <c r="Q95" s="41"/>
      <c r="R95" s="45" t="str">
        <f t="shared" ca="1" si="15"/>
        <v>Start here --&gt;</v>
      </c>
    </row>
    <row r="96" spans="5:18" x14ac:dyDescent="0.25">
      <c r="E96">
        <v>40</v>
      </c>
      <c r="F96" s="51" t="str">
        <f ca="1">IF(F$55="","",  IF(OR(INDIRECT(F$55&amp;$C$4+ROW($A39))="",COUNTIF(INDIRECT(F$55&amp;$C$4&amp;":"&amp;ADDRESS($C$3+ROW($A39),$C$11)),"="&amp;INDIRECT(F$55&amp;$C$4+ROW($A39)))&gt;0),"",COUNTIF(INDIRECT($D$11),"&lt;='"&amp;INDIRECT(F$55&amp;$C$4+ROW($A39))&amp;"'")))</f>
        <v/>
      </c>
      <c r="G96" s="63"/>
      <c r="H96" s="63"/>
      <c r="I96" s="63"/>
      <c r="L96">
        <v>80</v>
      </c>
      <c r="M96" s="45">
        <f t="shared" ca="1" si="13"/>
        <v>0</v>
      </c>
      <c r="N96" s="45">
        <f t="shared" ca="1" si="14"/>
        <v>0</v>
      </c>
      <c r="O96" s="41"/>
      <c r="P96" s="41"/>
      <c r="Q96" s="41"/>
      <c r="R96" s="45" t="str">
        <f t="shared" ca="1" si="15"/>
        <v>Start here --&gt;</v>
      </c>
    </row>
    <row r="97" spans="5:18" x14ac:dyDescent="0.25">
      <c r="E97">
        <v>41</v>
      </c>
      <c r="F97" s="51" t="str">
        <f t="shared" ca="1" si="12"/>
        <v/>
      </c>
      <c r="G97" s="63"/>
      <c r="H97" s="63"/>
      <c r="I97" s="63"/>
      <c r="L97">
        <v>81</v>
      </c>
      <c r="M97" s="45">
        <f t="shared" ca="1" si="13"/>
        <v>0</v>
      </c>
      <c r="N97" s="45">
        <f t="shared" ca="1" si="14"/>
        <v>0</v>
      </c>
      <c r="O97" s="41"/>
      <c r="P97" s="41"/>
      <c r="Q97" s="41"/>
      <c r="R97" s="45" t="str">
        <f t="shared" ca="1" si="15"/>
        <v>Start here --&gt;</v>
      </c>
    </row>
    <row r="98" spans="5:18" x14ac:dyDescent="0.25">
      <c r="E98">
        <v>42</v>
      </c>
      <c r="F98" s="51" t="str">
        <f t="shared" ca="1" si="12"/>
        <v/>
      </c>
      <c r="G98" s="63"/>
      <c r="H98" s="63"/>
      <c r="I98" s="63"/>
      <c r="L98">
        <v>82</v>
      </c>
      <c r="M98" s="45">
        <f t="shared" ca="1" si="13"/>
        <v>0</v>
      </c>
      <c r="N98" s="45">
        <f t="shared" ca="1" si="14"/>
        <v>0</v>
      </c>
      <c r="O98" s="41"/>
      <c r="P98" s="41"/>
      <c r="Q98" s="41"/>
      <c r="R98" s="45" t="str">
        <f t="shared" ca="1" si="15"/>
        <v>Start here --&gt;</v>
      </c>
    </row>
    <row r="99" spans="5:18" x14ac:dyDescent="0.25">
      <c r="E99">
        <v>43</v>
      </c>
      <c r="F99" s="51" t="str">
        <f t="shared" ca="1" si="12"/>
        <v/>
      </c>
      <c r="G99" s="63"/>
      <c r="H99" s="63"/>
      <c r="I99" s="63"/>
      <c r="L99">
        <v>83</v>
      </c>
      <c r="M99" s="45">
        <f t="shared" ca="1" si="13"/>
        <v>0</v>
      </c>
      <c r="N99" s="45">
        <f t="shared" ca="1" si="14"/>
        <v>0</v>
      </c>
      <c r="O99" s="41"/>
      <c r="P99" s="41"/>
      <c r="Q99" s="41"/>
      <c r="R99" s="45" t="str">
        <f t="shared" ca="1" si="15"/>
        <v>Start here --&gt;</v>
      </c>
    </row>
    <row r="100" spans="5:18" x14ac:dyDescent="0.25">
      <c r="E100">
        <v>44</v>
      </c>
      <c r="F100" s="51" t="str">
        <f t="shared" ca="1" si="12"/>
        <v/>
      </c>
      <c r="G100" s="63"/>
      <c r="H100" s="63"/>
      <c r="I100" s="63"/>
      <c r="L100">
        <v>84</v>
      </c>
      <c r="M100" s="45">
        <f t="shared" ca="1" si="13"/>
        <v>0</v>
      </c>
      <c r="N100" s="45">
        <f t="shared" ca="1" si="14"/>
        <v>0</v>
      </c>
      <c r="O100" s="41"/>
      <c r="P100" s="41"/>
      <c r="Q100" s="41"/>
      <c r="R100" s="45" t="str">
        <f t="shared" ca="1" si="15"/>
        <v>Start here --&gt;</v>
      </c>
    </row>
    <row r="101" spans="5:18" x14ac:dyDescent="0.25">
      <c r="E101">
        <v>45</v>
      </c>
      <c r="F101" s="51" t="str">
        <f t="shared" ca="1" si="12"/>
        <v/>
      </c>
      <c r="G101" s="63"/>
      <c r="H101" s="63"/>
      <c r="I101" s="63"/>
      <c r="L101">
        <v>85</v>
      </c>
      <c r="M101" s="45">
        <f t="shared" ca="1" si="13"/>
        <v>0</v>
      </c>
      <c r="N101" s="45">
        <f t="shared" ca="1" si="14"/>
        <v>0</v>
      </c>
      <c r="O101" s="41"/>
      <c r="P101" s="41"/>
      <c r="Q101" s="41"/>
      <c r="R101" s="45" t="str">
        <f t="shared" ca="1" si="15"/>
        <v>Start here --&gt;</v>
      </c>
    </row>
    <row r="102" spans="5:18" x14ac:dyDescent="0.25">
      <c r="E102">
        <v>46</v>
      </c>
      <c r="F102" s="51" t="str">
        <f t="shared" ca="1" si="12"/>
        <v/>
      </c>
      <c r="G102" s="63"/>
      <c r="H102" s="63"/>
      <c r="I102" s="63"/>
      <c r="L102">
        <v>86</v>
      </c>
      <c r="M102" s="45">
        <f t="shared" ca="1" si="13"/>
        <v>0</v>
      </c>
      <c r="N102" s="45">
        <f t="shared" ca="1" si="14"/>
        <v>0</v>
      </c>
      <c r="O102" s="41"/>
      <c r="P102" s="41"/>
      <c r="Q102" s="41"/>
      <c r="R102" s="45" t="str">
        <f t="shared" ca="1" si="15"/>
        <v>Start here --&gt;</v>
      </c>
    </row>
    <row r="103" spans="5:18" x14ac:dyDescent="0.25">
      <c r="E103">
        <v>47</v>
      </c>
      <c r="F103" s="51" t="str">
        <f t="shared" ca="1" si="12"/>
        <v/>
      </c>
      <c r="G103" s="63"/>
      <c r="H103" s="63"/>
      <c r="I103" s="63"/>
      <c r="L103">
        <v>87</v>
      </c>
      <c r="M103" s="45">
        <f t="shared" ca="1" si="13"/>
        <v>0</v>
      </c>
      <c r="N103" s="45">
        <f t="shared" ca="1" si="14"/>
        <v>0</v>
      </c>
      <c r="O103" s="41"/>
      <c r="P103" s="41"/>
      <c r="Q103" s="41"/>
      <c r="R103" s="45" t="str">
        <f t="shared" ca="1" si="15"/>
        <v>Start here --&gt;</v>
      </c>
    </row>
    <row r="104" spans="5:18" x14ac:dyDescent="0.25">
      <c r="E104">
        <v>48</v>
      </c>
      <c r="F104" s="51" t="str">
        <f t="shared" ca="1" si="12"/>
        <v/>
      </c>
      <c r="G104" s="63"/>
      <c r="H104" s="63"/>
      <c r="I104" s="63"/>
      <c r="L104">
        <v>88</v>
      </c>
      <c r="M104" s="45">
        <f t="shared" ca="1" si="13"/>
        <v>0</v>
      </c>
      <c r="N104" s="45">
        <f t="shared" ca="1" si="14"/>
        <v>0</v>
      </c>
      <c r="O104" s="41"/>
      <c r="P104" s="41"/>
      <c r="Q104" s="41"/>
      <c r="R104" s="45" t="str">
        <f t="shared" ca="1" si="15"/>
        <v>Start here --&gt;</v>
      </c>
    </row>
    <row r="105" spans="5:18" x14ac:dyDescent="0.25">
      <c r="E105">
        <v>49</v>
      </c>
      <c r="F105" s="51" t="str">
        <f t="shared" ca="1" si="12"/>
        <v/>
      </c>
      <c r="G105" s="63"/>
      <c r="H105" s="63"/>
      <c r="I105" s="63"/>
      <c r="L105">
        <v>89</v>
      </c>
      <c r="M105" s="45">
        <f t="shared" ca="1" si="13"/>
        <v>0</v>
      </c>
      <c r="N105" s="45">
        <f t="shared" ca="1" si="14"/>
        <v>0</v>
      </c>
      <c r="O105" s="41"/>
      <c r="P105" s="41"/>
      <c r="Q105" s="41"/>
      <c r="R105" s="45" t="str">
        <f t="shared" ca="1" si="15"/>
        <v>Start here --&gt;</v>
      </c>
    </row>
    <row r="106" spans="5:18" x14ac:dyDescent="0.25">
      <c r="E106">
        <v>50</v>
      </c>
      <c r="F106" s="51" t="str">
        <f t="shared" ca="1" si="12"/>
        <v/>
      </c>
      <c r="G106" s="63"/>
      <c r="H106" s="63"/>
      <c r="I106" s="63"/>
      <c r="L106">
        <v>90</v>
      </c>
      <c r="M106" s="45">
        <f t="shared" ca="1" si="13"/>
        <v>0</v>
      </c>
      <c r="N106" s="45">
        <f t="shared" ca="1" si="14"/>
        <v>0</v>
      </c>
      <c r="O106" s="41"/>
      <c r="P106" s="41"/>
      <c r="Q106" s="41"/>
      <c r="R106" s="45" t="str">
        <f t="shared" ca="1" si="15"/>
        <v>Start here --&gt;</v>
      </c>
    </row>
    <row r="107" spans="5:18" x14ac:dyDescent="0.25">
      <c r="E107">
        <v>51</v>
      </c>
      <c r="F107" s="51" t="str">
        <f t="shared" ca="1" si="12"/>
        <v/>
      </c>
      <c r="G107" s="63"/>
      <c r="H107" s="63"/>
      <c r="I107" s="63"/>
      <c r="L107">
        <v>91</v>
      </c>
      <c r="M107" s="45">
        <f t="shared" ca="1" si="13"/>
        <v>0</v>
      </c>
      <c r="N107" s="45">
        <f t="shared" ca="1" si="14"/>
        <v>0</v>
      </c>
      <c r="O107" s="41"/>
      <c r="P107" s="41"/>
      <c r="Q107" s="41"/>
      <c r="R107" s="45" t="str">
        <f t="shared" ca="1" si="15"/>
        <v>Start here --&gt;</v>
      </c>
    </row>
    <row r="108" spans="5:18" x14ac:dyDescent="0.25">
      <c r="E108">
        <v>52</v>
      </c>
      <c r="F108" s="51" t="str">
        <f t="shared" ca="1" si="12"/>
        <v/>
      </c>
      <c r="G108" s="63"/>
      <c r="H108" s="63"/>
      <c r="I108" s="63"/>
      <c r="L108">
        <v>92</v>
      </c>
      <c r="M108" s="45">
        <f t="shared" ca="1" si="13"/>
        <v>0</v>
      </c>
      <c r="N108" s="45">
        <f t="shared" ca="1" si="14"/>
        <v>0</v>
      </c>
      <c r="O108" s="41"/>
      <c r="P108" s="41"/>
      <c r="Q108" s="41"/>
      <c r="R108" s="45" t="str">
        <f t="shared" ca="1" si="15"/>
        <v>Start here --&gt;</v>
      </c>
    </row>
    <row r="109" spans="5:18" x14ac:dyDescent="0.25">
      <c r="E109">
        <v>53</v>
      </c>
      <c r="F109" s="51" t="str">
        <f t="shared" ca="1" si="12"/>
        <v/>
      </c>
      <c r="G109" s="63"/>
      <c r="H109" s="63"/>
      <c r="I109" s="63"/>
      <c r="L109">
        <v>93</v>
      </c>
      <c r="M109" s="45">
        <f t="shared" ca="1" si="13"/>
        <v>0</v>
      </c>
      <c r="N109" s="45">
        <f t="shared" ca="1" si="14"/>
        <v>0</v>
      </c>
      <c r="O109" s="41"/>
      <c r="P109" s="41"/>
      <c r="Q109" s="41"/>
      <c r="R109" s="45" t="str">
        <f t="shared" ca="1" si="15"/>
        <v>Start here --&gt;</v>
      </c>
    </row>
    <row r="110" spans="5:18" x14ac:dyDescent="0.25">
      <c r="E110">
        <v>54</v>
      </c>
      <c r="F110" s="51" t="str">
        <f t="shared" ca="1" si="12"/>
        <v/>
      </c>
      <c r="G110" s="63"/>
      <c r="H110" s="63"/>
      <c r="I110" s="63"/>
      <c r="L110">
        <v>94</v>
      </c>
      <c r="M110" s="45">
        <f t="shared" ca="1" si="13"/>
        <v>0</v>
      </c>
      <c r="N110" s="45">
        <f t="shared" ca="1" si="14"/>
        <v>0</v>
      </c>
      <c r="O110" s="41"/>
      <c r="P110" s="41"/>
      <c r="Q110" s="41"/>
      <c r="R110" s="45" t="str">
        <f t="shared" ca="1" si="15"/>
        <v>Start here --&gt;</v>
      </c>
    </row>
    <row r="111" spans="5:18" x14ac:dyDescent="0.25">
      <c r="E111">
        <v>55</v>
      </c>
      <c r="F111" s="51" t="str">
        <f t="shared" ca="1" si="12"/>
        <v/>
      </c>
      <c r="G111" s="63"/>
      <c r="H111" s="63"/>
      <c r="I111" s="63"/>
      <c r="L111">
        <v>95</v>
      </c>
      <c r="M111" s="45">
        <f t="shared" ca="1" si="13"/>
        <v>0</v>
      </c>
      <c r="N111" s="45">
        <f t="shared" ca="1" si="14"/>
        <v>0</v>
      </c>
      <c r="O111" s="41"/>
      <c r="P111" s="41"/>
      <c r="Q111" s="41"/>
      <c r="R111" s="45" t="str">
        <f t="shared" ca="1" si="15"/>
        <v>Start here --&gt;</v>
      </c>
    </row>
    <row r="112" spans="5:18" x14ac:dyDescent="0.25">
      <c r="E112">
        <v>56</v>
      </c>
      <c r="F112" s="51" t="str">
        <f t="shared" ca="1" si="12"/>
        <v/>
      </c>
      <c r="G112" s="63"/>
      <c r="H112" s="63"/>
      <c r="I112" s="63"/>
      <c r="L112">
        <v>96</v>
      </c>
      <c r="M112" s="45">
        <f t="shared" ca="1" si="13"/>
        <v>0</v>
      </c>
      <c r="N112" s="45">
        <f t="shared" ca="1" si="14"/>
        <v>0</v>
      </c>
      <c r="O112" s="41"/>
      <c r="P112" s="41"/>
      <c r="Q112" s="41"/>
      <c r="R112" s="45" t="str">
        <f t="shared" ca="1" si="15"/>
        <v>Start here --&gt;</v>
      </c>
    </row>
    <row r="113" spans="5:18" x14ac:dyDescent="0.25">
      <c r="E113">
        <v>57</v>
      </c>
      <c r="F113" s="51" t="str">
        <f t="shared" ca="1" si="12"/>
        <v/>
      </c>
      <c r="G113" s="63"/>
      <c r="H113" s="63"/>
      <c r="I113" s="63"/>
      <c r="L113">
        <v>97</v>
      </c>
      <c r="M113" s="45">
        <f t="shared" ca="1" si="13"/>
        <v>0</v>
      </c>
      <c r="N113" s="45">
        <f t="shared" ca="1" si="14"/>
        <v>0</v>
      </c>
      <c r="O113" s="41"/>
      <c r="P113" s="41"/>
      <c r="Q113" s="41"/>
      <c r="R113" s="45" t="str">
        <f t="shared" ca="1" si="15"/>
        <v>Start here --&gt;</v>
      </c>
    </row>
    <row r="114" spans="5:18" x14ac:dyDescent="0.25">
      <c r="E114">
        <v>58</v>
      </c>
      <c r="F114" s="51" t="str">
        <f t="shared" ca="1" si="12"/>
        <v/>
      </c>
      <c r="G114" s="63"/>
      <c r="H114" s="63"/>
      <c r="I114" s="63"/>
      <c r="L114">
        <v>98</v>
      </c>
      <c r="M114" s="45">
        <f t="shared" ca="1" si="13"/>
        <v>0</v>
      </c>
      <c r="N114" s="45">
        <f t="shared" ca="1" si="14"/>
        <v>0</v>
      </c>
      <c r="O114" s="41"/>
      <c r="P114" s="41"/>
      <c r="Q114" s="41"/>
      <c r="R114" s="45" t="str">
        <f t="shared" ca="1" si="15"/>
        <v>Start here --&gt;</v>
      </c>
    </row>
    <row r="115" spans="5:18" x14ac:dyDescent="0.25">
      <c r="E115">
        <v>59</v>
      </c>
      <c r="F115" s="51" t="str">
        <f t="shared" ca="1" si="12"/>
        <v/>
      </c>
      <c r="G115" s="63"/>
      <c r="H115" s="63"/>
      <c r="I115" s="63"/>
      <c r="L115">
        <v>99</v>
      </c>
      <c r="M115" s="45">
        <f t="shared" ca="1" si="13"/>
        <v>0</v>
      </c>
      <c r="N115" s="45">
        <f t="shared" ca="1" si="14"/>
        <v>0</v>
      </c>
      <c r="O115" s="41"/>
      <c r="P115" s="41"/>
      <c r="Q115" s="41"/>
      <c r="R115" s="45" t="str">
        <f ca="1">IFERROR(IF(INDEX(INDIRECT($D$9),ROW($A99))&lt;&gt;0,INDEX(INDIRECT($D$9),ROW($A99)),$R114),"")</f>
        <v>Start here --&gt;</v>
      </c>
    </row>
    <row r="116" spans="5:18" x14ac:dyDescent="0.25">
      <c r="E116">
        <v>60</v>
      </c>
      <c r="F116" s="51" t="str">
        <f t="shared" ca="1" si="12"/>
        <v/>
      </c>
      <c r="G116" s="63"/>
      <c r="H116" s="63"/>
      <c r="I116" s="63"/>
      <c r="L116">
        <v>100</v>
      </c>
      <c r="M116" s="45">
        <f t="shared" ca="1" si="13"/>
        <v>0</v>
      </c>
      <c r="N116" s="45">
        <f t="shared" ca="1" si="14"/>
        <v>0</v>
      </c>
      <c r="O116" s="41"/>
      <c r="P116" s="41"/>
      <c r="Q116" s="41"/>
      <c r="R116" s="45" t="str">
        <f t="shared" ref="R116:R179" ca="1" si="16">IFERROR(IF(INDEX(INDIRECT($D$9),ROW($A100))&lt;&gt;0,INDEX(INDIRECT($D$9),ROW($A100)),$R115),"")</f>
        <v>Start here --&gt;</v>
      </c>
    </row>
    <row r="117" spans="5:18" x14ac:dyDescent="0.25">
      <c r="E117">
        <v>61</v>
      </c>
      <c r="F117" s="51" t="str">
        <f ca="1">IF(F$55="","",  IF(OR(INDIRECT(F$55&amp;$C$4+ROW($A60))="",COUNTIF(INDIRECT(F$55&amp;$C$4&amp;":"&amp;ADDRESS($C$3+ROW($A60),$C$11)),"="&amp;INDIRECT(F$55&amp;$C$4+ROW($A60)))&gt;0),"",COUNTIF(INDIRECT($D$11),"&lt;='"&amp;INDIRECT(F$55&amp;$C$4+ROW($A60))&amp;"'")))</f>
        <v/>
      </c>
      <c r="G117" s="63"/>
      <c r="H117" s="63"/>
      <c r="I117" s="63"/>
      <c r="L117">
        <v>101</v>
      </c>
      <c r="M117" s="45">
        <f t="shared" ca="1" si="13"/>
        <v>0</v>
      </c>
      <c r="N117" s="45">
        <f t="shared" ca="1" si="14"/>
        <v>0</v>
      </c>
      <c r="O117" s="41"/>
      <c r="P117" s="41"/>
      <c r="Q117" s="41"/>
      <c r="R117" s="45" t="str">
        <f t="shared" ca="1" si="16"/>
        <v>Start here --&gt;</v>
      </c>
    </row>
    <row r="118" spans="5:18" x14ac:dyDescent="0.25">
      <c r="E118">
        <v>62</v>
      </c>
      <c r="F118" s="51" t="str">
        <f t="shared" ca="1" si="12"/>
        <v/>
      </c>
      <c r="G118" s="63"/>
      <c r="H118" s="63"/>
      <c r="I118" s="63"/>
      <c r="L118">
        <v>102</v>
      </c>
      <c r="M118" s="45">
        <f t="shared" ca="1" si="13"/>
        <v>0</v>
      </c>
      <c r="N118" s="45">
        <f t="shared" ca="1" si="14"/>
        <v>0</v>
      </c>
      <c r="O118" s="41"/>
      <c r="P118" s="41"/>
      <c r="Q118" s="41"/>
      <c r="R118" s="45" t="str">
        <f t="shared" ca="1" si="16"/>
        <v>Start here --&gt;</v>
      </c>
    </row>
    <row r="119" spans="5:18" x14ac:dyDescent="0.25">
      <c r="E119">
        <v>63</v>
      </c>
      <c r="F119" s="51" t="str">
        <f ca="1">IF(F$55="","",  IF(OR(INDIRECT(F$55&amp;$C$4+ROW($A62))="",COUNTIF(INDIRECT(F$55&amp;$C$4&amp;":"&amp;ADDRESS($C$3+ROW($A62),$C$11)),"="&amp;INDIRECT(F$55&amp;$C$4+ROW($A62)))&gt;0),"",COUNTIF(INDIRECT($D$11),"&lt;='"&amp;INDIRECT(F$55&amp;$C$4+ROW($A62))&amp;"'")))</f>
        <v/>
      </c>
      <c r="G119" s="63"/>
      <c r="H119" s="63"/>
      <c r="I119" s="63"/>
      <c r="L119">
        <v>103</v>
      </c>
      <c r="M119" s="45">
        <f t="shared" ca="1" si="13"/>
        <v>0</v>
      </c>
      <c r="N119" s="45">
        <f t="shared" ca="1" si="14"/>
        <v>0</v>
      </c>
      <c r="O119" s="41"/>
      <c r="P119" s="41"/>
      <c r="Q119" s="41"/>
      <c r="R119" s="45" t="str">
        <f t="shared" ca="1" si="16"/>
        <v>Start here --&gt;</v>
      </c>
    </row>
    <row r="120" spans="5:18" x14ac:dyDescent="0.25">
      <c r="E120">
        <v>64</v>
      </c>
      <c r="F120" s="51" t="str">
        <f t="shared" ca="1" si="12"/>
        <v/>
      </c>
      <c r="G120" s="63"/>
      <c r="H120" s="63"/>
      <c r="I120" s="63"/>
      <c r="L120">
        <v>104</v>
      </c>
      <c r="M120" s="45">
        <f t="shared" ca="1" si="13"/>
        <v>0</v>
      </c>
      <c r="N120" s="45">
        <f t="shared" ca="1" si="14"/>
        <v>0</v>
      </c>
      <c r="O120" s="41"/>
      <c r="P120" s="41"/>
      <c r="Q120" s="41"/>
      <c r="R120" s="45" t="str">
        <f t="shared" ca="1" si="16"/>
        <v>Start here --&gt;</v>
      </c>
    </row>
    <row r="121" spans="5:18" x14ac:dyDescent="0.25">
      <c r="E121">
        <v>65</v>
      </c>
      <c r="F121" s="51" t="str">
        <f t="shared" ca="1" si="12"/>
        <v/>
      </c>
      <c r="G121" s="63"/>
      <c r="H121" s="63"/>
      <c r="I121" s="63"/>
      <c r="L121">
        <v>105</v>
      </c>
      <c r="M121" s="45">
        <f t="shared" ca="1" si="13"/>
        <v>0</v>
      </c>
      <c r="N121" s="45">
        <f t="shared" ca="1" si="14"/>
        <v>0</v>
      </c>
      <c r="O121" s="41"/>
      <c r="P121" s="41"/>
      <c r="Q121" s="41"/>
      <c r="R121" s="45" t="str">
        <f t="shared" ca="1" si="16"/>
        <v>Start here --&gt;</v>
      </c>
    </row>
    <row r="122" spans="5:18" x14ac:dyDescent="0.25">
      <c r="E122">
        <v>66</v>
      </c>
      <c r="F122" s="51" t="str">
        <f t="shared" ca="1" si="12"/>
        <v/>
      </c>
      <c r="G122" s="63"/>
      <c r="H122" s="63"/>
      <c r="I122" s="63"/>
      <c r="L122">
        <v>106</v>
      </c>
      <c r="M122" s="45">
        <f t="shared" ca="1" si="13"/>
        <v>0</v>
      </c>
      <c r="N122" s="45">
        <f t="shared" ca="1" si="14"/>
        <v>0</v>
      </c>
      <c r="O122" s="41"/>
      <c r="P122" s="41"/>
      <c r="Q122" s="41"/>
      <c r="R122" s="45" t="str">
        <f t="shared" ca="1" si="16"/>
        <v>Start here --&gt;</v>
      </c>
    </row>
    <row r="123" spans="5:18" x14ac:dyDescent="0.25">
      <c r="E123">
        <v>67</v>
      </c>
      <c r="F123" s="51" t="str">
        <f t="shared" ref="F123:F142" ca="1" si="17">IF(F$55="","",  IF(OR(INDIRECT(F$55&amp;$C$4+ROW($A66))="",COUNTIF(INDIRECT(F$55&amp;$C$4&amp;":"&amp;ADDRESS($C$3+ROW($A66),$C$11)),"="&amp;INDIRECT(F$55&amp;$C$4+ROW($A66)))&gt;0),"",COUNTIF(INDIRECT($D$11),"&lt;='"&amp;INDIRECT(F$55&amp;$C$4+ROW($A66))&amp;"'")))</f>
        <v/>
      </c>
      <c r="G123" s="63"/>
      <c r="H123" s="63"/>
      <c r="I123" s="63"/>
      <c r="L123">
        <v>107</v>
      </c>
      <c r="M123" s="45">
        <f t="shared" ca="1" si="13"/>
        <v>0</v>
      </c>
      <c r="N123" s="45">
        <f t="shared" ca="1" si="14"/>
        <v>0</v>
      </c>
      <c r="O123" s="41"/>
      <c r="P123" s="41"/>
      <c r="Q123" s="41"/>
      <c r="R123" s="45" t="str">
        <f t="shared" ca="1" si="16"/>
        <v>Start here --&gt;</v>
      </c>
    </row>
    <row r="124" spans="5:18" x14ac:dyDescent="0.25">
      <c r="E124">
        <v>68</v>
      </c>
      <c r="F124" s="51" t="str">
        <f t="shared" ca="1" si="17"/>
        <v/>
      </c>
      <c r="G124" s="63"/>
      <c r="H124" s="63"/>
      <c r="I124" s="63"/>
      <c r="L124">
        <v>108</v>
      </c>
      <c r="M124" s="45">
        <f t="shared" ca="1" si="13"/>
        <v>0</v>
      </c>
      <c r="N124" s="45">
        <f t="shared" ca="1" si="14"/>
        <v>0</v>
      </c>
      <c r="O124" s="41"/>
      <c r="P124" s="41"/>
      <c r="Q124" s="41"/>
      <c r="R124" s="45" t="str">
        <f t="shared" ca="1" si="16"/>
        <v>Start here --&gt;</v>
      </c>
    </row>
    <row r="125" spans="5:18" x14ac:dyDescent="0.25">
      <c r="E125">
        <v>69</v>
      </c>
      <c r="F125" s="51" t="str">
        <f t="shared" ca="1" si="17"/>
        <v/>
      </c>
      <c r="G125" s="63"/>
      <c r="H125" s="63"/>
      <c r="I125" s="63"/>
      <c r="L125">
        <v>109</v>
      </c>
      <c r="M125" s="45">
        <f t="shared" ca="1" si="13"/>
        <v>0</v>
      </c>
      <c r="N125" s="45">
        <f t="shared" ca="1" si="14"/>
        <v>0</v>
      </c>
      <c r="O125" s="41"/>
      <c r="P125" s="41"/>
      <c r="Q125" s="41"/>
      <c r="R125" s="45" t="str">
        <f t="shared" ca="1" si="16"/>
        <v>Start here --&gt;</v>
      </c>
    </row>
    <row r="126" spans="5:18" x14ac:dyDescent="0.25">
      <c r="E126">
        <v>70</v>
      </c>
      <c r="F126" s="51" t="str">
        <f t="shared" ca="1" si="17"/>
        <v/>
      </c>
      <c r="G126" s="63"/>
      <c r="H126" s="63"/>
      <c r="I126" s="63"/>
      <c r="L126">
        <v>110</v>
      </c>
      <c r="M126" s="45">
        <f t="shared" ca="1" si="13"/>
        <v>0</v>
      </c>
      <c r="N126" s="45">
        <f t="shared" ca="1" si="14"/>
        <v>0</v>
      </c>
      <c r="O126" s="41"/>
      <c r="P126" s="41"/>
      <c r="Q126" s="41"/>
      <c r="R126" s="45" t="str">
        <f t="shared" ca="1" si="16"/>
        <v>Start here --&gt;</v>
      </c>
    </row>
    <row r="127" spans="5:18" x14ac:dyDescent="0.25">
      <c r="E127">
        <v>71</v>
      </c>
      <c r="F127" s="51" t="str">
        <f t="shared" ca="1" si="17"/>
        <v/>
      </c>
      <c r="G127" s="63"/>
      <c r="H127" s="63"/>
      <c r="I127" s="63"/>
      <c r="L127">
        <v>111</v>
      </c>
      <c r="M127" s="45">
        <f t="shared" ca="1" si="13"/>
        <v>0</v>
      </c>
      <c r="N127" s="45">
        <f t="shared" ca="1" si="14"/>
        <v>0</v>
      </c>
      <c r="O127" s="41"/>
      <c r="P127" s="41"/>
      <c r="Q127" s="41"/>
      <c r="R127" s="45" t="str">
        <f t="shared" ca="1" si="16"/>
        <v>Start here --&gt;</v>
      </c>
    </row>
    <row r="128" spans="5:18" x14ac:dyDescent="0.25">
      <c r="E128">
        <v>72</v>
      </c>
      <c r="F128" s="51" t="str">
        <f t="shared" ca="1" si="17"/>
        <v/>
      </c>
      <c r="G128" s="63"/>
      <c r="H128" s="63"/>
      <c r="I128" s="63"/>
      <c r="L128">
        <v>112</v>
      </c>
      <c r="M128" s="45">
        <f t="shared" ca="1" si="13"/>
        <v>0</v>
      </c>
      <c r="N128" s="45">
        <f t="shared" ca="1" si="14"/>
        <v>0</v>
      </c>
      <c r="O128" s="41"/>
      <c r="P128" s="41"/>
      <c r="Q128" s="41"/>
      <c r="R128" s="45" t="str">
        <f t="shared" ca="1" si="16"/>
        <v>Start here --&gt;</v>
      </c>
    </row>
    <row r="129" spans="5:18" x14ac:dyDescent="0.25">
      <c r="E129">
        <v>73</v>
      </c>
      <c r="F129" s="51" t="str">
        <f t="shared" ca="1" si="17"/>
        <v/>
      </c>
      <c r="G129" s="63"/>
      <c r="H129" s="63"/>
      <c r="I129" s="63"/>
      <c r="L129">
        <v>113</v>
      </c>
      <c r="M129" s="45">
        <f t="shared" ca="1" si="13"/>
        <v>0</v>
      </c>
      <c r="N129" s="45">
        <f t="shared" ca="1" si="14"/>
        <v>0</v>
      </c>
      <c r="O129" s="41"/>
      <c r="P129" s="41"/>
      <c r="Q129" s="41"/>
      <c r="R129" s="45" t="str">
        <f t="shared" ca="1" si="16"/>
        <v>Start here --&gt;</v>
      </c>
    </row>
    <row r="130" spans="5:18" x14ac:dyDescent="0.25">
      <c r="E130">
        <v>74</v>
      </c>
      <c r="F130" s="51" t="str">
        <f t="shared" ca="1" si="17"/>
        <v/>
      </c>
      <c r="G130" s="63"/>
      <c r="H130" s="63"/>
      <c r="I130" s="63"/>
      <c r="L130">
        <v>114</v>
      </c>
      <c r="M130" s="45">
        <f t="shared" ca="1" si="13"/>
        <v>0</v>
      </c>
      <c r="N130" s="45">
        <f t="shared" ca="1" si="14"/>
        <v>0</v>
      </c>
      <c r="O130" s="41"/>
      <c r="P130" s="41"/>
      <c r="Q130" s="41"/>
      <c r="R130" s="45" t="str">
        <f t="shared" ca="1" si="16"/>
        <v>Start here --&gt;</v>
      </c>
    </row>
    <row r="131" spans="5:18" x14ac:dyDescent="0.25">
      <c r="E131">
        <v>75</v>
      </c>
      <c r="F131" s="51" t="str">
        <f t="shared" ca="1" si="17"/>
        <v/>
      </c>
      <c r="G131" s="63"/>
      <c r="H131" s="63"/>
      <c r="I131" s="63"/>
      <c r="L131">
        <v>115</v>
      </c>
      <c r="M131" s="45">
        <f t="shared" ca="1" si="13"/>
        <v>0</v>
      </c>
      <c r="N131" s="45">
        <f t="shared" ca="1" si="14"/>
        <v>0</v>
      </c>
      <c r="O131" s="41"/>
      <c r="P131" s="41"/>
      <c r="Q131" s="41"/>
      <c r="R131" s="45" t="str">
        <f t="shared" ca="1" si="16"/>
        <v>Start here --&gt;</v>
      </c>
    </row>
    <row r="132" spans="5:18" x14ac:dyDescent="0.25">
      <c r="E132">
        <v>76</v>
      </c>
      <c r="F132" s="51" t="str">
        <f t="shared" ca="1" si="17"/>
        <v/>
      </c>
      <c r="G132" s="63"/>
      <c r="H132" s="63"/>
      <c r="I132" s="63"/>
      <c r="L132">
        <v>116</v>
      </c>
      <c r="M132" s="45">
        <f t="shared" ca="1" si="13"/>
        <v>0</v>
      </c>
      <c r="N132" s="45">
        <f t="shared" ca="1" si="14"/>
        <v>0</v>
      </c>
      <c r="O132" s="41"/>
      <c r="P132" s="41"/>
      <c r="Q132" s="41"/>
      <c r="R132" s="45" t="str">
        <f t="shared" ca="1" si="16"/>
        <v>Start here --&gt;</v>
      </c>
    </row>
    <row r="133" spans="5:18" x14ac:dyDescent="0.25">
      <c r="E133">
        <v>77</v>
      </c>
      <c r="F133" s="51" t="str">
        <f t="shared" ca="1" si="17"/>
        <v/>
      </c>
      <c r="G133" s="63"/>
      <c r="H133" s="63"/>
      <c r="I133" s="63"/>
      <c r="L133">
        <v>117</v>
      </c>
      <c r="M133" s="45">
        <f t="shared" ca="1" si="13"/>
        <v>0</v>
      </c>
      <c r="N133" s="45">
        <f t="shared" ca="1" si="14"/>
        <v>0</v>
      </c>
      <c r="O133" s="41"/>
      <c r="P133" s="41"/>
      <c r="Q133" s="41"/>
      <c r="R133" s="45" t="str">
        <f t="shared" ca="1" si="16"/>
        <v>Start here --&gt;</v>
      </c>
    </row>
    <row r="134" spans="5:18" x14ac:dyDescent="0.25">
      <c r="E134">
        <v>78</v>
      </c>
      <c r="F134" s="51" t="str">
        <f t="shared" ca="1" si="17"/>
        <v/>
      </c>
      <c r="G134" s="63"/>
      <c r="H134" s="63"/>
      <c r="I134" s="63"/>
      <c r="L134">
        <v>118</v>
      </c>
      <c r="M134" s="45">
        <f t="shared" ca="1" si="13"/>
        <v>0</v>
      </c>
      <c r="N134" s="45">
        <f t="shared" ca="1" si="14"/>
        <v>0</v>
      </c>
      <c r="O134" s="41"/>
      <c r="P134" s="41"/>
      <c r="Q134" s="41"/>
      <c r="R134" s="45" t="str">
        <f t="shared" ca="1" si="16"/>
        <v>Start here --&gt;</v>
      </c>
    </row>
    <row r="135" spans="5:18" x14ac:dyDescent="0.25">
      <c r="E135">
        <v>79</v>
      </c>
      <c r="F135" s="51" t="str">
        <f t="shared" ca="1" si="17"/>
        <v/>
      </c>
      <c r="G135" s="63"/>
      <c r="H135" s="63"/>
      <c r="I135" s="63"/>
      <c r="L135">
        <v>119</v>
      </c>
      <c r="M135" s="45">
        <f t="shared" ca="1" si="13"/>
        <v>0</v>
      </c>
      <c r="N135" s="45">
        <f t="shared" ca="1" si="14"/>
        <v>0</v>
      </c>
      <c r="O135" s="41"/>
      <c r="P135" s="41"/>
      <c r="Q135" s="41"/>
      <c r="R135" s="45" t="str">
        <f t="shared" ca="1" si="16"/>
        <v>Start here --&gt;</v>
      </c>
    </row>
    <row r="136" spans="5:18" x14ac:dyDescent="0.25">
      <c r="E136">
        <v>80</v>
      </c>
      <c r="F136" s="51" t="str">
        <f t="shared" ca="1" si="17"/>
        <v/>
      </c>
      <c r="G136" s="63"/>
      <c r="H136" s="63"/>
      <c r="I136" s="63"/>
      <c r="L136">
        <v>120</v>
      </c>
      <c r="M136" s="45">
        <f t="shared" ca="1" si="13"/>
        <v>0</v>
      </c>
      <c r="N136" s="45">
        <f t="shared" ca="1" si="14"/>
        <v>0</v>
      </c>
      <c r="O136" s="41"/>
      <c r="P136" s="41"/>
      <c r="Q136" s="41"/>
      <c r="R136" s="45" t="str">
        <f t="shared" ca="1" si="16"/>
        <v>Start here --&gt;</v>
      </c>
    </row>
    <row r="137" spans="5:18" x14ac:dyDescent="0.25">
      <c r="E137">
        <v>81</v>
      </c>
      <c r="F137" s="51" t="str">
        <f t="shared" ca="1" si="17"/>
        <v/>
      </c>
      <c r="G137" s="63"/>
      <c r="H137" s="63"/>
      <c r="I137" s="63"/>
      <c r="L137">
        <v>121</v>
      </c>
      <c r="M137" s="45">
        <f t="shared" ca="1" si="13"/>
        <v>0</v>
      </c>
      <c r="N137" s="45">
        <f t="shared" ca="1" si="14"/>
        <v>0</v>
      </c>
      <c r="O137" s="41"/>
      <c r="P137" s="41"/>
      <c r="Q137" s="41"/>
      <c r="R137" s="45" t="str">
        <f t="shared" ca="1" si="16"/>
        <v>Start here --&gt;</v>
      </c>
    </row>
    <row r="138" spans="5:18" x14ac:dyDescent="0.25">
      <c r="E138">
        <v>82</v>
      </c>
      <c r="F138" s="51" t="str">
        <f t="shared" ca="1" si="17"/>
        <v/>
      </c>
      <c r="G138" s="63"/>
      <c r="H138" s="63"/>
      <c r="I138" s="63"/>
      <c r="L138">
        <v>122</v>
      </c>
      <c r="M138" s="45">
        <f t="shared" ca="1" si="13"/>
        <v>0</v>
      </c>
      <c r="N138" s="45">
        <f t="shared" ca="1" si="14"/>
        <v>0</v>
      </c>
      <c r="O138" s="41"/>
      <c r="P138" s="41"/>
      <c r="Q138" s="41"/>
      <c r="R138" s="45" t="str">
        <f t="shared" ca="1" si="16"/>
        <v>Start here --&gt;</v>
      </c>
    </row>
    <row r="139" spans="5:18" x14ac:dyDescent="0.25">
      <c r="E139">
        <v>83</v>
      </c>
      <c r="F139" s="51" t="str">
        <f t="shared" ca="1" si="17"/>
        <v/>
      </c>
      <c r="G139" s="63"/>
      <c r="H139" s="63"/>
      <c r="I139" s="63"/>
      <c r="L139">
        <v>123</v>
      </c>
      <c r="M139" s="45">
        <f t="shared" ca="1" si="13"/>
        <v>0</v>
      </c>
      <c r="N139" s="45">
        <f t="shared" ca="1" si="14"/>
        <v>0</v>
      </c>
      <c r="O139" s="41"/>
      <c r="P139" s="41"/>
      <c r="Q139" s="41"/>
      <c r="R139" s="45" t="str">
        <f t="shared" ca="1" si="16"/>
        <v>Start here --&gt;</v>
      </c>
    </row>
    <row r="140" spans="5:18" x14ac:dyDescent="0.25">
      <c r="E140">
        <v>84</v>
      </c>
      <c r="F140" s="51" t="str">
        <f ca="1">IF(F$55="","",  IF(OR(INDIRECT(F$55&amp;$C$4+ROW($A83))="",COUNTIF(INDIRECT(F$55&amp;$C$4&amp;":"&amp;ADDRESS($C$3+ROW($A83),$C$11)),"="&amp;INDIRECT(F$55&amp;$C$4+ROW($A83)))&gt;0),"",COUNTIF(INDIRECT($D$11),"&lt;='"&amp;INDIRECT(F$55&amp;$C$4+ROW($A83))&amp;"'")))</f>
        <v/>
      </c>
      <c r="G140" s="63"/>
      <c r="H140" s="63"/>
      <c r="I140" s="63"/>
      <c r="L140">
        <v>124</v>
      </c>
      <c r="M140" s="45">
        <f t="shared" ca="1" si="13"/>
        <v>0</v>
      </c>
      <c r="N140" s="45">
        <f t="shared" ca="1" si="14"/>
        <v>0</v>
      </c>
      <c r="O140" s="41"/>
      <c r="P140" s="41"/>
      <c r="Q140" s="41"/>
      <c r="R140" s="45" t="str">
        <f t="shared" ca="1" si="16"/>
        <v>Start here --&gt;</v>
      </c>
    </row>
    <row r="141" spans="5:18" x14ac:dyDescent="0.25">
      <c r="E141">
        <v>85</v>
      </c>
      <c r="F141" s="51" t="str">
        <f t="shared" ca="1" si="17"/>
        <v/>
      </c>
      <c r="G141" s="63"/>
      <c r="H141" s="63"/>
      <c r="I141" s="63"/>
      <c r="L141">
        <v>125</v>
      </c>
      <c r="M141" s="45">
        <f t="shared" ca="1" si="13"/>
        <v>0</v>
      </c>
      <c r="N141" s="45">
        <f t="shared" ca="1" si="14"/>
        <v>0</v>
      </c>
      <c r="O141" s="41"/>
      <c r="P141" s="41"/>
      <c r="Q141" s="41"/>
      <c r="R141" s="45" t="str">
        <f t="shared" ca="1" si="16"/>
        <v>Start here --&gt;</v>
      </c>
    </row>
    <row r="142" spans="5:18" x14ac:dyDescent="0.25">
      <c r="E142">
        <v>86</v>
      </c>
      <c r="F142" s="51" t="str">
        <f t="shared" ca="1" si="17"/>
        <v/>
      </c>
      <c r="G142" s="63"/>
      <c r="H142" s="63"/>
      <c r="I142" s="63"/>
      <c r="L142">
        <v>126</v>
      </c>
      <c r="M142" s="45">
        <f t="shared" ca="1" si="13"/>
        <v>0</v>
      </c>
      <c r="N142" s="45">
        <f t="shared" ca="1" si="14"/>
        <v>0</v>
      </c>
      <c r="O142" s="41"/>
      <c r="P142" s="41"/>
      <c r="Q142" s="41"/>
      <c r="R142" s="45" t="str">
        <f t="shared" ca="1" si="16"/>
        <v>Start here --&gt;</v>
      </c>
    </row>
    <row r="143" spans="5:18" x14ac:dyDescent="0.25">
      <c r="E143">
        <v>87</v>
      </c>
      <c r="F143" s="51" t="str">
        <f ca="1">IF(F$55="","",  IF(OR(INDIRECT(F$55&amp;$C$4+ROW($A86))="",COUNTIF(INDIRECT(F$55&amp;$C$4&amp;":"&amp;ADDRESS($C$3+ROW($A86),$C$11)),"="&amp;INDIRECT(F$55&amp;$C$4+ROW($A86)))&gt;0),"",COUNTIF(INDIRECT($D$11),"&lt;='"&amp;INDIRECT(F$55&amp;$C$4+ROW($A86))&amp;"'")))</f>
        <v/>
      </c>
      <c r="G143" s="63"/>
      <c r="H143" s="63"/>
      <c r="I143" s="63"/>
      <c r="L143">
        <v>127</v>
      </c>
      <c r="M143" s="45">
        <f t="shared" ca="1" si="13"/>
        <v>0</v>
      </c>
      <c r="N143" s="45">
        <f t="shared" ca="1" si="14"/>
        <v>0</v>
      </c>
      <c r="O143" s="41"/>
      <c r="P143" s="41"/>
      <c r="Q143" s="41"/>
      <c r="R143" s="45" t="str">
        <f t="shared" ca="1" si="16"/>
        <v>Start here --&gt;</v>
      </c>
    </row>
    <row r="144" spans="5:18" x14ac:dyDescent="0.25">
      <c r="E144">
        <v>88</v>
      </c>
      <c r="F144" s="51" t="str">
        <f t="shared" ref="F144:F165" ca="1" si="18">IF(F$55="","",  IF(OR(INDIRECT(F$55&amp;$C$4+ROW($A87))="",COUNTIF(INDIRECT(F$55&amp;$C$4&amp;":"&amp;ADDRESS($C$3+ROW($A87),$C$11)),"="&amp;INDIRECT(F$55&amp;$C$4+ROW($A87)))&gt;0),"",COUNTIF(INDIRECT($D$11),"&lt;='"&amp;INDIRECT(F$55&amp;$C$4+ROW($A87))&amp;"'")))</f>
        <v/>
      </c>
      <c r="G144" s="63"/>
      <c r="H144" s="63"/>
      <c r="I144" s="63"/>
      <c r="L144">
        <v>128</v>
      </c>
      <c r="M144" s="45">
        <f t="shared" ca="1" si="13"/>
        <v>0</v>
      </c>
      <c r="N144" s="45">
        <f t="shared" ca="1" si="14"/>
        <v>0</v>
      </c>
      <c r="O144" s="41"/>
      <c r="P144" s="41"/>
      <c r="Q144" s="41"/>
      <c r="R144" s="45" t="str">
        <f t="shared" ca="1" si="16"/>
        <v>Start here --&gt;</v>
      </c>
    </row>
    <row r="145" spans="5:18" x14ac:dyDescent="0.25">
      <c r="E145">
        <v>89</v>
      </c>
      <c r="F145" s="51" t="str">
        <f t="shared" ca="1" si="18"/>
        <v/>
      </c>
      <c r="G145" s="63"/>
      <c r="H145" s="63"/>
      <c r="I145" s="63"/>
      <c r="L145">
        <v>129</v>
      </c>
      <c r="M145" s="45">
        <f t="shared" ca="1" si="13"/>
        <v>0</v>
      </c>
      <c r="N145" s="45">
        <f t="shared" ca="1" si="14"/>
        <v>0</v>
      </c>
      <c r="O145" s="41"/>
      <c r="P145" s="41"/>
      <c r="Q145" s="41"/>
      <c r="R145" s="45" t="str">
        <f t="shared" ca="1" si="16"/>
        <v>Start here --&gt;</v>
      </c>
    </row>
    <row r="146" spans="5:18" x14ac:dyDescent="0.25">
      <c r="E146">
        <v>90</v>
      </c>
      <c r="F146" s="51" t="str">
        <f t="shared" ca="1" si="18"/>
        <v/>
      </c>
      <c r="G146" s="63"/>
      <c r="H146" s="63"/>
      <c r="I146" s="63"/>
      <c r="L146">
        <v>130</v>
      </c>
      <c r="M146" s="45">
        <f t="shared" ca="1" si="13"/>
        <v>0</v>
      </c>
      <c r="N146" s="45">
        <f t="shared" ca="1" si="14"/>
        <v>0</v>
      </c>
      <c r="O146" s="41"/>
      <c r="P146" s="41"/>
      <c r="Q146" s="41"/>
      <c r="R146" s="45" t="str">
        <f t="shared" ca="1" si="16"/>
        <v>Start here --&gt;</v>
      </c>
    </row>
    <row r="147" spans="5:18" x14ac:dyDescent="0.25">
      <c r="E147">
        <v>91</v>
      </c>
      <c r="F147" s="51" t="str">
        <f t="shared" ca="1" si="18"/>
        <v/>
      </c>
      <c r="G147" s="63"/>
      <c r="H147" s="63"/>
      <c r="I147" s="63"/>
      <c r="L147">
        <v>131</v>
      </c>
      <c r="M147" s="45">
        <f t="shared" ref="M147:M210" ca="1" si="19">IFERROR(IF(INDEX(INDIRECT($D$10),ROW($A131))&lt;&gt;0,INDEX(INDIRECT($D$10),ROW($A131)),$M146),"")</f>
        <v>0</v>
      </c>
      <c r="N147" s="45">
        <f t="shared" ref="N147:N210" ca="1" si="20">IFERROR(IF(INDEX(INDIRECT($D$11),ROW($A131))&lt;&gt;0,INDEX(INDIRECT($D$11),ROW($A131)),$N146),"")</f>
        <v>0</v>
      </c>
      <c r="O147" s="41"/>
      <c r="P147" s="41"/>
      <c r="Q147" s="41"/>
      <c r="R147" s="45" t="str">
        <f t="shared" ca="1" si="16"/>
        <v>Start here --&gt;</v>
      </c>
    </row>
    <row r="148" spans="5:18" x14ac:dyDescent="0.25">
      <c r="E148">
        <v>92</v>
      </c>
      <c r="F148" s="51" t="str">
        <f t="shared" ca="1" si="18"/>
        <v/>
      </c>
      <c r="G148" s="63"/>
      <c r="H148" s="63"/>
      <c r="I148" s="63"/>
      <c r="L148">
        <v>132</v>
      </c>
      <c r="M148" s="45">
        <f t="shared" ca="1" si="19"/>
        <v>0</v>
      </c>
      <c r="N148" s="45">
        <f t="shared" ca="1" si="20"/>
        <v>0</v>
      </c>
      <c r="O148" s="41"/>
      <c r="P148" s="41"/>
      <c r="Q148" s="41"/>
      <c r="R148" s="45" t="str">
        <f t="shared" ca="1" si="16"/>
        <v>Start here --&gt;</v>
      </c>
    </row>
    <row r="149" spans="5:18" x14ac:dyDescent="0.25">
      <c r="E149">
        <v>93</v>
      </c>
      <c r="F149" s="51" t="str">
        <f t="shared" ca="1" si="18"/>
        <v/>
      </c>
      <c r="G149" s="63"/>
      <c r="H149" s="63"/>
      <c r="I149" s="63"/>
      <c r="L149">
        <v>133</v>
      </c>
      <c r="M149" s="45">
        <f t="shared" ca="1" si="19"/>
        <v>0</v>
      </c>
      <c r="N149" s="45">
        <f t="shared" ca="1" si="20"/>
        <v>0</v>
      </c>
      <c r="O149" s="41"/>
      <c r="P149" s="41"/>
      <c r="Q149" s="41"/>
      <c r="R149" s="45" t="str">
        <f t="shared" ca="1" si="16"/>
        <v>Start here --&gt;</v>
      </c>
    </row>
    <row r="150" spans="5:18" x14ac:dyDescent="0.25">
      <c r="E150">
        <v>94</v>
      </c>
      <c r="F150" s="51" t="str">
        <f t="shared" ca="1" si="18"/>
        <v/>
      </c>
      <c r="G150" s="63"/>
      <c r="H150" s="63"/>
      <c r="I150" s="63"/>
      <c r="L150">
        <v>134</v>
      </c>
      <c r="M150" s="45">
        <f t="shared" ca="1" si="19"/>
        <v>0</v>
      </c>
      <c r="N150" s="45">
        <f t="shared" ca="1" si="20"/>
        <v>0</v>
      </c>
      <c r="O150" s="41"/>
      <c r="P150" s="41"/>
      <c r="Q150" s="41"/>
      <c r="R150" s="45" t="str">
        <f t="shared" ca="1" si="16"/>
        <v>Start here --&gt;</v>
      </c>
    </row>
    <row r="151" spans="5:18" x14ac:dyDescent="0.25">
      <c r="E151">
        <v>95</v>
      </c>
      <c r="F151" s="51" t="str">
        <f t="shared" ca="1" si="18"/>
        <v/>
      </c>
      <c r="G151" s="63"/>
      <c r="H151" s="63"/>
      <c r="I151" s="63"/>
      <c r="L151">
        <v>135</v>
      </c>
      <c r="M151" s="45">
        <f t="shared" ca="1" si="19"/>
        <v>0</v>
      </c>
      <c r="N151" s="45">
        <f t="shared" ca="1" si="20"/>
        <v>0</v>
      </c>
      <c r="O151" s="41"/>
      <c r="P151" s="41"/>
      <c r="Q151" s="41"/>
      <c r="R151" s="45" t="str">
        <f t="shared" ca="1" si="16"/>
        <v>Start here --&gt;</v>
      </c>
    </row>
    <row r="152" spans="5:18" x14ac:dyDescent="0.25">
      <c r="E152">
        <v>96</v>
      </c>
      <c r="F152" s="51" t="str">
        <f t="shared" ca="1" si="18"/>
        <v/>
      </c>
      <c r="G152" s="63"/>
      <c r="H152" s="63"/>
      <c r="I152" s="63"/>
      <c r="L152">
        <v>136</v>
      </c>
      <c r="M152" s="45">
        <f t="shared" ca="1" si="19"/>
        <v>0</v>
      </c>
      <c r="N152" s="45">
        <f t="shared" ca="1" si="20"/>
        <v>0</v>
      </c>
      <c r="O152" s="41"/>
      <c r="P152" s="41"/>
      <c r="Q152" s="41"/>
      <c r="R152" s="45" t="str">
        <f t="shared" ca="1" si="16"/>
        <v>Start here --&gt;</v>
      </c>
    </row>
    <row r="153" spans="5:18" x14ac:dyDescent="0.25">
      <c r="E153">
        <v>97</v>
      </c>
      <c r="F153" s="51" t="str">
        <f t="shared" ca="1" si="18"/>
        <v/>
      </c>
      <c r="G153" s="63"/>
      <c r="H153" s="63"/>
      <c r="I153" s="63"/>
      <c r="L153">
        <v>137</v>
      </c>
      <c r="M153" s="45">
        <f t="shared" ca="1" si="19"/>
        <v>0</v>
      </c>
      <c r="N153" s="45">
        <f t="shared" ca="1" si="20"/>
        <v>0</v>
      </c>
      <c r="O153" s="41"/>
      <c r="P153" s="41"/>
      <c r="Q153" s="41"/>
      <c r="R153" s="45" t="str">
        <f t="shared" ca="1" si="16"/>
        <v>Start here --&gt;</v>
      </c>
    </row>
    <row r="154" spans="5:18" x14ac:dyDescent="0.25">
      <c r="E154">
        <v>98</v>
      </c>
      <c r="F154" s="51" t="str">
        <f t="shared" ca="1" si="18"/>
        <v/>
      </c>
      <c r="G154" s="63"/>
      <c r="H154" s="63"/>
      <c r="I154" s="63"/>
      <c r="L154">
        <v>138</v>
      </c>
      <c r="M154" s="45">
        <f t="shared" ca="1" si="19"/>
        <v>0</v>
      </c>
      <c r="N154" s="45">
        <f t="shared" ca="1" si="20"/>
        <v>0</v>
      </c>
      <c r="O154" s="41"/>
      <c r="P154" s="41"/>
      <c r="Q154" s="41"/>
      <c r="R154" s="45" t="str">
        <f t="shared" ca="1" si="16"/>
        <v>Start here --&gt;</v>
      </c>
    </row>
    <row r="155" spans="5:18" x14ac:dyDescent="0.25">
      <c r="E155">
        <v>99</v>
      </c>
      <c r="F155" s="51" t="str">
        <f t="shared" ca="1" si="18"/>
        <v/>
      </c>
      <c r="G155" s="63"/>
      <c r="H155" s="63"/>
      <c r="I155" s="63"/>
      <c r="L155">
        <v>139</v>
      </c>
      <c r="M155" s="45">
        <f t="shared" ca="1" si="19"/>
        <v>0</v>
      </c>
      <c r="N155" s="45">
        <f t="shared" ca="1" si="20"/>
        <v>0</v>
      </c>
      <c r="O155" s="41"/>
      <c r="P155" s="41"/>
      <c r="Q155" s="41"/>
      <c r="R155" s="45" t="str">
        <f t="shared" ca="1" si="16"/>
        <v>Start here --&gt;</v>
      </c>
    </row>
    <row r="156" spans="5:18" x14ac:dyDescent="0.25">
      <c r="E156">
        <v>100</v>
      </c>
      <c r="F156" s="51" t="str">
        <f t="shared" ca="1" si="18"/>
        <v/>
      </c>
      <c r="G156" s="63"/>
      <c r="H156" s="63"/>
      <c r="I156" s="63"/>
      <c r="L156">
        <v>140</v>
      </c>
      <c r="M156" s="45">
        <f t="shared" ca="1" si="19"/>
        <v>0</v>
      </c>
      <c r="N156" s="45">
        <f t="shared" ca="1" si="20"/>
        <v>0</v>
      </c>
      <c r="O156" s="41"/>
      <c r="P156" s="41"/>
      <c r="Q156" s="41"/>
      <c r="R156" s="45" t="str">
        <f t="shared" ca="1" si="16"/>
        <v>Start here --&gt;</v>
      </c>
    </row>
    <row r="157" spans="5:18" x14ac:dyDescent="0.25">
      <c r="E157">
        <v>101</v>
      </c>
      <c r="F157" s="51" t="str">
        <f t="shared" ca="1" si="18"/>
        <v/>
      </c>
      <c r="G157" s="63"/>
      <c r="H157" s="63"/>
      <c r="I157" s="63"/>
      <c r="L157">
        <v>141</v>
      </c>
      <c r="M157" s="45">
        <f t="shared" ca="1" si="19"/>
        <v>0</v>
      </c>
      <c r="N157" s="45">
        <f t="shared" ca="1" si="20"/>
        <v>0</v>
      </c>
      <c r="O157" s="41"/>
      <c r="P157" s="41"/>
      <c r="Q157" s="41"/>
      <c r="R157" s="45" t="str">
        <f t="shared" ca="1" si="16"/>
        <v>Start here --&gt;</v>
      </c>
    </row>
    <row r="158" spans="5:18" x14ac:dyDescent="0.25">
      <c r="E158">
        <v>102</v>
      </c>
      <c r="F158" s="51" t="str">
        <f t="shared" ca="1" si="18"/>
        <v/>
      </c>
      <c r="G158" s="63"/>
      <c r="H158" s="63"/>
      <c r="I158" s="63"/>
      <c r="L158">
        <v>142</v>
      </c>
      <c r="M158" s="45">
        <f t="shared" ca="1" si="19"/>
        <v>0</v>
      </c>
      <c r="N158" s="45">
        <f t="shared" ca="1" si="20"/>
        <v>0</v>
      </c>
      <c r="O158" s="41"/>
      <c r="P158" s="41"/>
      <c r="Q158" s="41"/>
      <c r="R158" s="45" t="str">
        <f t="shared" ca="1" si="16"/>
        <v>Start here --&gt;</v>
      </c>
    </row>
    <row r="159" spans="5:18" x14ac:dyDescent="0.25">
      <c r="E159">
        <v>103</v>
      </c>
      <c r="F159" s="51" t="str">
        <f t="shared" ca="1" si="18"/>
        <v/>
      </c>
      <c r="G159" s="63"/>
      <c r="H159" s="63"/>
      <c r="I159" s="63"/>
      <c r="L159">
        <v>143</v>
      </c>
      <c r="M159" s="45">
        <f t="shared" ca="1" si="19"/>
        <v>0</v>
      </c>
      <c r="N159" s="45">
        <f t="shared" ca="1" si="20"/>
        <v>0</v>
      </c>
      <c r="O159" s="41"/>
      <c r="P159" s="41"/>
      <c r="Q159" s="41"/>
      <c r="R159" s="45" t="str">
        <f t="shared" ca="1" si="16"/>
        <v>Start here --&gt;</v>
      </c>
    </row>
    <row r="160" spans="5:18" x14ac:dyDescent="0.25">
      <c r="E160">
        <v>104</v>
      </c>
      <c r="F160" s="51" t="str">
        <f t="shared" ca="1" si="18"/>
        <v/>
      </c>
      <c r="G160" s="63"/>
      <c r="H160" s="63"/>
      <c r="I160" s="63"/>
      <c r="L160">
        <v>144</v>
      </c>
      <c r="M160" s="45">
        <f t="shared" ca="1" si="19"/>
        <v>0</v>
      </c>
      <c r="N160" s="45">
        <f t="shared" ca="1" si="20"/>
        <v>0</v>
      </c>
      <c r="O160" s="41"/>
      <c r="P160" s="41"/>
      <c r="Q160" s="41"/>
      <c r="R160" s="45" t="str">
        <f t="shared" ca="1" si="16"/>
        <v>Start here --&gt;</v>
      </c>
    </row>
    <row r="161" spans="5:18" x14ac:dyDescent="0.25">
      <c r="E161">
        <v>105</v>
      </c>
      <c r="F161" s="51" t="str">
        <f t="shared" ca="1" si="18"/>
        <v/>
      </c>
      <c r="G161" s="63"/>
      <c r="H161" s="63"/>
      <c r="I161" s="63"/>
      <c r="L161">
        <v>145</v>
      </c>
      <c r="M161" s="45">
        <f t="shared" ca="1" si="19"/>
        <v>0</v>
      </c>
      <c r="N161" s="45">
        <f t="shared" ca="1" si="20"/>
        <v>0</v>
      </c>
      <c r="O161" s="41"/>
      <c r="P161" s="41"/>
      <c r="Q161" s="41"/>
      <c r="R161" s="45" t="str">
        <f t="shared" ca="1" si="16"/>
        <v>Start here --&gt;</v>
      </c>
    </row>
    <row r="162" spans="5:18" x14ac:dyDescent="0.25">
      <c r="E162">
        <v>106</v>
      </c>
      <c r="F162" s="51" t="str">
        <f t="shared" ca="1" si="18"/>
        <v/>
      </c>
      <c r="G162" s="63"/>
      <c r="H162" s="63"/>
      <c r="I162" s="63"/>
      <c r="L162">
        <v>146</v>
      </c>
      <c r="M162" s="45">
        <f t="shared" ca="1" si="19"/>
        <v>0</v>
      </c>
      <c r="N162" s="45">
        <f t="shared" ca="1" si="20"/>
        <v>0</v>
      </c>
      <c r="O162" s="41"/>
      <c r="P162" s="41"/>
      <c r="Q162" s="41"/>
      <c r="R162" s="45" t="str">
        <f t="shared" ca="1" si="16"/>
        <v>Start here --&gt;</v>
      </c>
    </row>
    <row r="163" spans="5:18" x14ac:dyDescent="0.25">
      <c r="E163">
        <v>107</v>
      </c>
      <c r="F163" s="51" t="str">
        <f t="shared" ca="1" si="18"/>
        <v/>
      </c>
      <c r="G163" s="63"/>
      <c r="H163" s="63"/>
      <c r="I163" s="63"/>
      <c r="L163">
        <v>147</v>
      </c>
      <c r="M163" s="45">
        <f t="shared" ca="1" si="19"/>
        <v>0</v>
      </c>
      <c r="N163" s="45">
        <f t="shared" ca="1" si="20"/>
        <v>0</v>
      </c>
      <c r="O163" s="41"/>
      <c r="P163" s="41"/>
      <c r="Q163" s="41"/>
      <c r="R163" s="45" t="str">
        <f t="shared" ca="1" si="16"/>
        <v>Start here --&gt;</v>
      </c>
    </row>
    <row r="164" spans="5:18" x14ac:dyDescent="0.25">
      <c r="E164">
        <v>108</v>
      </c>
      <c r="F164" s="51" t="str">
        <f ca="1">IF(F$55="","",  IF(OR(INDIRECT(F$55&amp;$C$4+ROW($A107))="",COUNTIF(INDIRECT(F$55&amp;$C$4&amp;":"&amp;ADDRESS($C$3+ROW($A107),$C$11)),"="&amp;INDIRECT(F$55&amp;$C$4+ROW($A107)))&gt;0),"",COUNTIF(INDIRECT($D$11),"&lt;='"&amp;INDIRECT(F$55&amp;$C$4+ROW($A107))&amp;"'")))</f>
        <v/>
      </c>
      <c r="G164" s="63"/>
      <c r="H164" s="63"/>
      <c r="I164" s="63"/>
      <c r="L164">
        <v>148</v>
      </c>
      <c r="M164" s="45">
        <f t="shared" ca="1" si="19"/>
        <v>0</v>
      </c>
      <c r="N164" s="45">
        <f t="shared" ca="1" si="20"/>
        <v>0</v>
      </c>
      <c r="O164" s="41"/>
      <c r="P164" s="41"/>
      <c r="Q164" s="41"/>
      <c r="R164" s="45" t="str">
        <f t="shared" ca="1" si="16"/>
        <v>Start here --&gt;</v>
      </c>
    </row>
    <row r="165" spans="5:18" x14ac:dyDescent="0.25">
      <c r="E165">
        <v>109</v>
      </c>
      <c r="F165" s="51" t="str">
        <f t="shared" ca="1" si="18"/>
        <v/>
      </c>
      <c r="G165" s="63"/>
      <c r="H165" s="63"/>
      <c r="I165" s="63"/>
      <c r="L165">
        <v>149</v>
      </c>
      <c r="M165" s="45">
        <f t="shared" ca="1" si="19"/>
        <v>0</v>
      </c>
      <c r="N165" s="45">
        <f t="shared" ca="1" si="20"/>
        <v>0</v>
      </c>
      <c r="O165" s="41"/>
      <c r="P165" s="41"/>
      <c r="Q165" s="41"/>
      <c r="R165" s="45" t="str">
        <f t="shared" ca="1" si="16"/>
        <v>Start here --&gt;</v>
      </c>
    </row>
    <row r="166" spans="5:18" x14ac:dyDescent="0.25">
      <c r="E166">
        <v>110</v>
      </c>
      <c r="F166" s="51" t="str">
        <f ca="1">IF(F$55="","",  IF(OR(INDIRECT(F$55&amp;$C$4+ROW($A109))="",COUNTIF(INDIRECT(F$55&amp;$C$4&amp;":"&amp;ADDRESS($C$3+ROW($A109),$C$11)),"="&amp;INDIRECT(F$55&amp;$C$4+ROW($A109)))&gt;0),"",COUNTIF(INDIRECT($D$11),"&lt;='"&amp;INDIRECT(F$55&amp;$C$4+ROW($A109))&amp;"'")))</f>
        <v/>
      </c>
      <c r="G166" s="63"/>
      <c r="H166" s="63"/>
      <c r="I166" s="63"/>
      <c r="L166">
        <v>150</v>
      </c>
      <c r="M166" s="45">
        <f t="shared" ca="1" si="19"/>
        <v>0</v>
      </c>
      <c r="N166" s="45">
        <f t="shared" ca="1" si="20"/>
        <v>0</v>
      </c>
      <c r="O166" s="41"/>
      <c r="P166" s="41"/>
      <c r="Q166" s="41"/>
      <c r="R166" s="45" t="str">
        <f t="shared" ca="1" si="16"/>
        <v>Start here --&gt;</v>
      </c>
    </row>
    <row r="167" spans="5:18" x14ac:dyDescent="0.25">
      <c r="E167">
        <v>111</v>
      </c>
      <c r="F167" s="51" t="str">
        <f t="shared" ref="F167:F192" ca="1" si="21">IF(F$55="","",  IF(OR(INDIRECT(F$55&amp;$C$4+ROW($A110))="",COUNTIF(INDIRECT(F$55&amp;$C$4&amp;":"&amp;ADDRESS($C$3+ROW($A110),$C$11)),"="&amp;INDIRECT(F$55&amp;$C$4+ROW($A110)))&gt;0),"",COUNTIF(INDIRECT($D$11),"&lt;='"&amp;INDIRECT(F$55&amp;$C$4+ROW($A110))&amp;"'")))</f>
        <v/>
      </c>
      <c r="G167" s="63"/>
      <c r="H167" s="63"/>
      <c r="I167" s="63"/>
      <c r="L167">
        <v>151</v>
      </c>
      <c r="M167" s="45">
        <f t="shared" ca="1" si="19"/>
        <v>0</v>
      </c>
      <c r="N167" s="45">
        <f t="shared" ca="1" si="20"/>
        <v>0</v>
      </c>
      <c r="O167" s="41"/>
      <c r="P167" s="41"/>
      <c r="Q167" s="41"/>
      <c r="R167" s="45" t="str">
        <f t="shared" ca="1" si="16"/>
        <v>Start here --&gt;</v>
      </c>
    </row>
    <row r="168" spans="5:18" x14ac:dyDescent="0.25">
      <c r="E168">
        <v>112</v>
      </c>
      <c r="F168" s="51" t="str">
        <f t="shared" ca="1" si="21"/>
        <v/>
      </c>
      <c r="G168" s="63"/>
      <c r="H168" s="63"/>
      <c r="I168" s="63"/>
      <c r="L168">
        <v>152</v>
      </c>
      <c r="M168" s="45">
        <f t="shared" ca="1" si="19"/>
        <v>0</v>
      </c>
      <c r="N168" s="45">
        <f t="shared" ca="1" si="20"/>
        <v>0</v>
      </c>
      <c r="O168" s="41"/>
      <c r="P168" s="41"/>
      <c r="Q168" s="41"/>
      <c r="R168" s="45" t="str">
        <f t="shared" ca="1" si="16"/>
        <v>Start here --&gt;</v>
      </c>
    </row>
    <row r="169" spans="5:18" x14ac:dyDescent="0.25">
      <c r="E169">
        <v>113</v>
      </c>
      <c r="F169" s="51" t="str">
        <f t="shared" ca="1" si="21"/>
        <v/>
      </c>
      <c r="G169" s="63"/>
      <c r="H169" s="63"/>
      <c r="I169" s="63"/>
      <c r="L169">
        <v>153</v>
      </c>
      <c r="M169" s="45">
        <f t="shared" ca="1" si="19"/>
        <v>0</v>
      </c>
      <c r="N169" s="45">
        <f t="shared" ca="1" si="20"/>
        <v>0</v>
      </c>
      <c r="O169" s="41"/>
      <c r="P169" s="41"/>
      <c r="Q169" s="41"/>
      <c r="R169" s="45" t="str">
        <f t="shared" ca="1" si="16"/>
        <v>Start here --&gt;</v>
      </c>
    </row>
    <row r="170" spans="5:18" x14ac:dyDescent="0.25">
      <c r="E170">
        <v>114</v>
      </c>
      <c r="F170" s="51" t="str">
        <f t="shared" ca="1" si="21"/>
        <v/>
      </c>
      <c r="G170" s="63"/>
      <c r="H170" s="63"/>
      <c r="I170" s="63"/>
      <c r="L170">
        <v>154</v>
      </c>
      <c r="M170" s="45">
        <f t="shared" ca="1" si="19"/>
        <v>0</v>
      </c>
      <c r="N170" s="45">
        <f t="shared" ca="1" si="20"/>
        <v>0</v>
      </c>
      <c r="O170" s="41"/>
      <c r="P170" s="41"/>
      <c r="Q170" s="41"/>
      <c r="R170" s="45" t="str">
        <f t="shared" ca="1" si="16"/>
        <v>Start here --&gt;</v>
      </c>
    </row>
    <row r="171" spans="5:18" x14ac:dyDescent="0.25">
      <c r="E171">
        <v>115</v>
      </c>
      <c r="F171" s="51" t="str">
        <f t="shared" ca="1" si="21"/>
        <v/>
      </c>
      <c r="G171" s="63"/>
      <c r="H171" s="63"/>
      <c r="I171" s="63"/>
      <c r="L171">
        <v>155</v>
      </c>
      <c r="M171" s="45">
        <f t="shared" ca="1" si="19"/>
        <v>0</v>
      </c>
      <c r="N171" s="45">
        <f t="shared" ca="1" si="20"/>
        <v>0</v>
      </c>
      <c r="O171" s="41"/>
      <c r="P171" s="41"/>
      <c r="Q171" s="41"/>
      <c r="R171" s="45" t="str">
        <f t="shared" ca="1" si="16"/>
        <v>Start here --&gt;</v>
      </c>
    </row>
    <row r="172" spans="5:18" x14ac:dyDescent="0.25">
      <c r="E172">
        <v>116</v>
      </c>
      <c r="F172" s="51" t="str">
        <f t="shared" ca="1" si="21"/>
        <v/>
      </c>
      <c r="G172" s="63"/>
      <c r="H172" s="63"/>
      <c r="I172" s="63"/>
      <c r="L172">
        <v>156</v>
      </c>
      <c r="M172" s="45">
        <f t="shared" ca="1" si="19"/>
        <v>0</v>
      </c>
      <c r="N172" s="45">
        <f t="shared" ca="1" si="20"/>
        <v>0</v>
      </c>
      <c r="O172" s="41"/>
      <c r="P172" s="41"/>
      <c r="Q172" s="41"/>
      <c r="R172" s="45" t="str">
        <f t="shared" ca="1" si="16"/>
        <v>Start here --&gt;</v>
      </c>
    </row>
    <row r="173" spans="5:18" x14ac:dyDescent="0.25">
      <c r="E173">
        <v>117</v>
      </c>
      <c r="F173" s="51" t="str">
        <f t="shared" ca="1" si="21"/>
        <v/>
      </c>
      <c r="G173" s="63"/>
      <c r="H173" s="63"/>
      <c r="I173" s="63"/>
      <c r="L173">
        <v>157</v>
      </c>
      <c r="M173" s="45">
        <f t="shared" ca="1" si="19"/>
        <v>0</v>
      </c>
      <c r="N173" s="45">
        <f t="shared" ca="1" si="20"/>
        <v>0</v>
      </c>
      <c r="O173" s="41"/>
      <c r="P173" s="41"/>
      <c r="Q173" s="41"/>
      <c r="R173" s="45" t="str">
        <f t="shared" ca="1" si="16"/>
        <v>Start here --&gt;</v>
      </c>
    </row>
    <row r="174" spans="5:18" x14ac:dyDescent="0.25">
      <c r="E174">
        <v>118</v>
      </c>
      <c r="F174" s="51" t="str">
        <f t="shared" ca="1" si="21"/>
        <v/>
      </c>
      <c r="G174" s="63"/>
      <c r="H174" s="63"/>
      <c r="I174" s="63"/>
      <c r="L174">
        <v>158</v>
      </c>
      <c r="M174" s="45">
        <f t="shared" ca="1" si="19"/>
        <v>0</v>
      </c>
      <c r="N174" s="45">
        <f t="shared" ca="1" si="20"/>
        <v>0</v>
      </c>
      <c r="O174" s="41"/>
      <c r="P174" s="41"/>
      <c r="Q174" s="41"/>
      <c r="R174" s="45" t="str">
        <f t="shared" ca="1" si="16"/>
        <v>Start here --&gt;</v>
      </c>
    </row>
    <row r="175" spans="5:18" x14ac:dyDescent="0.25">
      <c r="E175">
        <v>119</v>
      </c>
      <c r="F175" s="51" t="str">
        <f t="shared" ca="1" si="21"/>
        <v/>
      </c>
      <c r="G175" s="63"/>
      <c r="H175" s="63"/>
      <c r="I175" s="63"/>
      <c r="L175">
        <v>159</v>
      </c>
      <c r="M175" s="45">
        <f t="shared" ca="1" si="19"/>
        <v>0</v>
      </c>
      <c r="N175" s="45">
        <f t="shared" ca="1" si="20"/>
        <v>0</v>
      </c>
      <c r="O175" s="41"/>
      <c r="P175" s="41"/>
      <c r="Q175" s="41"/>
      <c r="R175" s="45" t="str">
        <f t="shared" ca="1" si="16"/>
        <v>Start here --&gt;</v>
      </c>
    </row>
    <row r="176" spans="5:18" x14ac:dyDescent="0.25">
      <c r="E176">
        <v>120</v>
      </c>
      <c r="F176" s="51" t="str">
        <f t="shared" ca="1" si="21"/>
        <v/>
      </c>
      <c r="G176" s="63"/>
      <c r="H176" s="63"/>
      <c r="I176" s="63"/>
      <c r="L176">
        <v>160</v>
      </c>
      <c r="M176" s="45">
        <f t="shared" ca="1" si="19"/>
        <v>0</v>
      </c>
      <c r="N176" s="45">
        <f t="shared" ca="1" si="20"/>
        <v>0</v>
      </c>
      <c r="O176" s="41"/>
      <c r="P176" s="41"/>
      <c r="Q176" s="41"/>
      <c r="R176" s="45" t="str">
        <f t="shared" ca="1" si="16"/>
        <v>Start here --&gt;</v>
      </c>
    </row>
    <row r="177" spans="5:18" x14ac:dyDescent="0.25">
      <c r="E177">
        <v>121</v>
      </c>
      <c r="F177" s="51" t="str">
        <f t="shared" ca="1" si="21"/>
        <v/>
      </c>
      <c r="G177" s="63"/>
      <c r="H177" s="63"/>
      <c r="I177" s="63"/>
      <c r="L177">
        <v>161</v>
      </c>
      <c r="M177" s="45">
        <f t="shared" ca="1" si="19"/>
        <v>0</v>
      </c>
      <c r="N177" s="45">
        <f t="shared" ca="1" si="20"/>
        <v>0</v>
      </c>
      <c r="O177" s="41"/>
      <c r="P177" s="41"/>
      <c r="Q177" s="41"/>
      <c r="R177" s="45" t="str">
        <f t="shared" ca="1" si="16"/>
        <v>Start here --&gt;</v>
      </c>
    </row>
    <row r="178" spans="5:18" x14ac:dyDescent="0.25">
      <c r="E178">
        <v>122</v>
      </c>
      <c r="F178" s="51" t="str">
        <f t="shared" ca="1" si="21"/>
        <v/>
      </c>
      <c r="G178" s="63"/>
      <c r="H178" s="63"/>
      <c r="I178" s="63"/>
      <c r="L178">
        <v>162</v>
      </c>
      <c r="M178" s="45">
        <f t="shared" ca="1" si="19"/>
        <v>0</v>
      </c>
      <c r="N178" s="45">
        <f t="shared" ca="1" si="20"/>
        <v>0</v>
      </c>
      <c r="O178" s="41"/>
      <c r="P178" s="41"/>
      <c r="Q178" s="41"/>
      <c r="R178" s="45" t="str">
        <f t="shared" ca="1" si="16"/>
        <v>Start here --&gt;</v>
      </c>
    </row>
    <row r="179" spans="5:18" x14ac:dyDescent="0.25">
      <c r="E179">
        <v>123</v>
      </c>
      <c r="F179" s="51" t="str">
        <f t="shared" ca="1" si="21"/>
        <v/>
      </c>
      <c r="G179" s="63"/>
      <c r="H179" s="63"/>
      <c r="I179" s="63"/>
      <c r="L179">
        <v>163</v>
      </c>
      <c r="M179" s="45">
        <f t="shared" ca="1" si="19"/>
        <v>0</v>
      </c>
      <c r="N179" s="45">
        <f t="shared" ca="1" si="20"/>
        <v>0</v>
      </c>
      <c r="O179" s="41"/>
      <c r="P179" s="41"/>
      <c r="Q179" s="41"/>
      <c r="R179" s="45" t="str">
        <f t="shared" ca="1" si="16"/>
        <v>Start here --&gt;</v>
      </c>
    </row>
    <row r="180" spans="5:18" x14ac:dyDescent="0.25">
      <c r="E180">
        <v>124</v>
      </c>
      <c r="F180" s="51" t="str">
        <f t="shared" ca="1" si="21"/>
        <v/>
      </c>
      <c r="G180" s="63"/>
      <c r="H180" s="63"/>
      <c r="I180" s="63"/>
      <c r="L180">
        <v>164</v>
      </c>
      <c r="M180" s="45">
        <f t="shared" ca="1" si="19"/>
        <v>0</v>
      </c>
      <c r="N180" s="45">
        <f t="shared" ca="1" si="20"/>
        <v>0</v>
      </c>
      <c r="O180" s="41"/>
      <c r="P180" s="41"/>
      <c r="Q180" s="41"/>
      <c r="R180" s="45" t="str">
        <f t="shared" ref="R180:R243" ca="1" si="22">IFERROR(IF(INDEX(INDIRECT($D$9),ROW($A164))&lt;&gt;0,INDEX(INDIRECT($D$9),ROW($A164)),$R179),"")</f>
        <v>Start here --&gt;</v>
      </c>
    </row>
    <row r="181" spans="5:18" x14ac:dyDescent="0.25">
      <c r="E181">
        <v>125</v>
      </c>
      <c r="F181" s="51" t="str">
        <f t="shared" ca="1" si="21"/>
        <v/>
      </c>
      <c r="G181" s="63"/>
      <c r="H181" s="63"/>
      <c r="I181" s="63"/>
      <c r="L181">
        <v>165</v>
      </c>
      <c r="M181" s="45">
        <f t="shared" ca="1" si="19"/>
        <v>0</v>
      </c>
      <c r="N181" s="45">
        <f t="shared" ca="1" si="20"/>
        <v>0</v>
      </c>
      <c r="O181" s="41"/>
      <c r="P181" s="41"/>
      <c r="Q181" s="41"/>
      <c r="R181" s="45" t="str">
        <f t="shared" ca="1" si="22"/>
        <v>Start here --&gt;</v>
      </c>
    </row>
    <row r="182" spans="5:18" x14ac:dyDescent="0.25">
      <c r="E182">
        <v>126</v>
      </c>
      <c r="F182" s="51" t="str">
        <f t="shared" ca="1" si="21"/>
        <v/>
      </c>
      <c r="G182" s="63"/>
      <c r="H182" s="63"/>
      <c r="I182" s="63"/>
      <c r="L182">
        <v>166</v>
      </c>
      <c r="M182" s="45">
        <f t="shared" ca="1" si="19"/>
        <v>0</v>
      </c>
      <c r="N182" s="45">
        <f t="shared" ca="1" si="20"/>
        <v>0</v>
      </c>
      <c r="O182" s="41"/>
      <c r="P182" s="41"/>
      <c r="Q182" s="41"/>
      <c r="R182" s="45" t="str">
        <f t="shared" ca="1" si="22"/>
        <v>Start here --&gt;</v>
      </c>
    </row>
    <row r="183" spans="5:18" x14ac:dyDescent="0.25">
      <c r="E183">
        <v>127</v>
      </c>
      <c r="F183" s="51" t="str">
        <f t="shared" ca="1" si="21"/>
        <v/>
      </c>
      <c r="G183" s="63"/>
      <c r="H183" s="63"/>
      <c r="I183" s="63"/>
      <c r="L183">
        <v>167</v>
      </c>
      <c r="M183" s="45">
        <f t="shared" ca="1" si="19"/>
        <v>0</v>
      </c>
      <c r="N183" s="45">
        <f t="shared" ca="1" si="20"/>
        <v>0</v>
      </c>
      <c r="O183" s="41"/>
      <c r="P183" s="41"/>
      <c r="Q183" s="41"/>
      <c r="R183" s="45" t="str">
        <f t="shared" ca="1" si="22"/>
        <v>Start here --&gt;</v>
      </c>
    </row>
    <row r="184" spans="5:18" x14ac:dyDescent="0.25">
      <c r="E184">
        <v>128</v>
      </c>
      <c r="F184" s="51" t="str">
        <f t="shared" ca="1" si="21"/>
        <v/>
      </c>
      <c r="G184" s="63"/>
      <c r="H184" s="63"/>
      <c r="I184" s="63"/>
      <c r="L184">
        <v>168</v>
      </c>
      <c r="M184" s="45">
        <f t="shared" ca="1" si="19"/>
        <v>0</v>
      </c>
      <c r="N184" s="45">
        <f t="shared" ca="1" si="20"/>
        <v>0</v>
      </c>
      <c r="O184" s="41"/>
      <c r="P184" s="41"/>
      <c r="Q184" s="41"/>
      <c r="R184" s="45" t="str">
        <f t="shared" ca="1" si="22"/>
        <v>Start here --&gt;</v>
      </c>
    </row>
    <row r="185" spans="5:18" x14ac:dyDescent="0.25">
      <c r="E185">
        <v>129</v>
      </c>
      <c r="F185" s="51" t="str">
        <f t="shared" ca="1" si="21"/>
        <v/>
      </c>
      <c r="G185" s="63"/>
      <c r="H185" s="63"/>
      <c r="I185" s="63"/>
      <c r="L185">
        <v>169</v>
      </c>
      <c r="M185" s="45">
        <f t="shared" ca="1" si="19"/>
        <v>0</v>
      </c>
      <c r="N185" s="45">
        <f t="shared" ca="1" si="20"/>
        <v>0</v>
      </c>
      <c r="O185" s="41"/>
      <c r="P185" s="41"/>
      <c r="Q185" s="41"/>
      <c r="R185" s="45" t="str">
        <f t="shared" ca="1" si="22"/>
        <v>Start here --&gt;</v>
      </c>
    </row>
    <row r="186" spans="5:18" x14ac:dyDescent="0.25">
      <c r="E186">
        <v>130</v>
      </c>
      <c r="F186" s="51" t="str">
        <f t="shared" ca="1" si="21"/>
        <v/>
      </c>
      <c r="G186" s="63"/>
      <c r="H186" s="63"/>
      <c r="I186" s="63"/>
      <c r="L186">
        <v>170</v>
      </c>
      <c r="M186" s="45">
        <f t="shared" ca="1" si="19"/>
        <v>0</v>
      </c>
      <c r="N186" s="45">
        <f t="shared" ca="1" si="20"/>
        <v>0</v>
      </c>
      <c r="O186" s="41"/>
      <c r="P186" s="41"/>
      <c r="Q186" s="41"/>
      <c r="R186" s="45" t="str">
        <f t="shared" ca="1" si="22"/>
        <v>Start here --&gt;</v>
      </c>
    </row>
    <row r="187" spans="5:18" x14ac:dyDescent="0.25">
      <c r="E187">
        <v>131</v>
      </c>
      <c r="F187" s="51" t="str">
        <f ca="1">IF(F$55="","",  IF(OR(INDIRECT(F$55&amp;$C$4+ROW($A130))="",COUNTIF(INDIRECT(F$55&amp;$C$4&amp;":"&amp;ADDRESS($C$3+ROW($A130),$C$11)),"="&amp;INDIRECT(F$55&amp;$C$4+ROW($A130)))&gt;0),"",COUNTIF(INDIRECT($D$11),"&lt;='"&amp;INDIRECT(F$55&amp;$C$4+ROW($A130))&amp;"'")))</f>
        <v/>
      </c>
      <c r="G187" s="63"/>
      <c r="H187" s="63"/>
      <c r="I187" s="63"/>
      <c r="L187">
        <v>171</v>
      </c>
      <c r="M187" s="45">
        <f t="shared" ca="1" si="19"/>
        <v>0</v>
      </c>
      <c r="N187" s="45">
        <f t="shared" ca="1" si="20"/>
        <v>0</v>
      </c>
      <c r="O187" s="41"/>
      <c r="P187" s="41"/>
      <c r="Q187" s="41"/>
      <c r="R187" s="45" t="str">
        <f t="shared" ca="1" si="22"/>
        <v>Start here --&gt;</v>
      </c>
    </row>
    <row r="188" spans="5:18" x14ac:dyDescent="0.25">
      <c r="E188">
        <v>132</v>
      </c>
      <c r="F188" s="51" t="str">
        <f t="shared" ca="1" si="21"/>
        <v/>
      </c>
      <c r="G188" s="63"/>
      <c r="H188" s="63"/>
      <c r="I188" s="63"/>
      <c r="L188">
        <v>172</v>
      </c>
      <c r="M188" s="45">
        <f t="shared" ca="1" si="19"/>
        <v>0</v>
      </c>
      <c r="N188" s="45">
        <f t="shared" ca="1" si="20"/>
        <v>0</v>
      </c>
      <c r="O188" s="41"/>
      <c r="P188" s="41"/>
      <c r="Q188" s="41"/>
      <c r="R188" s="45" t="str">
        <f t="shared" ca="1" si="22"/>
        <v>Start here --&gt;</v>
      </c>
    </row>
    <row r="189" spans="5:18" x14ac:dyDescent="0.25">
      <c r="E189">
        <v>133</v>
      </c>
      <c r="F189" s="51" t="str">
        <f t="shared" ca="1" si="21"/>
        <v/>
      </c>
      <c r="G189" s="63"/>
      <c r="H189" s="63"/>
      <c r="I189" s="63"/>
      <c r="L189">
        <v>173</v>
      </c>
      <c r="M189" s="45">
        <f t="shared" ca="1" si="19"/>
        <v>0</v>
      </c>
      <c r="N189" s="45">
        <f t="shared" ca="1" si="20"/>
        <v>0</v>
      </c>
      <c r="O189" s="41"/>
      <c r="P189" s="41"/>
      <c r="Q189" s="41"/>
      <c r="R189" s="45" t="str">
        <f t="shared" ca="1" si="22"/>
        <v>Start here --&gt;</v>
      </c>
    </row>
    <row r="190" spans="5:18" x14ac:dyDescent="0.25">
      <c r="E190">
        <v>134</v>
      </c>
      <c r="F190" s="51" t="str">
        <f t="shared" ca="1" si="21"/>
        <v/>
      </c>
      <c r="G190" s="63"/>
      <c r="H190" s="63"/>
      <c r="I190" s="63"/>
      <c r="L190">
        <v>174</v>
      </c>
      <c r="M190" s="45">
        <f t="shared" ca="1" si="19"/>
        <v>0</v>
      </c>
      <c r="N190" s="45">
        <f t="shared" ca="1" si="20"/>
        <v>0</v>
      </c>
      <c r="O190" s="41"/>
      <c r="P190" s="41"/>
      <c r="Q190" s="41"/>
      <c r="R190" s="45" t="str">
        <f t="shared" ca="1" si="22"/>
        <v>Start here --&gt;</v>
      </c>
    </row>
    <row r="191" spans="5:18" x14ac:dyDescent="0.25">
      <c r="E191">
        <v>135</v>
      </c>
      <c r="F191" s="51" t="str">
        <f t="shared" ca="1" si="21"/>
        <v/>
      </c>
      <c r="G191" s="63"/>
      <c r="H191" s="63"/>
      <c r="I191" s="63"/>
      <c r="L191">
        <v>175</v>
      </c>
      <c r="M191" s="45">
        <f t="shared" ca="1" si="19"/>
        <v>0</v>
      </c>
      <c r="N191" s="45">
        <f t="shared" ca="1" si="20"/>
        <v>0</v>
      </c>
      <c r="O191" s="41"/>
      <c r="P191" s="41"/>
      <c r="Q191" s="41"/>
      <c r="R191" s="45" t="str">
        <f t="shared" ca="1" si="22"/>
        <v>Start here --&gt;</v>
      </c>
    </row>
    <row r="192" spans="5:18" x14ac:dyDescent="0.25">
      <c r="E192">
        <v>136</v>
      </c>
      <c r="F192" s="51" t="str">
        <f t="shared" ca="1" si="21"/>
        <v/>
      </c>
      <c r="G192" s="63"/>
      <c r="H192" s="63"/>
      <c r="I192" s="63"/>
      <c r="L192">
        <v>176</v>
      </c>
      <c r="M192" s="45">
        <f t="shared" ca="1" si="19"/>
        <v>0</v>
      </c>
      <c r="N192" s="45">
        <f t="shared" ca="1" si="20"/>
        <v>0</v>
      </c>
      <c r="O192" s="41"/>
      <c r="P192" s="41"/>
      <c r="Q192" s="41"/>
      <c r="R192" s="45" t="str">
        <f t="shared" ca="1" si="22"/>
        <v>Start here --&gt;</v>
      </c>
    </row>
    <row r="193" spans="5:18" x14ac:dyDescent="0.25">
      <c r="E193">
        <v>137</v>
      </c>
      <c r="F193" s="51" t="str">
        <f ca="1">IF(F$55="","",  IF(OR(INDIRECT(F$55&amp;$C$4+ROW($A136))="",COUNTIF(INDIRECT(F$55&amp;$C$4&amp;":"&amp;ADDRESS($C$3+ROW($A136),$C$11)),"="&amp;INDIRECT(F$55&amp;$C$4+ROW($A136)))&gt;0),"",COUNTIF(INDIRECT($D$11),"&lt;='"&amp;INDIRECT(F$55&amp;$C$4+ROW($A136))&amp;"'")))</f>
        <v/>
      </c>
      <c r="G193" s="63"/>
      <c r="H193" s="63"/>
      <c r="I193" s="63"/>
      <c r="L193">
        <v>177</v>
      </c>
      <c r="M193" s="45">
        <f t="shared" ca="1" si="19"/>
        <v>0</v>
      </c>
      <c r="N193" s="45">
        <f t="shared" ca="1" si="20"/>
        <v>0</v>
      </c>
      <c r="O193" s="41"/>
      <c r="P193" s="41"/>
      <c r="Q193" s="41"/>
      <c r="R193" s="45" t="str">
        <f t="shared" ca="1" si="22"/>
        <v>Start here --&gt;</v>
      </c>
    </row>
    <row r="194" spans="5:18" x14ac:dyDescent="0.25">
      <c r="E194">
        <v>138</v>
      </c>
      <c r="F194" s="51" t="str">
        <f t="shared" ref="F194:F217" ca="1" si="23">IF(F$55="","",  IF(OR(INDIRECT(F$55&amp;$C$4+ROW($A137))="",COUNTIF(INDIRECT(F$55&amp;$C$4&amp;":"&amp;ADDRESS($C$3+ROW($A137),$C$11)),"="&amp;INDIRECT(F$55&amp;$C$4+ROW($A137)))&gt;0),"",COUNTIF(INDIRECT($D$11),"&lt;='"&amp;INDIRECT(F$55&amp;$C$4+ROW($A137))&amp;"'")))</f>
        <v/>
      </c>
      <c r="G194" s="63"/>
      <c r="H194" s="63"/>
      <c r="I194" s="63"/>
      <c r="L194">
        <v>178</v>
      </c>
      <c r="M194" s="45">
        <f t="shared" ca="1" si="19"/>
        <v>0</v>
      </c>
      <c r="N194" s="45">
        <f t="shared" ca="1" si="20"/>
        <v>0</v>
      </c>
      <c r="O194" s="41"/>
      <c r="P194" s="41"/>
      <c r="Q194" s="41"/>
      <c r="R194" s="45" t="str">
        <f t="shared" ca="1" si="22"/>
        <v>Start here --&gt;</v>
      </c>
    </row>
    <row r="195" spans="5:18" x14ac:dyDescent="0.25">
      <c r="E195">
        <v>139</v>
      </c>
      <c r="F195" s="51" t="str">
        <f t="shared" ca="1" si="23"/>
        <v/>
      </c>
      <c r="G195" s="63"/>
      <c r="H195" s="63"/>
      <c r="I195" s="63"/>
      <c r="L195">
        <v>179</v>
      </c>
      <c r="M195" s="45">
        <f t="shared" ca="1" si="19"/>
        <v>0</v>
      </c>
      <c r="N195" s="45">
        <f t="shared" ca="1" si="20"/>
        <v>0</v>
      </c>
      <c r="O195" s="41"/>
      <c r="P195" s="41"/>
      <c r="Q195" s="41"/>
      <c r="R195" s="45" t="str">
        <f t="shared" ca="1" si="22"/>
        <v>Start here --&gt;</v>
      </c>
    </row>
    <row r="196" spans="5:18" x14ac:dyDescent="0.25">
      <c r="E196">
        <v>140</v>
      </c>
      <c r="F196" s="51" t="str">
        <f t="shared" ca="1" si="23"/>
        <v/>
      </c>
      <c r="G196" s="63"/>
      <c r="H196" s="63"/>
      <c r="I196" s="63"/>
      <c r="L196">
        <v>180</v>
      </c>
      <c r="M196" s="45">
        <f t="shared" ca="1" si="19"/>
        <v>0</v>
      </c>
      <c r="N196" s="45">
        <f t="shared" ca="1" si="20"/>
        <v>0</v>
      </c>
      <c r="O196" s="41"/>
      <c r="P196" s="41"/>
      <c r="Q196" s="41"/>
      <c r="R196" s="45" t="str">
        <f t="shared" ca="1" si="22"/>
        <v>Start here --&gt;</v>
      </c>
    </row>
    <row r="197" spans="5:18" x14ac:dyDescent="0.25">
      <c r="E197">
        <v>141</v>
      </c>
      <c r="F197" s="51" t="str">
        <f t="shared" ca="1" si="23"/>
        <v/>
      </c>
      <c r="G197" s="63"/>
      <c r="H197" s="63"/>
      <c r="I197" s="63"/>
      <c r="L197">
        <v>181</v>
      </c>
      <c r="M197" s="45">
        <f t="shared" ca="1" si="19"/>
        <v>0</v>
      </c>
      <c r="N197" s="45">
        <f t="shared" ca="1" si="20"/>
        <v>0</v>
      </c>
      <c r="O197" s="41"/>
      <c r="P197" s="41"/>
      <c r="Q197" s="41"/>
      <c r="R197" s="45" t="str">
        <f t="shared" ca="1" si="22"/>
        <v>Start here --&gt;</v>
      </c>
    </row>
    <row r="198" spans="5:18" x14ac:dyDescent="0.25">
      <c r="E198">
        <v>142</v>
      </c>
      <c r="F198" s="51" t="str">
        <f t="shared" ca="1" si="23"/>
        <v/>
      </c>
      <c r="G198" s="63"/>
      <c r="H198" s="63"/>
      <c r="I198" s="63"/>
      <c r="L198">
        <v>182</v>
      </c>
      <c r="M198" s="45">
        <f t="shared" ca="1" si="19"/>
        <v>0</v>
      </c>
      <c r="N198" s="45">
        <f t="shared" ca="1" si="20"/>
        <v>0</v>
      </c>
      <c r="O198" s="41"/>
      <c r="P198" s="41"/>
      <c r="Q198" s="41"/>
      <c r="R198" s="45" t="str">
        <f t="shared" ca="1" si="22"/>
        <v>Start here --&gt;</v>
      </c>
    </row>
    <row r="199" spans="5:18" x14ac:dyDescent="0.25">
      <c r="E199">
        <v>143</v>
      </c>
      <c r="F199" s="51" t="str">
        <f t="shared" ca="1" si="23"/>
        <v/>
      </c>
      <c r="G199" s="63"/>
      <c r="H199" s="63"/>
      <c r="I199" s="63"/>
      <c r="L199">
        <v>183</v>
      </c>
      <c r="M199" s="45">
        <f t="shared" ca="1" si="19"/>
        <v>0</v>
      </c>
      <c r="N199" s="45">
        <f t="shared" ca="1" si="20"/>
        <v>0</v>
      </c>
      <c r="O199" s="41"/>
      <c r="P199" s="41"/>
      <c r="Q199" s="41"/>
      <c r="R199" s="45" t="str">
        <f t="shared" ca="1" si="22"/>
        <v>Start here --&gt;</v>
      </c>
    </row>
    <row r="200" spans="5:18" x14ac:dyDescent="0.25">
      <c r="E200">
        <v>144</v>
      </c>
      <c r="F200" s="51" t="str">
        <f t="shared" ca="1" si="23"/>
        <v/>
      </c>
      <c r="G200" s="63"/>
      <c r="H200" s="63"/>
      <c r="I200" s="63"/>
      <c r="L200">
        <v>184</v>
      </c>
      <c r="M200" s="45">
        <f t="shared" ca="1" si="19"/>
        <v>0</v>
      </c>
      <c r="N200" s="45">
        <f t="shared" ca="1" si="20"/>
        <v>0</v>
      </c>
      <c r="O200" s="41"/>
      <c r="P200" s="41"/>
      <c r="Q200" s="41"/>
      <c r="R200" s="45" t="str">
        <f t="shared" ca="1" si="22"/>
        <v>Start here --&gt;</v>
      </c>
    </row>
    <row r="201" spans="5:18" x14ac:dyDescent="0.25">
      <c r="E201">
        <v>145</v>
      </c>
      <c r="F201" s="51" t="str">
        <f t="shared" ca="1" si="23"/>
        <v/>
      </c>
      <c r="G201" s="63"/>
      <c r="H201" s="63"/>
      <c r="I201" s="63"/>
      <c r="L201">
        <v>185</v>
      </c>
      <c r="M201" s="45">
        <f t="shared" ca="1" si="19"/>
        <v>0</v>
      </c>
      <c r="N201" s="45">
        <f t="shared" ca="1" si="20"/>
        <v>0</v>
      </c>
      <c r="O201" s="41"/>
      <c r="P201" s="41"/>
      <c r="Q201" s="41"/>
      <c r="R201" s="45" t="str">
        <f t="shared" ca="1" si="22"/>
        <v>Start here --&gt;</v>
      </c>
    </row>
    <row r="202" spans="5:18" x14ac:dyDescent="0.25">
      <c r="E202">
        <v>146</v>
      </c>
      <c r="F202" s="51" t="str">
        <f t="shared" ca="1" si="23"/>
        <v/>
      </c>
      <c r="G202" s="63"/>
      <c r="H202" s="63"/>
      <c r="I202" s="63"/>
      <c r="L202">
        <v>186</v>
      </c>
      <c r="M202" s="45">
        <f t="shared" ca="1" si="19"/>
        <v>0</v>
      </c>
      <c r="N202" s="45">
        <f t="shared" ca="1" si="20"/>
        <v>0</v>
      </c>
      <c r="O202" s="41"/>
      <c r="P202" s="41"/>
      <c r="Q202" s="41"/>
      <c r="R202" s="45" t="str">
        <f t="shared" ca="1" si="22"/>
        <v>Start here --&gt;</v>
      </c>
    </row>
    <row r="203" spans="5:18" x14ac:dyDescent="0.25">
      <c r="E203">
        <v>147</v>
      </c>
      <c r="F203" s="51" t="str">
        <f t="shared" ca="1" si="23"/>
        <v/>
      </c>
      <c r="G203" s="63"/>
      <c r="H203" s="63"/>
      <c r="I203" s="63"/>
      <c r="L203">
        <v>187</v>
      </c>
      <c r="M203" s="45">
        <f t="shared" ca="1" si="19"/>
        <v>0</v>
      </c>
      <c r="N203" s="45">
        <f t="shared" ca="1" si="20"/>
        <v>0</v>
      </c>
      <c r="O203" s="41"/>
      <c r="P203" s="41"/>
      <c r="Q203" s="41"/>
      <c r="R203" s="45" t="str">
        <f t="shared" ca="1" si="22"/>
        <v>Start here --&gt;</v>
      </c>
    </row>
    <row r="204" spans="5:18" x14ac:dyDescent="0.25">
      <c r="E204">
        <v>148</v>
      </c>
      <c r="F204" s="51" t="str">
        <f t="shared" ca="1" si="23"/>
        <v/>
      </c>
      <c r="G204" s="63"/>
      <c r="H204" s="63"/>
      <c r="I204" s="63"/>
      <c r="L204">
        <v>188</v>
      </c>
      <c r="M204" s="45">
        <f t="shared" ca="1" si="19"/>
        <v>0</v>
      </c>
      <c r="N204" s="45">
        <f t="shared" ca="1" si="20"/>
        <v>0</v>
      </c>
      <c r="O204" s="41"/>
      <c r="P204" s="41"/>
      <c r="Q204" s="41"/>
      <c r="R204" s="45" t="str">
        <f t="shared" ca="1" si="22"/>
        <v>Start here --&gt;</v>
      </c>
    </row>
    <row r="205" spans="5:18" x14ac:dyDescent="0.25">
      <c r="E205">
        <v>149</v>
      </c>
      <c r="F205" s="51" t="str">
        <f t="shared" ca="1" si="23"/>
        <v/>
      </c>
      <c r="G205" s="63"/>
      <c r="H205" s="63"/>
      <c r="I205" s="63"/>
      <c r="L205">
        <v>189</v>
      </c>
      <c r="M205" s="45">
        <f t="shared" ca="1" si="19"/>
        <v>0</v>
      </c>
      <c r="N205" s="45">
        <f t="shared" ca="1" si="20"/>
        <v>0</v>
      </c>
      <c r="O205" s="41"/>
      <c r="P205" s="41"/>
      <c r="Q205" s="41"/>
      <c r="R205" s="45" t="str">
        <f t="shared" ca="1" si="22"/>
        <v>Start here --&gt;</v>
      </c>
    </row>
    <row r="206" spans="5:18" x14ac:dyDescent="0.25">
      <c r="E206">
        <v>150</v>
      </c>
      <c r="F206" s="51" t="str">
        <f t="shared" ca="1" si="23"/>
        <v/>
      </c>
      <c r="G206" s="63"/>
      <c r="H206" s="63"/>
      <c r="I206" s="63"/>
      <c r="L206">
        <v>190</v>
      </c>
      <c r="M206" s="45">
        <f t="shared" ca="1" si="19"/>
        <v>0</v>
      </c>
      <c r="N206" s="45">
        <f t="shared" ca="1" si="20"/>
        <v>0</v>
      </c>
      <c r="O206" s="41"/>
      <c r="P206" s="41"/>
      <c r="Q206" s="41"/>
      <c r="R206" s="45" t="str">
        <f t="shared" ca="1" si="22"/>
        <v>Start here --&gt;</v>
      </c>
    </row>
    <row r="207" spans="5:18" x14ac:dyDescent="0.25">
      <c r="E207">
        <v>151</v>
      </c>
      <c r="F207" s="51" t="str">
        <f t="shared" ca="1" si="23"/>
        <v/>
      </c>
      <c r="G207" s="63"/>
      <c r="H207" s="63"/>
      <c r="I207" s="63"/>
      <c r="L207">
        <v>191</v>
      </c>
      <c r="M207" s="45">
        <f t="shared" ca="1" si="19"/>
        <v>0</v>
      </c>
      <c r="N207" s="45">
        <f t="shared" ca="1" si="20"/>
        <v>0</v>
      </c>
      <c r="O207" s="41"/>
      <c r="P207" s="41"/>
      <c r="Q207" s="41"/>
      <c r="R207" s="45" t="str">
        <f t="shared" ca="1" si="22"/>
        <v>Start here --&gt;</v>
      </c>
    </row>
    <row r="208" spans="5:18" x14ac:dyDescent="0.25">
      <c r="E208">
        <v>152</v>
      </c>
      <c r="F208" s="51" t="str">
        <f t="shared" ca="1" si="23"/>
        <v/>
      </c>
      <c r="G208" s="63"/>
      <c r="H208" s="63"/>
      <c r="I208" s="63"/>
      <c r="L208">
        <v>192</v>
      </c>
      <c r="M208" s="45">
        <f t="shared" ca="1" si="19"/>
        <v>0</v>
      </c>
      <c r="N208" s="45">
        <f t="shared" ca="1" si="20"/>
        <v>0</v>
      </c>
      <c r="O208" s="41"/>
      <c r="P208" s="41"/>
      <c r="Q208" s="41"/>
      <c r="R208" s="45" t="str">
        <f t="shared" ca="1" si="22"/>
        <v>Start here --&gt;</v>
      </c>
    </row>
    <row r="209" spans="5:18" x14ac:dyDescent="0.25">
      <c r="E209">
        <v>153</v>
      </c>
      <c r="F209" s="51" t="str">
        <f t="shared" ca="1" si="23"/>
        <v/>
      </c>
      <c r="G209" s="63"/>
      <c r="H209" s="63"/>
      <c r="I209" s="63"/>
      <c r="L209">
        <v>193</v>
      </c>
      <c r="M209" s="45">
        <f t="shared" ca="1" si="19"/>
        <v>0</v>
      </c>
      <c r="N209" s="45">
        <f t="shared" ca="1" si="20"/>
        <v>0</v>
      </c>
      <c r="O209" s="41"/>
      <c r="P209" s="41"/>
      <c r="Q209" s="41"/>
      <c r="R209" s="45" t="str">
        <f t="shared" ca="1" si="22"/>
        <v>Start here --&gt;</v>
      </c>
    </row>
    <row r="210" spans="5:18" x14ac:dyDescent="0.25">
      <c r="E210">
        <v>154</v>
      </c>
      <c r="F210" s="51" t="str">
        <f t="shared" ca="1" si="23"/>
        <v/>
      </c>
      <c r="G210" s="63"/>
      <c r="H210" s="63"/>
      <c r="I210" s="63"/>
      <c r="L210">
        <v>194</v>
      </c>
      <c r="M210" s="45">
        <f t="shared" ca="1" si="19"/>
        <v>0</v>
      </c>
      <c r="N210" s="45">
        <f t="shared" ca="1" si="20"/>
        <v>0</v>
      </c>
      <c r="O210" s="41"/>
      <c r="P210" s="41"/>
      <c r="Q210" s="41"/>
      <c r="R210" s="45" t="str">
        <f t="shared" ca="1" si="22"/>
        <v>Start here --&gt;</v>
      </c>
    </row>
    <row r="211" spans="5:18" x14ac:dyDescent="0.25">
      <c r="E211">
        <v>155</v>
      </c>
      <c r="F211" s="51" t="str">
        <f t="shared" ca="1" si="23"/>
        <v/>
      </c>
      <c r="G211" s="63"/>
      <c r="H211" s="63"/>
      <c r="I211" s="63"/>
      <c r="L211">
        <v>195</v>
      </c>
      <c r="M211" s="45">
        <f t="shared" ref="M211:M274" ca="1" si="24">IFERROR(IF(INDEX(INDIRECT($D$10),ROW($A195))&lt;&gt;0,INDEX(INDIRECT($D$10),ROW($A195)),$M210),"")</f>
        <v>0</v>
      </c>
      <c r="N211" s="45">
        <f t="shared" ref="N211:N274" ca="1" si="25">IFERROR(IF(INDEX(INDIRECT($D$11),ROW($A195))&lt;&gt;0,INDEX(INDIRECT($D$11),ROW($A195)),$N210),"")</f>
        <v>0</v>
      </c>
      <c r="O211" s="41"/>
      <c r="P211" s="41"/>
      <c r="Q211" s="41"/>
      <c r="R211" s="45" t="str">
        <f t="shared" ca="1" si="22"/>
        <v>Start here --&gt;</v>
      </c>
    </row>
    <row r="212" spans="5:18" x14ac:dyDescent="0.25">
      <c r="E212">
        <v>156</v>
      </c>
      <c r="F212" s="51" t="str">
        <f t="shared" ca="1" si="23"/>
        <v/>
      </c>
      <c r="G212" s="63"/>
      <c r="H212" s="63"/>
      <c r="I212" s="63"/>
      <c r="L212">
        <v>196</v>
      </c>
      <c r="M212" s="45">
        <f t="shared" ca="1" si="24"/>
        <v>0</v>
      </c>
      <c r="N212" s="45">
        <f t="shared" ca="1" si="25"/>
        <v>0</v>
      </c>
      <c r="O212" s="41"/>
      <c r="P212" s="41"/>
      <c r="Q212" s="41"/>
      <c r="R212" s="45" t="str">
        <f t="shared" ca="1" si="22"/>
        <v>Start here --&gt;</v>
      </c>
    </row>
    <row r="213" spans="5:18" x14ac:dyDescent="0.25">
      <c r="E213">
        <v>157</v>
      </c>
      <c r="F213" s="51" t="str">
        <f t="shared" ca="1" si="23"/>
        <v/>
      </c>
      <c r="G213" s="63"/>
      <c r="H213" s="63"/>
      <c r="I213" s="63"/>
      <c r="L213">
        <v>197</v>
      </c>
      <c r="M213" s="45">
        <f t="shared" ca="1" si="24"/>
        <v>0</v>
      </c>
      <c r="N213" s="45">
        <f t="shared" ca="1" si="25"/>
        <v>0</v>
      </c>
      <c r="O213" s="41"/>
      <c r="P213" s="41"/>
      <c r="Q213" s="41"/>
      <c r="R213" s="45" t="str">
        <f t="shared" ca="1" si="22"/>
        <v>Start here --&gt;</v>
      </c>
    </row>
    <row r="214" spans="5:18" x14ac:dyDescent="0.25">
      <c r="E214">
        <v>158</v>
      </c>
      <c r="F214" s="51" t="str">
        <f ca="1">IF(F$55="","",  IF(OR(INDIRECT(F$55&amp;$C$4+ROW($A157))="",COUNTIF(INDIRECT(F$55&amp;$C$4&amp;":"&amp;ADDRESS($C$3+ROW($A157),$C$11)),"="&amp;INDIRECT(F$55&amp;$C$4+ROW($A157)))&gt;0),"",COUNTIF(INDIRECT($D$11),"&lt;='"&amp;INDIRECT(F$55&amp;$C$4+ROW($A157))&amp;"'")))</f>
        <v/>
      </c>
      <c r="G214" s="63"/>
      <c r="H214" s="63"/>
      <c r="I214" s="63"/>
      <c r="L214">
        <v>198</v>
      </c>
      <c r="M214" s="45">
        <f t="shared" ca="1" si="24"/>
        <v>0</v>
      </c>
      <c r="N214" s="45">
        <f t="shared" ca="1" si="25"/>
        <v>0</v>
      </c>
      <c r="O214" s="41"/>
      <c r="P214" s="41"/>
      <c r="Q214" s="41"/>
      <c r="R214" s="45" t="str">
        <f t="shared" ca="1" si="22"/>
        <v>Start here --&gt;</v>
      </c>
    </row>
    <row r="215" spans="5:18" x14ac:dyDescent="0.25">
      <c r="E215">
        <v>159</v>
      </c>
      <c r="F215" s="51" t="str">
        <f t="shared" ca="1" si="23"/>
        <v/>
      </c>
      <c r="G215" s="63"/>
      <c r="H215" s="63"/>
      <c r="I215" s="63"/>
      <c r="L215">
        <v>199</v>
      </c>
      <c r="M215" s="45">
        <f t="shared" ca="1" si="24"/>
        <v>0</v>
      </c>
      <c r="N215" s="45">
        <f t="shared" ca="1" si="25"/>
        <v>0</v>
      </c>
      <c r="O215" s="41"/>
      <c r="P215" s="41"/>
      <c r="Q215" s="41"/>
      <c r="R215" s="45" t="str">
        <f t="shared" ca="1" si="22"/>
        <v>Start here --&gt;</v>
      </c>
    </row>
    <row r="216" spans="5:18" x14ac:dyDescent="0.25">
      <c r="E216">
        <v>160</v>
      </c>
      <c r="F216" s="51" t="str">
        <f t="shared" ca="1" si="23"/>
        <v/>
      </c>
      <c r="G216" s="63"/>
      <c r="H216" s="63"/>
      <c r="I216" s="63"/>
      <c r="L216">
        <v>200</v>
      </c>
      <c r="M216" s="45">
        <f t="shared" ca="1" si="24"/>
        <v>0</v>
      </c>
      <c r="N216" s="45">
        <f t="shared" ca="1" si="25"/>
        <v>0</v>
      </c>
      <c r="O216" s="41"/>
      <c r="P216" s="41"/>
      <c r="Q216" s="41"/>
      <c r="R216" s="45" t="str">
        <f t="shared" ca="1" si="22"/>
        <v>Start here --&gt;</v>
      </c>
    </row>
    <row r="217" spans="5:18" x14ac:dyDescent="0.25">
      <c r="E217">
        <v>161</v>
      </c>
      <c r="F217" s="51" t="str">
        <f t="shared" ca="1" si="23"/>
        <v/>
      </c>
      <c r="G217" s="63"/>
      <c r="H217" s="63"/>
      <c r="I217" s="63"/>
      <c r="L217">
        <v>201</v>
      </c>
      <c r="M217" s="45">
        <f t="shared" ca="1" si="24"/>
        <v>0</v>
      </c>
      <c r="N217" s="45">
        <f t="shared" ca="1" si="25"/>
        <v>0</v>
      </c>
      <c r="O217" s="41"/>
      <c r="P217" s="41"/>
      <c r="Q217" s="41"/>
      <c r="R217" s="45" t="str">
        <f t="shared" ca="1" si="22"/>
        <v>Start here --&gt;</v>
      </c>
    </row>
    <row r="218" spans="5:18" x14ac:dyDescent="0.25">
      <c r="E218">
        <v>162</v>
      </c>
      <c r="F218" s="51" t="str">
        <f ca="1">IF(F$55="","",  IF(OR(INDIRECT(F$55&amp;$C$4+ROW($A161))="",COUNTIF(INDIRECT(F$55&amp;$C$4&amp;":"&amp;ADDRESS($C$3+ROW($A161),$C$11)),"="&amp;INDIRECT(F$55&amp;$C$4+ROW($A161)))&gt;0),"",COUNTIF(INDIRECT($D$11),"&lt;='"&amp;INDIRECT(F$55&amp;$C$4+ROW($A161))&amp;"'")))</f>
        <v/>
      </c>
      <c r="G218" s="63"/>
      <c r="H218" s="63"/>
      <c r="I218" s="63"/>
      <c r="L218">
        <v>202</v>
      </c>
      <c r="M218" s="45">
        <f t="shared" ca="1" si="24"/>
        <v>0</v>
      </c>
      <c r="N218" s="45">
        <f t="shared" ca="1" si="25"/>
        <v>0</v>
      </c>
      <c r="O218" s="41"/>
      <c r="P218" s="41"/>
      <c r="Q218" s="41"/>
      <c r="R218" s="45" t="str">
        <f t="shared" ca="1" si="22"/>
        <v>Start here --&gt;</v>
      </c>
    </row>
    <row r="219" spans="5:18" x14ac:dyDescent="0.25">
      <c r="E219">
        <v>163</v>
      </c>
      <c r="F219" s="51" t="str">
        <f t="shared" ref="F219:F236" ca="1" si="26">IF(F$55="","",  IF(OR(INDIRECT(F$55&amp;$C$4+ROW($A162))="",COUNTIF(INDIRECT(F$55&amp;$C$4&amp;":"&amp;ADDRESS($C$3+ROW($A162),$C$11)),"="&amp;INDIRECT(F$55&amp;$C$4+ROW($A162)))&gt;0),"",COUNTIF(INDIRECT($D$11),"&lt;='"&amp;INDIRECT(F$55&amp;$C$4+ROW($A162))&amp;"'")))</f>
        <v/>
      </c>
      <c r="G219" s="63"/>
      <c r="H219" s="63"/>
      <c r="I219" s="63"/>
      <c r="L219">
        <v>203</v>
      </c>
      <c r="M219" s="45">
        <f t="shared" ca="1" si="24"/>
        <v>0</v>
      </c>
      <c r="N219" s="45">
        <f t="shared" ca="1" si="25"/>
        <v>0</v>
      </c>
      <c r="O219" s="41"/>
      <c r="P219" s="41"/>
      <c r="Q219" s="41"/>
      <c r="R219" s="45" t="str">
        <f t="shared" ca="1" si="22"/>
        <v>Start here --&gt;</v>
      </c>
    </row>
    <row r="220" spans="5:18" x14ac:dyDescent="0.25">
      <c r="E220">
        <v>164</v>
      </c>
      <c r="F220" s="51" t="str">
        <f t="shared" ca="1" si="26"/>
        <v/>
      </c>
      <c r="G220" s="63"/>
      <c r="H220" s="63"/>
      <c r="I220" s="63"/>
      <c r="L220">
        <v>204</v>
      </c>
      <c r="M220" s="45">
        <f t="shared" ca="1" si="24"/>
        <v>0</v>
      </c>
      <c r="N220" s="45">
        <f t="shared" ca="1" si="25"/>
        <v>0</v>
      </c>
      <c r="O220" s="41"/>
      <c r="P220" s="41"/>
      <c r="Q220" s="41"/>
      <c r="R220" s="45" t="str">
        <f t="shared" ca="1" si="22"/>
        <v>Start here --&gt;</v>
      </c>
    </row>
    <row r="221" spans="5:18" x14ac:dyDescent="0.25">
      <c r="E221">
        <v>165</v>
      </c>
      <c r="F221" s="51" t="str">
        <f t="shared" ca="1" si="26"/>
        <v/>
      </c>
      <c r="G221" s="63"/>
      <c r="H221" s="63"/>
      <c r="I221" s="63"/>
      <c r="L221">
        <v>205</v>
      </c>
      <c r="M221" s="45">
        <f t="shared" ca="1" si="24"/>
        <v>0</v>
      </c>
      <c r="N221" s="45">
        <f t="shared" ca="1" si="25"/>
        <v>0</v>
      </c>
      <c r="O221" s="41"/>
      <c r="P221" s="41"/>
      <c r="Q221" s="41"/>
      <c r="R221" s="45" t="str">
        <f t="shared" ca="1" si="22"/>
        <v>Start here --&gt;</v>
      </c>
    </row>
    <row r="222" spans="5:18" x14ac:dyDescent="0.25">
      <c r="E222">
        <v>166</v>
      </c>
      <c r="F222" s="51" t="str">
        <f t="shared" ca="1" si="26"/>
        <v/>
      </c>
      <c r="G222" s="63"/>
      <c r="H222" s="63"/>
      <c r="I222" s="63"/>
      <c r="L222">
        <v>206</v>
      </c>
      <c r="M222" s="45">
        <f t="shared" ca="1" si="24"/>
        <v>0</v>
      </c>
      <c r="N222" s="45">
        <f t="shared" ca="1" si="25"/>
        <v>0</v>
      </c>
      <c r="O222" s="41"/>
      <c r="P222" s="41"/>
      <c r="Q222" s="41"/>
      <c r="R222" s="45" t="str">
        <f t="shared" ca="1" si="22"/>
        <v>Start here --&gt;</v>
      </c>
    </row>
    <row r="223" spans="5:18" x14ac:dyDescent="0.25">
      <c r="E223">
        <v>167</v>
      </c>
      <c r="F223" s="51" t="str">
        <f t="shared" ca="1" si="26"/>
        <v/>
      </c>
      <c r="G223" s="63"/>
      <c r="H223" s="63"/>
      <c r="I223" s="63"/>
      <c r="L223">
        <v>207</v>
      </c>
      <c r="M223" s="45">
        <f t="shared" ca="1" si="24"/>
        <v>0</v>
      </c>
      <c r="N223" s="45">
        <f t="shared" ca="1" si="25"/>
        <v>0</v>
      </c>
      <c r="O223" s="41"/>
      <c r="P223" s="41"/>
      <c r="Q223" s="41"/>
      <c r="R223" s="45" t="str">
        <f t="shared" ca="1" si="22"/>
        <v>Start here --&gt;</v>
      </c>
    </row>
    <row r="224" spans="5:18" x14ac:dyDescent="0.25">
      <c r="E224">
        <v>168</v>
      </c>
      <c r="F224" s="51" t="str">
        <f t="shared" ca="1" si="26"/>
        <v/>
      </c>
      <c r="G224" s="63"/>
      <c r="H224" s="63"/>
      <c r="I224" s="63"/>
      <c r="L224">
        <v>208</v>
      </c>
      <c r="M224" s="45">
        <f t="shared" ca="1" si="24"/>
        <v>0</v>
      </c>
      <c r="N224" s="45">
        <f t="shared" ca="1" si="25"/>
        <v>0</v>
      </c>
      <c r="O224" s="41"/>
      <c r="P224" s="41"/>
      <c r="Q224" s="41"/>
      <c r="R224" s="45" t="str">
        <f t="shared" ca="1" si="22"/>
        <v>Start here --&gt;</v>
      </c>
    </row>
    <row r="225" spans="5:18" x14ac:dyDescent="0.25">
      <c r="E225">
        <v>169</v>
      </c>
      <c r="F225" s="51" t="str">
        <f t="shared" ca="1" si="26"/>
        <v/>
      </c>
      <c r="G225" s="63"/>
      <c r="H225" s="63"/>
      <c r="I225" s="63"/>
      <c r="L225">
        <v>209</v>
      </c>
      <c r="M225" s="45">
        <f t="shared" ca="1" si="24"/>
        <v>0</v>
      </c>
      <c r="N225" s="45">
        <f t="shared" ca="1" si="25"/>
        <v>0</v>
      </c>
      <c r="O225" s="41"/>
      <c r="P225" s="41"/>
      <c r="Q225" s="41"/>
      <c r="R225" s="45" t="str">
        <f t="shared" ca="1" si="22"/>
        <v>Start here --&gt;</v>
      </c>
    </row>
    <row r="226" spans="5:18" x14ac:dyDescent="0.25">
      <c r="E226">
        <v>170</v>
      </c>
      <c r="F226" s="51" t="str">
        <f t="shared" ca="1" si="26"/>
        <v/>
      </c>
      <c r="G226" s="63"/>
      <c r="H226" s="63"/>
      <c r="I226" s="63"/>
      <c r="L226">
        <v>210</v>
      </c>
      <c r="M226" s="45">
        <f t="shared" ca="1" si="24"/>
        <v>0</v>
      </c>
      <c r="N226" s="45">
        <f t="shared" ca="1" si="25"/>
        <v>0</v>
      </c>
      <c r="O226" s="41"/>
      <c r="P226" s="41"/>
      <c r="Q226" s="41"/>
      <c r="R226" s="45" t="str">
        <f t="shared" ca="1" si="22"/>
        <v>Start here --&gt;</v>
      </c>
    </row>
    <row r="227" spans="5:18" x14ac:dyDescent="0.25">
      <c r="E227">
        <v>171</v>
      </c>
      <c r="F227" s="51" t="str">
        <f t="shared" ca="1" si="26"/>
        <v/>
      </c>
      <c r="G227" s="63"/>
      <c r="H227" s="63"/>
      <c r="I227" s="63"/>
      <c r="L227">
        <v>211</v>
      </c>
      <c r="M227" s="45">
        <f t="shared" ca="1" si="24"/>
        <v>0</v>
      </c>
      <c r="N227" s="45">
        <f t="shared" ca="1" si="25"/>
        <v>0</v>
      </c>
      <c r="O227" s="41"/>
      <c r="P227" s="41"/>
      <c r="Q227" s="41"/>
      <c r="R227" s="45" t="str">
        <f t="shared" ca="1" si="22"/>
        <v>Start here --&gt;</v>
      </c>
    </row>
    <row r="228" spans="5:18" x14ac:dyDescent="0.25">
      <c r="E228">
        <v>172</v>
      </c>
      <c r="F228" s="51" t="str">
        <f t="shared" ca="1" si="26"/>
        <v/>
      </c>
      <c r="G228" s="63"/>
      <c r="H228" s="63"/>
      <c r="I228" s="63"/>
      <c r="L228">
        <v>212</v>
      </c>
      <c r="M228" s="45">
        <f t="shared" ca="1" si="24"/>
        <v>0</v>
      </c>
      <c r="N228" s="45">
        <f t="shared" ca="1" si="25"/>
        <v>0</v>
      </c>
      <c r="O228" s="41"/>
      <c r="P228" s="41"/>
      <c r="Q228" s="41"/>
      <c r="R228" s="45" t="str">
        <f t="shared" ca="1" si="22"/>
        <v>Start here --&gt;</v>
      </c>
    </row>
    <row r="229" spans="5:18" x14ac:dyDescent="0.25">
      <c r="E229">
        <v>173</v>
      </c>
      <c r="F229" s="51" t="str">
        <f t="shared" ca="1" si="26"/>
        <v/>
      </c>
      <c r="G229" s="63"/>
      <c r="H229" s="63"/>
      <c r="I229" s="63"/>
      <c r="L229">
        <v>213</v>
      </c>
      <c r="M229" s="45">
        <f t="shared" ca="1" si="24"/>
        <v>0</v>
      </c>
      <c r="N229" s="45">
        <f t="shared" ca="1" si="25"/>
        <v>0</v>
      </c>
      <c r="O229" s="41"/>
      <c r="P229" s="41"/>
      <c r="Q229" s="41"/>
      <c r="R229" s="45" t="str">
        <f t="shared" ca="1" si="22"/>
        <v>Start here --&gt;</v>
      </c>
    </row>
    <row r="230" spans="5:18" x14ac:dyDescent="0.25">
      <c r="E230">
        <v>174</v>
      </c>
      <c r="F230" s="51" t="str">
        <f t="shared" ca="1" si="26"/>
        <v/>
      </c>
      <c r="G230" s="63"/>
      <c r="H230" s="63"/>
      <c r="I230" s="63"/>
      <c r="L230">
        <v>214</v>
      </c>
      <c r="M230" s="45">
        <f t="shared" ca="1" si="24"/>
        <v>0</v>
      </c>
      <c r="N230" s="45">
        <f t="shared" ca="1" si="25"/>
        <v>0</v>
      </c>
      <c r="O230" s="41"/>
      <c r="P230" s="41"/>
      <c r="Q230" s="41"/>
      <c r="R230" s="45" t="str">
        <f t="shared" ca="1" si="22"/>
        <v>Start here --&gt;</v>
      </c>
    </row>
    <row r="231" spans="5:18" x14ac:dyDescent="0.25">
      <c r="E231">
        <v>175</v>
      </c>
      <c r="F231" s="51" t="str">
        <f t="shared" ca="1" si="26"/>
        <v/>
      </c>
      <c r="G231" s="63"/>
      <c r="H231" s="63"/>
      <c r="I231" s="63"/>
      <c r="L231">
        <v>215</v>
      </c>
      <c r="M231" s="45">
        <f t="shared" ca="1" si="24"/>
        <v>0</v>
      </c>
      <c r="N231" s="45">
        <f t="shared" ca="1" si="25"/>
        <v>0</v>
      </c>
      <c r="O231" s="41"/>
      <c r="P231" s="41"/>
      <c r="Q231" s="41"/>
      <c r="R231" s="45" t="str">
        <f t="shared" ca="1" si="22"/>
        <v>Start here --&gt;</v>
      </c>
    </row>
    <row r="232" spans="5:18" x14ac:dyDescent="0.25">
      <c r="E232">
        <v>176</v>
      </c>
      <c r="F232" s="51" t="str">
        <f t="shared" ca="1" si="26"/>
        <v/>
      </c>
      <c r="G232" s="63"/>
      <c r="H232" s="63"/>
      <c r="I232" s="63"/>
      <c r="L232">
        <v>216</v>
      </c>
      <c r="M232" s="45">
        <f t="shared" ca="1" si="24"/>
        <v>0</v>
      </c>
      <c r="N232" s="45">
        <f t="shared" ca="1" si="25"/>
        <v>0</v>
      </c>
      <c r="O232" s="41"/>
      <c r="P232" s="41"/>
      <c r="Q232" s="41"/>
      <c r="R232" s="45" t="str">
        <f t="shared" ca="1" si="22"/>
        <v>Start here --&gt;</v>
      </c>
    </row>
    <row r="233" spans="5:18" x14ac:dyDescent="0.25">
      <c r="E233">
        <v>177</v>
      </c>
      <c r="F233" s="51" t="str">
        <f t="shared" ca="1" si="26"/>
        <v/>
      </c>
      <c r="G233" s="63"/>
      <c r="H233" s="63"/>
      <c r="I233" s="63"/>
      <c r="L233">
        <v>217</v>
      </c>
      <c r="M233" s="45">
        <f t="shared" ca="1" si="24"/>
        <v>0</v>
      </c>
      <c r="N233" s="45">
        <f t="shared" ca="1" si="25"/>
        <v>0</v>
      </c>
      <c r="O233" s="41"/>
      <c r="P233" s="41"/>
      <c r="Q233" s="41"/>
      <c r="R233" s="45" t="str">
        <f t="shared" ca="1" si="22"/>
        <v>Start here --&gt;</v>
      </c>
    </row>
    <row r="234" spans="5:18" x14ac:dyDescent="0.25">
      <c r="E234">
        <v>178</v>
      </c>
      <c r="F234" s="51" t="str">
        <f t="shared" ca="1" si="26"/>
        <v/>
      </c>
      <c r="G234" s="63"/>
      <c r="H234" s="63"/>
      <c r="I234" s="63"/>
      <c r="L234">
        <v>218</v>
      </c>
      <c r="M234" s="45">
        <f t="shared" ca="1" si="24"/>
        <v>0</v>
      </c>
      <c r="N234" s="45">
        <f t="shared" ca="1" si="25"/>
        <v>0</v>
      </c>
      <c r="O234" s="41"/>
      <c r="P234" s="41"/>
      <c r="Q234" s="41"/>
      <c r="R234" s="45" t="str">
        <f t="shared" ca="1" si="22"/>
        <v>Start here --&gt;</v>
      </c>
    </row>
    <row r="235" spans="5:18" x14ac:dyDescent="0.25">
      <c r="E235">
        <v>179</v>
      </c>
      <c r="F235" s="51" t="str">
        <f t="shared" ca="1" si="26"/>
        <v/>
      </c>
      <c r="G235" s="63"/>
      <c r="H235" s="63"/>
      <c r="I235" s="63"/>
      <c r="L235">
        <v>219</v>
      </c>
      <c r="M235" s="45">
        <f t="shared" ca="1" si="24"/>
        <v>0</v>
      </c>
      <c r="N235" s="45">
        <f t="shared" ca="1" si="25"/>
        <v>0</v>
      </c>
      <c r="O235" s="41"/>
      <c r="P235" s="41"/>
      <c r="Q235" s="41"/>
      <c r="R235" s="45" t="str">
        <f t="shared" ca="1" si="22"/>
        <v>Start here --&gt;</v>
      </c>
    </row>
    <row r="236" spans="5:18" x14ac:dyDescent="0.25">
      <c r="E236">
        <v>180</v>
      </c>
      <c r="F236" s="51" t="str">
        <f t="shared" ca="1" si="26"/>
        <v/>
      </c>
      <c r="G236" s="63"/>
      <c r="H236" s="63"/>
      <c r="I236" s="63"/>
      <c r="L236">
        <v>220</v>
      </c>
      <c r="M236" s="45">
        <f t="shared" ca="1" si="24"/>
        <v>0</v>
      </c>
      <c r="N236" s="45">
        <f t="shared" ca="1" si="25"/>
        <v>0</v>
      </c>
      <c r="O236" s="41"/>
      <c r="P236" s="41"/>
      <c r="Q236" s="41"/>
      <c r="R236" s="45" t="str">
        <f t="shared" ca="1" si="22"/>
        <v>Start here --&gt;</v>
      </c>
    </row>
    <row r="237" spans="5:18" x14ac:dyDescent="0.25">
      <c r="E237">
        <v>181</v>
      </c>
      <c r="F237" s="51" t="str">
        <f ca="1">IF(F$55="","",  IF(OR(INDIRECT(F$55&amp;$C$4+ROW($A180))="",COUNTIF(INDIRECT(F$55&amp;$C$4&amp;":"&amp;ADDRESS($C$3+ROW($A180),$C$11)),"="&amp;INDIRECT(F$55&amp;$C$4+ROW($A180)))&gt;0),"",COUNTIF(INDIRECT($D$11),"&lt;='"&amp;INDIRECT(F$55&amp;$C$4+ROW($A180))&amp;"'")))</f>
        <v/>
      </c>
      <c r="G237" s="63"/>
      <c r="H237" s="63"/>
      <c r="I237" s="63"/>
      <c r="L237">
        <v>221</v>
      </c>
      <c r="M237" s="45">
        <f t="shared" ca="1" si="24"/>
        <v>0</v>
      </c>
      <c r="N237" s="45">
        <f t="shared" ca="1" si="25"/>
        <v>0</v>
      </c>
      <c r="O237" s="41"/>
      <c r="P237" s="41"/>
      <c r="Q237" s="41"/>
      <c r="R237" s="45" t="str">
        <f t="shared" ca="1" si="22"/>
        <v>Start here --&gt;</v>
      </c>
    </row>
    <row r="238" spans="5:18" x14ac:dyDescent="0.25">
      <c r="E238">
        <v>182</v>
      </c>
      <c r="F238" s="51" t="str">
        <f t="shared" ref="F238:F257" ca="1" si="27">IF(F$55="","",  IF(OR(INDIRECT(F$55&amp;$C$4+ROW($A181))="",COUNTIF(INDIRECT(F$55&amp;$C$4&amp;":"&amp;ADDRESS($C$3+ROW($A181),$C$11)),"="&amp;INDIRECT(F$55&amp;$C$4+ROW($A181)))&gt;0),"",COUNTIF(INDIRECT($D$11),"&lt;='"&amp;INDIRECT(F$55&amp;$C$4+ROW($A181))&amp;"'")))</f>
        <v/>
      </c>
      <c r="G238" s="63"/>
      <c r="H238" s="63"/>
      <c r="I238" s="63"/>
      <c r="L238">
        <v>222</v>
      </c>
      <c r="M238" s="45">
        <f t="shared" ca="1" si="24"/>
        <v>0</v>
      </c>
      <c r="N238" s="45">
        <f t="shared" ca="1" si="25"/>
        <v>0</v>
      </c>
      <c r="O238" s="41"/>
      <c r="P238" s="41"/>
      <c r="Q238" s="41"/>
      <c r="R238" s="45" t="str">
        <f t="shared" ca="1" si="22"/>
        <v>Start here --&gt;</v>
      </c>
    </row>
    <row r="239" spans="5:18" x14ac:dyDescent="0.25">
      <c r="E239">
        <v>183</v>
      </c>
      <c r="F239" s="51" t="str">
        <f t="shared" ca="1" si="27"/>
        <v/>
      </c>
      <c r="G239" s="63"/>
      <c r="H239" s="63"/>
      <c r="I239" s="63"/>
      <c r="L239">
        <v>223</v>
      </c>
      <c r="M239" s="45">
        <f t="shared" ca="1" si="24"/>
        <v>0</v>
      </c>
      <c r="N239" s="45">
        <f t="shared" ca="1" si="25"/>
        <v>0</v>
      </c>
      <c r="O239" s="41"/>
      <c r="P239" s="41"/>
      <c r="Q239" s="41"/>
      <c r="R239" s="45" t="str">
        <f t="shared" ca="1" si="22"/>
        <v>Start here --&gt;</v>
      </c>
    </row>
    <row r="240" spans="5:18" x14ac:dyDescent="0.25">
      <c r="E240">
        <v>184</v>
      </c>
      <c r="F240" s="51" t="str">
        <f t="shared" ca="1" si="27"/>
        <v/>
      </c>
      <c r="G240" s="63"/>
      <c r="H240" s="63"/>
      <c r="I240" s="63"/>
      <c r="L240">
        <v>224</v>
      </c>
      <c r="M240" s="45">
        <f t="shared" ca="1" si="24"/>
        <v>0</v>
      </c>
      <c r="N240" s="45">
        <f t="shared" ca="1" si="25"/>
        <v>0</v>
      </c>
      <c r="O240" s="41"/>
      <c r="P240" s="41"/>
      <c r="Q240" s="41"/>
      <c r="R240" s="45" t="str">
        <f t="shared" ca="1" si="22"/>
        <v>Start here --&gt;</v>
      </c>
    </row>
    <row r="241" spans="5:18" x14ac:dyDescent="0.25">
      <c r="E241">
        <v>185</v>
      </c>
      <c r="F241" s="51" t="str">
        <f t="shared" ca="1" si="27"/>
        <v/>
      </c>
      <c r="G241" s="63"/>
      <c r="H241" s="63"/>
      <c r="I241" s="63"/>
      <c r="L241">
        <v>225</v>
      </c>
      <c r="M241" s="45">
        <f t="shared" ca="1" si="24"/>
        <v>0</v>
      </c>
      <c r="N241" s="45">
        <f t="shared" ca="1" si="25"/>
        <v>0</v>
      </c>
      <c r="O241" s="41"/>
      <c r="P241" s="41"/>
      <c r="Q241" s="41"/>
      <c r="R241" s="45" t="str">
        <f t="shared" ca="1" si="22"/>
        <v>Start here --&gt;</v>
      </c>
    </row>
    <row r="242" spans="5:18" x14ac:dyDescent="0.25">
      <c r="E242">
        <v>186</v>
      </c>
      <c r="F242" s="51" t="str">
        <f t="shared" ca="1" si="27"/>
        <v/>
      </c>
      <c r="G242" s="63"/>
      <c r="H242" s="63"/>
      <c r="I242" s="63"/>
      <c r="L242">
        <v>226</v>
      </c>
      <c r="M242" s="45">
        <f t="shared" ca="1" si="24"/>
        <v>0</v>
      </c>
      <c r="N242" s="45">
        <f t="shared" ca="1" si="25"/>
        <v>0</v>
      </c>
      <c r="O242" s="41"/>
      <c r="P242" s="41"/>
      <c r="Q242" s="41"/>
      <c r="R242" s="45" t="str">
        <f t="shared" ca="1" si="22"/>
        <v>Start here --&gt;</v>
      </c>
    </row>
    <row r="243" spans="5:18" x14ac:dyDescent="0.25">
      <c r="E243">
        <v>187</v>
      </c>
      <c r="F243" s="51" t="str">
        <f t="shared" ca="1" si="27"/>
        <v/>
      </c>
      <c r="G243" s="63"/>
      <c r="H243" s="63"/>
      <c r="I243" s="63"/>
      <c r="L243">
        <v>227</v>
      </c>
      <c r="M243" s="45">
        <f t="shared" ca="1" si="24"/>
        <v>0</v>
      </c>
      <c r="N243" s="45">
        <f t="shared" ca="1" si="25"/>
        <v>0</v>
      </c>
      <c r="O243" s="41"/>
      <c r="P243" s="41"/>
      <c r="Q243" s="41"/>
      <c r="R243" s="45" t="str">
        <f t="shared" ca="1" si="22"/>
        <v>Start here --&gt;</v>
      </c>
    </row>
    <row r="244" spans="5:18" x14ac:dyDescent="0.25">
      <c r="E244">
        <v>188</v>
      </c>
      <c r="F244" s="51" t="str">
        <f t="shared" ca="1" si="27"/>
        <v/>
      </c>
      <c r="G244" s="63"/>
      <c r="H244" s="63"/>
      <c r="I244" s="63"/>
      <c r="L244">
        <v>228</v>
      </c>
      <c r="M244" s="45">
        <f t="shared" ca="1" si="24"/>
        <v>0</v>
      </c>
      <c r="N244" s="45">
        <f t="shared" ca="1" si="25"/>
        <v>0</v>
      </c>
      <c r="O244" s="41"/>
      <c r="P244" s="41"/>
      <c r="Q244" s="41"/>
      <c r="R244" s="45" t="str">
        <f t="shared" ref="R244:R307" ca="1" si="28">IFERROR(IF(INDEX(INDIRECT($D$9),ROW($A228))&lt;&gt;0,INDEX(INDIRECT($D$9),ROW($A228)),$R243),"")</f>
        <v>Start here --&gt;</v>
      </c>
    </row>
    <row r="245" spans="5:18" x14ac:dyDescent="0.25">
      <c r="E245">
        <v>189</v>
      </c>
      <c r="F245" s="51" t="str">
        <f t="shared" ca="1" si="27"/>
        <v/>
      </c>
      <c r="G245" s="63"/>
      <c r="H245" s="63"/>
      <c r="I245" s="63"/>
      <c r="L245">
        <v>229</v>
      </c>
      <c r="M245" s="45">
        <f t="shared" ca="1" si="24"/>
        <v>0</v>
      </c>
      <c r="N245" s="45">
        <f t="shared" ca="1" si="25"/>
        <v>0</v>
      </c>
      <c r="O245" s="41"/>
      <c r="P245" s="41"/>
      <c r="Q245" s="41"/>
      <c r="R245" s="45" t="str">
        <f t="shared" ca="1" si="28"/>
        <v>Start here --&gt;</v>
      </c>
    </row>
    <row r="246" spans="5:18" x14ac:dyDescent="0.25">
      <c r="E246">
        <v>190</v>
      </c>
      <c r="F246" s="51" t="str">
        <f t="shared" ca="1" si="27"/>
        <v/>
      </c>
      <c r="G246" s="63"/>
      <c r="H246" s="63"/>
      <c r="I246" s="63"/>
      <c r="L246">
        <v>230</v>
      </c>
      <c r="M246" s="45">
        <f t="shared" ca="1" si="24"/>
        <v>0</v>
      </c>
      <c r="N246" s="45">
        <f t="shared" ca="1" si="25"/>
        <v>0</v>
      </c>
      <c r="O246" s="41"/>
      <c r="P246" s="41"/>
      <c r="Q246" s="41"/>
      <c r="R246" s="45" t="str">
        <f t="shared" ca="1" si="28"/>
        <v>Start here --&gt;</v>
      </c>
    </row>
    <row r="247" spans="5:18" x14ac:dyDescent="0.25">
      <c r="E247">
        <v>191</v>
      </c>
      <c r="F247" s="51" t="str">
        <f t="shared" ca="1" si="27"/>
        <v/>
      </c>
      <c r="G247" s="63"/>
      <c r="H247" s="63"/>
      <c r="I247" s="63"/>
      <c r="L247">
        <v>231</v>
      </c>
      <c r="M247" s="45">
        <f t="shared" ca="1" si="24"/>
        <v>0</v>
      </c>
      <c r="N247" s="45">
        <f t="shared" ca="1" si="25"/>
        <v>0</v>
      </c>
      <c r="O247" s="41"/>
      <c r="P247" s="41"/>
      <c r="Q247" s="41"/>
      <c r="R247" s="45" t="str">
        <f t="shared" ca="1" si="28"/>
        <v>Start here --&gt;</v>
      </c>
    </row>
    <row r="248" spans="5:18" x14ac:dyDescent="0.25">
      <c r="E248">
        <v>192</v>
      </c>
      <c r="F248" s="51" t="str">
        <f t="shared" ca="1" si="27"/>
        <v/>
      </c>
      <c r="G248" s="63"/>
      <c r="H248" s="63"/>
      <c r="I248" s="63"/>
      <c r="L248">
        <v>232</v>
      </c>
      <c r="M248" s="45">
        <f t="shared" ca="1" si="24"/>
        <v>0</v>
      </c>
      <c r="N248" s="45">
        <f t="shared" ca="1" si="25"/>
        <v>0</v>
      </c>
      <c r="O248" s="41"/>
      <c r="P248" s="41"/>
      <c r="Q248" s="41"/>
      <c r="R248" s="45" t="str">
        <f t="shared" ca="1" si="28"/>
        <v>Start here --&gt;</v>
      </c>
    </row>
    <row r="249" spans="5:18" x14ac:dyDescent="0.25">
      <c r="E249">
        <v>193</v>
      </c>
      <c r="F249" s="51" t="str">
        <f t="shared" ca="1" si="27"/>
        <v/>
      </c>
      <c r="G249" s="63"/>
      <c r="H249" s="63"/>
      <c r="I249" s="63"/>
      <c r="L249">
        <v>233</v>
      </c>
      <c r="M249" s="45">
        <f t="shared" ca="1" si="24"/>
        <v>0</v>
      </c>
      <c r="N249" s="45">
        <f t="shared" ca="1" si="25"/>
        <v>0</v>
      </c>
      <c r="O249" s="41"/>
      <c r="P249" s="41"/>
      <c r="Q249" s="41"/>
      <c r="R249" s="45" t="str">
        <f t="shared" ca="1" si="28"/>
        <v>Start here --&gt;</v>
      </c>
    </row>
    <row r="250" spans="5:18" x14ac:dyDescent="0.25">
      <c r="E250">
        <v>194</v>
      </c>
      <c r="F250" s="51" t="str">
        <f t="shared" ca="1" si="27"/>
        <v/>
      </c>
      <c r="G250" s="63"/>
      <c r="H250" s="63"/>
      <c r="I250" s="63"/>
      <c r="L250">
        <v>234</v>
      </c>
      <c r="M250" s="45">
        <f t="shared" ca="1" si="24"/>
        <v>0</v>
      </c>
      <c r="N250" s="45">
        <f t="shared" ca="1" si="25"/>
        <v>0</v>
      </c>
      <c r="O250" s="41"/>
      <c r="P250" s="41"/>
      <c r="Q250" s="41"/>
      <c r="R250" s="45" t="str">
        <f t="shared" ca="1" si="28"/>
        <v>Start here --&gt;</v>
      </c>
    </row>
    <row r="251" spans="5:18" x14ac:dyDescent="0.25">
      <c r="E251">
        <v>195</v>
      </c>
      <c r="F251" s="51" t="str">
        <f t="shared" ca="1" si="27"/>
        <v/>
      </c>
      <c r="G251" s="63"/>
      <c r="H251" s="63"/>
      <c r="I251" s="63"/>
      <c r="L251">
        <v>235</v>
      </c>
      <c r="M251" s="45">
        <f t="shared" ca="1" si="24"/>
        <v>0</v>
      </c>
      <c r="N251" s="45">
        <f t="shared" ca="1" si="25"/>
        <v>0</v>
      </c>
      <c r="O251" s="41"/>
      <c r="P251" s="41"/>
      <c r="Q251" s="41"/>
      <c r="R251" s="45" t="str">
        <f t="shared" ca="1" si="28"/>
        <v>Start here --&gt;</v>
      </c>
    </row>
    <row r="252" spans="5:18" x14ac:dyDescent="0.25">
      <c r="E252">
        <v>196</v>
      </c>
      <c r="F252" s="51" t="str">
        <f t="shared" ca="1" si="27"/>
        <v/>
      </c>
      <c r="G252" s="63"/>
      <c r="H252" s="63"/>
      <c r="I252" s="63"/>
      <c r="L252">
        <v>236</v>
      </c>
      <c r="M252" s="45">
        <f t="shared" ca="1" si="24"/>
        <v>0</v>
      </c>
      <c r="N252" s="45">
        <f t="shared" ca="1" si="25"/>
        <v>0</v>
      </c>
      <c r="O252" s="41"/>
      <c r="P252" s="41"/>
      <c r="Q252" s="41"/>
      <c r="R252" s="45" t="str">
        <f t="shared" ca="1" si="28"/>
        <v>Start here --&gt;</v>
      </c>
    </row>
    <row r="253" spans="5:18" x14ac:dyDescent="0.25">
      <c r="E253">
        <v>197</v>
      </c>
      <c r="F253" s="51" t="str">
        <f t="shared" ca="1" si="27"/>
        <v/>
      </c>
      <c r="G253" s="63"/>
      <c r="H253" s="63"/>
      <c r="I253" s="63"/>
      <c r="L253">
        <v>237</v>
      </c>
      <c r="M253" s="45">
        <f t="shared" ca="1" si="24"/>
        <v>0</v>
      </c>
      <c r="N253" s="45">
        <f t="shared" ca="1" si="25"/>
        <v>0</v>
      </c>
      <c r="O253" s="41"/>
      <c r="P253" s="41"/>
      <c r="Q253" s="41"/>
      <c r="R253" s="45" t="str">
        <f t="shared" ca="1" si="28"/>
        <v>Start here --&gt;</v>
      </c>
    </row>
    <row r="254" spans="5:18" x14ac:dyDescent="0.25">
      <c r="E254">
        <v>198</v>
      </c>
      <c r="F254" s="51" t="str">
        <f t="shared" ca="1" si="27"/>
        <v/>
      </c>
      <c r="G254" s="63"/>
      <c r="H254" s="63"/>
      <c r="I254" s="63"/>
      <c r="L254">
        <v>238</v>
      </c>
      <c r="M254" s="45">
        <f t="shared" ca="1" si="24"/>
        <v>0</v>
      </c>
      <c r="N254" s="45">
        <f t="shared" ca="1" si="25"/>
        <v>0</v>
      </c>
      <c r="O254" s="41"/>
      <c r="P254" s="41"/>
      <c r="Q254" s="41"/>
      <c r="R254" s="45" t="str">
        <f t="shared" ca="1" si="28"/>
        <v>Start here --&gt;</v>
      </c>
    </row>
    <row r="255" spans="5:18" x14ac:dyDescent="0.25">
      <c r="E255">
        <v>199</v>
      </c>
      <c r="F255" s="51" t="str">
        <f t="shared" ca="1" si="27"/>
        <v/>
      </c>
      <c r="G255" s="63"/>
      <c r="H255" s="63"/>
      <c r="I255" s="63"/>
      <c r="L255">
        <v>239</v>
      </c>
      <c r="M255" s="45">
        <f t="shared" ca="1" si="24"/>
        <v>0</v>
      </c>
      <c r="N255" s="45">
        <f t="shared" ca="1" si="25"/>
        <v>0</v>
      </c>
      <c r="O255" s="41"/>
      <c r="P255" s="41"/>
      <c r="Q255" s="41"/>
      <c r="R255" s="45" t="str">
        <f t="shared" ca="1" si="28"/>
        <v>Start here --&gt;</v>
      </c>
    </row>
    <row r="256" spans="5:18" x14ac:dyDescent="0.25">
      <c r="E256">
        <v>200</v>
      </c>
      <c r="F256" s="51" t="str">
        <f t="shared" ca="1" si="27"/>
        <v/>
      </c>
      <c r="G256" s="63"/>
      <c r="H256" s="63"/>
      <c r="I256" s="63"/>
      <c r="L256">
        <v>240</v>
      </c>
      <c r="M256" s="45">
        <f t="shared" ca="1" si="24"/>
        <v>0</v>
      </c>
      <c r="N256" s="45">
        <f t="shared" ca="1" si="25"/>
        <v>0</v>
      </c>
      <c r="O256" s="41"/>
      <c r="P256" s="41"/>
      <c r="Q256" s="41"/>
      <c r="R256" s="45" t="str">
        <f t="shared" ca="1" si="28"/>
        <v>Start here --&gt;</v>
      </c>
    </row>
    <row r="257" spans="5:18" x14ac:dyDescent="0.25">
      <c r="E257">
        <v>201</v>
      </c>
      <c r="F257" s="51" t="str">
        <f t="shared" ca="1" si="27"/>
        <v/>
      </c>
      <c r="G257" s="63"/>
      <c r="H257" s="63"/>
      <c r="I257" s="63"/>
      <c r="L257">
        <v>241</v>
      </c>
      <c r="M257" s="45">
        <f t="shared" ca="1" si="24"/>
        <v>0</v>
      </c>
      <c r="N257" s="45">
        <f t="shared" ca="1" si="25"/>
        <v>0</v>
      </c>
      <c r="O257" s="41"/>
      <c r="P257" s="41"/>
      <c r="Q257" s="41"/>
      <c r="R257" s="45" t="str">
        <f t="shared" ca="1" si="28"/>
        <v>Start here --&gt;</v>
      </c>
    </row>
    <row r="258" spans="5:18" x14ac:dyDescent="0.25">
      <c r="E258">
        <v>202</v>
      </c>
      <c r="F258" s="51" t="str">
        <f ca="1">IF(F$55="","",  IF(OR(INDIRECT(F$55&amp;$C$4+ROW($A201))="",COUNTIF(INDIRECT(F$55&amp;$C$4&amp;":"&amp;ADDRESS($C$3+ROW($A201),$C$11)),"="&amp;INDIRECT(F$55&amp;$C$4+ROW($A201)))&gt;0),"",COUNTIF(INDIRECT($D$11),"&lt;='"&amp;INDIRECT(F$55&amp;$C$4+ROW($A201))&amp;"'")))</f>
        <v/>
      </c>
      <c r="G258" s="63"/>
      <c r="H258" s="63"/>
      <c r="I258" s="63"/>
      <c r="L258">
        <v>242</v>
      </c>
      <c r="M258" s="45">
        <f t="shared" ca="1" si="24"/>
        <v>0</v>
      </c>
      <c r="N258" s="45">
        <f t="shared" ca="1" si="25"/>
        <v>0</v>
      </c>
      <c r="O258" s="41"/>
      <c r="P258" s="41"/>
      <c r="Q258" s="41"/>
      <c r="R258" s="45" t="str">
        <f t="shared" ca="1" si="28"/>
        <v>Start here --&gt;</v>
      </c>
    </row>
    <row r="259" spans="5:18" x14ac:dyDescent="0.25">
      <c r="E259">
        <v>203</v>
      </c>
      <c r="F259" s="51" t="str">
        <f ca="1">IF(F$55="","",  IF(OR(INDIRECT(F$55&amp;$C$4+ROW($A202))="",COUNTIF(INDIRECT(F$55&amp;$C$4&amp;":"&amp;ADDRESS($C$3+ROW($A202),$C$11)),"="&amp;INDIRECT(F$55&amp;$C$4+ROW($A202)))&gt;0),"",COUNTIF(INDIRECT($D$11),"&lt;='"&amp;INDIRECT(F$55&amp;$C$4+ROW($A202))&amp;"'")))</f>
        <v/>
      </c>
      <c r="G259" s="63"/>
      <c r="H259" s="63"/>
      <c r="I259" s="63"/>
      <c r="L259">
        <v>243</v>
      </c>
      <c r="M259" s="45">
        <f t="shared" ca="1" si="24"/>
        <v>0</v>
      </c>
      <c r="N259" s="45">
        <f t="shared" ca="1" si="25"/>
        <v>0</v>
      </c>
      <c r="O259" s="41"/>
      <c r="P259" s="41"/>
      <c r="Q259" s="41"/>
      <c r="R259" s="45" t="str">
        <f t="shared" ca="1" si="28"/>
        <v>Start here --&gt;</v>
      </c>
    </row>
    <row r="260" spans="5:18" x14ac:dyDescent="0.25">
      <c r="E260">
        <v>204</v>
      </c>
      <c r="F260" s="51" t="str">
        <f t="shared" ref="F260:F282" ca="1" si="29">IF(F$55="","",  IF(OR(INDIRECT(F$55&amp;$C$4+ROW($A203))="",COUNTIF(INDIRECT(F$55&amp;$C$4&amp;":"&amp;ADDRESS($C$3+ROW($A203),$C$11)),"="&amp;INDIRECT(F$55&amp;$C$4+ROW($A203)))&gt;0),"",COUNTIF(INDIRECT($D$11),"&lt;='"&amp;INDIRECT(F$55&amp;$C$4+ROW($A203))&amp;"'")))</f>
        <v/>
      </c>
      <c r="G260" s="63"/>
      <c r="H260" s="63"/>
      <c r="I260" s="63"/>
      <c r="L260">
        <v>244</v>
      </c>
      <c r="M260" s="45">
        <f t="shared" ca="1" si="24"/>
        <v>0</v>
      </c>
      <c r="N260" s="45">
        <f t="shared" ca="1" si="25"/>
        <v>0</v>
      </c>
      <c r="O260" s="41"/>
      <c r="P260" s="41"/>
      <c r="Q260" s="41"/>
      <c r="R260" s="45" t="str">
        <f t="shared" ca="1" si="28"/>
        <v>Start here --&gt;</v>
      </c>
    </row>
    <row r="261" spans="5:18" x14ac:dyDescent="0.25">
      <c r="E261">
        <v>205</v>
      </c>
      <c r="F261" s="51" t="str">
        <f t="shared" ca="1" si="29"/>
        <v/>
      </c>
      <c r="G261" s="63"/>
      <c r="H261" s="63"/>
      <c r="I261" s="63"/>
      <c r="L261">
        <v>245</v>
      </c>
      <c r="M261" s="45">
        <f t="shared" ca="1" si="24"/>
        <v>0</v>
      </c>
      <c r="N261" s="45">
        <f t="shared" ca="1" si="25"/>
        <v>0</v>
      </c>
      <c r="O261" s="41"/>
      <c r="P261" s="41"/>
      <c r="Q261" s="41"/>
      <c r="R261" s="45" t="str">
        <f t="shared" ca="1" si="28"/>
        <v>Start here --&gt;</v>
      </c>
    </row>
    <row r="262" spans="5:18" x14ac:dyDescent="0.25">
      <c r="E262">
        <v>206</v>
      </c>
      <c r="F262" s="51" t="str">
        <f t="shared" ca="1" si="29"/>
        <v/>
      </c>
      <c r="G262" s="63"/>
      <c r="H262" s="63"/>
      <c r="I262" s="63"/>
      <c r="L262">
        <v>246</v>
      </c>
      <c r="M262" s="45">
        <f t="shared" ca="1" si="24"/>
        <v>0</v>
      </c>
      <c r="N262" s="45">
        <f t="shared" ca="1" si="25"/>
        <v>0</v>
      </c>
      <c r="O262" s="41"/>
      <c r="P262" s="41"/>
      <c r="Q262" s="41"/>
      <c r="R262" s="45" t="str">
        <f t="shared" ca="1" si="28"/>
        <v>Start here --&gt;</v>
      </c>
    </row>
    <row r="263" spans="5:18" x14ac:dyDescent="0.25">
      <c r="E263">
        <v>207</v>
      </c>
      <c r="F263" s="51" t="str">
        <f t="shared" ca="1" si="29"/>
        <v/>
      </c>
      <c r="G263" s="63"/>
      <c r="H263" s="63"/>
      <c r="I263" s="63"/>
      <c r="L263">
        <v>247</v>
      </c>
      <c r="M263" s="45">
        <f t="shared" ca="1" si="24"/>
        <v>0</v>
      </c>
      <c r="N263" s="45">
        <f t="shared" ca="1" si="25"/>
        <v>0</v>
      </c>
      <c r="O263" s="41"/>
      <c r="P263" s="41"/>
      <c r="Q263" s="41"/>
      <c r="R263" s="45" t="str">
        <f t="shared" ca="1" si="28"/>
        <v>Start here --&gt;</v>
      </c>
    </row>
    <row r="264" spans="5:18" x14ac:dyDescent="0.25">
      <c r="E264">
        <v>208</v>
      </c>
      <c r="F264" s="51" t="str">
        <f t="shared" ca="1" si="29"/>
        <v/>
      </c>
      <c r="G264" s="63"/>
      <c r="H264" s="63"/>
      <c r="I264" s="63"/>
      <c r="L264">
        <v>248</v>
      </c>
      <c r="M264" s="45">
        <f t="shared" ca="1" si="24"/>
        <v>0</v>
      </c>
      <c r="N264" s="45">
        <f t="shared" ca="1" si="25"/>
        <v>0</v>
      </c>
      <c r="O264" s="41"/>
      <c r="P264" s="41"/>
      <c r="Q264" s="41"/>
      <c r="R264" s="45" t="str">
        <f t="shared" ca="1" si="28"/>
        <v>Start here --&gt;</v>
      </c>
    </row>
    <row r="265" spans="5:18" x14ac:dyDescent="0.25">
      <c r="E265">
        <v>209</v>
      </c>
      <c r="F265" s="51" t="str">
        <f t="shared" ca="1" si="29"/>
        <v/>
      </c>
      <c r="G265" s="63"/>
      <c r="H265" s="63"/>
      <c r="I265" s="63"/>
      <c r="L265">
        <v>249</v>
      </c>
      <c r="M265" s="45">
        <f t="shared" ca="1" si="24"/>
        <v>0</v>
      </c>
      <c r="N265" s="45">
        <f t="shared" ca="1" si="25"/>
        <v>0</v>
      </c>
      <c r="O265" s="41"/>
      <c r="P265" s="41"/>
      <c r="Q265" s="41"/>
      <c r="R265" s="45" t="str">
        <f t="shared" ca="1" si="28"/>
        <v>Start here --&gt;</v>
      </c>
    </row>
    <row r="266" spans="5:18" x14ac:dyDescent="0.25">
      <c r="E266">
        <v>210</v>
      </c>
      <c r="F266" s="51" t="str">
        <f t="shared" ca="1" si="29"/>
        <v/>
      </c>
      <c r="G266" s="63"/>
      <c r="H266" s="63"/>
      <c r="I266" s="63"/>
      <c r="L266">
        <v>250</v>
      </c>
      <c r="M266" s="45">
        <f t="shared" ca="1" si="24"/>
        <v>0</v>
      </c>
      <c r="N266" s="45">
        <f t="shared" ca="1" si="25"/>
        <v>0</v>
      </c>
      <c r="O266" s="41"/>
      <c r="P266" s="41"/>
      <c r="Q266" s="41"/>
      <c r="R266" s="45" t="str">
        <f t="shared" ca="1" si="28"/>
        <v>Start here --&gt;</v>
      </c>
    </row>
    <row r="267" spans="5:18" x14ac:dyDescent="0.25">
      <c r="E267">
        <v>211</v>
      </c>
      <c r="F267" s="51" t="str">
        <f t="shared" ca="1" si="29"/>
        <v/>
      </c>
      <c r="G267" s="63"/>
      <c r="H267" s="63"/>
      <c r="I267" s="63"/>
      <c r="L267">
        <v>251</v>
      </c>
      <c r="M267" s="45">
        <f t="shared" ca="1" si="24"/>
        <v>0</v>
      </c>
      <c r="N267" s="45">
        <f t="shared" ca="1" si="25"/>
        <v>0</v>
      </c>
      <c r="O267" s="41"/>
      <c r="P267" s="41"/>
      <c r="Q267" s="41"/>
      <c r="R267" s="45" t="str">
        <f t="shared" ca="1" si="28"/>
        <v>Start here --&gt;</v>
      </c>
    </row>
    <row r="268" spans="5:18" x14ac:dyDescent="0.25">
      <c r="E268">
        <v>212</v>
      </c>
      <c r="F268" s="51" t="str">
        <f t="shared" ca="1" si="29"/>
        <v/>
      </c>
      <c r="G268" s="63"/>
      <c r="H268" s="63"/>
      <c r="I268" s="63"/>
      <c r="L268">
        <v>252</v>
      </c>
      <c r="M268" s="45">
        <f t="shared" ca="1" si="24"/>
        <v>0</v>
      </c>
      <c r="N268" s="45">
        <f t="shared" ca="1" si="25"/>
        <v>0</v>
      </c>
      <c r="O268" s="41"/>
      <c r="P268" s="41"/>
      <c r="Q268" s="41"/>
      <c r="R268" s="45" t="str">
        <f t="shared" ca="1" si="28"/>
        <v>Start here --&gt;</v>
      </c>
    </row>
    <row r="269" spans="5:18" x14ac:dyDescent="0.25">
      <c r="E269">
        <v>213</v>
      </c>
      <c r="F269" s="51" t="str">
        <f t="shared" ca="1" si="29"/>
        <v/>
      </c>
      <c r="G269" s="63"/>
      <c r="H269" s="63"/>
      <c r="I269" s="63"/>
      <c r="L269">
        <v>253</v>
      </c>
      <c r="M269" s="45">
        <f t="shared" ca="1" si="24"/>
        <v>0</v>
      </c>
      <c r="N269" s="45">
        <f t="shared" ca="1" si="25"/>
        <v>0</v>
      </c>
      <c r="O269" s="41"/>
      <c r="P269" s="41"/>
      <c r="Q269" s="41"/>
      <c r="R269" s="45" t="str">
        <f t="shared" ca="1" si="28"/>
        <v>Start here --&gt;</v>
      </c>
    </row>
    <row r="270" spans="5:18" x14ac:dyDescent="0.25">
      <c r="E270">
        <v>214</v>
      </c>
      <c r="F270" s="51" t="str">
        <f t="shared" ca="1" si="29"/>
        <v/>
      </c>
      <c r="G270" s="63"/>
      <c r="H270" s="63"/>
      <c r="I270" s="63"/>
      <c r="L270">
        <v>254</v>
      </c>
      <c r="M270" s="45">
        <f t="shared" ca="1" si="24"/>
        <v>0</v>
      </c>
      <c r="N270" s="45">
        <f t="shared" ca="1" si="25"/>
        <v>0</v>
      </c>
      <c r="O270" s="41"/>
      <c r="P270" s="41"/>
      <c r="Q270" s="41"/>
      <c r="R270" s="45" t="str">
        <f t="shared" ca="1" si="28"/>
        <v>Start here --&gt;</v>
      </c>
    </row>
    <row r="271" spans="5:18" x14ac:dyDescent="0.25">
      <c r="E271">
        <v>215</v>
      </c>
      <c r="F271" s="51" t="str">
        <f t="shared" ca="1" si="29"/>
        <v/>
      </c>
      <c r="G271" s="63"/>
      <c r="H271" s="63"/>
      <c r="I271" s="63"/>
      <c r="L271">
        <v>255</v>
      </c>
      <c r="M271" s="45">
        <f t="shared" ca="1" si="24"/>
        <v>0</v>
      </c>
      <c r="N271" s="45">
        <f t="shared" ca="1" si="25"/>
        <v>0</v>
      </c>
      <c r="O271" s="41"/>
      <c r="P271" s="41"/>
      <c r="Q271" s="41"/>
      <c r="R271" s="45" t="str">
        <f t="shared" ca="1" si="28"/>
        <v>Start here --&gt;</v>
      </c>
    </row>
    <row r="272" spans="5:18" x14ac:dyDescent="0.25">
      <c r="E272">
        <v>216</v>
      </c>
      <c r="F272" s="51" t="str">
        <f t="shared" ca="1" si="29"/>
        <v/>
      </c>
      <c r="G272" s="63"/>
      <c r="H272" s="63"/>
      <c r="I272" s="63"/>
      <c r="L272">
        <v>256</v>
      </c>
      <c r="M272" s="45">
        <f t="shared" ca="1" si="24"/>
        <v>0</v>
      </c>
      <c r="N272" s="45">
        <f t="shared" ca="1" si="25"/>
        <v>0</v>
      </c>
      <c r="O272" s="41"/>
      <c r="P272" s="41"/>
      <c r="Q272" s="41"/>
      <c r="R272" s="45" t="str">
        <f t="shared" ca="1" si="28"/>
        <v>Start here --&gt;</v>
      </c>
    </row>
    <row r="273" spans="5:18" x14ac:dyDescent="0.25">
      <c r="E273">
        <v>217</v>
      </c>
      <c r="F273" s="51" t="str">
        <f t="shared" ca="1" si="29"/>
        <v/>
      </c>
      <c r="G273" s="63"/>
      <c r="H273" s="63"/>
      <c r="I273" s="63"/>
      <c r="L273">
        <v>257</v>
      </c>
      <c r="M273" s="45">
        <f t="shared" ca="1" si="24"/>
        <v>0</v>
      </c>
      <c r="N273" s="45">
        <f t="shared" ca="1" si="25"/>
        <v>0</v>
      </c>
      <c r="O273" s="41"/>
      <c r="P273" s="41"/>
      <c r="Q273" s="41"/>
      <c r="R273" s="45" t="str">
        <f t="shared" ca="1" si="28"/>
        <v>Start here --&gt;</v>
      </c>
    </row>
    <row r="274" spans="5:18" x14ac:dyDescent="0.25">
      <c r="E274">
        <v>218</v>
      </c>
      <c r="F274" s="51" t="str">
        <f t="shared" ca="1" si="29"/>
        <v/>
      </c>
      <c r="G274" s="63"/>
      <c r="H274" s="63"/>
      <c r="I274" s="63"/>
      <c r="L274">
        <v>258</v>
      </c>
      <c r="M274" s="45">
        <f t="shared" ca="1" si="24"/>
        <v>0</v>
      </c>
      <c r="N274" s="45">
        <f t="shared" ca="1" si="25"/>
        <v>0</v>
      </c>
      <c r="O274" s="41"/>
      <c r="P274" s="41"/>
      <c r="Q274" s="41"/>
      <c r="R274" s="45" t="str">
        <f t="shared" ca="1" si="28"/>
        <v>Start here --&gt;</v>
      </c>
    </row>
    <row r="275" spans="5:18" x14ac:dyDescent="0.25">
      <c r="E275">
        <v>219</v>
      </c>
      <c r="F275" s="51" t="str">
        <f t="shared" ca="1" si="29"/>
        <v/>
      </c>
      <c r="G275" s="63"/>
      <c r="H275" s="63"/>
      <c r="I275" s="63"/>
      <c r="L275">
        <v>259</v>
      </c>
      <c r="M275" s="45">
        <f t="shared" ref="M275:M316" ca="1" si="30">IFERROR(IF(INDEX(INDIRECT($D$10),ROW($A259))&lt;&gt;0,INDEX(INDIRECT($D$10),ROW($A259)),$M274),"")</f>
        <v>0</v>
      </c>
      <c r="N275" s="45">
        <f t="shared" ref="N275:N316" ca="1" si="31">IFERROR(IF(INDEX(INDIRECT($D$11),ROW($A259))&lt;&gt;0,INDEX(INDIRECT($D$11),ROW($A259)),$N274),"")</f>
        <v>0</v>
      </c>
      <c r="O275" s="41"/>
      <c r="P275" s="41"/>
      <c r="Q275" s="41"/>
      <c r="R275" s="45" t="str">
        <f t="shared" ca="1" si="28"/>
        <v>Start here --&gt;</v>
      </c>
    </row>
    <row r="276" spans="5:18" x14ac:dyDescent="0.25">
      <c r="E276">
        <v>220</v>
      </c>
      <c r="F276" s="51" t="str">
        <f t="shared" ca="1" si="29"/>
        <v/>
      </c>
      <c r="G276" s="63"/>
      <c r="H276" s="63"/>
      <c r="I276" s="63"/>
      <c r="L276">
        <v>260</v>
      </c>
      <c r="M276" s="45">
        <f t="shared" ca="1" si="30"/>
        <v>0</v>
      </c>
      <c r="N276" s="45">
        <f t="shared" ca="1" si="31"/>
        <v>0</v>
      </c>
      <c r="O276" s="41"/>
      <c r="P276" s="41"/>
      <c r="Q276" s="41"/>
      <c r="R276" s="45" t="str">
        <f t="shared" ca="1" si="28"/>
        <v>Start here --&gt;</v>
      </c>
    </row>
    <row r="277" spans="5:18" x14ac:dyDescent="0.25">
      <c r="E277">
        <v>221</v>
      </c>
      <c r="F277" s="51" t="str">
        <f t="shared" ca="1" si="29"/>
        <v/>
      </c>
      <c r="G277" s="63"/>
      <c r="H277" s="63"/>
      <c r="I277" s="63"/>
      <c r="L277">
        <v>261</v>
      </c>
      <c r="M277" s="45">
        <f t="shared" ca="1" si="30"/>
        <v>0</v>
      </c>
      <c r="N277" s="45">
        <f t="shared" ca="1" si="31"/>
        <v>0</v>
      </c>
      <c r="O277" s="41"/>
      <c r="P277" s="41"/>
      <c r="Q277" s="41"/>
      <c r="R277" s="45" t="str">
        <f t="shared" ca="1" si="28"/>
        <v>Start here --&gt;</v>
      </c>
    </row>
    <row r="278" spans="5:18" x14ac:dyDescent="0.25">
      <c r="E278">
        <v>222</v>
      </c>
      <c r="F278" s="51" t="str">
        <f t="shared" ca="1" si="29"/>
        <v/>
      </c>
      <c r="G278" s="63"/>
      <c r="H278" s="63"/>
      <c r="I278" s="63"/>
      <c r="L278">
        <v>262</v>
      </c>
      <c r="M278" s="45">
        <f t="shared" ca="1" si="30"/>
        <v>0</v>
      </c>
      <c r="N278" s="45">
        <f t="shared" ca="1" si="31"/>
        <v>0</v>
      </c>
      <c r="O278" s="41"/>
      <c r="P278" s="41"/>
      <c r="Q278" s="41"/>
      <c r="R278" s="45" t="str">
        <f t="shared" ca="1" si="28"/>
        <v>Start here --&gt;</v>
      </c>
    </row>
    <row r="279" spans="5:18" x14ac:dyDescent="0.25">
      <c r="E279">
        <v>223</v>
      </c>
      <c r="F279" s="51" t="str">
        <f t="shared" ca="1" si="29"/>
        <v/>
      </c>
      <c r="G279" s="63"/>
      <c r="H279" s="63"/>
      <c r="I279" s="63"/>
      <c r="L279">
        <v>263</v>
      </c>
      <c r="M279" s="45">
        <f t="shared" ca="1" si="30"/>
        <v>0</v>
      </c>
      <c r="N279" s="45">
        <f t="shared" ca="1" si="31"/>
        <v>0</v>
      </c>
      <c r="O279" s="41"/>
      <c r="P279" s="41"/>
      <c r="Q279" s="41"/>
      <c r="R279" s="45" t="str">
        <f t="shared" ca="1" si="28"/>
        <v>Start here --&gt;</v>
      </c>
    </row>
    <row r="280" spans="5:18" x14ac:dyDescent="0.25">
      <c r="E280">
        <v>224</v>
      </c>
      <c r="F280" s="51" t="str">
        <f ca="1">IF(F$55="","",  IF(OR(INDIRECT(F$55&amp;$C$4+ROW($A223))="",COUNTIF(INDIRECT(F$55&amp;$C$4&amp;":"&amp;ADDRESS($C$3+ROW($A223),$C$11)),"="&amp;INDIRECT(F$55&amp;$C$4+ROW($A223)))&gt;0),"",COUNTIF(INDIRECT($D$11),"&lt;='"&amp;INDIRECT(F$55&amp;$C$4+ROW($A223))&amp;"'")))</f>
        <v/>
      </c>
      <c r="G280" s="63"/>
      <c r="H280" s="63"/>
      <c r="I280" s="63"/>
      <c r="L280">
        <v>264</v>
      </c>
      <c r="M280" s="45">
        <f t="shared" ca="1" si="30"/>
        <v>0</v>
      </c>
      <c r="N280" s="45">
        <f t="shared" ca="1" si="31"/>
        <v>0</v>
      </c>
      <c r="O280" s="41"/>
      <c r="P280" s="41"/>
      <c r="Q280" s="41"/>
      <c r="R280" s="45" t="str">
        <f t="shared" ca="1" si="28"/>
        <v>Start here --&gt;</v>
      </c>
    </row>
    <row r="281" spans="5:18" x14ac:dyDescent="0.25">
      <c r="E281">
        <v>225</v>
      </c>
      <c r="F281" s="51" t="str">
        <f t="shared" ca="1" si="29"/>
        <v/>
      </c>
      <c r="G281" s="63"/>
      <c r="H281" s="63"/>
      <c r="I281" s="63"/>
      <c r="L281">
        <v>265</v>
      </c>
      <c r="M281" s="45">
        <f t="shared" ca="1" si="30"/>
        <v>0</v>
      </c>
      <c r="N281" s="45">
        <f t="shared" ca="1" si="31"/>
        <v>0</v>
      </c>
      <c r="O281" s="41"/>
      <c r="P281" s="41"/>
      <c r="Q281" s="41"/>
      <c r="R281" s="45" t="str">
        <f t="shared" ca="1" si="28"/>
        <v>Start here --&gt;</v>
      </c>
    </row>
    <row r="282" spans="5:18" x14ac:dyDescent="0.25">
      <c r="E282">
        <v>226</v>
      </c>
      <c r="F282" s="51" t="str">
        <f t="shared" ca="1" si="29"/>
        <v/>
      </c>
      <c r="G282" s="63"/>
      <c r="H282" s="63"/>
      <c r="I282" s="63"/>
      <c r="L282">
        <v>266</v>
      </c>
      <c r="M282" s="45">
        <f t="shared" ca="1" si="30"/>
        <v>0</v>
      </c>
      <c r="N282" s="45">
        <f t="shared" ca="1" si="31"/>
        <v>0</v>
      </c>
      <c r="O282" s="41"/>
      <c r="P282" s="41"/>
      <c r="Q282" s="41"/>
      <c r="R282" s="45" t="str">
        <f t="shared" ca="1" si="28"/>
        <v>Start here --&gt;</v>
      </c>
    </row>
    <row r="283" spans="5:18" x14ac:dyDescent="0.25">
      <c r="E283">
        <v>227</v>
      </c>
      <c r="F283" s="51" t="str">
        <f ca="1">IF(F$55="","",  IF(OR(INDIRECT(F$55&amp;$C$4+ROW($A226))="",COUNTIF(INDIRECT(F$55&amp;$C$4&amp;":"&amp;ADDRESS($C$3+ROW($A226),$C$11)),"="&amp;INDIRECT(F$55&amp;$C$4+ROW($A226)))&gt;0),"",COUNTIF(INDIRECT($D$11),"&lt;='"&amp;INDIRECT(F$55&amp;$C$4+ROW($A226))&amp;"'")))</f>
        <v/>
      </c>
      <c r="G283" s="63"/>
      <c r="H283" s="63"/>
      <c r="I283" s="63"/>
      <c r="L283">
        <v>267</v>
      </c>
      <c r="M283" s="45">
        <f t="shared" ca="1" si="30"/>
        <v>0</v>
      </c>
      <c r="N283" s="45">
        <f t="shared" ca="1" si="31"/>
        <v>0</v>
      </c>
      <c r="O283" s="41"/>
      <c r="P283" s="41"/>
      <c r="Q283" s="41"/>
      <c r="R283" s="45" t="str">
        <f t="shared" ca="1" si="28"/>
        <v>Start here --&gt;</v>
      </c>
    </row>
    <row r="284" spans="5:18" x14ac:dyDescent="0.25">
      <c r="E284">
        <v>228</v>
      </c>
      <c r="F284" s="51" t="str">
        <f t="shared" ref="F284:F309" ca="1" si="32">IF(F$55="","",  IF(OR(INDIRECT(F$55&amp;$C$4+ROW($A227))="",COUNTIF(INDIRECT(F$55&amp;$C$4&amp;":"&amp;ADDRESS($C$3+ROW($A227),$C$11)),"="&amp;INDIRECT(F$55&amp;$C$4+ROW($A227)))&gt;0),"",COUNTIF(INDIRECT($D$11),"&lt;='"&amp;INDIRECT(F$55&amp;$C$4+ROW($A227))&amp;"'")))</f>
        <v/>
      </c>
      <c r="G284" s="63"/>
      <c r="H284" s="63"/>
      <c r="I284" s="63"/>
      <c r="L284">
        <v>268</v>
      </c>
      <c r="M284" s="45">
        <f t="shared" ca="1" si="30"/>
        <v>0</v>
      </c>
      <c r="N284" s="45">
        <f t="shared" ca="1" si="31"/>
        <v>0</v>
      </c>
      <c r="O284" s="41"/>
      <c r="P284" s="41"/>
      <c r="Q284" s="41"/>
      <c r="R284" s="45" t="str">
        <f t="shared" ca="1" si="28"/>
        <v>Start here --&gt;</v>
      </c>
    </row>
    <row r="285" spans="5:18" x14ac:dyDescent="0.25">
      <c r="E285">
        <v>229</v>
      </c>
      <c r="F285" s="51" t="str">
        <f t="shared" ca="1" si="32"/>
        <v/>
      </c>
      <c r="G285" s="63"/>
      <c r="H285" s="63"/>
      <c r="I285" s="63"/>
      <c r="L285">
        <v>269</v>
      </c>
      <c r="M285" s="45">
        <f t="shared" ca="1" si="30"/>
        <v>0</v>
      </c>
      <c r="N285" s="45">
        <f t="shared" ca="1" si="31"/>
        <v>0</v>
      </c>
      <c r="O285" s="41"/>
      <c r="P285" s="41"/>
      <c r="Q285" s="41"/>
      <c r="R285" s="45" t="str">
        <f t="shared" ca="1" si="28"/>
        <v>Start here --&gt;</v>
      </c>
    </row>
    <row r="286" spans="5:18" x14ac:dyDescent="0.25">
      <c r="E286">
        <v>230</v>
      </c>
      <c r="F286" s="51" t="str">
        <f t="shared" ca="1" si="32"/>
        <v/>
      </c>
      <c r="G286" s="63"/>
      <c r="H286" s="63"/>
      <c r="I286" s="63"/>
      <c r="L286">
        <v>270</v>
      </c>
      <c r="M286" s="45">
        <f t="shared" ca="1" si="30"/>
        <v>0</v>
      </c>
      <c r="N286" s="45">
        <f t="shared" ca="1" si="31"/>
        <v>0</v>
      </c>
      <c r="O286" s="41"/>
      <c r="P286" s="41"/>
      <c r="Q286" s="41"/>
      <c r="R286" s="45" t="str">
        <f t="shared" ca="1" si="28"/>
        <v>Start here --&gt;</v>
      </c>
    </row>
    <row r="287" spans="5:18" x14ac:dyDescent="0.25">
      <c r="E287">
        <v>231</v>
      </c>
      <c r="F287" s="51" t="str">
        <f t="shared" ca="1" si="32"/>
        <v/>
      </c>
      <c r="G287" s="63"/>
      <c r="H287" s="63"/>
      <c r="I287" s="63"/>
      <c r="L287">
        <v>271</v>
      </c>
      <c r="M287" s="45">
        <f t="shared" ca="1" si="30"/>
        <v>0</v>
      </c>
      <c r="N287" s="45">
        <f t="shared" ca="1" si="31"/>
        <v>0</v>
      </c>
      <c r="O287" s="41"/>
      <c r="P287" s="41"/>
      <c r="Q287" s="41"/>
      <c r="R287" s="45" t="str">
        <f t="shared" ca="1" si="28"/>
        <v>Start here --&gt;</v>
      </c>
    </row>
    <row r="288" spans="5:18" x14ac:dyDescent="0.25">
      <c r="E288">
        <v>232</v>
      </c>
      <c r="F288" s="51" t="str">
        <f t="shared" ca="1" si="32"/>
        <v/>
      </c>
      <c r="G288" s="63"/>
      <c r="H288" s="63"/>
      <c r="I288" s="63"/>
      <c r="L288">
        <v>272</v>
      </c>
      <c r="M288" s="45">
        <f t="shared" ca="1" si="30"/>
        <v>0</v>
      </c>
      <c r="N288" s="45">
        <f t="shared" ca="1" si="31"/>
        <v>0</v>
      </c>
      <c r="O288" s="41"/>
      <c r="P288" s="41"/>
      <c r="Q288" s="41"/>
      <c r="R288" s="45" t="str">
        <f t="shared" ca="1" si="28"/>
        <v>Start here --&gt;</v>
      </c>
    </row>
    <row r="289" spans="5:18" x14ac:dyDescent="0.25">
      <c r="E289">
        <v>233</v>
      </c>
      <c r="F289" s="51" t="str">
        <f t="shared" ca="1" si="32"/>
        <v/>
      </c>
      <c r="G289" s="63"/>
      <c r="H289" s="63"/>
      <c r="I289" s="63"/>
      <c r="L289">
        <v>273</v>
      </c>
      <c r="M289" s="45">
        <f t="shared" ca="1" si="30"/>
        <v>0</v>
      </c>
      <c r="N289" s="45">
        <f t="shared" ca="1" si="31"/>
        <v>0</v>
      </c>
      <c r="O289" s="41"/>
      <c r="P289" s="41"/>
      <c r="Q289" s="41"/>
      <c r="R289" s="45" t="str">
        <f t="shared" ca="1" si="28"/>
        <v>Start here --&gt;</v>
      </c>
    </row>
    <row r="290" spans="5:18" x14ac:dyDescent="0.25">
      <c r="E290">
        <v>234</v>
      </c>
      <c r="F290" s="51" t="str">
        <f t="shared" ca="1" si="32"/>
        <v/>
      </c>
      <c r="G290" s="63"/>
      <c r="H290" s="63"/>
      <c r="I290" s="63"/>
      <c r="L290">
        <v>274</v>
      </c>
      <c r="M290" s="45">
        <f t="shared" ca="1" si="30"/>
        <v>0</v>
      </c>
      <c r="N290" s="45">
        <f t="shared" ca="1" si="31"/>
        <v>0</v>
      </c>
      <c r="O290" s="41"/>
      <c r="P290" s="41"/>
      <c r="Q290" s="41"/>
      <c r="R290" s="45" t="str">
        <f t="shared" ca="1" si="28"/>
        <v>Start here --&gt;</v>
      </c>
    </row>
    <row r="291" spans="5:18" x14ac:dyDescent="0.25">
      <c r="E291">
        <v>235</v>
      </c>
      <c r="F291" s="51" t="str">
        <f t="shared" ca="1" si="32"/>
        <v/>
      </c>
      <c r="G291" s="63"/>
      <c r="H291" s="63"/>
      <c r="I291" s="63"/>
      <c r="L291">
        <v>275</v>
      </c>
      <c r="M291" s="45">
        <f t="shared" ca="1" si="30"/>
        <v>0</v>
      </c>
      <c r="N291" s="45">
        <f t="shared" ca="1" si="31"/>
        <v>0</v>
      </c>
      <c r="O291" s="41"/>
      <c r="P291" s="41"/>
      <c r="Q291" s="41"/>
      <c r="R291" s="45" t="str">
        <f t="shared" ca="1" si="28"/>
        <v>Start here --&gt;</v>
      </c>
    </row>
    <row r="292" spans="5:18" x14ac:dyDescent="0.25">
      <c r="E292">
        <v>236</v>
      </c>
      <c r="F292" s="51" t="str">
        <f t="shared" ca="1" si="32"/>
        <v/>
      </c>
      <c r="G292" s="63"/>
      <c r="H292" s="63"/>
      <c r="I292" s="63"/>
      <c r="L292">
        <v>276</v>
      </c>
      <c r="M292" s="45">
        <f t="shared" ca="1" si="30"/>
        <v>0</v>
      </c>
      <c r="N292" s="45">
        <f t="shared" ca="1" si="31"/>
        <v>0</v>
      </c>
      <c r="O292" s="41"/>
      <c r="P292" s="41"/>
      <c r="Q292" s="41"/>
      <c r="R292" s="45" t="str">
        <f t="shared" ca="1" si="28"/>
        <v>Start here --&gt;</v>
      </c>
    </row>
    <row r="293" spans="5:18" x14ac:dyDescent="0.25">
      <c r="E293">
        <v>237</v>
      </c>
      <c r="F293" s="51" t="str">
        <f t="shared" ca="1" si="32"/>
        <v/>
      </c>
      <c r="G293" s="63"/>
      <c r="H293" s="63"/>
      <c r="I293" s="63"/>
      <c r="L293">
        <v>277</v>
      </c>
      <c r="M293" s="45">
        <f t="shared" ca="1" si="30"/>
        <v>0</v>
      </c>
      <c r="N293" s="45">
        <f t="shared" ca="1" si="31"/>
        <v>0</v>
      </c>
      <c r="O293" s="41"/>
      <c r="P293" s="41"/>
      <c r="Q293" s="41"/>
      <c r="R293" s="45" t="str">
        <f t="shared" ca="1" si="28"/>
        <v>Start here --&gt;</v>
      </c>
    </row>
    <row r="294" spans="5:18" x14ac:dyDescent="0.25">
      <c r="E294">
        <v>238</v>
      </c>
      <c r="F294" s="51" t="str">
        <f t="shared" ca="1" si="32"/>
        <v/>
      </c>
      <c r="G294" s="63"/>
      <c r="H294" s="63"/>
      <c r="I294" s="63"/>
      <c r="L294">
        <v>278</v>
      </c>
      <c r="M294" s="45">
        <f t="shared" ca="1" si="30"/>
        <v>0</v>
      </c>
      <c r="N294" s="45">
        <f t="shared" ca="1" si="31"/>
        <v>0</v>
      </c>
      <c r="O294" s="41"/>
      <c r="P294" s="41"/>
      <c r="Q294" s="41"/>
      <c r="R294" s="45" t="str">
        <f t="shared" ca="1" si="28"/>
        <v>Start here --&gt;</v>
      </c>
    </row>
    <row r="295" spans="5:18" x14ac:dyDescent="0.25">
      <c r="E295">
        <v>239</v>
      </c>
      <c r="F295" s="51" t="str">
        <f t="shared" ca="1" si="32"/>
        <v/>
      </c>
      <c r="G295" s="63"/>
      <c r="H295" s="63"/>
      <c r="I295" s="63"/>
      <c r="L295">
        <v>279</v>
      </c>
      <c r="M295" s="45">
        <f t="shared" ca="1" si="30"/>
        <v>0</v>
      </c>
      <c r="N295" s="45">
        <f t="shared" ca="1" si="31"/>
        <v>0</v>
      </c>
      <c r="O295" s="41"/>
      <c r="P295" s="41"/>
      <c r="Q295" s="41"/>
      <c r="R295" s="45" t="str">
        <f t="shared" ca="1" si="28"/>
        <v>Start here --&gt;</v>
      </c>
    </row>
    <row r="296" spans="5:18" x14ac:dyDescent="0.25">
      <c r="E296">
        <v>240</v>
      </c>
      <c r="F296" s="51" t="str">
        <f t="shared" ca="1" si="32"/>
        <v/>
      </c>
      <c r="G296" s="63"/>
      <c r="H296" s="63"/>
      <c r="I296" s="63"/>
      <c r="L296">
        <v>280</v>
      </c>
      <c r="M296" s="45">
        <f t="shared" ca="1" si="30"/>
        <v>0</v>
      </c>
      <c r="N296" s="45">
        <f t="shared" ca="1" si="31"/>
        <v>0</v>
      </c>
      <c r="O296" s="41"/>
      <c r="P296" s="41"/>
      <c r="Q296" s="41"/>
      <c r="R296" s="45" t="str">
        <f t="shared" ca="1" si="28"/>
        <v>Start here --&gt;</v>
      </c>
    </row>
    <row r="297" spans="5:18" x14ac:dyDescent="0.25">
      <c r="E297">
        <v>241</v>
      </c>
      <c r="F297" s="51" t="str">
        <f t="shared" ca="1" si="32"/>
        <v/>
      </c>
      <c r="G297" s="63"/>
      <c r="H297" s="63"/>
      <c r="I297" s="63"/>
      <c r="L297">
        <v>281</v>
      </c>
      <c r="M297" s="45">
        <f t="shared" ca="1" si="30"/>
        <v>0</v>
      </c>
      <c r="N297" s="45">
        <f t="shared" ca="1" si="31"/>
        <v>0</v>
      </c>
      <c r="O297" s="41"/>
      <c r="P297" s="41"/>
      <c r="Q297" s="41"/>
      <c r="R297" s="45" t="str">
        <f t="shared" ca="1" si="28"/>
        <v>Start here --&gt;</v>
      </c>
    </row>
    <row r="298" spans="5:18" x14ac:dyDescent="0.25">
      <c r="E298">
        <v>242</v>
      </c>
      <c r="F298" s="51" t="str">
        <f t="shared" ca="1" si="32"/>
        <v/>
      </c>
      <c r="G298" s="63"/>
      <c r="H298" s="63"/>
      <c r="I298" s="63"/>
      <c r="L298">
        <v>282</v>
      </c>
      <c r="M298" s="45">
        <f t="shared" ca="1" si="30"/>
        <v>0</v>
      </c>
      <c r="N298" s="45">
        <f t="shared" ca="1" si="31"/>
        <v>0</v>
      </c>
      <c r="O298" s="41"/>
      <c r="P298" s="41"/>
      <c r="Q298" s="41"/>
      <c r="R298" s="45" t="str">
        <f t="shared" ca="1" si="28"/>
        <v>Start here --&gt;</v>
      </c>
    </row>
    <row r="299" spans="5:18" x14ac:dyDescent="0.25">
      <c r="E299">
        <v>243</v>
      </c>
      <c r="F299" s="51" t="str">
        <f t="shared" ca="1" si="32"/>
        <v/>
      </c>
      <c r="G299" s="63"/>
      <c r="H299" s="63"/>
      <c r="I299" s="63"/>
      <c r="L299">
        <v>283</v>
      </c>
      <c r="M299" s="45">
        <f t="shared" ca="1" si="30"/>
        <v>0</v>
      </c>
      <c r="N299" s="45">
        <f t="shared" ca="1" si="31"/>
        <v>0</v>
      </c>
      <c r="O299" s="41"/>
      <c r="P299" s="41"/>
      <c r="Q299" s="41"/>
      <c r="R299" s="45" t="str">
        <f t="shared" ca="1" si="28"/>
        <v>Start here --&gt;</v>
      </c>
    </row>
    <row r="300" spans="5:18" x14ac:dyDescent="0.25">
      <c r="E300">
        <v>244</v>
      </c>
      <c r="F300" s="51" t="str">
        <f t="shared" ca="1" si="32"/>
        <v/>
      </c>
      <c r="G300" s="63"/>
      <c r="H300" s="63"/>
      <c r="I300" s="63"/>
      <c r="L300">
        <v>284</v>
      </c>
      <c r="M300" s="45">
        <f t="shared" ca="1" si="30"/>
        <v>0</v>
      </c>
      <c r="N300" s="45">
        <f t="shared" ca="1" si="31"/>
        <v>0</v>
      </c>
      <c r="O300" s="41"/>
      <c r="P300" s="41"/>
      <c r="Q300" s="41"/>
      <c r="R300" s="45" t="str">
        <f t="shared" ca="1" si="28"/>
        <v>Start here --&gt;</v>
      </c>
    </row>
    <row r="301" spans="5:18" x14ac:dyDescent="0.25">
      <c r="E301">
        <v>245</v>
      </c>
      <c r="F301" s="51" t="str">
        <f t="shared" ca="1" si="32"/>
        <v/>
      </c>
      <c r="G301" s="63"/>
      <c r="H301" s="63"/>
      <c r="I301" s="63"/>
      <c r="L301">
        <v>285</v>
      </c>
      <c r="M301" s="45">
        <f t="shared" ca="1" si="30"/>
        <v>0</v>
      </c>
      <c r="N301" s="45">
        <f t="shared" ca="1" si="31"/>
        <v>0</v>
      </c>
      <c r="O301" s="41"/>
      <c r="P301" s="41"/>
      <c r="Q301" s="41"/>
      <c r="R301" s="45" t="str">
        <f t="shared" ca="1" si="28"/>
        <v>Start here --&gt;</v>
      </c>
    </row>
    <row r="302" spans="5:18" x14ac:dyDescent="0.25">
      <c r="E302">
        <v>246</v>
      </c>
      <c r="F302" s="51" t="str">
        <f t="shared" ca="1" si="32"/>
        <v/>
      </c>
      <c r="G302" s="63"/>
      <c r="H302" s="63"/>
      <c r="I302" s="63"/>
      <c r="L302">
        <v>286</v>
      </c>
      <c r="M302" s="45">
        <f t="shared" ca="1" si="30"/>
        <v>0</v>
      </c>
      <c r="N302" s="45">
        <f t="shared" ca="1" si="31"/>
        <v>0</v>
      </c>
      <c r="O302" s="41"/>
      <c r="P302" s="41"/>
      <c r="Q302" s="41"/>
      <c r="R302" s="45" t="str">
        <f t="shared" ca="1" si="28"/>
        <v>Start here --&gt;</v>
      </c>
    </row>
    <row r="303" spans="5:18" x14ac:dyDescent="0.25">
      <c r="E303">
        <v>247</v>
      </c>
      <c r="F303" s="51" t="str">
        <f t="shared" ca="1" si="32"/>
        <v/>
      </c>
      <c r="G303" s="63"/>
      <c r="H303" s="63"/>
      <c r="I303" s="63"/>
      <c r="L303">
        <v>287</v>
      </c>
      <c r="M303" s="45">
        <f t="shared" ca="1" si="30"/>
        <v>0</v>
      </c>
      <c r="N303" s="45">
        <f t="shared" ca="1" si="31"/>
        <v>0</v>
      </c>
      <c r="O303" s="41"/>
      <c r="P303" s="41"/>
      <c r="Q303" s="41"/>
      <c r="R303" s="45" t="str">
        <f t="shared" ca="1" si="28"/>
        <v>Start here --&gt;</v>
      </c>
    </row>
    <row r="304" spans="5:18" x14ac:dyDescent="0.25">
      <c r="E304">
        <v>248</v>
      </c>
      <c r="F304" s="51" t="str">
        <f ca="1">IF(F$55="","",  IF(OR(INDIRECT(F$55&amp;$C$4+ROW($A247))="",COUNTIF(INDIRECT(F$55&amp;$C$4&amp;":"&amp;ADDRESS($C$3+ROW($A247),$C$11)),"="&amp;INDIRECT(F$55&amp;$C$4+ROW($A247)))&gt;0),"",COUNTIF(INDIRECT($D$11),"&lt;='"&amp;INDIRECT(F$55&amp;$C$4+ROW($A247))&amp;"'")))</f>
        <v/>
      </c>
      <c r="G304" s="63"/>
      <c r="H304" s="63"/>
      <c r="I304" s="63"/>
      <c r="L304">
        <v>288</v>
      </c>
      <c r="M304" s="45">
        <f t="shared" ca="1" si="30"/>
        <v>0</v>
      </c>
      <c r="N304" s="45">
        <f t="shared" ca="1" si="31"/>
        <v>0</v>
      </c>
      <c r="O304" s="41"/>
      <c r="P304" s="41"/>
      <c r="Q304" s="41"/>
      <c r="R304" s="45" t="str">
        <f t="shared" ca="1" si="28"/>
        <v>Start here --&gt;</v>
      </c>
    </row>
    <row r="305" spans="5:18" x14ac:dyDescent="0.25">
      <c r="E305">
        <v>249</v>
      </c>
      <c r="F305" s="51" t="str">
        <f t="shared" ca="1" si="32"/>
        <v/>
      </c>
      <c r="G305" s="63"/>
      <c r="H305" s="63"/>
      <c r="I305" s="63"/>
      <c r="L305">
        <v>289</v>
      </c>
      <c r="M305" s="45">
        <f t="shared" ca="1" si="30"/>
        <v>0</v>
      </c>
      <c r="N305" s="45">
        <f t="shared" ca="1" si="31"/>
        <v>0</v>
      </c>
      <c r="O305" s="41"/>
      <c r="P305" s="41"/>
      <c r="Q305" s="41"/>
      <c r="R305" s="45" t="str">
        <f t="shared" ca="1" si="28"/>
        <v>Start here --&gt;</v>
      </c>
    </row>
    <row r="306" spans="5:18" x14ac:dyDescent="0.25">
      <c r="E306">
        <v>250</v>
      </c>
      <c r="F306" s="51" t="str">
        <f t="shared" ca="1" si="32"/>
        <v/>
      </c>
      <c r="G306" s="63"/>
      <c r="H306" s="63"/>
      <c r="I306" s="63"/>
      <c r="L306">
        <v>290</v>
      </c>
      <c r="M306" s="45">
        <f t="shared" ca="1" si="30"/>
        <v>0</v>
      </c>
      <c r="N306" s="45">
        <f t="shared" ca="1" si="31"/>
        <v>0</v>
      </c>
      <c r="O306" s="41"/>
      <c r="P306" s="41"/>
      <c r="Q306" s="41"/>
      <c r="R306" s="45" t="str">
        <f t="shared" ca="1" si="28"/>
        <v>Start here --&gt;</v>
      </c>
    </row>
    <row r="307" spans="5:18" x14ac:dyDescent="0.25">
      <c r="E307">
        <v>251</v>
      </c>
      <c r="F307" s="51" t="str">
        <f t="shared" ca="1" si="32"/>
        <v/>
      </c>
      <c r="G307" s="63"/>
      <c r="H307" s="63"/>
      <c r="I307" s="63"/>
      <c r="L307">
        <v>291</v>
      </c>
      <c r="M307" s="45">
        <f t="shared" ca="1" si="30"/>
        <v>0</v>
      </c>
      <c r="N307" s="45">
        <f t="shared" ca="1" si="31"/>
        <v>0</v>
      </c>
      <c r="O307" s="41"/>
      <c r="P307" s="41"/>
      <c r="Q307" s="41"/>
      <c r="R307" s="45" t="str">
        <f t="shared" ca="1" si="28"/>
        <v>Start here --&gt;</v>
      </c>
    </row>
    <row r="308" spans="5:18" x14ac:dyDescent="0.25">
      <c r="E308">
        <v>252</v>
      </c>
      <c r="F308" s="51" t="str">
        <f t="shared" ca="1" si="32"/>
        <v/>
      </c>
      <c r="G308" s="63"/>
      <c r="H308" s="63"/>
      <c r="I308" s="63"/>
      <c r="L308">
        <v>292</v>
      </c>
      <c r="M308" s="45">
        <f t="shared" ca="1" si="30"/>
        <v>0</v>
      </c>
      <c r="N308" s="45">
        <f t="shared" ca="1" si="31"/>
        <v>0</v>
      </c>
      <c r="O308" s="41"/>
      <c r="P308" s="41"/>
      <c r="Q308" s="41"/>
      <c r="R308" s="45" t="str">
        <f t="shared" ref="R308:R316" ca="1" si="33">IFERROR(IF(INDEX(INDIRECT($D$9),ROW($A292))&lt;&gt;0,INDEX(INDIRECT($D$9),ROW($A292)),$R307),"")</f>
        <v>Start here --&gt;</v>
      </c>
    </row>
    <row r="309" spans="5:18" x14ac:dyDescent="0.25">
      <c r="E309">
        <v>253</v>
      </c>
      <c r="F309" s="51" t="str">
        <f t="shared" ca="1" si="32"/>
        <v/>
      </c>
      <c r="G309" s="63"/>
      <c r="H309" s="63"/>
      <c r="I309" s="63"/>
      <c r="L309">
        <v>293</v>
      </c>
      <c r="M309" s="45">
        <f t="shared" ca="1" si="30"/>
        <v>0</v>
      </c>
      <c r="N309" s="45">
        <f t="shared" ca="1" si="31"/>
        <v>0</v>
      </c>
      <c r="O309" s="41"/>
      <c r="P309" s="41"/>
      <c r="Q309" s="41"/>
      <c r="R309" s="45" t="str">
        <f t="shared" ca="1" si="33"/>
        <v>Start here --&gt;</v>
      </c>
    </row>
    <row r="310" spans="5:18" x14ac:dyDescent="0.25">
      <c r="E310">
        <v>254</v>
      </c>
      <c r="F310" s="51" t="str">
        <f ca="1">IF(F$55="","",  IF(OR(INDIRECT(F$55&amp;$C$4+ROW($A253))="",COUNTIF(INDIRECT(F$55&amp;$C$4&amp;":"&amp;ADDRESS($C$3+ROW($A253),$C$11)),"="&amp;INDIRECT(F$55&amp;$C$4+ROW($A253)))&gt;0),"",COUNTIF(INDIRECT($D$11),"&lt;='"&amp;INDIRECT(F$55&amp;$C$4+ROW($A253))&amp;"'")))</f>
        <v/>
      </c>
      <c r="G310" s="63"/>
      <c r="H310" s="63"/>
      <c r="I310" s="63"/>
      <c r="L310">
        <v>294</v>
      </c>
      <c r="M310" s="45">
        <f t="shared" ca="1" si="30"/>
        <v>0</v>
      </c>
      <c r="N310" s="45">
        <f t="shared" ca="1" si="31"/>
        <v>0</v>
      </c>
      <c r="O310" s="41"/>
      <c r="P310" s="41"/>
      <c r="Q310" s="41"/>
      <c r="R310" s="45" t="str">
        <f t="shared" ca="1" si="33"/>
        <v>Start here --&gt;</v>
      </c>
    </row>
    <row r="311" spans="5:18" x14ac:dyDescent="0.25">
      <c r="E311">
        <v>255</v>
      </c>
      <c r="F311" s="51" t="str">
        <f t="shared" ref="F311:F330" ca="1" si="34">IF(F$55="","",  IF(OR(INDIRECT(F$55&amp;$C$4+ROW($A254))="",COUNTIF(INDIRECT(F$55&amp;$C$4&amp;":"&amp;ADDRESS($C$3+ROW($A254),$C$11)),"="&amp;INDIRECT(F$55&amp;$C$4+ROW($A254)))&gt;0),"",COUNTIF(INDIRECT($D$11),"&lt;='"&amp;INDIRECT(F$55&amp;$C$4+ROW($A254))&amp;"'")))</f>
        <v/>
      </c>
      <c r="G311" s="63"/>
      <c r="H311" s="63"/>
      <c r="I311" s="63"/>
      <c r="L311">
        <v>295</v>
      </c>
      <c r="M311" s="45">
        <f t="shared" ca="1" si="30"/>
        <v>0</v>
      </c>
      <c r="N311" s="45">
        <f t="shared" ca="1" si="31"/>
        <v>0</v>
      </c>
      <c r="O311" s="41"/>
      <c r="P311" s="41"/>
      <c r="Q311" s="41"/>
      <c r="R311" s="45" t="str">
        <f t="shared" ca="1" si="33"/>
        <v>Start here --&gt;</v>
      </c>
    </row>
    <row r="312" spans="5:18" x14ac:dyDescent="0.25">
      <c r="E312">
        <v>256</v>
      </c>
      <c r="F312" s="51" t="str">
        <f t="shared" ca="1" si="34"/>
        <v/>
      </c>
      <c r="G312" s="63"/>
      <c r="H312" s="63"/>
      <c r="I312" s="63"/>
      <c r="L312">
        <v>296</v>
      </c>
      <c r="M312" s="45">
        <f t="shared" ca="1" si="30"/>
        <v>0</v>
      </c>
      <c r="N312" s="45">
        <f t="shared" ca="1" si="31"/>
        <v>0</v>
      </c>
      <c r="O312" s="41"/>
      <c r="P312" s="41"/>
      <c r="Q312" s="41"/>
      <c r="R312" s="45" t="str">
        <f t="shared" ca="1" si="33"/>
        <v>Start here --&gt;</v>
      </c>
    </row>
    <row r="313" spans="5:18" x14ac:dyDescent="0.25">
      <c r="E313">
        <v>257</v>
      </c>
      <c r="F313" s="51" t="str">
        <f t="shared" ca="1" si="34"/>
        <v/>
      </c>
      <c r="G313" s="63"/>
      <c r="H313" s="63"/>
      <c r="I313" s="63"/>
      <c r="L313">
        <v>297</v>
      </c>
      <c r="M313" s="45">
        <f t="shared" ca="1" si="30"/>
        <v>0</v>
      </c>
      <c r="N313" s="45">
        <f t="shared" ca="1" si="31"/>
        <v>0</v>
      </c>
      <c r="O313" s="41"/>
      <c r="P313" s="41"/>
      <c r="Q313" s="41"/>
      <c r="R313" s="45" t="str">
        <f t="shared" ca="1" si="33"/>
        <v>Start here --&gt;</v>
      </c>
    </row>
    <row r="314" spans="5:18" x14ac:dyDescent="0.25">
      <c r="E314">
        <v>258</v>
      </c>
      <c r="F314" s="51" t="str">
        <f t="shared" ca="1" si="34"/>
        <v/>
      </c>
      <c r="G314" s="63"/>
      <c r="H314" s="63"/>
      <c r="I314" s="63"/>
      <c r="L314">
        <v>298</v>
      </c>
      <c r="M314" s="45">
        <f t="shared" ca="1" si="30"/>
        <v>0</v>
      </c>
      <c r="N314" s="45">
        <f t="shared" ca="1" si="31"/>
        <v>0</v>
      </c>
      <c r="O314" s="41"/>
      <c r="P314" s="41"/>
      <c r="Q314" s="41"/>
      <c r="R314" s="45" t="str">
        <f t="shared" ca="1" si="33"/>
        <v>Start here --&gt;</v>
      </c>
    </row>
    <row r="315" spans="5:18" x14ac:dyDescent="0.25">
      <c r="E315">
        <v>259</v>
      </c>
      <c r="F315" s="51" t="str">
        <f t="shared" ca="1" si="34"/>
        <v/>
      </c>
      <c r="G315" s="63"/>
      <c r="H315" s="63"/>
      <c r="I315" s="63"/>
      <c r="L315">
        <v>299</v>
      </c>
      <c r="M315" s="45">
        <f t="shared" ca="1" si="30"/>
        <v>0</v>
      </c>
      <c r="N315" s="45">
        <f t="shared" ca="1" si="31"/>
        <v>0</v>
      </c>
      <c r="O315" s="41"/>
      <c r="P315" s="41"/>
      <c r="Q315" s="41"/>
      <c r="R315" s="45" t="str">
        <f t="shared" ca="1" si="33"/>
        <v>Start here --&gt;</v>
      </c>
    </row>
    <row r="316" spans="5:18" x14ac:dyDescent="0.25">
      <c r="E316">
        <v>260</v>
      </c>
      <c r="F316" s="51" t="str">
        <f t="shared" ca="1" si="34"/>
        <v/>
      </c>
      <c r="G316" s="63"/>
      <c r="H316" s="63"/>
      <c r="I316" s="63"/>
      <c r="L316">
        <v>300</v>
      </c>
      <c r="M316" s="45">
        <f t="shared" ca="1" si="30"/>
        <v>0</v>
      </c>
      <c r="N316" s="45">
        <f t="shared" ca="1" si="31"/>
        <v>0</v>
      </c>
      <c r="O316" s="41"/>
      <c r="P316" s="41"/>
      <c r="Q316" s="41"/>
      <c r="R316" s="45" t="str">
        <f t="shared" ca="1" si="33"/>
        <v>Start here --&gt;</v>
      </c>
    </row>
    <row r="317" spans="5:18" x14ac:dyDescent="0.25">
      <c r="E317">
        <v>261</v>
      </c>
      <c r="F317" s="51" t="str">
        <f t="shared" ca="1" si="34"/>
        <v/>
      </c>
      <c r="G317" s="63"/>
      <c r="H317" s="63"/>
      <c r="I317" s="63"/>
      <c r="N317" s="41"/>
      <c r="O317" s="41"/>
      <c r="P317" s="41"/>
      <c r="Q317" s="41"/>
    </row>
    <row r="318" spans="5:18" x14ac:dyDescent="0.25">
      <c r="E318">
        <v>262</v>
      </c>
      <c r="F318" s="51" t="str">
        <f t="shared" ca="1" si="34"/>
        <v/>
      </c>
      <c r="G318" s="63"/>
      <c r="H318" s="63"/>
      <c r="I318" s="63"/>
    </row>
    <row r="319" spans="5:18" x14ac:dyDescent="0.25">
      <c r="E319">
        <v>263</v>
      </c>
      <c r="F319" s="51" t="str">
        <f t="shared" ca="1" si="34"/>
        <v/>
      </c>
      <c r="G319" s="63"/>
      <c r="H319" s="63"/>
      <c r="I319" s="63"/>
    </row>
    <row r="320" spans="5:18" x14ac:dyDescent="0.25">
      <c r="E320">
        <v>264</v>
      </c>
      <c r="F320" s="51" t="str">
        <f t="shared" ca="1" si="34"/>
        <v/>
      </c>
      <c r="G320" s="63"/>
      <c r="H320" s="63"/>
      <c r="I320" s="63"/>
    </row>
    <row r="321" spans="5:9" x14ac:dyDescent="0.25">
      <c r="E321">
        <v>265</v>
      </c>
      <c r="F321" s="51" t="str">
        <f t="shared" ca="1" si="34"/>
        <v/>
      </c>
      <c r="G321" s="63"/>
      <c r="H321" s="63"/>
      <c r="I321" s="63"/>
    </row>
    <row r="322" spans="5:9" x14ac:dyDescent="0.25">
      <c r="E322">
        <v>266</v>
      </c>
      <c r="F322" s="51" t="str">
        <f t="shared" ca="1" si="34"/>
        <v/>
      </c>
      <c r="G322" s="63"/>
      <c r="H322" s="63"/>
      <c r="I322" s="63"/>
    </row>
    <row r="323" spans="5:9" x14ac:dyDescent="0.25">
      <c r="E323">
        <v>267</v>
      </c>
      <c r="F323" s="51" t="str">
        <f t="shared" ca="1" si="34"/>
        <v/>
      </c>
      <c r="G323" s="63"/>
      <c r="H323" s="63"/>
      <c r="I323" s="63"/>
    </row>
    <row r="324" spans="5:9" x14ac:dyDescent="0.25">
      <c r="E324">
        <v>268</v>
      </c>
      <c r="F324" s="51" t="str">
        <f t="shared" ca="1" si="34"/>
        <v/>
      </c>
      <c r="G324" s="63"/>
      <c r="H324" s="63"/>
      <c r="I324" s="63"/>
    </row>
    <row r="325" spans="5:9" x14ac:dyDescent="0.25">
      <c r="E325">
        <v>269</v>
      </c>
      <c r="F325" s="51" t="str">
        <f t="shared" ca="1" si="34"/>
        <v/>
      </c>
      <c r="G325" s="63"/>
      <c r="H325" s="63"/>
      <c r="I325" s="63"/>
    </row>
    <row r="326" spans="5:9" x14ac:dyDescent="0.25">
      <c r="E326">
        <v>270</v>
      </c>
      <c r="F326" s="51" t="str">
        <f t="shared" ca="1" si="34"/>
        <v/>
      </c>
      <c r="G326" s="63"/>
      <c r="H326" s="63"/>
      <c r="I326" s="63"/>
    </row>
    <row r="327" spans="5:9" x14ac:dyDescent="0.25">
      <c r="E327">
        <v>271</v>
      </c>
      <c r="F327" s="51" t="str">
        <f t="shared" ca="1" si="34"/>
        <v/>
      </c>
      <c r="G327" s="63"/>
      <c r="H327" s="63"/>
      <c r="I327" s="63"/>
    </row>
    <row r="328" spans="5:9" x14ac:dyDescent="0.25">
      <c r="E328">
        <v>272</v>
      </c>
      <c r="F328" s="51" t="str">
        <f t="shared" ca="1" si="34"/>
        <v/>
      </c>
      <c r="G328" s="63"/>
      <c r="H328" s="63"/>
      <c r="I328" s="63"/>
    </row>
    <row r="329" spans="5:9" x14ac:dyDescent="0.25">
      <c r="E329">
        <v>273</v>
      </c>
      <c r="F329" s="51" t="str">
        <f t="shared" ca="1" si="34"/>
        <v/>
      </c>
      <c r="G329" s="63"/>
      <c r="H329" s="63"/>
      <c r="I329" s="63"/>
    </row>
    <row r="330" spans="5:9" x14ac:dyDescent="0.25">
      <c r="E330">
        <v>274</v>
      </c>
      <c r="F330" s="51" t="str">
        <f t="shared" ca="1" si="34"/>
        <v/>
      </c>
      <c r="G330" s="63"/>
      <c r="H330" s="63"/>
      <c r="I330" s="63"/>
    </row>
    <row r="331" spans="5:9" x14ac:dyDescent="0.25">
      <c r="E331">
        <v>275</v>
      </c>
      <c r="F331" s="51" t="str">
        <f ca="1">IF(F$55="","",  IF(OR(INDIRECT(F$55&amp;$C$4+ROW($A274))="",COUNTIF(INDIRECT(F$55&amp;$C$4&amp;":"&amp;ADDRESS($C$3+ROW($A274),$C$11)),"="&amp;INDIRECT(F$55&amp;$C$4+ROW($A274)))&gt;0),"",COUNTIF(INDIRECT($D$11),"&lt;='"&amp;INDIRECT(F$55&amp;$C$4+ROW($A274))&amp;"'")))</f>
        <v/>
      </c>
      <c r="G331" s="63"/>
      <c r="H331" s="63"/>
      <c r="I331" s="63"/>
    </row>
    <row r="332" spans="5:9" x14ac:dyDescent="0.25">
      <c r="E332">
        <v>276</v>
      </c>
      <c r="F332" s="51" t="str">
        <f ca="1">IF(F$55="","",  IF(OR(INDIRECT(F$55&amp;$C$4+ROW($A275))="",COUNTIF(INDIRECT(F$55&amp;$C$4&amp;":"&amp;ADDRESS($C$3+ROW($A275),$C$11)),"="&amp;INDIRECT(F$55&amp;$C$4+ROW($A275)))&gt;0),"",COUNTIF(INDIRECT($D$11),"&lt;='"&amp;INDIRECT(F$55&amp;$C$4+ROW($A275))&amp;"'")))</f>
        <v/>
      </c>
      <c r="G332" s="63"/>
      <c r="H332" s="63"/>
      <c r="I332" s="63"/>
    </row>
    <row r="333" spans="5:9" x14ac:dyDescent="0.25">
      <c r="E333">
        <v>277</v>
      </c>
      <c r="F333" s="51" t="str">
        <f t="shared" ref="F333:F356" ca="1" si="35">IF(F$55="","",  IF(OR(INDIRECT(F$55&amp;$C$4+ROW($A276))="",COUNTIF(INDIRECT(F$55&amp;$C$4&amp;":"&amp;ADDRESS($C$3+ROW($A276),$C$11)),"="&amp;INDIRECT(F$55&amp;$C$4+ROW($A276)))&gt;0),"",COUNTIF(INDIRECT($D$11),"&lt;='"&amp;INDIRECT(F$55&amp;$C$4+ROW($A276))&amp;"'")))</f>
        <v/>
      </c>
      <c r="G333" s="63"/>
      <c r="H333" s="63"/>
      <c r="I333" s="63"/>
    </row>
    <row r="334" spans="5:9" x14ac:dyDescent="0.25">
      <c r="E334">
        <v>278</v>
      </c>
      <c r="F334" s="51" t="str">
        <f t="shared" ca="1" si="35"/>
        <v/>
      </c>
      <c r="G334" s="63"/>
      <c r="H334" s="63"/>
      <c r="I334" s="63"/>
    </row>
    <row r="335" spans="5:9" x14ac:dyDescent="0.25">
      <c r="E335">
        <v>279</v>
      </c>
      <c r="F335" s="51" t="str">
        <f t="shared" ca="1" si="35"/>
        <v/>
      </c>
      <c r="G335" s="63"/>
      <c r="H335" s="63"/>
      <c r="I335" s="63"/>
    </row>
    <row r="336" spans="5:9" x14ac:dyDescent="0.25">
      <c r="E336">
        <v>280</v>
      </c>
      <c r="F336" s="51" t="str">
        <f t="shared" ca="1" si="35"/>
        <v/>
      </c>
      <c r="G336" s="63"/>
      <c r="H336" s="63"/>
      <c r="I336" s="63"/>
    </row>
    <row r="337" spans="5:9" x14ac:dyDescent="0.25">
      <c r="E337">
        <v>281</v>
      </c>
      <c r="F337" s="51" t="str">
        <f t="shared" ca="1" si="35"/>
        <v/>
      </c>
      <c r="G337" s="63"/>
      <c r="H337" s="63"/>
      <c r="I337" s="63"/>
    </row>
    <row r="338" spans="5:9" x14ac:dyDescent="0.25">
      <c r="E338">
        <v>282</v>
      </c>
      <c r="F338" s="51" t="str">
        <f t="shared" ca="1" si="35"/>
        <v/>
      </c>
      <c r="G338" s="63"/>
      <c r="H338" s="63"/>
      <c r="I338" s="63"/>
    </row>
    <row r="339" spans="5:9" x14ac:dyDescent="0.25">
      <c r="E339">
        <v>283</v>
      </c>
      <c r="F339" s="51" t="str">
        <f t="shared" ca="1" si="35"/>
        <v/>
      </c>
      <c r="G339" s="63"/>
      <c r="H339" s="63"/>
      <c r="I339" s="63"/>
    </row>
    <row r="340" spans="5:9" x14ac:dyDescent="0.25">
      <c r="E340">
        <v>284</v>
      </c>
      <c r="F340" s="51" t="str">
        <f t="shared" ca="1" si="35"/>
        <v/>
      </c>
      <c r="G340" s="63"/>
      <c r="H340" s="63"/>
      <c r="I340" s="63"/>
    </row>
    <row r="341" spans="5:9" x14ac:dyDescent="0.25">
      <c r="E341">
        <v>285</v>
      </c>
      <c r="F341" s="51" t="str">
        <f t="shared" ca="1" si="35"/>
        <v/>
      </c>
      <c r="G341" s="63"/>
      <c r="H341" s="63"/>
      <c r="I341" s="63"/>
    </row>
    <row r="342" spans="5:9" x14ac:dyDescent="0.25">
      <c r="E342">
        <v>286</v>
      </c>
      <c r="F342" s="51" t="str">
        <f t="shared" ca="1" si="35"/>
        <v/>
      </c>
      <c r="G342" s="63"/>
      <c r="H342" s="63"/>
      <c r="I342" s="63"/>
    </row>
    <row r="343" spans="5:9" x14ac:dyDescent="0.25">
      <c r="E343">
        <v>287</v>
      </c>
      <c r="F343" s="51" t="str">
        <f t="shared" ca="1" si="35"/>
        <v/>
      </c>
      <c r="G343" s="63"/>
      <c r="H343" s="63"/>
      <c r="I343" s="63"/>
    </row>
    <row r="344" spans="5:9" x14ac:dyDescent="0.25">
      <c r="E344">
        <v>288</v>
      </c>
      <c r="F344" s="51" t="str">
        <f t="shared" ca="1" si="35"/>
        <v/>
      </c>
      <c r="G344" s="63"/>
      <c r="H344" s="63"/>
      <c r="I344" s="63"/>
    </row>
    <row r="345" spans="5:9" x14ac:dyDescent="0.25">
      <c r="E345">
        <v>289</v>
      </c>
      <c r="F345" s="51" t="str">
        <f t="shared" ca="1" si="35"/>
        <v/>
      </c>
      <c r="G345" s="63"/>
      <c r="H345" s="63"/>
      <c r="I345" s="63"/>
    </row>
    <row r="346" spans="5:9" x14ac:dyDescent="0.25">
      <c r="E346">
        <v>290</v>
      </c>
      <c r="F346" s="51" t="str">
        <f t="shared" ca="1" si="35"/>
        <v/>
      </c>
      <c r="G346" s="63"/>
      <c r="H346" s="63"/>
      <c r="I346" s="63"/>
    </row>
    <row r="347" spans="5:9" x14ac:dyDescent="0.25">
      <c r="E347">
        <v>291</v>
      </c>
      <c r="F347" s="51" t="str">
        <f t="shared" ca="1" si="35"/>
        <v/>
      </c>
      <c r="G347" s="63"/>
      <c r="H347" s="63"/>
      <c r="I347" s="63"/>
    </row>
    <row r="348" spans="5:9" x14ac:dyDescent="0.25">
      <c r="E348">
        <v>292</v>
      </c>
      <c r="F348" s="51" t="str">
        <f t="shared" ca="1" si="35"/>
        <v/>
      </c>
      <c r="G348" s="63"/>
      <c r="H348" s="63"/>
      <c r="I348" s="63"/>
    </row>
    <row r="349" spans="5:9" x14ac:dyDescent="0.25">
      <c r="E349">
        <v>293</v>
      </c>
      <c r="F349" s="51" t="str">
        <f t="shared" ca="1" si="35"/>
        <v/>
      </c>
      <c r="G349" s="63"/>
      <c r="H349" s="63"/>
      <c r="I349" s="63"/>
    </row>
    <row r="350" spans="5:9" x14ac:dyDescent="0.25">
      <c r="E350">
        <v>294</v>
      </c>
      <c r="F350" s="51" t="str">
        <f t="shared" ca="1" si="35"/>
        <v/>
      </c>
      <c r="G350" s="63"/>
      <c r="H350" s="63"/>
      <c r="I350" s="63"/>
    </row>
    <row r="351" spans="5:9" x14ac:dyDescent="0.25">
      <c r="E351">
        <v>295</v>
      </c>
      <c r="F351" s="51" t="str">
        <f t="shared" ca="1" si="35"/>
        <v/>
      </c>
      <c r="G351" s="63"/>
      <c r="H351" s="63"/>
      <c r="I351" s="63"/>
    </row>
    <row r="352" spans="5:9" x14ac:dyDescent="0.25">
      <c r="E352">
        <v>296</v>
      </c>
      <c r="F352" s="51" t="str">
        <f t="shared" ca="1" si="35"/>
        <v/>
      </c>
      <c r="G352" s="63"/>
      <c r="H352" s="63"/>
      <c r="I352" s="63"/>
    </row>
    <row r="353" spans="5:9" x14ac:dyDescent="0.25">
      <c r="E353">
        <v>297</v>
      </c>
      <c r="F353" s="51" t="str">
        <f ca="1">IF(F$55="","",  IF(OR(INDIRECT(F$55&amp;$C$4+ROW($A296))="",COUNTIF(INDIRECT(F$55&amp;$C$4&amp;":"&amp;ADDRESS($C$3+ROW($A296),$C$11)),"="&amp;INDIRECT(F$55&amp;$C$4+ROW($A296)))&gt;0),"",COUNTIF(INDIRECT($D$11),"&lt;='"&amp;INDIRECT(F$55&amp;$C$4+ROW($A296))&amp;"'")))</f>
        <v/>
      </c>
      <c r="G353" s="63"/>
      <c r="H353" s="63"/>
      <c r="I353" s="63"/>
    </row>
    <row r="354" spans="5:9" x14ac:dyDescent="0.25">
      <c r="E354">
        <v>298</v>
      </c>
      <c r="F354" s="51" t="str">
        <f t="shared" ca="1" si="35"/>
        <v/>
      </c>
      <c r="G354" s="63"/>
      <c r="H354" s="63"/>
      <c r="I354" s="63"/>
    </row>
    <row r="355" spans="5:9" x14ac:dyDescent="0.25">
      <c r="E355">
        <v>299</v>
      </c>
      <c r="F355" s="51" t="str">
        <f t="shared" ca="1" si="35"/>
        <v/>
      </c>
      <c r="G355" s="63"/>
      <c r="H355" s="63"/>
      <c r="I355" s="63"/>
    </row>
    <row r="356" spans="5:9" x14ac:dyDescent="0.25">
      <c r="E356">
        <v>300</v>
      </c>
      <c r="F356" s="51" t="str">
        <f t="shared" ca="1" si="35"/>
        <v/>
      </c>
      <c r="G356" s="63"/>
      <c r="H356" s="63"/>
      <c r="I356" s="63"/>
    </row>
  </sheetData>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EPMFormattingSheet</vt:lpstr>
      <vt:lpstr>Planning View 1</vt:lpstr>
      <vt:lpstr>ChartFeeder1</vt:lpstr>
      <vt:lpstr>Planning View 2</vt:lpstr>
      <vt:lpstr>ChartFeeder2</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Zimmermann, Cora</dc:creator>
  <cp:lastModifiedBy>Zimmermann, Cora</cp:lastModifiedBy>
  <dcterms:created xsi:type="dcterms:W3CDTF">2012-11-19T20:56:01Z</dcterms:created>
  <dcterms:modified xsi:type="dcterms:W3CDTF">2016-07-26T17:13:43Z</dcterms:modified>
</cp:coreProperties>
</file>