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yj\ROAS5900\case3\"/>
    </mc:Choice>
  </mc:AlternateContent>
  <xr:revisionPtr revIDLastSave="0" documentId="13_ncr:1_{43758B3E-1A62-462E-8EE8-2DB90D1860C2}" xr6:coauthVersionLast="47" xr6:coauthVersionMax="47" xr10:uidLastSave="{00000000-0000-0000-0000-000000000000}"/>
  <bookViews>
    <workbookView xWindow="-110" yWindow="-110" windowWidth="38620" windowHeight="21100" xr2:uid="{0F741171-6200-CB43-81F1-96204593A1DD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4" l="1"/>
  <c r="D21" i="4"/>
  <c r="C21" i="4"/>
  <c r="C30" i="5"/>
  <c r="J14" i="5"/>
  <c r="G27" i="5" s="1"/>
  <c r="Q27" i="5" s="1"/>
  <c r="M22" i="4"/>
  <c r="N22" i="4"/>
  <c r="O22" i="4"/>
  <c r="P22" i="4"/>
  <c r="Q22" i="4"/>
  <c r="R22" i="4"/>
  <c r="S22" i="4"/>
  <c r="M23" i="4"/>
  <c r="N23" i="4"/>
  <c r="O23" i="4"/>
  <c r="P23" i="4"/>
  <c r="Q23" i="4"/>
  <c r="R23" i="4"/>
  <c r="S23" i="4"/>
  <c r="M24" i="4"/>
  <c r="N24" i="4"/>
  <c r="O24" i="4"/>
  <c r="P24" i="4"/>
  <c r="Q24" i="4"/>
  <c r="R24" i="4"/>
  <c r="S24" i="4"/>
  <c r="M25" i="4"/>
  <c r="N25" i="4"/>
  <c r="O25" i="4"/>
  <c r="P25" i="4"/>
  <c r="Q25" i="4"/>
  <c r="R25" i="4"/>
  <c r="S25" i="4"/>
  <c r="M26" i="4"/>
  <c r="N26" i="4"/>
  <c r="O26" i="4"/>
  <c r="P26" i="4"/>
  <c r="Q26" i="4"/>
  <c r="R26" i="4"/>
  <c r="S26" i="4"/>
  <c r="M27" i="4"/>
  <c r="N27" i="4"/>
  <c r="O27" i="4"/>
  <c r="P27" i="4"/>
  <c r="Q27" i="4"/>
  <c r="R27" i="4"/>
  <c r="S27" i="4"/>
  <c r="N21" i="4"/>
  <c r="O21" i="4"/>
  <c r="P21" i="4"/>
  <c r="Q21" i="4"/>
  <c r="R21" i="4"/>
  <c r="S21" i="4"/>
  <c r="J7" i="5" l="1"/>
  <c r="K7" i="5" s="1"/>
  <c r="H14" i="5"/>
  <c r="H15" i="5" s="1"/>
  <c r="I14" i="5"/>
  <c r="I15" i="5" s="1"/>
  <c r="D25" i="5"/>
  <c r="N25" i="5" s="1"/>
  <c r="F26" i="5"/>
  <c r="P26" i="5" s="1"/>
  <c r="C24" i="5"/>
  <c r="M24" i="5" s="1"/>
  <c r="F22" i="5"/>
  <c r="P22" i="5" s="1"/>
  <c r="F25" i="5"/>
  <c r="P25" i="5" s="1"/>
  <c r="G22" i="5"/>
  <c r="Q22" i="5" s="1"/>
  <c r="H22" i="5"/>
  <c r="R22" i="5" s="1"/>
  <c r="G24" i="5"/>
  <c r="Q24" i="5" s="1"/>
  <c r="H27" i="5"/>
  <c r="R27" i="5" s="1"/>
  <c r="I27" i="5"/>
  <c r="S27" i="5" s="1"/>
  <c r="E24" i="5"/>
  <c r="O24" i="5" s="1"/>
  <c r="J11" i="5"/>
  <c r="K11" i="5" s="1"/>
  <c r="F24" i="5"/>
  <c r="P24" i="5" s="1"/>
  <c r="J13" i="5"/>
  <c r="K13" i="5" s="1"/>
  <c r="I22" i="5"/>
  <c r="S22" i="5" s="1"/>
  <c r="C27" i="5"/>
  <c r="M27" i="5" s="1"/>
  <c r="D23" i="5"/>
  <c r="N23" i="5" s="1"/>
  <c r="H24" i="5"/>
  <c r="R24" i="5" s="1"/>
  <c r="C14" i="5"/>
  <c r="C15" i="5" s="1"/>
  <c r="E23" i="5"/>
  <c r="O23" i="5" s="1"/>
  <c r="E14" i="5"/>
  <c r="E15" i="5" s="1"/>
  <c r="D21" i="5"/>
  <c r="N21" i="5" s="1"/>
  <c r="G23" i="5"/>
  <c r="Q23" i="5" s="1"/>
  <c r="C26" i="5"/>
  <c r="M26" i="5" s="1"/>
  <c r="J9" i="5"/>
  <c r="K9" i="5" s="1"/>
  <c r="D24" i="5"/>
  <c r="N24" i="5" s="1"/>
  <c r="G25" i="5"/>
  <c r="Q25" i="5" s="1"/>
  <c r="H25" i="5"/>
  <c r="R25" i="5" s="1"/>
  <c r="D27" i="5"/>
  <c r="N27" i="5" s="1"/>
  <c r="I24" i="5"/>
  <c r="S24" i="5" s="1"/>
  <c r="D14" i="5"/>
  <c r="D15" i="5" s="1"/>
  <c r="F23" i="5"/>
  <c r="P23" i="5" s="1"/>
  <c r="F14" i="5"/>
  <c r="F15" i="5" s="1"/>
  <c r="H21" i="5"/>
  <c r="R21" i="5" s="1"/>
  <c r="H23" i="5"/>
  <c r="R23" i="5" s="1"/>
  <c r="D26" i="5"/>
  <c r="N26" i="5" s="1"/>
  <c r="J8" i="5"/>
  <c r="K8" i="5" s="1"/>
  <c r="E25" i="5"/>
  <c r="O25" i="5" s="1"/>
  <c r="J10" i="5"/>
  <c r="K10" i="5" s="1"/>
  <c r="G14" i="5"/>
  <c r="G15" i="5" s="1"/>
  <c r="I21" i="5"/>
  <c r="S21" i="5" s="1"/>
  <c r="I23" i="5"/>
  <c r="S23" i="5" s="1"/>
  <c r="C25" i="5"/>
  <c r="M25" i="5" s="1"/>
  <c r="E26" i="5"/>
  <c r="O26" i="5" s="1"/>
  <c r="C21" i="5"/>
  <c r="M21" i="5" s="1"/>
  <c r="E21" i="5"/>
  <c r="O21" i="5" s="1"/>
  <c r="C22" i="5"/>
  <c r="M22" i="5" s="1"/>
  <c r="I25" i="5"/>
  <c r="S25" i="5" s="1"/>
  <c r="G26" i="5"/>
  <c r="Q26" i="5" s="1"/>
  <c r="E27" i="5"/>
  <c r="O27" i="5" s="1"/>
  <c r="J12" i="5"/>
  <c r="K12" i="5" s="1"/>
  <c r="F21" i="5"/>
  <c r="P21" i="5" s="1"/>
  <c r="D22" i="5"/>
  <c r="N22" i="5" s="1"/>
  <c r="H26" i="5"/>
  <c r="R26" i="5" s="1"/>
  <c r="F27" i="5"/>
  <c r="P27" i="5" s="1"/>
  <c r="G21" i="5"/>
  <c r="Q21" i="5" s="1"/>
  <c r="E22" i="5"/>
  <c r="O22" i="5" s="1"/>
  <c r="C23" i="5"/>
  <c r="M23" i="5" s="1"/>
  <c r="I26" i="5"/>
  <c r="S26" i="5" s="1"/>
  <c r="J14" i="4"/>
  <c r="F14" i="4" s="1"/>
  <c r="F15" i="4" s="1"/>
  <c r="J15" i="5" l="1"/>
  <c r="K14" i="5"/>
  <c r="J11" i="4"/>
  <c r="K11" i="4" s="1"/>
  <c r="H14" i="4"/>
  <c r="H15" i="4" s="1"/>
  <c r="J12" i="4"/>
  <c r="K12" i="4" s="1"/>
  <c r="D14" i="4"/>
  <c r="D15" i="4" s="1"/>
  <c r="J7" i="4"/>
  <c r="K7" i="4" s="1"/>
  <c r="J8" i="4"/>
  <c r="K8" i="4" s="1"/>
  <c r="E14" i="4"/>
  <c r="E15" i="4" s="1"/>
  <c r="I14" i="4"/>
  <c r="I15" i="4" s="1"/>
  <c r="J13" i="4"/>
  <c r="K13" i="4" s="1"/>
  <c r="C14" i="4"/>
  <c r="C15" i="4" s="1"/>
  <c r="J9" i="4"/>
  <c r="K9" i="4" s="1"/>
  <c r="C23" i="4"/>
  <c r="D24" i="4"/>
  <c r="E25" i="4"/>
  <c r="F26" i="4"/>
  <c r="G27" i="4"/>
  <c r="I21" i="4"/>
  <c r="C22" i="4"/>
  <c r="D23" i="4"/>
  <c r="E24" i="4"/>
  <c r="F25" i="4"/>
  <c r="G26" i="4"/>
  <c r="H27" i="4"/>
  <c r="D25" i="4"/>
  <c r="H21" i="4"/>
  <c r="D22" i="4"/>
  <c r="E23" i="4"/>
  <c r="F24" i="4"/>
  <c r="G25" i="4"/>
  <c r="H26" i="4"/>
  <c r="I27" i="4"/>
  <c r="E22" i="4"/>
  <c r="F23" i="4"/>
  <c r="G24" i="4"/>
  <c r="H25" i="4"/>
  <c r="I26" i="4"/>
  <c r="I22" i="4"/>
  <c r="F27" i="4"/>
  <c r="F22" i="4"/>
  <c r="G23" i="4"/>
  <c r="H24" i="4"/>
  <c r="I25" i="4"/>
  <c r="C27" i="4"/>
  <c r="E21" i="4"/>
  <c r="G22" i="4"/>
  <c r="H23" i="4"/>
  <c r="I24" i="4"/>
  <c r="C26" i="4"/>
  <c r="D27" i="4"/>
  <c r="F21" i="4"/>
  <c r="H22" i="4"/>
  <c r="I23" i="4"/>
  <c r="C25" i="4"/>
  <c r="D26" i="4"/>
  <c r="E27" i="4"/>
  <c r="G21" i="4"/>
  <c r="C24" i="4"/>
  <c r="E26" i="4"/>
  <c r="J10" i="4"/>
  <c r="K10" i="4" s="1"/>
  <c r="G14" i="4"/>
  <c r="G15" i="4" s="1"/>
  <c r="C31" i="5" l="1"/>
  <c r="C32" i="5" s="1"/>
  <c r="C30" i="4"/>
  <c r="K14" i="4"/>
  <c r="J15" i="4"/>
  <c r="C31" i="4" l="1"/>
  <c r="C32" i="4" s="1"/>
</calcChain>
</file>

<file path=xl/sharedStrings.xml><?xml version="1.0" encoding="utf-8"?>
<sst xmlns="http://schemas.openxmlformats.org/spreadsheetml/2006/main" count="10" uniqueCount="5">
  <si>
    <t>Hs</t>
    <phoneticPr fontId="1" type="noConversion"/>
  </si>
  <si>
    <t>Hr</t>
    <phoneticPr fontId="1" type="noConversion"/>
  </si>
  <si>
    <t>Hs,r</t>
    <phoneticPr fontId="1" type="noConversion"/>
  </si>
  <si>
    <t>Loss</t>
    <phoneticPr fontId="1" type="noConversion"/>
  </si>
  <si>
    <t>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</si>
</sst>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0" fillId="4" borderId="24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28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2" xfId="0" applyFill="1" applyBorder="1">
      <alignment vertical="center"/>
    </xf>
    <xf numFmtId="0" fontId="0" fillId="5" borderId="33" xfId="0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5" borderId="34" xfId="0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F41C-E151-BE48-BA8F-AE0BF58E00C7}">
  <dimension ref="B5:S32"/>
  <sheetViews>
    <sheetView tabSelected="1" zoomScaleNormal="100" workbookViewId="0">
      <selection activeCell="N37" sqref="N37"/>
    </sheetView>
  </sheetViews>
  <sheetFormatPr defaultColWidth="11.07421875" defaultRowHeight="15.5" x14ac:dyDescent="0.35"/>
  <sheetData>
    <row r="5" spans="2:11" ht="16" thickBot="1" x14ac:dyDescent="0.4"/>
    <row r="6" spans="2:11" ht="16" thickBot="1" x14ac:dyDescent="0.4">
      <c r="C6" s="6">
        <v>59.25</v>
      </c>
      <c r="D6" s="7">
        <v>59.5</v>
      </c>
      <c r="E6" s="7">
        <v>59.75</v>
      </c>
      <c r="F6" s="7">
        <v>60</v>
      </c>
      <c r="G6" s="7">
        <v>60.25</v>
      </c>
      <c r="H6" s="7">
        <v>60.5</v>
      </c>
      <c r="I6" s="8">
        <v>60.75</v>
      </c>
      <c r="K6" s="25" t="s">
        <v>0</v>
      </c>
    </row>
    <row r="7" spans="2:11" ht="16" thickBot="1" x14ac:dyDescent="0.4">
      <c r="B7" s="9">
        <v>59.25</v>
      </c>
      <c r="C7" s="4">
        <v>4</v>
      </c>
      <c r="D7" s="3">
        <v>2</v>
      </c>
      <c r="E7" s="3">
        <v>0</v>
      </c>
      <c r="F7" s="3">
        <v>1</v>
      </c>
      <c r="G7" s="3">
        <v>0</v>
      </c>
      <c r="H7" s="3">
        <v>0</v>
      </c>
      <c r="I7" s="12">
        <v>0</v>
      </c>
      <c r="J7" s="24">
        <f>SUM(C7:I7)/J14</f>
        <v>0.14285714285714285</v>
      </c>
      <c r="K7" s="27">
        <f>-J7*LOG(J7,2)</f>
        <v>0.40105070315108637</v>
      </c>
    </row>
    <row r="8" spans="2:11" ht="16" thickBot="1" x14ac:dyDescent="0.4">
      <c r="B8" s="10">
        <v>59.5</v>
      </c>
      <c r="C8" s="5">
        <v>0</v>
      </c>
      <c r="D8" s="2">
        <v>5</v>
      </c>
      <c r="E8" s="2">
        <v>0</v>
      </c>
      <c r="F8" s="2">
        <v>2</v>
      </c>
      <c r="G8" s="2">
        <v>0</v>
      </c>
      <c r="H8" s="2">
        <v>0</v>
      </c>
      <c r="I8" s="13">
        <v>0</v>
      </c>
      <c r="J8" s="24">
        <f>SUM(C8:I8)/J14</f>
        <v>0.14285714285714285</v>
      </c>
      <c r="K8" s="28">
        <f t="shared" ref="K8:K13" si="0">-J8*LOG(J8,2)</f>
        <v>0.40105070315108637</v>
      </c>
    </row>
    <row r="9" spans="2:11" ht="16" thickBot="1" x14ac:dyDescent="0.4">
      <c r="B9" s="10">
        <v>59.75</v>
      </c>
      <c r="C9" s="5">
        <v>0</v>
      </c>
      <c r="D9" s="2">
        <v>6</v>
      </c>
      <c r="E9" s="2">
        <v>1</v>
      </c>
      <c r="F9" s="2">
        <v>0</v>
      </c>
      <c r="G9" s="2">
        <v>0</v>
      </c>
      <c r="H9" s="2">
        <v>0</v>
      </c>
      <c r="I9" s="13">
        <v>0</v>
      </c>
      <c r="J9" s="24">
        <f>SUM(C9:I9)/J14</f>
        <v>0.14285714285714285</v>
      </c>
      <c r="K9" s="28">
        <f t="shared" si="0"/>
        <v>0.40105070315108637</v>
      </c>
    </row>
    <row r="10" spans="2:11" ht="16" thickBot="1" x14ac:dyDescent="0.4">
      <c r="B10" s="10">
        <v>60</v>
      </c>
      <c r="C10" s="5">
        <v>0</v>
      </c>
      <c r="D10" s="2">
        <v>0</v>
      </c>
      <c r="E10" s="2">
        <v>0</v>
      </c>
      <c r="F10" s="2">
        <v>6</v>
      </c>
      <c r="G10" s="2">
        <v>1</v>
      </c>
      <c r="H10" s="2">
        <v>0</v>
      </c>
      <c r="I10" s="13">
        <v>0</v>
      </c>
      <c r="J10" s="24">
        <f>SUM(C10:I10)/J14</f>
        <v>0.14285714285714285</v>
      </c>
      <c r="K10" s="28">
        <f t="shared" si="0"/>
        <v>0.40105070315108637</v>
      </c>
    </row>
    <row r="11" spans="2:11" ht="16" thickBot="1" x14ac:dyDescent="0.4">
      <c r="B11" s="10">
        <v>60.25</v>
      </c>
      <c r="C11" s="5">
        <v>0</v>
      </c>
      <c r="D11" s="2">
        <v>0</v>
      </c>
      <c r="E11" s="2">
        <v>0</v>
      </c>
      <c r="F11" s="2">
        <v>1</v>
      </c>
      <c r="G11" s="2">
        <v>5</v>
      </c>
      <c r="H11" s="2">
        <v>1</v>
      </c>
      <c r="I11" s="13">
        <v>0</v>
      </c>
      <c r="J11" s="24">
        <f>SUM(C11:I11)/J14</f>
        <v>0.14285714285714285</v>
      </c>
      <c r="K11" s="28">
        <f t="shared" si="0"/>
        <v>0.40105070315108637</v>
      </c>
    </row>
    <row r="12" spans="2:11" ht="16" thickBot="1" x14ac:dyDescent="0.4">
      <c r="B12" s="10">
        <v>60.5</v>
      </c>
      <c r="C12" s="5">
        <v>0</v>
      </c>
      <c r="D12" s="2">
        <v>0</v>
      </c>
      <c r="E12" s="2">
        <v>1</v>
      </c>
      <c r="F12" s="2">
        <v>0</v>
      </c>
      <c r="G12" s="2">
        <v>1</v>
      </c>
      <c r="H12" s="2">
        <v>4</v>
      </c>
      <c r="I12" s="13">
        <v>1</v>
      </c>
      <c r="J12" s="24">
        <f>SUM(C12:I12)/J14</f>
        <v>0.14285714285714285</v>
      </c>
      <c r="K12" s="28">
        <f t="shared" si="0"/>
        <v>0.40105070315108637</v>
      </c>
    </row>
    <row r="13" spans="2:11" ht="16" thickBot="1" x14ac:dyDescent="0.4">
      <c r="B13" s="11">
        <v>60.75</v>
      </c>
      <c r="C13" s="14">
        <v>0</v>
      </c>
      <c r="D13" s="15">
        <v>0</v>
      </c>
      <c r="E13" s="15">
        <v>0</v>
      </c>
      <c r="F13" s="15">
        <v>0</v>
      </c>
      <c r="G13" s="15">
        <v>0</v>
      </c>
      <c r="H13" s="15">
        <v>2</v>
      </c>
      <c r="I13" s="16">
        <v>5</v>
      </c>
      <c r="J13" s="24">
        <f>SUM(C13:I13)/J14</f>
        <v>0.14285714285714285</v>
      </c>
      <c r="K13" s="29">
        <f t="shared" si="0"/>
        <v>0.40105070315108637</v>
      </c>
    </row>
    <row r="14" spans="2:11" ht="16" thickBot="1" x14ac:dyDescent="0.4">
      <c r="C14" s="30">
        <f>SUM(C7:C13)/J14</f>
        <v>8.1632653061224483E-2</v>
      </c>
      <c r="D14" s="30">
        <f>SUM(D7:D13)/J14</f>
        <v>0.26530612244897961</v>
      </c>
      <c r="E14" s="30">
        <f>SUM(E7:E13)/J14</f>
        <v>4.0816326530612242E-2</v>
      </c>
      <c r="F14" s="30">
        <f>SUM(F7:F13)/J14</f>
        <v>0.20408163265306123</v>
      </c>
      <c r="G14" s="30">
        <f>SUM(G7:G13)/J14</f>
        <v>0.14285714285714285</v>
      </c>
      <c r="H14" s="30">
        <f>SUM(H7:H13)/J14</f>
        <v>0.14285714285714285</v>
      </c>
      <c r="I14" s="30">
        <f>SUM(I7:I13)/J14</f>
        <v>0.12244897959183673</v>
      </c>
      <c r="J14">
        <f>SUM(C7:I13)</f>
        <v>49</v>
      </c>
      <c r="K14" s="26">
        <f>SUM(K7:K13)</f>
        <v>2.8073549220576046</v>
      </c>
    </row>
    <row r="15" spans="2:11" ht="16" thickBot="1" x14ac:dyDescent="0.4">
      <c r="B15" s="31" t="s">
        <v>1</v>
      </c>
      <c r="C15" s="34">
        <f>-C14*LOG(C14,2)</f>
        <v>0.29507835462164966</v>
      </c>
      <c r="D15" s="33">
        <f t="shared" ref="D15:I15" si="1">-D14*LOG(D14,2)</f>
        <v>0.50786758444211244</v>
      </c>
      <c r="E15" s="33">
        <f t="shared" si="1"/>
        <v>0.18835550384143707</v>
      </c>
      <c r="F15" s="33">
        <f t="shared" si="1"/>
        <v>0.46791464269956046</v>
      </c>
      <c r="G15" s="33">
        <f t="shared" si="1"/>
        <v>0.40105070315108637</v>
      </c>
      <c r="H15" s="33">
        <f t="shared" si="1"/>
        <v>0.40105070315108637</v>
      </c>
      <c r="I15" s="35">
        <f t="shared" si="1"/>
        <v>0.3709894706196798</v>
      </c>
      <c r="J15" s="32">
        <f>SUM(C15:I15)</f>
        <v>2.632306962526612</v>
      </c>
    </row>
    <row r="19" spans="2:19" ht="16" thickBot="1" x14ac:dyDescent="0.4"/>
    <row r="20" spans="2:19" ht="16" thickBot="1" x14ac:dyDescent="0.4">
      <c r="C20" s="6">
        <v>59.25</v>
      </c>
      <c r="D20" s="7">
        <v>59.5</v>
      </c>
      <c r="E20" s="7">
        <v>59.75</v>
      </c>
      <c r="F20" s="7">
        <v>60</v>
      </c>
      <c r="G20" s="7">
        <v>60.25</v>
      </c>
      <c r="H20" s="7">
        <v>60.5</v>
      </c>
      <c r="I20" s="8">
        <v>60.75</v>
      </c>
      <c r="M20" s="6">
        <v>59.25</v>
      </c>
      <c r="N20" s="7">
        <v>59.5</v>
      </c>
      <c r="O20" s="7">
        <v>59.75</v>
      </c>
      <c r="P20" s="7">
        <v>60</v>
      </c>
      <c r="Q20" s="7">
        <v>60.25</v>
      </c>
      <c r="R20" s="7">
        <v>60.5</v>
      </c>
      <c r="S20" s="8">
        <v>60.75</v>
      </c>
    </row>
    <row r="21" spans="2:19" ht="16" thickBot="1" x14ac:dyDescent="0.4">
      <c r="B21" s="9">
        <v>59.25</v>
      </c>
      <c r="C21" s="17">
        <f>C7/$J$14</f>
        <v>8.1632653061224483E-2</v>
      </c>
      <c r="D21" s="18">
        <f>D7/$J$14</f>
        <v>4.0816326530612242E-2</v>
      </c>
      <c r="E21" s="18">
        <f t="shared" ref="D21:I21" si="2">E7/$J$14</f>
        <v>0</v>
      </c>
      <c r="F21" s="18">
        <f t="shared" si="2"/>
        <v>2.0408163265306121E-2</v>
      </c>
      <c r="G21" s="18">
        <f t="shared" si="2"/>
        <v>0</v>
      </c>
      <c r="H21" s="18">
        <f t="shared" si="2"/>
        <v>0</v>
      </c>
      <c r="I21" s="19">
        <f t="shared" si="2"/>
        <v>0</v>
      </c>
      <c r="L21" s="9">
        <v>59.25</v>
      </c>
      <c r="M21" s="17">
        <f>IF(C21=0,0,-C21*LOG(C21,2))</f>
        <v>0.29507835462164966</v>
      </c>
      <c r="N21" s="17">
        <f t="shared" ref="N21:S21" si="3">IF(D21=0,0,-D21*LOG(D21,2))</f>
        <v>0.18835550384143707</v>
      </c>
      <c r="O21" s="17">
        <f t="shared" si="3"/>
        <v>0</v>
      </c>
      <c r="P21" s="17">
        <f t="shared" si="3"/>
        <v>0.11458591518602466</v>
      </c>
      <c r="Q21" s="17">
        <f t="shared" si="3"/>
        <v>0</v>
      </c>
      <c r="R21" s="17">
        <f t="shared" si="3"/>
        <v>0</v>
      </c>
      <c r="S21" s="17">
        <f t="shared" si="3"/>
        <v>0</v>
      </c>
    </row>
    <row r="22" spans="2:19" ht="16" thickBot="1" x14ac:dyDescent="0.4">
      <c r="B22" s="10">
        <v>59.5</v>
      </c>
      <c r="C22" s="20">
        <f t="shared" ref="C22:I22" si="4">C8/$J$14</f>
        <v>0</v>
      </c>
      <c r="D22" s="4">
        <f t="shared" si="4"/>
        <v>0.10204081632653061</v>
      </c>
      <c r="E22" s="4">
        <f t="shared" si="4"/>
        <v>0</v>
      </c>
      <c r="F22" s="4">
        <f t="shared" si="4"/>
        <v>4.0816326530612242E-2</v>
      </c>
      <c r="G22" s="4">
        <f t="shared" si="4"/>
        <v>0</v>
      </c>
      <c r="H22" s="4">
        <f t="shared" si="4"/>
        <v>0</v>
      </c>
      <c r="I22" s="21">
        <f t="shared" si="4"/>
        <v>0</v>
      </c>
      <c r="L22" s="10">
        <v>59.5</v>
      </c>
      <c r="M22" s="17">
        <f t="shared" ref="M22:M27" si="5">IF(C22=0,0,-C22*LOG(C22,2))</f>
        <v>0</v>
      </c>
      <c r="N22" s="17">
        <f t="shared" ref="N22:N27" si="6">IF(D22=0,0,-D22*LOG(D22,2))</f>
        <v>0.33599813767631082</v>
      </c>
      <c r="O22" s="17">
        <f t="shared" ref="O22:O27" si="7">IF(E22=0,0,-E22*LOG(E22,2))</f>
        <v>0</v>
      </c>
      <c r="P22" s="17">
        <f t="shared" ref="P22:P27" si="8">IF(F22=0,0,-F22*LOG(F22,2))</f>
        <v>0.18835550384143707</v>
      </c>
      <c r="Q22" s="17">
        <f t="shared" ref="Q22:Q27" si="9">IF(G22=0,0,-G22*LOG(G22,2))</f>
        <v>0</v>
      </c>
      <c r="R22" s="17">
        <f t="shared" ref="R22:R27" si="10">IF(H22=0,0,-H22*LOG(H22,2))</f>
        <v>0</v>
      </c>
      <c r="S22" s="17">
        <f t="shared" ref="S22:S27" si="11">IF(I22=0,0,-I22*LOG(I22,2))</f>
        <v>0</v>
      </c>
    </row>
    <row r="23" spans="2:19" ht="16" thickBot="1" x14ac:dyDescent="0.4">
      <c r="B23" s="10">
        <v>59.75</v>
      </c>
      <c r="C23" s="20">
        <f t="shared" ref="C23:I23" si="12">C9/$J$14</f>
        <v>0</v>
      </c>
      <c r="D23" s="4">
        <f t="shared" si="12"/>
        <v>0.12244897959183673</v>
      </c>
      <c r="E23" s="4">
        <f t="shared" si="12"/>
        <v>2.0408163265306121E-2</v>
      </c>
      <c r="F23" s="4">
        <f t="shared" si="12"/>
        <v>0</v>
      </c>
      <c r="G23" s="4">
        <f t="shared" si="12"/>
        <v>0</v>
      </c>
      <c r="H23" s="4">
        <f t="shared" si="12"/>
        <v>0</v>
      </c>
      <c r="I23" s="21">
        <f t="shared" si="12"/>
        <v>0</v>
      </c>
      <c r="L23" s="10">
        <v>59.75</v>
      </c>
      <c r="M23" s="17">
        <f t="shared" si="5"/>
        <v>0</v>
      </c>
      <c r="N23" s="17">
        <f t="shared" si="6"/>
        <v>0.3709894706196798</v>
      </c>
      <c r="O23" s="17">
        <f t="shared" si="7"/>
        <v>0.11458591518602466</v>
      </c>
      <c r="P23" s="17">
        <f t="shared" si="8"/>
        <v>0</v>
      </c>
      <c r="Q23" s="17">
        <f t="shared" si="9"/>
        <v>0</v>
      </c>
      <c r="R23" s="17">
        <f t="shared" si="10"/>
        <v>0</v>
      </c>
      <c r="S23" s="17">
        <f t="shared" si="11"/>
        <v>0</v>
      </c>
    </row>
    <row r="24" spans="2:19" ht="16" thickBot="1" x14ac:dyDescent="0.4">
      <c r="B24" s="10">
        <v>60</v>
      </c>
      <c r="C24" s="20">
        <f t="shared" ref="C24:I24" si="13">C10/$J$14</f>
        <v>0</v>
      </c>
      <c r="D24" s="4">
        <f t="shared" si="13"/>
        <v>0</v>
      </c>
      <c r="E24" s="4">
        <f t="shared" si="13"/>
        <v>0</v>
      </c>
      <c r="F24" s="4">
        <f t="shared" si="13"/>
        <v>0.12244897959183673</v>
      </c>
      <c r="G24" s="4">
        <f t="shared" si="13"/>
        <v>2.0408163265306121E-2</v>
      </c>
      <c r="H24" s="4">
        <f t="shared" si="13"/>
        <v>0</v>
      </c>
      <c r="I24" s="21">
        <f t="shared" si="13"/>
        <v>0</v>
      </c>
      <c r="L24" s="10">
        <v>60</v>
      </c>
      <c r="M24" s="17">
        <f t="shared" si="5"/>
        <v>0</v>
      </c>
      <c r="N24" s="17">
        <f t="shared" si="6"/>
        <v>0</v>
      </c>
      <c r="O24" s="17">
        <f t="shared" si="7"/>
        <v>0</v>
      </c>
      <c r="P24" s="17">
        <f t="shared" si="8"/>
        <v>0.3709894706196798</v>
      </c>
      <c r="Q24" s="17">
        <f t="shared" si="9"/>
        <v>0.11458591518602466</v>
      </c>
      <c r="R24" s="17">
        <f t="shared" si="10"/>
        <v>0</v>
      </c>
      <c r="S24" s="17">
        <f t="shared" si="11"/>
        <v>0</v>
      </c>
    </row>
    <row r="25" spans="2:19" ht="16" thickBot="1" x14ac:dyDescent="0.4">
      <c r="B25" s="10">
        <v>60.25</v>
      </c>
      <c r="C25" s="20">
        <f t="shared" ref="C25:I25" si="14">C11/$J$14</f>
        <v>0</v>
      </c>
      <c r="D25" s="4">
        <f t="shared" si="14"/>
        <v>0</v>
      </c>
      <c r="E25" s="4">
        <f t="shared" si="14"/>
        <v>0</v>
      </c>
      <c r="F25" s="4">
        <f t="shared" si="14"/>
        <v>2.0408163265306121E-2</v>
      </c>
      <c r="G25" s="4">
        <f t="shared" si="14"/>
        <v>0.10204081632653061</v>
      </c>
      <c r="H25" s="4">
        <f t="shared" si="14"/>
        <v>2.0408163265306121E-2</v>
      </c>
      <c r="I25" s="21">
        <f t="shared" si="14"/>
        <v>0</v>
      </c>
      <c r="L25" s="10">
        <v>60.25</v>
      </c>
      <c r="M25" s="17">
        <f t="shared" si="5"/>
        <v>0</v>
      </c>
      <c r="N25" s="17">
        <f t="shared" si="6"/>
        <v>0</v>
      </c>
      <c r="O25" s="17">
        <f t="shared" si="7"/>
        <v>0</v>
      </c>
      <c r="P25" s="17">
        <f t="shared" si="8"/>
        <v>0.11458591518602466</v>
      </c>
      <c r="Q25" s="17">
        <f t="shared" si="9"/>
        <v>0.33599813767631082</v>
      </c>
      <c r="R25" s="17">
        <f t="shared" si="10"/>
        <v>0.11458591518602466</v>
      </c>
      <c r="S25" s="17">
        <f t="shared" si="11"/>
        <v>0</v>
      </c>
    </row>
    <row r="26" spans="2:19" ht="16" thickBot="1" x14ac:dyDescent="0.4">
      <c r="B26" s="10">
        <v>60.5</v>
      </c>
      <c r="C26" s="20">
        <f t="shared" ref="C26:I26" si="15">C12/$J$14</f>
        <v>0</v>
      </c>
      <c r="D26" s="4">
        <f t="shared" si="15"/>
        <v>0</v>
      </c>
      <c r="E26" s="4">
        <f t="shared" si="15"/>
        <v>2.0408163265306121E-2</v>
      </c>
      <c r="F26" s="4">
        <f t="shared" si="15"/>
        <v>0</v>
      </c>
      <c r="G26" s="4">
        <f t="shared" si="15"/>
        <v>2.0408163265306121E-2</v>
      </c>
      <c r="H26" s="4">
        <f t="shared" si="15"/>
        <v>8.1632653061224483E-2</v>
      </c>
      <c r="I26" s="21">
        <f t="shared" si="15"/>
        <v>2.0408163265306121E-2</v>
      </c>
      <c r="L26" s="10">
        <v>60.5</v>
      </c>
      <c r="M26" s="17">
        <f t="shared" si="5"/>
        <v>0</v>
      </c>
      <c r="N26" s="17">
        <f t="shared" si="6"/>
        <v>0</v>
      </c>
      <c r="O26" s="17">
        <f t="shared" si="7"/>
        <v>0.11458591518602466</v>
      </c>
      <c r="P26" s="17">
        <f t="shared" si="8"/>
        <v>0</v>
      </c>
      <c r="Q26" s="17">
        <f t="shared" si="9"/>
        <v>0.11458591518602466</v>
      </c>
      <c r="R26" s="17">
        <f t="shared" si="10"/>
        <v>0.29507835462164966</v>
      </c>
      <c r="S26" s="17">
        <f t="shared" si="11"/>
        <v>0.11458591518602466</v>
      </c>
    </row>
    <row r="27" spans="2:19" ht="16" thickBot="1" x14ac:dyDescent="0.4">
      <c r="B27" s="11">
        <v>60.75</v>
      </c>
      <c r="C27" s="22">
        <f t="shared" ref="C27:I27" si="16">C13/$J$14</f>
        <v>0</v>
      </c>
      <c r="D27" s="23">
        <f t="shared" si="16"/>
        <v>0</v>
      </c>
      <c r="E27" s="23">
        <f t="shared" si="16"/>
        <v>0</v>
      </c>
      <c r="F27" s="23">
        <f t="shared" si="16"/>
        <v>0</v>
      </c>
      <c r="G27" s="23">
        <f t="shared" si="16"/>
        <v>0</v>
      </c>
      <c r="H27" s="23">
        <f t="shared" si="16"/>
        <v>4.0816326530612242E-2</v>
      </c>
      <c r="I27" s="1">
        <f t="shared" si="16"/>
        <v>0.10204081632653061</v>
      </c>
      <c r="L27" s="11">
        <v>60.75</v>
      </c>
      <c r="M27" s="17">
        <f t="shared" si="5"/>
        <v>0</v>
      </c>
      <c r="N27" s="17">
        <f t="shared" si="6"/>
        <v>0</v>
      </c>
      <c r="O27" s="17">
        <f t="shared" si="7"/>
        <v>0</v>
      </c>
      <c r="P27" s="17">
        <f t="shared" si="8"/>
        <v>0</v>
      </c>
      <c r="Q27" s="17">
        <f t="shared" si="9"/>
        <v>0</v>
      </c>
      <c r="R27" s="17">
        <f t="shared" si="10"/>
        <v>0.18835550384143707</v>
      </c>
      <c r="S27" s="17">
        <f t="shared" si="11"/>
        <v>0.33599813767631082</v>
      </c>
    </row>
    <row r="29" spans="2:19" ht="16" thickBot="1" x14ac:dyDescent="0.4"/>
    <row r="30" spans="2:19" x14ac:dyDescent="0.35">
      <c r="B30" s="36" t="s">
        <v>2</v>
      </c>
      <c r="C30" s="37">
        <f>SUM(M21:S27)</f>
        <v>3.8218838965241</v>
      </c>
    </row>
    <row r="31" spans="2:19" x14ac:dyDescent="0.35">
      <c r="B31" s="38" t="s">
        <v>4</v>
      </c>
      <c r="C31" s="39">
        <f>K14+J15-C30</f>
        <v>1.6177779880601166</v>
      </c>
    </row>
    <row r="32" spans="2:19" ht="16" thickBot="1" x14ac:dyDescent="0.4">
      <c r="B32" s="40" t="s">
        <v>3</v>
      </c>
      <c r="C32" s="41">
        <f>K14-C31</f>
        <v>1.189576933997488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2541-E360-4A87-B1EC-4C3D8CB7CB75}">
  <dimension ref="B5:S32"/>
  <sheetViews>
    <sheetView workbookViewId="0">
      <selection activeCell="K31" sqref="K31"/>
    </sheetView>
  </sheetViews>
  <sheetFormatPr defaultRowHeight="15.5" x14ac:dyDescent="0.35"/>
  <sheetData>
    <row r="5" spans="2:11" ht="16" thickBot="1" x14ac:dyDescent="0.4"/>
    <row r="6" spans="2:11" ht="16" thickBot="1" x14ac:dyDescent="0.4">
      <c r="C6" s="6">
        <v>0.7</v>
      </c>
      <c r="D6" s="7">
        <v>0.8</v>
      </c>
      <c r="E6" s="7">
        <v>0.9</v>
      </c>
      <c r="F6" s="7">
        <v>1</v>
      </c>
      <c r="G6" s="7">
        <v>1.1000000000000001</v>
      </c>
      <c r="H6" s="7">
        <v>1.2</v>
      </c>
      <c r="I6" s="8">
        <v>1.3</v>
      </c>
      <c r="K6" s="25" t="s">
        <v>0</v>
      </c>
    </row>
    <row r="7" spans="2:11" ht="16" thickBot="1" x14ac:dyDescent="0.4">
      <c r="B7" s="9">
        <v>0.7</v>
      </c>
      <c r="C7" s="4">
        <v>6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12">
        <v>0</v>
      </c>
      <c r="J7" s="24">
        <f>SUM(C7:I7)/J14</f>
        <v>0.14285714285714285</v>
      </c>
      <c r="K7" s="27">
        <f>-J7*LOG(J7,2)</f>
        <v>0.40105070315108637</v>
      </c>
    </row>
    <row r="8" spans="2:11" ht="16" thickBot="1" x14ac:dyDescent="0.4">
      <c r="B8" s="10">
        <v>0.8</v>
      </c>
      <c r="C8" s="5">
        <v>1</v>
      </c>
      <c r="D8" s="2">
        <v>5</v>
      </c>
      <c r="E8" s="2">
        <v>1</v>
      </c>
      <c r="F8" s="2">
        <v>0</v>
      </c>
      <c r="G8" s="2">
        <v>0</v>
      </c>
      <c r="H8" s="2">
        <v>0</v>
      </c>
      <c r="I8" s="13">
        <v>0</v>
      </c>
      <c r="J8" s="24">
        <f>SUM(C8:I8)/J14</f>
        <v>0.14285714285714285</v>
      </c>
      <c r="K8" s="28">
        <f t="shared" ref="K8:K13" si="0">-J8*LOG(J8,2)</f>
        <v>0.40105070315108637</v>
      </c>
    </row>
    <row r="9" spans="2:11" ht="16" thickBot="1" x14ac:dyDescent="0.4">
      <c r="B9" s="10">
        <v>0.9</v>
      </c>
      <c r="C9" s="5">
        <v>0</v>
      </c>
      <c r="D9" s="2">
        <v>0</v>
      </c>
      <c r="E9" s="2">
        <v>7</v>
      </c>
      <c r="F9" s="2">
        <v>0</v>
      </c>
      <c r="G9" s="2">
        <v>0</v>
      </c>
      <c r="H9" s="2">
        <v>0</v>
      </c>
      <c r="I9" s="13">
        <v>0</v>
      </c>
      <c r="J9" s="24">
        <f>SUM(C9:I9)/J14</f>
        <v>0.14285714285714285</v>
      </c>
      <c r="K9" s="28">
        <f t="shared" si="0"/>
        <v>0.40105070315108637</v>
      </c>
    </row>
    <row r="10" spans="2:11" ht="16" thickBot="1" x14ac:dyDescent="0.4">
      <c r="B10" s="10">
        <v>1</v>
      </c>
      <c r="C10" s="5">
        <v>0</v>
      </c>
      <c r="D10" s="2">
        <v>0</v>
      </c>
      <c r="E10" s="2">
        <v>1</v>
      </c>
      <c r="F10" s="2">
        <v>5</v>
      </c>
      <c r="G10" s="2">
        <v>0</v>
      </c>
      <c r="H10" s="2">
        <v>1</v>
      </c>
      <c r="I10" s="13">
        <v>0</v>
      </c>
      <c r="J10" s="24">
        <f>SUM(C10:I10)/J14</f>
        <v>0.14285714285714285</v>
      </c>
      <c r="K10" s="28">
        <f t="shared" si="0"/>
        <v>0.40105070315108637</v>
      </c>
    </row>
    <row r="11" spans="2:11" ht="16" thickBot="1" x14ac:dyDescent="0.4">
      <c r="B11" s="10">
        <v>1.1000000000000001</v>
      </c>
      <c r="C11" s="5">
        <v>0</v>
      </c>
      <c r="D11" s="2">
        <v>0</v>
      </c>
      <c r="E11" s="2">
        <v>0</v>
      </c>
      <c r="F11" s="2">
        <v>1</v>
      </c>
      <c r="G11" s="2">
        <v>5</v>
      </c>
      <c r="H11" s="2">
        <v>1</v>
      </c>
      <c r="I11" s="13">
        <v>0</v>
      </c>
      <c r="J11" s="24">
        <f>SUM(C11:I11)/J14</f>
        <v>0.14285714285714285</v>
      </c>
      <c r="K11" s="28">
        <f t="shared" si="0"/>
        <v>0.40105070315108637</v>
      </c>
    </row>
    <row r="12" spans="2:11" ht="16" thickBot="1" x14ac:dyDescent="0.4">
      <c r="B12" s="10">
        <v>1.2</v>
      </c>
      <c r="C12" s="5">
        <v>0</v>
      </c>
      <c r="D12" s="2">
        <v>0</v>
      </c>
      <c r="E12" s="2">
        <v>0</v>
      </c>
      <c r="F12" s="2">
        <v>0</v>
      </c>
      <c r="G12" s="2">
        <v>1</v>
      </c>
      <c r="H12" s="2">
        <v>6</v>
      </c>
      <c r="I12" s="13">
        <v>0</v>
      </c>
      <c r="J12" s="24">
        <f>SUM(C12:I12)/J14</f>
        <v>0.14285714285714285</v>
      </c>
      <c r="K12" s="28">
        <f t="shared" si="0"/>
        <v>0.40105070315108637</v>
      </c>
    </row>
    <row r="13" spans="2:11" ht="16" thickBot="1" x14ac:dyDescent="0.4">
      <c r="B13" s="11">
        <v>1.3</v>
      </c>
      <c r="C13" s="14">
        <v>0</v>
      </c>
      <c r="D13" s="15">
        <v>0</v>
      </c>
      <c r="E13" s="15">
        <v>0</v>
      </c>
      <c r="F13" s="15">
        <v>1</v>
      </c>
      <c r="G13" s="15">
        <v>1</v>
      </c>
      <c r="H13" s="15">
        <v>1</v>
      </c>
      <c r="I13" s="16">
        <v>4</v>
      </c>
      <c r="J13" s="24">
        <f>SUM(C13:I13)/J14</f>
        <v>0.14285714285714285</v>
      </c>
      <c r="K13" s="29">
        <f t="shared" si="0"/>
        <v>0.40105070315108637</v>
      </c>
    </row>
    <row r="14" spans="2:11" ht="16" thickBot="1" x14ac:dyDescent="0.4">
      <c r="C14" s="30">
        <f>SUM(C7:C13)/J14</f>
        <v>0.14285714285714285</v>
      </c>
      <c r="D14" s="30">
        <f>SUM(D7:D13)/J14</f>
        <v>0.12244897959183673</v>
      </c>
      <c r="E14" s="30">
        <f>SUM(E7:E13)/J14</f>
        <v>0.18367346938775511</v>
      </c>
      <c r="F14" s="30">
        <f>SUM(F7:F13)/J14</f>
        <v>0.14285714285714285</v>
      </c>
      <c r="G14" s="30">
        <f>SUM(G7:G13)/J14</f>
        <v>0.14285714285714285</v>
      </c>
      <c r="H14" s="30">
        <f>SUM(H7:H13)/J14</f>
        <v>0.18367346938775511</v>
      </c>
      <c r="I14" s="30">
        <f>SUM(I7:I13)/J14</f>
        <v>8.1632653061224483E-2</v>
      </c>
      <c r="J14">
        <f>SUM(C7:I13)</f>
        <v>49</v>
      </c>
      <c r="K14" s="26">
        <f>SUM(K7:K13)</f>
        <v>2.8073549220576046</v>
      </c>
    </row>
    <row r="15" spans="2:11" ht="16" thickBot="1" x14ac:dyDescent="0.4">
      <c r="B15" s="31" t="s">
        <v>1</v>
      </c>
      <c r="C15" s="34">
        <f>-C14*LOG(C14,2)</f>
        <v>0.40105070315108637</v>
      </c>
      <c r="D15" s="33">
        <f t="shared" ref="D15:I15" si="1">-D14*LOG(D14,2)</f>
        <v>0.3709894706196798</v>
      </c>
      <c r="E15" s="33">
        <f t="shared" si="1"/>
        <v>0.44904211396032784</v>
      </c>
      <c r="F15" s="33">
        <f t="shared" si="1"/>
        <v>0.40105070315108637</v>
      </c>
      <c r="G15" s="33">
        <f t="shared" si="1"/>
        <v>0.40105070315108637</v>
      </c>
      <c r="H15" s="33">
        <f t="shared" si="1"/>
        <v>0.44904211396032784</v>
      </c>
      <c r="I15" s="35">
        <f t="shared" si="1"/>
        <v>0.29507835462164966</v>
      </c>
      <c r="J15" s="32">
        <f>SUM(C15:I15)</f>
        <v>2.7673041626152441</v>
      </c>
    </row>
    <row r="19" spans="2:19" ht="16" thickBot="1" x14ac:dyDescent="0.4"/>
    <row r="20" spans="2:19" ht="16" thickBot="1" x14ac:dyDescent="0.4">
      <c r="C20" s="6">
        <v>0.7</v>
      </c>
      <c r="D20" s="7">
        <v>0.8</v>
      </c>
      <c r="E20" s="7">
        <v>0.9</v>
      </c>
      <c r="F20" s="7">
        <v>1</v>
      </c>
      <c r="G20" s="7">
        <v>1.1000000000000001</v>
      </c>
      <c r="H20" s="7">
        <v>1.2</v>
      </c>
      <c r="I20" s="8">
        <v>1.3</v>
      </c>
      <c r="M20" s="6">
        <v>0.7</v>
      </c>
      <c r="N20" s="7">
        <v>0.8</v>
      </c>
      <c r="O20" s="7">
        <v>0.9</v>
      </c>
      <c r="P20" s="7">
        <v>1</v>
      </c>
      <c r="Q20" s="7">
        <v>1.1000000000000001</v>
      </c>
      <c r="R20" s="7">
        <v>1.2</v>
      </c>
      <c r="S20" s="8">
        <v>1.3</v>
      </c>
    </row>
    <row r="21" spans="2:19" ht="16" thickBot="1" x14ac:dyDescent="0.4">
      <c r="B21" s="9">
        <v>0.7</v>
      </c>
      <c r="C21" s="17">
        <f>C7/$J$14</f>
        <v>0.12244897959183673</v>
      </c>
      <c r="D21" s="18">
        <f t="shared" ref="D21:I21" si="2">D7/$J$14</f>
        <v>2.0408163265306121E-2</v>
      </c>
      <c r="E21" s="18">
        <f t="shared" si="2"/>
        <v>0</v>
      </c>
      <c r="F21" s="18">
        <f t="shared" si="2"/>
        <v>0</v>
      </c>
      <c r="G21" s="18">
        <f t="shared" si="2"/>
        <v>0</v>
      </c>
      <c r="H21" s="18">
        <f t="shared" si="2"/>
        <v>0</v>
      </c>
      <c r="I21" s="19">
        <f t="shared" si="2"/>
        <v>0</v>
      </c>
      <c r="L21" s="9">
        <v>0.7</v>
      </c>
      <c r="M21" s="17">
        <f>IF(C21=0,0,-C21*LOG(C21,2))</f>
        <v>0.3709894706196798</v>
      </c>
      <c r="N21" s="17">
        <f t="shared" ref="N21:S27" si="3">IF(D21=0,0,-D21*LOG(D21,2))</f>
        <v>0.11458591518602466</v>
      </c>
      <c r="O21" s="17">
        <f t="shared" si="3"/>
        <v>0</v>
      </c>
      <c r="P21" s="17">
        <f t="shared" si="3"/>
        <v>0</v>
      </c>
      <c r="Q21" s="17">
        <f t="shared" si="3"/>
        <v>0</v>
      </c>
      <c r="R21" s="17">
        <f t="shared" si="3"/>
        <v>0</v>
      </c>
      <c r="S21" s="17">
        <f t="shared" si="3"/>
        <v>0</v>
      </c>
    </row>
    <row r="22" spans="2:19" ht="16" thickBot="1" x14ac:dyDescent="0.4">
      <c r="B22" s="10">
        <v>0.8</v>
      </c>
      <c r="C22" s="20">
        <f t="shared" ref="C22:I27" si="4">C8/$J$14</f>
        <v>2.0408163265306121E-2</v>
      </c>
      <c r="D22" s="4">
        <f t="shared" si="4"/>
        <v>0.10204081632653061</v>
      </c>
      <c r="E22" s="4">
        <f t="shared" si="4"/>
        <v>2.0408163265306121E-2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21">
        <f t="shared" si="4"/>
        <v>0</v>
      </c>
      <c r="L22" s="10">
        <v>0.8</v>
      </c>
      <c r="M22" s="17">
        <f t="shared" ref="M22:M27" si="5">IF(C22=0,0,-C22*LOG(C22,2))</f>
        <v>0.11458591518602466</v>
      </c>
      <c r="N22" s="17">
        <f t="shared" si="3"/>
        <v>0.33599813767631082</v>
      </c>
      <c r="O22" s="17">
        <f t="shared" si="3"/>
        <v>0.11458591518602466</v>
      </c>
      <c r="P22" s="17">
        <f t="shared" si="3"/>
        <v>0</v>
      </c>
      <c r="Q22" s="17">
        <f t="shared" si="3"/>
        <v>0</v>
      </c>
      <c r="R22" s="17">
        <f t="shared" si="3"/>
        <v>0</v>
      </c>
      <c r="S22" s="17">
        <f t="shared" si="3"/>
        <v>0</v>
      </c>
    </row>
    <row r="23" spans="2:19" ht="16" thickBot="1" x14ac:dyDescent="0.4">
      <c r="B23" s="10">
        <v>0.9</v>
      </c>
      <c r="C23" s="20">
        <f t="shared" si="4"/>
        <v>0</v>
      </c>
      <c r="D23" s="4">
        <f t="shared" si="4"/>
        <v>0</v>
      </c>
      <c r="E23" s="4">
        <f t="shared" si="4"/>
        <v>0.14285714285714285</v>
      </c>
      <c r="F23" s="4">
        <f t="shared" si="4"/>
        <v>0</v>
      </c>
      <c r="G23" s="4">
        <f t="shared" si="4"/>
        <v>0</v>
      </c>
      <c r="H23" s="4">
        <f t="shared" si="4"/>
        <v>0</v>
      </c>
      <c r="I23" s="21">
        <f t="shared" si="4"/>
        <v>0</v>
      </c>
      <c r="L23" s="10">
        <v>0.9</v>
      </c>
      <c r="M23" s="17">
        <f t="shared" si="5"/>
        <v>0</v>
      </c>
      <c r="N23" s="17">
        <f t="shared" si="3"/>
        <v>0</v>
      </c>
      <c r="O23" s="17">
        <f t="shared" si="3"/>
        <v>0.40105070315108637</v>
      </c>
      <c r="P23" s="17">
        <f t="shared" si="3"/>
        <v>0</v>
      </c>
      <c r="Q23" s="17">
        <f t="shared" si="3"/>
        <v>0</v>
      </c>
      <c r="R23" s="17">
        <f t="shared" si="3"/>
        <v>0</v>
      </c>
      <c r="S23" s="17">
        <f t="shared" si="3"/>
        <v>0</v>
      </c>
    </row>
    <row r="24" spans="2:19" ht="16" thickBot="1" x14ac:dyDescent="0.4">
      <c r="B24" s="10">
        <v>1</v>
      </c>
      <c r="C24" s="20">
        <f t="shared" si="4"/>
        <v>0</v>
      </c>
      <c r="D24" s="4">
        <f t="shared" si="4"/>
        <v>0</v>
      </c>
      <c r="E24" s="4">
        <f t="shared" si="4"/>
        <v>2.0408163265306121E-2</v>
      </c>
      <c r="F24" s="4">
        <f t="shared" si="4"/>
        <v>0.10204081632653061</v>
      </c>
      <c r="G24" s="4">
        <f t="shared" si="4"/>
        <v>0</v>
      </c>
      <c r="H24" s="4">
        <f t="shared" si="4"/>
        <v>2.0408163265306121E-2</v>
      </c>
      <c r="I24" s="21">
        <f t="shared" si="4"/>
        <v>0</v>
      </c>
      <c r="L24" s="10">
        <v>1</v>
      </c>
      <c r="M24" s="17">
        <f t="shared" si="5"/>
        <v>0</v>
      </c>
      <c r="N24" s="17">
        <f t="shared" si="3"/>
        <v>0</v>
      </c>
      <c r="O24" s="17">
        <f t="shared" si="3"/>
        <v>0.11458591518602466</v>
      </c>
      <c r="P24" s="17">
        <f t="shared" si="3"/>
        <v>0.33599813767631082</v>
      </c>
      <c r="Q24" s="17">
        <f t="shared" si="3"/>
        <v>0</v>
      </c>
      <c r="R24" s="17">
        <f t="shared" si="3"/>
        <v>0.11458591518602466</v>
      </c>
      <c r="S24" s="17">
        <f t="shared" si="3"/>
        <v>0</v>
      </c>
    </row>
    <row r="25" spans="2:19" ht="16" thickBot="1" x14ac:dyDescent="0.4">
      <c r="B25" s="10">
        <v>1.1000000000000001</v>
      </c>
      <c r="C25" s="20">
        <f t="shared" si="4"/>
        <v>0</v>
      </c>
      <c r="D25" s="4">
        <f t="shared" si="4"/>
        <v>0</v>
      </c>
      <c r="E25" s="4">
        <f t="shared" si="4"/>
        <v>0</v>
      </c>
      <c r="F25" s="4">
        <f t="shared" si="4"/>
        <v>2.0408163265306121E-2</v>
      </c>
      <c r="G25" s="4">
        <f t="shared" si="4"/>
        <v>0.10204081632653061</v>
      </c>
      <c r="H25" s="4">
        <f t="shared" si="4"/>
        <v>2.0408163265306121E-2</v>
      </c>
      <c r="I25" s="21">
        <f t="shared" si="4"/>
        <v>0</v>
      </c>
      <c r="L25" s="10">
        <v>1.1000000000000001</v>
      </c>
      <c r="M25" s="17">
        <f t="shared" si="5"/>
        <v>0</v>
      </c>
      <c r="N25" s="17">
        <f t="shared" si="3"/>
        <v>0</v>
      </c>
      <c r="O25" s="17">
        <f t="shared" si="3"/>
        <v>0</v>
      </c>
      <c r="P25" s="17">
        <f t="shared" si="3"/>
        <v>0.11458591518602466</v>
      </c>
      <c r="Q25" s="17">
        <f t="shared" si="3"/>
        <v>0.33599813767631082</v>
      </c>
      <c r="R25" s="17">
        <f t="shared" si="3"/>
        <v>0.11458591518602466</v>
      </c>
      <c r="S25" s="17">
        <f t="shared" si="3"/>
        <v>0</v>
      </c>
    </row>
    <row r="26" spans="2:19" ht="16" thickBot="1" x14ac:dyDescent="0.4">
      <c r="B26" s="10">
        <v>1.2</v>
      </c>
      <c r="C26" s="20">
        <f t="shared" si="4"/>
        <v>0</v>
      </c>
      <c r="D26" s="4">
        <f t="shared" si="4"/>
        <v>0</v>
      </c>
      <c r="E26" s="4">
        <f t="shared" si="4"/>
        <v>0</v>
      </c>
      <c r="F26" s="4">
        <f t="shared" si="4"/>
        <v>0</v>
      </c>
      <c r="G26" s="4">
        <f t="shared" si="4"/>
        <v>2.0408163265306121E-2</v>
      </c>
      <c r="H26" s="4">
        <f t="shared" si="4"/>
        <v>0.12244897959183673</v>
      </c>
      <c r="I26" s="21">
        <f t="shared" si="4"/>
        <v>0</v>
      </c>
      <c r="L26" s="10">
        <v>1.2</v>
      </c>
      <c r="M26" s="17">
        <f t="shared" si="5"/>
        <v>0</v>
      </c>
      <c r="N26" s="17">
        <f t="shared" si="3"/>
        <v>0</v>
      </c>
      <c r="O26" s="17">
        <f t="shared" si="3"/>
        <v>0</v>
      </c>
      <c r="P26" s="17">
        <f t="shared" si="3"/>
        <v>0</v>
      </c>
      <c r="Q26" s="17">
        <f t="shared" si="3"/>
        <v>0.11458591518602466</v>
      </c>
      <c r="R26" s="17">
        <f t="shared" si="3"/>
        <v>0.3709894706196798</v>
      </c>
      <c r="S26" s="17">
        <f t="shared" si="3"/>
        <v>0</v>
      </c>
    </row>
    <row r="27" spans="2:19" ht="16" thickBot="1" x14ac:dyDescent="0.4">
      <c r="B27" s="11">
        <v>1.3</v>
      </c>
      <c r="C27" s="22">
        <f t="shared" si="4"/>
        <v>0</v>
      </c>
      <c r="D27" s="23">
        <f t="shared" si="4"/>
        <v>0</v>
      </c>
      <c r="E27" s="23">
        <f t="shared" si="4"/>
        <v>0</v>
      </c>
      <c r="F27" s="23">
        <f t="shared" si="4"/>
        <v>2.0408163265306121E-2</v>
      </c>
      <c r="G27" s="23">
        <f t="shared" si="4"/>
        <v>2.0408163265306121E-2</v>
      </c>
      <c r="H27" s="23">
        <f t="shared" si="4"/>
        <v>2.0408163265306121E-2</v>
      </c>
      <c r="I27" s="1">
        <f t="shared" si="4"/>
        <v>8.1632653061224483E-2</v>
      </c>
      <c r="L27" s="11">
        <v>1.3</v>
      </c>
      <c r="M27" s="17">
        <f t="shared" si="5"/>
        <v>0</v>
      </c>
      <c r="N27" s="17">
        <f t="shared" si="3"/>
        <v>0</v>
      </c>
      <c r="O27" s="17">
        <f t="shared" si="3"/>
        <v>0</v>
      </c>
      <c r="P27" s="17">
        <f t="shared" si="3"/>
        <v>0.11458591518602466</v>
      </c>
      <c r="Q27" s="17">
        <f t="shared" si="3"/>
        <v>0.11458591518602466</v>
      </c>
      <c r="R27" s="17">
        <f t="shared" si="3"/>
        <v>0.11458591518602466</v>
      </c>
      <c r="S27" s="17">
        <f t="shared" si="3"/>
        <v>0.29507835462164966</v>
      </c>
    </row>
    <row r="29" spans="2:19" ht="16" thickBot="1" x14ac:dyDescent="0.4"/>
    <row r="30" spans="2:19" x14ac:dyDescent="0.35">
      <c r="B30" s="36" t="s">
        <v>2</v>
      </c>
      <c r="C30" s="37">
        <f>SUM(M21:S27)</f>
        <v>3.7065474790872992</v>
      </c>
    </row>
    <row r="31" spans="2:19" x14ac:dyDescent="0.35">
      <c r="B31" s="38" t="s">
        <v>4</v>
      </c>
      <c r="C31" s="39">
        <f>K14+J15-C30</f>
        <v>1.8681116055855496</v>
      </c>
    </row>
    <row r="32" spans="2:19" ht="16" thickBot="1" x14ac:dyDescent="0.4">
      <c r="B32" s="40" t="s">
        <v>3</v>
      </c>
      <c r="C32" s="41">
        <f>K14-C31</f>
        <v>0.93924331647205506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ZHU</dc:creator>
  <cp:lastModifiedBy>Yujie ZHOU</cp:lastModifiedBy>
  <dcterms:created xsi:type="dcterms:W3CDTF">2024-10-16T01:52:34Z</dcterms:created>
  <dcterms:modified xsi:type="dcterms:W3CDTF">2024-11-05T04:33:05Z</dcterms:modified>
</cp:coreProperties>
</file>