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000"/>
  </bookViews>
  <sheets>
    <sheet name="ДЗ 1" sheetId="1" r:id="rId1"/>
    <sheet name="ДЗ 2" sheetId="2" r:id="rId2"/>
  </sheets>
  <definedNames>
    <definedName name="Average_capacity">'ДЗ 1'!$C$9</definedName>
    <definedName name="Average_price">'ДЗ 1'!$C$7</definedName>
    <definedName name="Capacity">'ДЗ 1'!$C$8</definedName>
    <definedName name="Duration">'ДЗ 1'!$C$11</definedName>
    <definedName name="Fixed_cost">'ДЗ 1'!$C$6</definedName>
    <definedName name="Quat_per_year">'ДЗ 1'!$C$10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D10" i="2"/>
  <c r="E10" i="2"/>
  <c r="C10" i="2"/>
  <c r="F9" i="2"/>
  <c r="C13" i="1" l="1"/>
  <c r="G5" i="1" s="1"/>
</calcChain>
</file>

<file path=xl/sharedStrings.xml><?xml version="1.0" encoding="utf-8"?>
<sst xmlns="http://schemas.openxmlformats.org/spreadsheetml/2006/main" count="32" uniqueCount="28">
  <si>
    <t>Заполняйте всё самостоятельно</t>
  </si>
  <si>
    <t>Постоянные затраты</t>
  </si>
  <si>
    <t>Наименование</t>
  </si>
  <si>
    <t>Средняя цена билета</t>
  </si>
  <si>
    <t>Вместительность театра</t>
  </si>
  <si>
    <t>Значение</t>
  </si>
  <si>
    <t>Ед. изм.</t>
  </si>
  <si>
    <t>тыс. руб.</t>
  </si>
  <si>
    <t>чел.</t>
  </si>
  <si>
    <t>Количество представлений в год</t>
  </si>
  <si>
    <t>Количество лет</t>
  </si>
  <si>
    <t>год</t>
  </si>
  <si>
    <t>раз</t>
  </si>
  <si>
    <t>Средняя наполняемость зала</t>
  </si>
  <si>
    <t>Общий доход</t>
  </si>
  <si>
    <t>Наполняемость зала</t>
  </si>
  <si>
    <t>Сценарии добавлены в диспетчер сценариев</t>
  </si>
  <si>
    <t>Прибыль на единицу, руб.</t>
  </si>
  <si>
    <t>Рабочее время на единицу, ч</t>
  </si>
  <si>
    <t>Машинное время на единицу, ч</t>
  </si>
  <si>
    <t>Ежемесячный спрос, шт.</t>
  </si>
  <si>
    <t xml:space="preserve">Мышь </t>
  </si>
  <si>
    <t>Клавиатура</t>
  </si>
  <si>
    <t>Джойстик</t>
  </si>
  <si>
    <t>Затраченное рабочее время, ч</t>
  </si>
  <si>
    <t>ИТОГ</t>
  </si>
  <si>
    <t>Произведенная продукция, шт.</t>
  </si>
  <si>
    <t>Затраченное машинное время,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</si>
</sst>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4" fontId="2" fillId="3" borderId="1" xfId="0" applyNumberFormat="1" applyFont="1" applyFill="1" applyBorder="1" applyAlignment="1">
      <alignment vertical="center"/>
    </xf>
    <xf numFmtId="9" fontId="3" fillId="2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B5:D11" totalsRowShown="0" headerRowDxfId="0" dataDxfId="4">
  <autoFilter ref="B5:D11"/>
  <tableColumns count="3">
    <tableColumn id="1" name="Наименование" dataDxfId="3"/>
    <tableColumn id="2" name="Значение" dataDxfId="1"/>
    <tableColumn id="3" name="Ед. изм.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3:L26"/>
  <sheetViews>
    <sheetView tabSelected="1" workbookViewId="0">
      <selection activeCell="B15" sqref="B15"/>
    </sheetView>
  </sheetViews>
  <sheetFormatPr defaultRowHeight="15.75" x14ac:dyDescent="0.25"/>
  <cols>
    <col min="1" max="1" width="9.140625" style="1"/>
    <col min="2" max="2" width="35.85546875" style="1" customWidth="1"/>
    <col min="3" max="3" width="17.28515625" style="3" customWidth="1"/>
    <col min="4" max="4" width="12.42578125" style="1" customWidth="1"/>
    <col min="5" max="6" width="9.140625" style="1"/>
    <col min="7" max="7" width="15.42578125" style="1" customWidth="1"/>
    <col min="8" max="12" width="22.7109375" style="1" customWidth="1"/>
    <col min="13" max="16384" width="9.140625" style="1"/>
  </cols>
  <sheetData>
    <row r="3" spans="2:12" x14ac:dyDescent="0.25">
      <c r="B3" s="2" t="s">
        <v>0</v>
      </c>
    </row>
    <row r="4" spans="2:12" x14ac:dyDescent="0.25">
      <c r="H4" s="9" t="s">
        <v>10</v>
      </c>
      <c r="I4" s="9"/>
      <c r="J4" s="9"/>
      <c r="K4" s="9"/>
      <c r="L4" s="9"/>
    </row>
    <row r="5" spans="2:12" x14ac:dyDescent="0.25">
      <c r="B5" s="4" t="s">
        <v>2</v>
      </c>
      <c r="C5" s="4" t="s">
        <v>5</v>
      </c>
      <c r="D5" s="4" t="s">
        <v>6</v>
      </c>
      <c r="G5" s="11">
        <f>C13</f>
        <v>1866250</v>
      </c>
      <c r="H5" s="13">
        <v>1</v>
      </c>
      <c r="I5" s="13">
        <v>2</v>
      </c>
      <c r="J5" s="13">
        <v>3</v>
      </c>
      <c r="K5" s="13">
        <v>4</v>
      </c>
      <c r="L5" s="13">
        <v>5</v>
      </c>
    </row>
    <row r="6" spans="2:12" x14ac:dyDescent="0.25">
      <c r="B6" s="2" t="s">
        <v>1</v>
      </c>
      <c r="C6" s="6">
        <v>50000</v>
      </c>
      <c r="D6" s="2" t="s">
        <v>7</v>
      </c>
      <c r="F6" s="10" t="s">
        <v>15</v>
      </c>
      <c r="G6" s="12">
        <v>0.7</v>
      </c>
      <c r="H6" s="14">
        <f t="dataTable" ref="H6:L26" dt2D="1" dtr="1" r1="C11" r2="C9"/>
        <v>1738500</v>
      </c>
      <c r="I6" s="14">
        <v>3527000</v>
      </c>
      <c r="J6" s="14">
        <v>5315500</v>
      </c>
      <c r="K6" s="14">
        <v>7104000</v>
      </c>
      <c r="L6" s="14">
        <v>8892500</v>
      </c>
    </row>
    <row r="7" spans="2:12" x14ac:dyDescent="0.25">
      <c r="B7" s="2" t="s">
        <v>3</v>
      </c>
      <c r="C7" s="6">
        <v>3.5</v>
      </c>
      <c r="D7" s="2" t="s">
        <v>7</v>
      </c>
      <c r="F7" s="10"/>
      <c r="G7" s="12">
        <v>0.71</v>
      </c>
      <c r="H7" s="14">
        <v>1764050</v>
      </c>
      <c r="I7" s="14">
        <v>3578100</v>
      </c>
      <c r="J7" s="14">
        <v>5392150</v>
      </c>
      <c r="K7" s="14">
        <v>7206200</v>
      </c>
      <c r="L7" s="14">
        <v>9020250</v>
      </c>
    </row>
    <row r="8" spans="2:12" x14ac:dyDescent="0.25">
      <c r="B8" s="2" t="s">
        <v>4</v>
      </c>
      <c r="C8" s="3">
        <v>2000</v>
      </c>
      <c r="D8" s="2" t="s">
        <v>8</v>
      </c>
      <c r="F8" s="10"/>
      <c r="G8" s="12">
        <v>0.72</v>
      </c>
      <c r="H8" s="14">
        <v>1789600</v>
      </c>
      <c r="I8" s="14">
        <v>3629200</v>
      </c>
      <c r="J8" s="14">
        <v>5468800</v>
      </c>
      <c r="K8" s="14">
        <v>7308400</v>
      </c>
      <c r="L8" s="14">
        <v>9148000</v>
      </c>
    </row>
    <row r="9" spans="2:12" x14ac:dyDescent="0.25">
      <c r="B9" s="2" t="s">
        <v>13</v>
      </c>
      <c r="C9" s="8">
        <v>0.75</v>
      </c>
      <c r="D9" s="2"/>
      <c r="F9" s="10"/>
      <c r="G9" s="12">
        <v>0.73</v>
      </c>
      <c r="H9" s="14">
        <v>1815150</v>
      </c>
      <c r="I9" s="14">
        <v>3680300</v>
      </c>
      <c r="J9" s="14">
        <v>5545450</v>
      </c>
      <c r="K9" s="14">
        <v>7410600</v>
      </c>
      <c r="L9" s="14">
        <v>9275750</v>
      </c>
    </row>
    <row r="10" spans="2:12" x14ac:dyDescent="0.25">
      <c r="B10" s="2" t="s">
        <v>9</v>
      </c>
      <c r="C10" s="3">
        <v>365</v>
      </c>
      <c r="D10" s="2" t="s">
        <v>12</v>
      </c>
      <c r="F10" s="10"/>
      <c r="G10" s="12">
        <v>0.74</v>
      </c>
      <c r="H10" s="14">
        <v>1840700</v>
      </c>
      <c r="I10" s="14">
        <v>3731400</v>
      </c>
      <c r="J10" s="14">
        <v>5622100</v>
      </c>
      <c r="K10" s="14">
        <v>7512800</v>
      </c>
      <c r="L10" s="14">
        <v>9403500</v>
      </c>
    </row>
    <row r="11" spans="2:12" x14ac:dyDescent="0.25">
      <c r="B11" s="2" t="s">
        <v>10</v>
      </c>
      <c r="C11" s="3">
        <v>1</v>
      </c>
      <c r="D11" s="2" t="s">
        <v>11</v>
      </c>
      <c r="F11" s="10"/>
      <c r="G11" s="12">
        <v>0.75</v>
      </c>
      <c r="H11" s="14">
        <v>1866250</v>
      </c>
      <c r="I11" s="14">
        <v>3782500</v>
      </c>
      <c r="J11" s="14">
        <v>5698750</v>
      </c>
      <c r="K11" s="14">
        <v>7615000</v>
      </c>
      <c r="L11" s="14">
        <v>9531250</v>
      </c>
    </row>
    <row r="12" spans="2:12" x14ac:dyDescent="0.25">
      <c r="F12" s="10"/>
      <c r="G12" s="12">
        <v>0.76</v>
      </c>
      <c r="H12" s="14">
        <v>1891800</v>
      </c>
      <c r="I12" s="14">
        <v>3833600</v>
      </c>
      <c r="J12" s="14">
        <v>5775400</v>
      </c>
      <c r="K12" s="14">
        <v>7717200</v>
      </c>
      <c r="L12" s="14">
        <v>9659000</v>
      </c>
    </row>
    <row r="13" spans="2:12" x14ac:dyDescent="0.25">
      <c r="B13" s="5" t="s">
        <v>14</v>
      </c>
      <c r="C13" s="7">
        <f>Average_price*Capacity*Average_capacity*Quat_per_year*Duration-Fixed_cost</f>
        <v>1866250</v>
      </c>
      <c r="D13" s="2" t="s">
        <v>7</v>
      </c>
      <c r="F13" s="10"/>
      <c r="G13" s="12">
        <v>0.77</v>
      </c>
      <c r="H13" s="14">
        <v>1917350</v>
      </c>
      <c r="I13" s="14">
        <v>3884700</v>
      </c>
      <c r="J13" s="14">
        <v>5852050</v>
      </c>
      <c r="K13" s="14">
        <v>7819400</v>
      </c>
      <c r="L13" s="14">
        <v>9786750</v>
      </c>
    </row>
    <row r="14" spans="2:12" x14ac:dyDescent="0.25">
      <c r="F14" s="10"/>
      <c r="G14" s="12">
        <v>0.78</v>
      </c>
      <c r="H14" s="14">
        <v>1942900</v>
      </c>
      <c r="I14" s="14">
        <v>3935800</v>
      </c>
      <c r="J14" s="14">
        <v>5928700</v>
      </c>
      <c r="K14" s="14">
        <v>7921600</v>
      </c>
      <c r="L14" s="14">
        <v>9914500</v>
      </c>
    </row>
    <row r="15" spans="2:12" x14ac:dyDescent="0.25">
      <c r="B15" s="2" t="s">
        <v>16</v>
      </c>
      <c r="F15" s="10"/>
      <c r="G15" s="12">
        <v>0.79</v>
      </c>
      <c r="H15" s="14">
        <v>1968450</v>
      </c>
      <c r="I15" s="14">
        <v>3986900</v>
      </c>
      <c r="J15" s="14">
        <v>6005350</v>
      </c>
      <c r="K15" s="14">
        <v>8023800</v>
      </c>
      <c r="L15" s="14">
        <v>10042250</v>
      </c>
    </row>
    <row r="16" spans="2:12" x14ac:dyDescent="0.25">
      <c r="F16" s="10"/>
      <c r="G16" s="12">
        <v>0.8</v>
      </c>
      <c r="H16" s="14">
        <v>1994000</v>
      </c>
      <c r="I16" s="14">
        <v>4038000</v>
      </c>
      <c r="J16" s="14">
        <v>6082000</v>
      </c>
      <c r="K16" s="14">
        <v>8126000</v>
      </c>
      <c r="L16" s="14">
        <v>10170000</v>
      </c>
    </row>
    <row r="17" spans="6:12" x14ac:dyDescent="0.25">
      <c r="F17" s="10"/>
      <c r="G17" s="12">
        <v>0.81</v>
      </c>
      <c r="H17" s="14">
        <v>2019550</v>
      </c>
      <c r="I17" s="14">
        <v>4089100</v>
      </c>
      <c r="J17" s="14">
        <v>6158650</v>
      </c>
      <c r="K17" s="14">
        <v>8228200</v>
      </c>
      <c r="L17" s="14">
        <v>10297750</v>
      </c>
    </row>
    <row r="18" spans="6:12" x14ac:dyDescent="0.25">
      <c r="F18" s="10"/>
      <c r="G18" s="12">
        <v>0.82</v>
      </c>
      <c r="H18" s="14">
        <v>2045100</v>
      </c>
      <c r="I18" s="14">
        <v>4140200</v>
      </c>
      <c r="J18" s="14">
        <v>6235300</v>
      </c>
      <c r="K18" s="14">
        <v>8330400</v>
      </c>
      <c r="L18" s="14">
        <v>10425500</v>
      </c>
    </row>
    <row r="19" spans="6:12" x14ac:dyDescent="0.25">
      <c r="F19" s="10"/>
      <c r="G19" s="12">
        <v>0.83</v>
      </c>
      <c r="H19" s="14">
        <v>2070650</v>
      </c>
      <c r="I19" s="14">
        <v>4191300</v>
      </c>
      <c r="J19" s="14">
        <v>6311950</v>
      </c>
      <c r="K19" s="14">
        <v>8432600</v>
      </c>
      <c r="L19" s="14">
        <v>10553250</v>
      </c>
    </row>
    <row r="20" spans="6:12" x14ac:dyDescent="0.25">
      <c r="F20" s="10"/>
      <c r="G20" s="12">
        <v>0.84</v>
      </c>
      <c r="H20" s="14">
        <v>2096200</v>
      </c>
      <c r="I20" s="14">
        <v>4242400</v>
      </c>
      <c r="J20" s="14">
        <v>6388600</v>
      </c>
      <c r="K20" s="14">
        <v>8534800</v>
      </c>
      <c r="L20" s="14">
        <v>10681000</v>
      </c>
    </row>
    <row r="21" spans="6:12" x14ac:dyDescent="0.25">
      <c r="F21" s="10"/>
      <c r="G21" s="12">
        <v>0.85</v>
      </c>
      <c r="H21" s="14">
        <v>2121750</v>
      </c>
      <c r="I21" s="14">
        <v>4293500</v>
      </c>
      <c r="J21" s="14">
        <v>6465250</v>
      </c>
      <c r="K21" s="14">
        <v>8637000</v>
      </c>
      <c r="L21" s="14">
        <v>10808750</v>
      </c>
    </row>
    <row r="22" spans="6:12" x14ac:dyDescent="0.25">
      <c r="F22" s="10"/>
      <c r="G22" s="12">
        <v>0.86</v>
      </c>
      <c r="H22" s="14">
        <v>2147300</v>
      </c>
      <c r="I22" s="14">
        <v>4344600</v>
      </c>
      <c r="J22" s="14">
        <v>6541900</v>
      </c>
      <c r="K22" s="14">
        <v>8739200</v>
      </c>
      <c r="L22" s="14">
        <v>10936500</v>
      </c>
    </row>
    <row r="23" spans="6:12" x14ac:dyDescent="0.25">
      <c r="F23" s="10"/>
      <c r="G23" s="12">
        <v>0.87</v>
      </c>
      <c r="H23" s="14">
        <v>2172850</v>
      </c>
      <c r="I23" s="14">
        <v>4395700</v>
      </c>
      <c r="J23" s="14">
        <v>6618550</v>
      </c>
      <c r="K23" s="14">
        <v>8841400</v>
      </c>
      <c r="L23" s="14">
        <v>11064250</v>
      </c>
    </row>
    <row r="24" spans="6:12" x14ac:dyDescent="0.25">
      <c r="F24" s="10"/>
      <c r="G24" s="12">
        <v>0.88</v>
      </c>
      <c r="H24" s="14">
        <v>2198400</v>
      </c>
      <c r="I24" s="14">
        <v>4446800</v>
      </c>
      <c r="J24" s="14">
        <v>6695200</v>
      </c>
      <c r="K24" s="14">
        <v>8943600</v>
      </c>
      <c r="L24" s="14">
        <v>11192000</v>
      </c>
    </row>
    <row r="25" spans="6:12" x14ac:dyDescent="0.25">
      <c r="F25" s="10"/>
      <c r="G25" s="12">
        <v>0.89</v>
      </c>
      <c r="H25" s="14">
        <v>2223950</v>
      </c>
      <c r="I25" s="14">
        <v>4497900</v>
      </c>
      <c r="J25" s="14">
        <v>6771850</v>
      </c>
      <c r="K25" s="14">
        <v>9045800</v>
      </c>
      <c r="L25" s="14">
        <v>11319750</v>
      </c>
    </row>
    <row r="26" spans="6:12" x14ac:dyDescent="0.25">
      <c r="F26" s="10"/>
      <c r="G26" s="12">
        <v>0.9</v>
      </c>
      <c r="H26" s="14">
        <v>2249500</v>
      </c>
      <c r="I26" s="14">
        <v>4549000</v>
      </c>
      <c r="J26" s="14">
        <v>6848500</v>
      </c>
      <c r="K26" s="14">
        <v>9148000</v>
      </c>
      <c r="L26" s="14">
        <v>11447500</v>
      </c>
    </row>
  </sheetData>
  <scenarios current="1" show="1">
    <scenario name="Мало посетителей" locked="1" count="1" user="Автор">
      <inputCells r="C9" val="0.5" numFmtId="9"/>
    </scenario>
    <scenario name="Вероятное количество посетителей" locked="1" count="1" user="Автор">
      <inputCells r="C9" val="0.75" numFmtId="9"/>
    </scenario>
    <scenario name="Много посетителей" locked="1" count="1" user="Автор">
      <inputCells r="C9" val="0.9" numFmtId="9"/>
    </scenario>
  </scenarios>
  <mergeCells count="2">
    <mergeCell ref="H4:L4"/>
    <mergeCell ref="F6:F26"/>
  </mergeCells>
  <conditionalFormatting sqref="H6:L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F11"/>
  <sheetViews>
    <sheetView workbookViewId="0">
      <selection activeCell="B11" sqref="B11"/>
    </sheetView>
  </sheetViews>
  <sheetFormatPr defaultRowHeight="15.75" x14ac:dyDescent="0.25"/>
  <cols>
    <col min="1" max="1" width="9.140625" style="1"/>
    <col min="2" max="2" width="37" style="1" customWidth="1"/>
    <col min="3" max="3" width="11.5703125" style="1" customWidth="1"/>
    <col min="4" max="4" width="15" style="1" customWidth="1"/>
    <col min="5" max="5" width="13" style="1" customWidth="1"/>
    <col min="6" max="6" width="17.7109375" style="19" customWidth="1"/>
    <col min="7" max="16384" width="9.140625" style="1"/>
  </cols>
  <sheetData>
    <row r="3" spans="2:6" x14ac:dyDescent="0.25">
      <c r="B3" s="2" t="s">
        <v>0</v>
      </c>
    </row>
    <row r="4" spans="2:6" x14ac:dyDescent="0.25">
      <c r="B4" s="15"/>
      <c r="C4" s="18" t="s">
        <v>21</v>
      </c>
      <c r="D4" s="18" t="s">
        <v>22</v>
      </c>
      <c r="E4" s="18" t="s">
        <v>23</v>
      </c>
      <c r="F4" s="20" t="s">
        <v>25</v>
      </c>
    </row>
    <row r="5" spans="2:6" x14ac:dyDescent="0.25">
      <c r="B5" s="16" t="s">
        <v>17</v>
      </c>
      <c r="C5" s="17">
        <v>800</v>
      </c>
      <c r="D5" s="17">
        <v>1100</v>
      </c>
      <c r="E5" s="17">
        <v>900</v>
      </c>
      <c r="F5" s="21"/>
    </row>
    <row r="6" spans="2:6" x14ac:dyDescent="0.25">
      <c r="B6" s="16" t="s">
        <v>18</v>
      </c>
      <c r="C6" s="17">
        <v>0.2</v>
      </c>
      <c r="D6" s="17">
        <v>0.3</v>
      </c>
      <c r="E6" s="17">
        <v>0.24</v>
      </c>
      <c r="F6" s="21"/>
    </row>
    <row r="7" spans="2:6" x14ac:dyDescent="0.25">
      <c r="B7" s="16" t="s">
        <v>19</v>
      </c>
      <c r="C7" s="17">
        <v>0.04</v>
      </c>
      <c r="D7" s="17">
        <v>5.5E-2</v>
      </c>
      <c r="E7" s="17">
        <v>0.04</v>
      </c>
      <c r="F7" s="21"/>
    </row>
    <row r="8" spans="2:6" x14ac:dyDescent="0.25">
      <c r="B8" s="16" t="s">
        <v>20</v>
      </c>
      <c r="C8" s="17">
        <v>15000</v>
      </c>
      <c r="D8" s="17">
        <v>29000</v>
      </c>
      <c r="E8" s="17">
        <v>11000</v>
      </c>
      <c r="F8" s="21"/>
    </row>
    <row r="9" spans="2:6" x14ac:dyDescent="0.25">
      <c r="B9" s="16" t="s">
        <v>24</v>
      </c>
      <c r="C9" s="17">
        <v>5000</v>
      </c>
      <c r="D9" s="17">
        <v>5000</v>
      </c>
      <c r="E9" s="17">
        <v>3000</v>
      </c>
      <c r="F9" s="21">
        <f>SUM(C9:E9)</f>
        <v>13000</v>
      </c>
    </row>
    <row r="10" spans="2:6" x14ac:dyDescent="0.25">
      <c r="B10" s="16" t="s">
        <v>26</v>
      </c>
      <c r="C10" s="17">
        <f>C9/C6</f>
        <v>25000</v>
      </c>
      <c r="D10" s="17">
        <f t="shared" ref="D10:E10" si="0">D9/D6</f>
        <v>16666.666666666668</v>
      </c>
      <c r="E10" s="17">
        <f t="shared" si="0"/>
        <v>12500</v>
      </c>
      <c r="F10" s="22">
        <f>SUM(C10:E10)</f>
        <v>54166.666666666672</v>
      </c>
    </row>
    <row r="11" spans="2:6" x14ac:dyDescent="0.25">
      <c r="B11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ДЗ 1</vt:lpstr>
      <vt:lpstr>ДЗ 2</vt:lpstr>
      <vt:lpstr>Average_capacity</vt:lpstr>
      <vt:lpstr>Average_price</vt:lpstr>
      <vt:lpstr>Capacity</vt:lpstr>
      <vt:lpstr>Duration</vt:lpstr>
      <vt:lpstr>Fixed_cost</vt:lpstr>
      <vt:lpstr>Quat_per_year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2022-12-29T01:38:19Z</dcterms:created>
  <dcterms:modified xsi:type="dcterms:W3CDTF">2023-01-11T13:53:23Z</dcterms:modified>
  <cp:category/>
  <cp:contentStatus/>
</cp:coreProperties>
</file>