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Catlow" sheetId="2" r:id="rId1"/>
    <sheet name="Gale" sheetId="3" r:id="rId2"/>
    <sheet name="Sastre" sheetId="4" r:id="rId3"/>
    <sheet name="BKS" sheetId="1" r:id="rId4"/>
    <sheet name="Matsui" sheetId="5" r:id="rId5"/>
    <sheet name="DFT" sheetId="6" r:id="rId6"/>
    <sheet name="Space Group" sheetId="7" r:id="rId7"/>
  </sheets>
  <calcPr calcId="145621"/>
</workbook>
</file>

<file path=xl/calcChain.xml><?xml version="1.0" encoding="utf-8"?>
<calcChain xmlns="http://schemas.openxmlformats.org/spreadsheetml/2006/main">
  <c r="B3" i="6" l="1"/>
  <c r="C3" i="6"/>
  <c r="B4" i="6"/>
  <c r="C4" i="6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47" i="6"/>
  <c r="C47" i="6"/>
  <c r="B48" i="6"/>
  <c r="C48" i="6"/>
  <c r="B49" i="6"/>
  <c r="C49" i="6"/>
  <c r="B50" i="6"/>
  <c r="C50" i="6"/>
  <c r="B51" i="6"/>
  <c r="C51" i="6"/>
  <c r="B52" i="6"/>
  <c r="C52" i="6"/>
  <c r="B53" i="6"/>
  <c r="C53" i="6"/>
  <c r="B54" i="6"/>
  <c r="C54" i="6"/>
  <c r="B55" i="6"/>
  <c r="C55" i="6"/>
  <c r="B56" i="6"/>
  <c r="C56" i="6"/>
  <c r="B57" i="6"/>
  <c r="C57" i="6"/>
  <c r="B58" i="6"/>
  <c r="C58" i="6"/>
  <c r="B59" i="6"/>
  <c r="C59" i="6"/>
  <c r="B60" i="6"/>
  <c r="C60" i="6"/>
  <c r="B61" i="6"/>
  <c r="C61" i="6"/>
  <c r="B62" i="6"/>
  <c r="C62" i="6"/>
  <c r="B63" i="6"/>
  <c r="C63" i="6"/>
  <c r="B64" i="6"/>
  <c r="C64" i="6"/>
  <c r="B65" i="6"/>
  <c r="C65" i="6"/>
  <c r="B66" i="6"/>
  <c r="C66" i="6"/>
  <c r="B67" i="6"/>
  <c r="C67" i="6"/>
  <c r="B68" i="6"/>
  <c r="C68" i="6"/>
  <c r="B69" i="6"/>
  <c r="C69" i="6"/>
  <c r="B70" i="6"/>
  <c r="C70" i="6"/>
  <c r="B71" i="6"/>
  <c r="C71" i="6"/>
  <c r="B72" i="6"/>
  <c r="C72" i="6"/>
  <c r="B73" i="6"/>
  <c r="C73" i="6"/>
  <c r="B74" i="6"/>
  <c r="C74" i="6"/>
  <c r="B75" i="6"/>
  <c r="C75" i="6"/>
  <c r="B76" i="6"/>
  <c r="C76" i="6"/>
  <c r="B77" i="6"/>
  <c r="C77" i="6"/>
  <c r="B78" i="6"/>
  <c r="C78" i="6"/>
  <c r="B79" i="6"/>
  <c r="C79" i="6"/>
  <c r="B80" i="6"/>
  <c r="C80" i="6"/>
  <c r="B81" i="6"/>
  <c r="C81" i="6"/>
  <c r="B82" i="6"/>
  <c r="C82" i="6"/>
  <c r="B83" i="6"/>
  <c r="C83" i="6"/>
  <c r="B84" i="6"/>
  <c r="C84" i="6"/>
  <c r="B85" i="6"/>
  <c r="C85" i="6"/>
  <c r="B86" i="6"/>
  <c r="C86" i="6"/>
  <c r="B87" i="6"/>
  <c r="C87" i="6"/>
  <c r="B88" i="6"/>
  <c r="C88" i="6"/>
  <c r="B89" i="6"/>
  <c r="C89" i="6"/>
  <c r="B90" i="6"/>
  <c r="C90" i="6"/>
  <c r="B91" i="6"/>
  <c r="C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3" i="5"/>
  <c r="C3" i="5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C46" i="5"/>
  <c r="B47" i="5"/>
  <c r="C47" i="5"/>
  <c r="B48" i="5"/>
  <c r="C48" i="5"/>
  <c r="B49" i="5"/>
  <c r="C49" i="5"/>
  <c r="B50" i="5"/>
  <c r="C50" i="5"/>
  <c r="B51" i="5"/>
  <c r="C51" i="5"/>
  <c r="B52" i="5"/>
  <c r="C52" i="5"/>
  <c r="B53" i="5"/>
  <c r="C53" i="5"/>
  <c r="B54" i="5"/>
  <c r="C54" i="5"/>
  <c r="B55" i="5"/>
  <c r="C55" i="5"/>
  <c r="B56" i="5"/>
  <c r="C56" i="5"/>
  <c r="B57" i="5"/>
  <c r="C57" i="5"/>
  <c r="B58" i="5"/>
  <c r="C58" i="5"/>
  <c r="B59" i="5"/>
  <c r="C59" i="5"/>
  <c r="B60" i="5"/>
  <c r="C60" i="5"/>
  <c r="B61" i="5"/>
  <c r="C61" i="5"/>
  <c r="B62" i="5"/>
  <c r="C62" i="5"/>
  <c r="B63" i="5"/>
  <c r="C63" i="5"/>
  <c r="B64" i="5"/>
  <c r="C64" i="5"/>
  <c r="B65" i="5"/>
  <c r="C65" i="5"/>
  <c r="B66" i="5"/>
  <c r="C66" i="5"/>
  <c r="B67" i="5"/>
  <c r="C67" i="5"/>
  <c r="B68" i="5"/>
  <c r="C68" i="5"/>
  <c r="B69" i="5"/>
  <c r="C69" i="5"/>
  <c r="B70" i="5"/>
  <c r="C70" i="5"/>
  <c r="B71" i="5"/>
  <c r="C71" i="5"/>
  <c r="B72" i="5"/>
  <c r="C72" i="5"/>
  <c r="B73" i="5"/>
  <c r="C73" i="5"/>
  <c r="B74" i="5"/>
  <c r="C74" i="5"/>
  <c r="B75" i="5"/>
  <c r="C75" i="5"/>
  <c r="B76" i="5"/>
  <c r="C76" i="5"/>
  <c r="B77" i="5"/>
  <c r="C77" i="5"/>
  <c r="B78" i="5"/>
  <c r="C78" i="5"/>
  <c r="B79" i="5"/>
  <c r="C79" i="5"/>
  <c r="B80" i="5"/>
  <c r="C80" i="5"/>
  <c r="B81" i="5"/>
  <c r="C81" i="5"/>
  <c r="B82" i="5"/>
  <c r="C82" i="5"/>
  <c r="B83" i="5"/>
  <c r="C83" i="5"/>
  <c r="B84" i="5"/>
  <c r="C84" i="5"/>
  <c r="B85" i="5"/>
  <c r="C85" i="5"/>
  <c r="B86" i="5"/>
  <c r="C86" i="5"/>
  <c r="B87" i="5"/>
  <c r="C87" i="5"/>
  <c r="B88" i="5"/>
  <c r="C88" i="5"/>
  <c r="B89" i="5"/>
  <c r="C89" i="5"/>
  <c r="B90" i="5"/>
  <c r="C90" i="5"/>
  <c r="B91" i="5"/>
  <c r="C91" i="5"/>
  <c r="B92" i="5"/>
  <c r="C92" i="5"/>
  <c r="B93" i="5"/>
  <c r="C93" i="5"/>
  <c r="B94" i="5"/>
  <c r="C94" i="5"/>
  <c r="B95" i="5"/>
  <c r="C95" i="5"/>
  <c r="B96" i="5"/>
  <c r="C96" i="5"/>
  <c r="B97" i="5"/>
  <c r="C97" i="5"/>
  <c r="B98" i="5"/>
  <c r="C98" i="5"/>
  <c r="B99" i="5"/>
  <c r="C99" i="5"/>
  <c r="B100" i="5"/>
  <c r="C100" i="5"/>
  <c r="B101" i="5"/>
  <c r="C101" i="5"/>
  <c r="B102" i="5"/>
  <c r="C102" i="5"/>
  <c r="B103" i="5"/>
  <c r="C103" i="5"/>
  <c r="B104" i="5"/>
  <c r="C104" i="5"/>
  <c r="B105" i="5"/>
  <c r="C105" i="5"/>
  <c r="B106" i="5"/>
  <c r="C106" i="5"/>
  <c r="B107" i="5"/>
  <c r="C107" i="5"/>
  <c r="B108" i="5"/>
  <c r="C108" i="5"/>
  <c r="B109" i="5"/>
  <c r="C109" i="5"/>
  <c r="B110" i="5"/>
  <c r="C110" i="5"/>
  <c r="B111" i="5"/>
  <c r="C111" i="5"/>
  <c r="B112" i="5"/>
  <c r="C112" i="5"/>
  <c r="B113" i="5"/>
  <c r="C113" i="5"/>
  <c r="B114" i="5"/>
  <c r="C114" i="5"/>
  <c r="B115" i="5"/>
  <c r="C115" i="5"/>
  <c r="B116" i="5"/>
  <c r="C116" i="5"/>
  <c r="B117" i="5"/>
  <c r="C117" i="5"/>
  <c r="B118" i="5"/>
  <c r="C118" i="5"/>
  <c r="B119" i="5"/>
  <c r="C119" i="5"/>
  <c r="B120" i="5"/>
  <c r="C120" i="5"/>
  <c r="B121" i="5"/>
  <c r="C121" i="5"/>
  <c r="B122" i="5"/>
  <c r="C122" i="5"/>
  <c r="B123" i="5"/>
  <c r="C123" i="5"/>
  <c r="B124" i="5"/>
  <c r="C124" i="5"/>
  <c r="B125" i="5"/>
  <c r="C125" i="5"/>
  <c r="B126" i="5"/>
  <c r="C126" i="5"/>
  <c r="B127" i="5"/>
  <c r="C127" i="5"/>
  <c r="B128" i="5"/>
  <c r="C128" i="5"/>
  <c r="B129" i="5"/>
  <c r="C129" i="5"/>
  <c r="B130" i="5"/>
  <c r="C130" i="5"/>
  <c r="B131" i="5"/>
  <c r="C131" i="5"/>
  <c r="B132" i="5"/>
  <c r="C132" i="5"/>
  <c r="B133" i="5"/>
  <c r="C133" i="5"/>
  <c r="B134" i="5"/>
  <c r="C134" i="5"/>
  <c r="B135" i="5"/>
  <c r="C135" i="5"/>
  <c r="B136" i="5"/>
  <c r="C136" i="5"/>
  <c r="B137" i="5"/>
  <c r="C137" i="5"/>
  <c r="B138" i="5"/>
  <c r="C138" i="5"/>
  <c r="B139" i="5"/>
  <c r="C139" i="5"/>
  <c r="B140" i="5"/>
  <c r="C140" i="5"/>
  <c r="B141" i="5"/>
  <c r="C141" i="5"/>
  <c r="B142" i="5"/>
  <c r="C142" i="5"/>
  <c r="B143" i="5"/>
  <c r="C143" i="5"/>
  <c r="B144" i="5"/>
  <c r="C144" i="5"/>
  <c r="B145" i="5"/>
  <c r="C145" i="5"/>
  <c r="B146" i="5"/>
  <c r="C146" i="5"/>
  <c r="B147" i="5"/>
  <c r="C147" i="5"/>
  <c r="B148" i="5"/>
  <c r="C148" i="5"/>
  <c r="B149" i="5"/>
  <c r="C149" i="5"/>
  <c r="B150" i="5"/>
  <c r="C150" i="5"/>
  <c r="B151" i="5"/>
  <c r="C151" i="5"/>
  <c r="B152" i="5"/>
  <c r="C152" i="5"/>
  <c r="B153" i="5"/>
  <c r="C153" i="5"/>
  <c r="B154" i="5"/>
  <c r="C154" i="5"/>
  <c r="B155" i="5"/>
  <c r="C155" i="5"/>
  <c r="B156" i="5"/>
  <c r="C156" i="5"/>
  <c r="B157" i="5"/>
  <c r="C157" i="5"/>
  <c r="B158" i="5"/>
  <c r="C158" i="5"/>
  <c r="B159" i="5"/>
  <c r="C159" i="5"/>
  <c r="B160" i="5"/>
  <c r="C160" i="5"/>
  <c r="B161" i="5"/>
  <c r="C161" i="5"/>
  <c r="B162" i="5"/>
  <c r="C162" i="5"/>
  <c r="B163" i="5"/>
  <c r="C163" i="5"/>
  <c r="B164" i="5"/>
  <c r="C164" i="5"/>
  <c r="B165" i="5"/>
  <c r="C165" i="5"/>
  <c r="B166" i="5"/>
  <c r="C166" i="5"/>
  <c r="B167" i="5"/>
  <c r="C167" i="5"/>
  <c r="B168" i="5"/>
  <c r="C168" i="5"/>
  <c r="B169" i="5"/>
  <c r="C169" i="5"/>
  <c r="B170" i="5"/>
  <c r="C170" i="5"/>
  <c r="B171" i="5"/>
  <c r="C171" i="5"/>
  <c r="B172" i="5"/>
  <c r="C172" i="5"/>
  <c r="B173" i="5"/>
  <c r="C173" i="5"/>
  <c r="B174" i="5"/>
  <c r="C174" i="5"/>
  <c r="B175" i="5"/>
  <c r="C175" i="5"/>
  <c r="B176" i="5"/>
  <c r="C176" i="5"/>
  <c r="B177" i="5"/>
  <c r="C177" i="5"/>
  <c r="B178" i="5"/>
  <c r="C178" i="5"/>
  <c r="B179" i="5"/>
  <c r="C179" i="5"/>
  <c r="B180" i="5"/>
  <c r="C180" i="5"/>
  <c r="B181" i="5"/>
  <c r="C181" i="5"/>
  <c r="B182" i="5"/>
  <c r="C182" i="5"/>
  <c r="B183" i="5"/>
  <c r="C183" i="5"/>
  <c r="B184" i="5"/>
  <c r="C184" i="5"/>
  <c r="B185" i="5"/>
  <c r="C185" i="5"/>
  <c r="B186" i="5"/>
  <c r="C186" i="5"/>
  <c r="B187" i="5"/>
  <c r="C187" i="5"/>
  <c r="B188" i="5"/>
  <c r="C188" i="5"/>
  <c r="B189" i="5"/>
  <c r="C189" i="5"/>
  <c r="B190" i="5"/>
  <c r="C190" i="5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3" i="4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104" i="4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C2" i="6"/>
  <c r="B2" i="6"/>
  <c r="C2" i="5"/>
  <c r="B2" i="5"/>
  <c r="C2" i="1"/>
  <c r="B2" i="1"/>
  <c r="C2" i="4"/>
  <c r="B2" i="4"/>
  <c r="C2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2" i="2"/>
</calcChain>
</file>

<file path=xl/sharedStrings.xml><?xml version="1.0" encoding="utf-8"?>
<sst xmlns="http://schemas.openxmlformats.org/spreadsheetml/2006/main" count="2087" uniqueCount="467">
  <si>
    <t>ERI</t>
  </si>
  <si>
    <t>AFG</t>
  </si>
  <si>
    <t>DFT</t>
  </si>
  <si>
    <t>UWY</t>
  </si>
  <si>
    <t>IWW</t>
  </si>
  <si>
    <t>CON</t>
  </si>
  <si>
    <t>OFF</t>
  </si>
  <si>
    <t>FRA</t>
  </si>
  <si>
    <t>UOS</t>
  </si>
  <si>
    <t>CAN</t>
  </si>
  <si>
    <t>AFO</t>
  </si>
  <si>
    <t>HEU</t>
  </si>
  <si>
    <t>AFX</t>
  </si>
  <si>
    <t>MVY</t>
  </si>
  <si>
    <t>STI</t>
  </si>
  <si>
    <t>MFI</t>
  </si>
  <si>
    <t>ABW</t>
  </si>
  <si>
    <t>BIK</t>
  </si>
  <si>
    <t>SBE</t>
  </si>
  <si>
    <t>SSY</t>
  </si>
  <si>
    <t>RHO</t>
  </si>
  <si>
    <t>AST</t>
  </si>
  <si>
    <t>PUN</t>
  </si>
  <si>
    <t>MON</t>
  </si>
  <si>
    <t>IWS</t>
  </si>
  <si>
    <t>LAU</t>
  </si>
  <si>
    <t>SFN</t>
  </si>
  <si>
    <t>LIO</t>
  </si>
  <si>
    <t>BEC</t>
  </si>
  <si>
    <t>BCT</t>
  </si>
  <si>
    <t>MFS</t>
  </si>
  <si>
    <t>SAF</t>
  </si>
  <si>
    <t>CDO</t>
  </si>
  <si>
    <t>MEI</t>
  </si>
  <si>
    <t>EUO</t>
  </si>
  <si>
    <t>AFY</t>
  </si>
  <si>
    <t>FAU</t>
  </si>
  <si>
    <t>SAV</t>
  </si>
  <si>
    <t>STT</t>
  </si>
  <si>
    <t>EDI</t>
  </si>
  <si>
    <t>SBN</t>
  </si>
  <si>
    <t>ITR</t>
  </si>
  <si>
    <t>DFO</t>
  </si>
  <si>
    <t>ANA</t>
  </si>
  <si>
    <t>SFF</t>
  </si>
  <si>
    <t>EMT</t>
  </si>
  <si>
    <t>SAO</t>
  </si>
  <si>
    <t>KFI</t>
  </si>
  <si>
    <t>LTA</t>
  </si>
  <si>
    <t>RRO</t>
  </si>
  <si>
    <t>IWR</t>
  </si>
  <si>
    <t>NES</t>
  </si>
  <si>
    <t>OSI</t>
  </si>
  <si>
    <t>VET</t>
  </si>
  <si>
    <t>SFG</t>
  </si>
  <si>
    <t>TUN</t>
  </si>
  <si>
    <t>DON</t>
  </si>
  <si>
    <t>AEN</t>
  </si>
  <si>
    <t>IHW</t>
  </si>
  <si>
    <t>NAB</t>
  </si>
  <si>
    <t>IFR</t>
  </si>
  <si>
    <t>IMF</t>
  </si>
  <si>
    <t>ATS</t>
  </si>
  <si>
    <t>CZP</t>
  </si>
  <si>
    <t>EAB</t>
  </si>
  <si>
    <t>ASV</t>
  </si>
  <si>
    <t>SZR</t>
  </si>
  <si>
    <t>MTW</t>
  </si>
  <si>
    <t>SSF</t>
  </si>
  <si>
    <t>VSV</t>
  </si>
  <si>
    <t>ITW</t>
  </si>
  <si>
    <t>ACO</t>
  </si>
  <si>
    <t>SIV</t>
  </si>
  <si>
    <t>NON</t>
  </si>
  <si>
    <t>AHT</t>
  </si>
  <si>
    <t>YUG</t>
  </si>
  <si>
    <t>AEI</t>
  </si>
  <si>
    <t>GIS</t>
  </si>
  <si>
    <t>SGT</t>
  </si>
  <si>
    <t>UFI</t>
  </si>
  <si>
    <t>OBW</t>
  </si>
  <si>
    <t>AFN</t>
  </si>
  <si>
    <t>EZT</t>
  </si>
  <si>
    <t>LOV</t>
  </si>
  <si>
    <t>CGF</t>
  </si>
  <si>
    <t>MEL</t>
  </si>
  <si>
    <t>APD</t>
  </si>
  <si>
    <t>BRE</t>
  </si>
  <si>
    <t>ISV</t>
  </si>
  <si>
    <t>RTE</t>
  </si>
  <si>
    <t>CFI</t>
  </si>
  <si>
    <t>MTT</t>
  </si>
  <si>
    <t>SBS</t>
  </si>
  <si>
    <t>AEL</t>
  </si>
  <si>
    <t>AWO</t>
  </si>
  <si>
    <t>STO</t>
  </si>
  <si>
    <t>OSO</t>
  </si>
  <si>
    <t>MTF</t>
  </si>
  <si>
    <t>MER</t>
  </si>
  <si>
    <t>SOS</t>
  </si>
  <si>
    <t>AFT</t>
  </si>
  <si>
    <t>MWW</t>
  </si>
  <si>
    <t>BOG</t>
  </si>
  <si>
    <t>STF</t>
  </si>
  <si>
    <t>VFI</t>
  </si>
  <si>
    <t>DOH</t>
  </si>
  <si>
    <t>AWW</t>
  </si>
  <si>
    <t>GON</t>
  </si>
  <si>
    <t>CHA</t>
  </si>
  <si>
    <t>MTN</t>
  </si>
  <si>
    <t>MSO</t>
  </si>
  <si>
    <t>NAT</t>
  </si>
  <si>
    <t>ATT</t>
  </si>
  <si>
    <t>SAS</t>
  </si>
  <si>
    <t>STW</t>
  </si>
  <si>
    <t>SOD</t>
  </si>
  <si>
    <t>SFE</t>
  </si>
  <si>
    <t>ITH</t>
  </si>
  <si>
    <t>RWY</t>
  </si>
  <si>
    <t>OWE</t>
  </si>
  <si>
    <t>NPO</t>
  </si>
  <si>
    <t>SBT</t>
  </si>
  <si>
    <t>CAS</t>
  </si>
  <si>
    <t>NSI</t>
  </si>
  <si>
    <t>WEI</t>
  </si>
  <si>
    <t>BPH</t>
  </si>
  <si>
    <t>RWR</t>
  </si>
  <si>
    <t>AET</t>
  </si>
  <si>
    <t>SOF</t>
  </si>
  <si>
    <t>IWV</t>
  </si>
  <si>
    <t>LTL</t>
  </si>
  <si>
    <t>MSE</t>
  </si>
  <si>
    <t>PHI</t>
  </si>
  <si>
    <t>TER</t>
  </si>
  <si>
    <t>GIU</t>
  </si>
  <si>
    <t>MAZ</t>
  </si>
  <si>
    <t>MOR</t>
  </si>
  <si>
    <t>EPI</t>
  </si>
  <si>
    <t>JBW</t>
  </si>
  <si>
    <t>UEI</t>
  </si>
  <si>
    <t>TSC</t>
  </si>
  <si>
    <t>SFS</t>
  </si>
  <si>
    <t>TON</t>
  </si>
  <si>
    <t>MAR</t>
  </si>
  <si>
    <t>GME</t>
  </si>
  <si>
    <t>MOZ</t>
  </si>
  <si>
    <t>PON</t>
  </si>
  <si>
    <t>ITE</t>
  </si>
  <si>
    <t>AFI</t>
  </si>
  <si>
    <t>AFR</t>
  </si>
  <si>
    <t>SFO</t>
  </si>
  <si>
    <t>ETR</t>
  </si>
  <si>
    <t>LOS</t>
  </si>
  <si>
    <t>FAR</t>
  </si>
  <si>
    <t>VNI</t>
  </si>
  <si>
    <t>ESV</t>
  </si>
  <si>
    <t>FER</t>
  </si>
  <si>
    <t>UOZ</t>
  </si>
  <si>
    <t>ATV</t>
  </si>
  <si>
    <t>TOL</t>
  </si>
  <si>
    <t>CGS</t>
  </si>
  <si>
    <t>APC</t>
  </si>
  <si>
    <t>DAC</t>
  </si>
  <si>
    <t>RSN</t>
  </si>
  <si>
    <t>MEP</t>
  </si>
  <si>
    <t>ATN</t>
  </si>
  <si>
    <t>USI</t>
  </si>
  <si>
    <t>RUT</t>
  </si>
  <si>
    <t>IRR</t>
  </si>
  <si>
    <t>BEA</t>
  </si>
  <si>
    <t>LEV</t>
  </si>
  <si>
    <t>ATO</t>
  </si>
  <si>
    <t>PAU</t>
  </si>
  <si>
    <t>BOF</t>
  </si>
  <si>
    <t>AFS</t>
  </si>
  <si>
    <t>RTH</t>
  </si>
  <si>
    <t>MRE</t>
  </si>
  <si>
    <t>GOO</t>
  </si>
  <si>
    <t>LTF</t>
  </si>
  <si>
    <t>BSV</t>
  </si>
  <si>
    <t>THO</t>
  </si>
  <si>
    <t>UTL</t>
  </si>
  <si>
    <t>JRY</t>
  </si>
  <si>
    <t>SAT</t>
  </si>
  <si>
    <t>EON</t>
  </si>
  <si>
    <t>SFH</t>
  </si>
  <si>
    <t>ZON</t>
  </si>
  <si>
    <t>Name</t>
  </si>
  <si>
    <t>C66</t>
  </si>
  <si>
    <t>C11</t>
  </si>
  <si>
    <t>C12</t>
  </si>
  <si>
    <t>C13</t>
  </si>
  <si>
    <t>C14</t>
  </si>
  <si>
    <t>C15</t>
  </si>
  <si>
    <t>C16</t>
  </si>
  <si>
    <t>C22</t>
  </si>
  <si>
    <t>C23</t>
  </si>
  <si>
    <t>C24</t>
  </si>
  <si>
    <t>C25</t>
  </si>
  <si>
    <t>C26</t>
  </si>
  <si>
    <t>C33</t>
  </si>
  <si>
    <t>C34</t>
  </si>
  <si>
    <t>C35</t>
  </si>
  <si>
    <t>C36</t>
  </si>
  <si>
    <t>C44</t>
  </si>
  <si>
    <t>C45</t>
  </si>
  <si>
    <t>C46</t>
  </si>
  <si>
    <t>C55</t>
  </si>
  <si>
    <t>C56</t>
  </si>
  <si>
    <t>Cri</t>
  </si>
  <si>
    <t>Qua</t>
  </si>
  <si>
    <t>Tri</t>
  </si>
  <si>
    <t>LTN</t>
  </si>
  <si>
    <t>JOZ</t>
  </si>
  <si>
    <t>JSN</t>
  </si>
  <si>
    <t>JST</t>
  </si>
  <si>
    <t>NPT</t>
  </si>
  <si>
    <t>19  </t>
  </si>
  <si>
    <t>orthorhombic</t>
  </si>
  <si>
    <r>
      <t>Pna2</t>
    </r>
    <r>
      <rPr>
        <vertAlign val="subscript"/>
        <sz val="11"/>
        <color theme="1"/>
        <rFont val="Calibri"/>
        <family val="2"/>
        <scheme val="minor"/>
      </rPr>
      <t>1</t>
    </r>
  </si>
  <si>
    <t>15.8  </t>
  </si>
  <si>
    <t>tetragonal</t>
  </si>
  <si>
    <t>I-42m</t>
  </si>
  <si>
    <t>14.8  </t>
  </si>
  <si>
    <t>monoclinic</t>
  </si>
  <si>
    <t>C12/c1</t>
  </si>
  <si>
    <t>19.1  </t>
  </si>
  <si>
    <t>Ibm2</t>
  </si>
  <si>
    <t>19.7  </t>
  </si>
  <si>
    <r>
      <t>P2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1</t>
    </r>
  </si>
  <si>
    <t>17.7  </t>
  </si>
  <si>
    <r>
      <t>Cmc2</t>
    </r>
    <r>
      <rPr>
        <vertAlign val="subscript"/>
        <sz val="11"/>
        <color theme="1"/>
        <rFont val="Calibri"/>
        <family val="2"/>
        <scheme val="minor"/>
      </rPr>
      <t>1</t>
    </r>
  </si>
  <si>
    <t>15.9  </t>
  </si>
  <si>
    <t>hexagonal</t>
  </si>
  <si>
    <r>
      <t>P6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mc</t>
    </r>
  </si>
  <si>
    <t>17.3  </t>
  </si>
  <si>
    <t>P6cc</t>
  </si>
  <si>
    <t>17.4  </t>
  </si>
  <si>
    <t>triclinic</t>
  </si>
  <si>
    <t>P-1</t>
  </si>
  <si>
    <r>
      <t>P112</t>
    </r>
    <r>
      <rPr>
        <vertAlign val="subscript"/>
        <sz val="11"/>
        <color theme="1"/>
        <rFont val="Calibri"/>
        <family val="2"/>
        <scheme val="minor"/>
      </rPr>
      <t>1</t>
    </r>
  </si>
  <si>
    <t>15  </t>
  </si>
  <si>
    <t>Pccn</t>
  </si>
  <si>
    <t>13.7  </t>
  </si>
  <si>
    <t>trigonal</t>
  </si>
  <si>
    <t>P3c1</t>
  </si>
  <si>
    <t>14.9  </t>
  </si>
  <si>
    <t>P-31c</t>
  </si>
  <si>
    <t>AFV</t>
  </si>
  <si>
    <t>15.2  </t>
  </si>
  <si>
    <t>P-3c1</t>
  </si>
  <si>
    <t>14.7  </t>
  </si>
  <si>
    <t>12.6  </t>
  </si>
  <si>
    <t>P-3</t>
  </si>
  <si>
    <t>18.4  </t>
  </si>
  <si>
    <t>18.5  </t>
  </si>
  <si>
    <t>cubic</t>
  </si>
  <si>
    <t>Ia-3d</t>
  </si>
  <si>
    <t>18  </t>
  </si>
  <si>
    <t>Pbca</t>
  </si>
  <si>
    <t>19.8  </t>
  </si>
  <si>
    <r>
      <t>Pca2</t>
    </r>
    <r>
      <rPr>
        <vertAlign val="subscript"/>
        <sz val="11"/>
        <color theme="1"/>
        <rFont val="Calibri"/>
        <family val="2"/>
        <scheme val="minor"/>
      </rPr>
      <t>1</t>
    </r>
  </si>
  <si>
    <t>16.7  </t>
  </si>
  <si>
    <t>F23</t>
  </si>
  <si>
    <t>17.9  </t>
  </si>
  <si>
    <t>P4/mcc</t>
  </si>
  <si>
    <t>I4/m</t>
  </si>
  <si>
    <t>19.2  </t>
  </si>
  <si>
    <t>R-3</t>
  </si>
  <si>
    <t>16.4  </t>
  </si>
  <si>
    <r>
      <t>P2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2</t>
    </r>
  </si>
  <si>
    <t>19.9  </t>
  </si>
  <si>
    <t>Aemm</t>
  </si>
  <si>
    <t>AVL</t>
  </si>
  <si>
    <t>18.3  </t>
  </si>
  <si>
    <r>
      <t>P12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/a1</t>
    </r>
  </si>
  <si>
    <t>P4/ncc</t>
  </si>
  <si>
    <t>18.9  </t>
  </si>
  <si>
    <t>I4mm</t>
  </si>
  <si>
    <t>*BEA</t>
  </si>
  <si>
    <t>15.1  </t>
  </si>
  <si>
    <r>
      <t>P4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22</t>
    </r>
  </si>
  <si>
    <t>13.9  </t>
  </si>
  <si>
    <r>
      <t>I4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/amd</t>
    </r>
  </si>
  <si>
    <t>20.3  </t>
  </si>
  <si>
    <t>P1</t>
  </si>
  <si>
    <t>Pnma</t>
  </si>
  <si>
    <t>15.6  </t>
  </si>
  <si>
    <t>Imma</t>
  </si>
  <si>
    <t>BOZ</t>
  </si>
  <si>
    <t>13.3  </t>
  </si>
  <si>
    <r>
      <t>P12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/m1</t>
    </r>
  </si>
  <si>
    <t>P321</t>
  </si>
  <si>
    <t>16.6  </t>
  </si>
  <si>
    <r>
      <t>P6</t>
    </r>
    <r>
      <rPr>
        <vertAlign val="subscript"/>
        <sz val="11"/>
        <color theme="1"/>
        <rFont val="Calibri"/>
        <family val="2"/>
        <scheme val="minor"/>
      </rPr>
      <t>3</t>
    </r>
  </si>
  <si>
    <t>20.6  </t>
  </si>
  <si>
    <t>Ama2</t>
  </si>
  <si>
    <t>19.3  </t>
  </si>
  <si>
    <r>
      <t>Pmn2</t>
    </r>
    <r>
      <rPr>
        <vertAlign val="subscript"/>
        <sz val="11"/>
        <color theme="1"/>
        <rFont val="Calibri"/>
        <family val="2"/>
        <scheme val="minor"/>
      </rPr>
      <t>1</t>
    </r>
  </si>
  <si>
    <t>I12/a1</t>
  </si>
  <si>
    <r>
      <t>P12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/c1</t>
    </r>
  </si>
  <si>
    <t>14.5  </t>
  </si>
  <si>
    <t>rhombohedral</t>
  </si>
  <si>
    <t>R-3m</t>
  </si>
  <si>
    <t>-CHI</t>
  </si>
  <si>
    <t>20.9  </t>
  </si>
  <si>
    <t>Pnab</t>
  </si>
  <si>
    <t>-CLO</t>
  </si>
  <si>
    <t>11.1  </t>
  </si>
  <si>
    <t>Fm-3c</t>
  </si>
  <si>
    <t>16.1  </t>
  </si>
  <si>
    <t>C12/m1</t>
  </si>
  <si>
    <r>
      <t>P6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22</t>
    </r>
  </si>
  <si>
    <t>17.5  </t>
  </si>
  <si>
    <t>DDR</t>
  </si>
  <si>
    <t>17.6  </t>
  </si>
  <si>
    <t>14.1  </t>
  </si>
  <si>
    <t>P6/mmm</t>
  </si>
  <si>
    <t>16.5  </t>
  </si>
  <si>
    <t>I112/b</t>
  </si>
  <si>
    <t>17.2  </t>
  </si>
  <si>
    <t>P1c1</t>
  </si>
  <si>
    <t>15.5  </t>
  </si>
  <si>
    <r>
      <t>P6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/mmc</t>
    </r>
  </si>
  <si>
    <t>EEI</t>
  </si>
  <si>
    <t>18.7  </t>
  </si>
  <si>
    <t>Fmm2</t>
  </si>
  <si>
    <t>12.9  </t>
  </si>
  <si>
    <t>16.9  </t>
  </si>
  <si>
    <t>Pmmn</t>
  </si>
  <si>
    <t>C2/m</t>
  </si>
  <si>
    <t>15.7  </t>
  </si>
  <si>
    <t>18.2  </t>
  </si>
  <si>
    <t>Cmme</t>
  </si>
  <si>
    <t>16.8  </t>
  </si>
  <si>
    <t>I2/m11</t>
  </si>
  <si>
    <r>
      <t>P6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</t>
    </r>
  </si>
  <si>
    <t>12.7  </t>
  </si>
  <si>
    <t>Fd-3m</t>
  </si>
  <si>
    <t>17.8  </t>
  </si>
  <si>
    <t>Immm</t>
  </si>
  <si>
    <t>15.3  </t>
  </si>
  <si>
    <r>
      <t>P112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/a</t>
    </r>
  </si>
  <si>
    <t>P31c</t>
  </si>
  <si>
    <t>14.6  </t>
  </si>
  <si>
    <t>C222</t>
  </si>
  <si>
    <r>
      <t>P12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</si>
  <si>
    <t>17.1  </t>
  </si>
  <si>
    <t>Cm</t>
  </si>
  <si>
    <t>IFO</t>
  </si>
  <si>
    <r>
      <t>P12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/n1</t>
    </r>
  </si>
  <si>
    <t>17  </t>
  </si>
  <si>
    <t>I12/m1</t>
  </si>
  <si>
    <t>Cmce</t>
  </si>
  <si>
    <t>Cmcm</t>
  </si>
  <si>
    <t>10.9  </t>
  </si>
  <si>
    <t>-IRY</t>
  </si>
  <si>
    <t>10.1  </t>
  </si>
  <si>
    <t>15.4  </t>
  </si>
  <si>
    <r>
      <t>P4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/mmc</t>
    </r>
  </si>
  <si>
    <t>16.3  </t>
  </si>
  <si>
    <t>ITG</t>
  </si>
  <si>
    <t>P12/m1</t>
  </si>
  <si>
    <t>Amm2</t>
  </si>
  <si>
    <t>ITT</t>
  </si>
  <si>
    <t>12.4  </t>
  </si>
  <si>
    <t>-ITV</t>
  </si>
  <si>
    <t>10.3  </t>
  </si>
  <si>
    <r>
      <t>P4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32</t>
    </r>
  </si>
  <si>
    <t>18.1  </t>
  </si>
  <si>
    <t>C1m1</t>
  </si>
  <si>
    <t>Cmmm</t>
  </si>
  <si>
    <t>14.3  </t>
  </si>
  <si>
    <t>I4/mmm</t>
  </si>
  <si>
    <t>Fmmm</t>
  </si>
  <si>
    <t>Pbam</t>
  </si>
  <si>
    <t>18.6  </t>
  </si>
  <si>
    <t>JSR</t>
  </si>
  <si>
    <t>9.9  </t>
  </si>
  <si>
    <t>10.5  </t>
  </si>
  <si>
    <t>Pa-3</t>
  </si>
  <si>
    <t>JSW</t>
  </si>
  <si>
    <t>Im-3m</t>
  </si>
  <si>
    <t>Am</t>
  </si>
  <si>
    <t>P-6</t>
  </si>
  <si>
    <t>-LIT</t>
  </si>
  <si>
    <t>Pma2</t>
  </si>
  <si>
    <t>LTJ</t>
  </si>
  <si>
    <t>Fd-3</t>
  </si>
  <si>
    <t>I-4m2</t>
  </si>
  <si>
    <t>Pm-3n</t>
  </si>
  <si>
    <t>16  </t>
  </si>
  <si>
    <t>Imm2</t>
  </si>
  <si>
    <t>*MRE</t>
  </si>
  <si>
    <r>
      <t>P4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/mnm</t>
    </r>
  </si>
  <si>
    <t>20.1  </t>
  </si>
  <si>
    <t>19.4  </t>
  </si>
  <si>
    <t>22.2  </t>
  </si>
  <si>
    <t>Fdd2</t>
  </si>
  <si>
    <t>21.7  </t>
  </si>
  <si>
    <t>21  </t>
  </si>
  <si>
    <t>13.1  </t>
  </si>
  <si>
    <t>P-6m2</t>
  </si>
  <si>
    <t>OKO</t>
  </si>
  <si>
    <t>18.8  </t>
  </si>
  <si>
    <t>13.4  </t>
  </si>
  <si>
    <r>
      <t>P3</t>
    </r>
    <r>
      <rPr>
        <vertAlign val="subscript"/>
        <sz val="11"/>
        <color theme="1"/>
        <rFont val="Calibri"/>
        <family val="2"/>
        <scheme val="minor"/>
      </rPr>
      <t>2</t>
    </r>
  </si>
  <si>
    <t>Pbcm</t>
  </si>
  <si>
    <t>-PAR</t>
  </si>
  <si>
    <t>C2/c</t>
  </si>
  <si>
    <t>PCR</t>
  </si>
  <si>
    <t>Pbcn</t>
  </si>
  <si>
    <t>-RON</t>
  </si>
  <si>
    <t>I4/mcm</t>
  </si>
  <si>
    <t>P2/c</t>
  </si>
  <si>
    <t>5.2  </t>
  </si>
  <si>
    <t>I-43m</t>
  </si>
  <si>
    <t>Iba2</t>
  </si>
  <si>
    <t>P-4n2</t>
  </si>
  <si>
    <t>P4/mnc</t>
  </si>
  <si>
    <t>14.4  </t>
  </si>
  <si>
    <t>P4/n</t>
  </si>
  <si>
    <t>12.8  </t>
  </si>
  <si>
    <t>P4/nnc</t>
  </si>
  <si>
    <t>Pnna</t>
  </si>
  <si>
    <t>12.1  </t>
  </si>
  <si>
    <t>SEW</t>
  </si>
  <si>
    <r>
      <t>P2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/m</t>
    </r>
  </si>
  <si>
    <t>Pmma</t>
  </si>
  <si>
    <t> 14.224 </t>
  </si>
  <si>
    <t> 98.849</t>
  </si>
  <si>
    <t>*SFV</t>
  </si>
  <si>
    <t>P-4m2</t>
  </si>
  <si>
    <t>SFW</t>
  </si>
  <si>
    <t>P-43n</t>
  </si>
  <si>
    <t>P6/m</t>
  </si>
  <si>
    <t>*STO</t>
  </si>
  <si>
    <t>P2/m</t>
  </si>
  <si>
    <t>-SVR</t>
  </si>
  <si>
    <t>Cc</t>
  </si>
  <si>
    <t>SVV</t>
  </si>
  <si>
    <t>C121</t>
  </si>
  <si>
    <t>Pncn</t>
  </si>
  <si>
    <t>P 3</t>
  </si>
  <si>
    <t>Fm-3m</t>
  </si>
  <si>
    <t>Aea2</t>
  </si>
  <si>
    <t>16.2  </t>
  </si>
  <si>
    <t>Pmmm</t>
  </si>
  <si>
    <t>P-4</t>
  </si>
  <si>
    <t>14.2  </t>
  </si>
  <si>
    <r>
      <t>P4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2</t>
    </r>
  </si>
  <si>
    <t>C1c1</t>
  </si>
  <si>
    <t>-WEN</t>
  </si>
  <si>
    <t>P-62m</t>
  </si>
  <si>
    <t>Pc</t>
  </si>
  <si>
    <t>Crystal System</t>
  </si>
  <si>
    <t>Space Group</t>
  </si>
  <si>
    <r>
      <t>a (</t>
    </r>
    <r>
      <rPr>
        <sz val="11"/>
        <color theme="1"/>
        <rFont val="Calibri"/>
        <family val="2"/>
      </rPr>
      <t>Å</t>
    </r>
    <r>
      <rPr>
        <sz val="11"/>
        <color theme="1"/>
        <rFont val="Calibri"/>
        <family val="2"/>
        <scheme val="minor"/>
      </rPr>
      <t>)</t>
    </r>
  </si>
  <si>
    <r>
      <t>V (</t>
    </r>
    <r>
      <rPr>
        <sz val="11"/>
        <color theme="1"/>
        <rFont val="Calibri"/>
        <family val="2"/>
      </rPr>
      <t>Å^</t>
    </r>
    <r>
      <rPr>
        <sz val="11"/>
        <color theme="1"/>
        <rFont val="Calibri"/>
        <family val="2"/>
        <scheme val="minor"/>
      </rPr>
      <t>3)</t>
    </r>
  </si>
  <si>
    <r>
      <t>c (</t>
    </r>
    <r>
      <rPr>
        <sz val="11"/>
        <color theme="1"/>
        <rFont val="Calibri"/>
        <family val="2"/>
      </rPr>
      <t>Å</t>
    </r>
    <r>
      <rPr>
        <sz val="11"/>
        <color theme="1"/>
        <rFont val="Calibri"/>
        <family val="2"/>
        <scheme val="minor"/>
      </rPr>
      <t>)</t>
    </r>
  </si>
  <si>
    <r>
      <t>b (</t>
    </r>
    <r>
      <rPr>
        <sz val="11"/>
        <color theme="1"/>
        <rFont val="Calibri"/>
        <family val="2"/>
      </rPr>
      <t>Å</t>
    </r>
    <r>
      <rPr>
        <sz val="11"/>
        <color theme="1"/>
        <rFont val="Calibri"/>
        <family val="2"/>
        <scheme val="minor"/>
      </rPr>
      <t>)</t>
    </r>
  </si>
  <si>
    <t>Code</t>
  </si>
  <si>
    <t>Framework Density  (T/1000 Å^3)</t>
  </si>
  <si>
    <t>α (°)</t>
  </si>
  <si>
    <t>β (°)</t>
  </si>
  <si>
    <t>γ (°)</t>
  </si>
  <si>
    <t>Space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</si>
</sst>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2" fontId="1" fillId="0" borderId="0" xfId="0" applyNumberFormat="1" applyFont="1"/>
    <xf numFmtId="164" fontId="1" fillId="0" borderId="0" xfId="0" applyNumberFormat="1" applyFont="1"/>
    <xf numFmtId="164" fontId="2" fillId="0" borderId="0" xfId="0" applyNumberFormat="1" applyFont="1"/>
    <xf numFmtId="0" fontId="1" fillId="0" borderId="0" xfId="0" applyFont="1"/>
    <xf numFmtId="0" fontId="4" fillId="3" borderId="0" xfId="1" applyFill="1" applyAlignment="1">
      <alignment vertical="top" wrapText="1"/>
    </xf>
    <xf numFmtId="0" fontId="0" fillId="3" borderId="0" xfId="0" applyFill="1" applyAlignment="1">
      <alignment horizontal="center" vertical="center" wrapText="1"/>
    </xf>
    <xf numFmtId="0" fontId="4" fillId="2" borderId="0" xfId="1" applyFill="1" applyAlignment="1">
      <alignment vertical="top" wrapText="1"/>
    </xf>
    <xf numFmtId="0" fontId="0" fillId="2" borderId="0" xfId="0" applyFill="1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4" borderId="0" xfId="0" applyFill="1" applyAlignment="1">
      <alignment horizontal="center" wrapText="1"/>
    </xf>
    <xf numFmtId="0" fontId="5" fillId="4" borderId="0" xfId="0" applyFont="1" applyFill="1" applyAlignment="1">
      <alignment horizontal="center" wrapText="1"/>
    </xf>
    <xf numFmtId="0" fontId="0" fillId="3" borderId="0" xfId="0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://izasc.ethz.ch/fmi/xsl/IZA-SC/ftc_fw.xsl?-db=Atlas_main&amp;-lay=web&amp;STC=JST&amp;-find" TargetMode="External"/><Relationship Id="rId21" Type="http://schemas.openxmlformats.org/officeDocument/2006/relationships/hyperlink" Target="http://izasc.ethz.ch/fmi/xsl/IZA-SC/ftc_fw.xsl?-db=Atlas_main&amp;-lay=web&amp;STC=TER&amp;-find" TargetMode="External"/><Relationship Id="rId42" Type="http://schemas.openxmlformats.org/officeDocument/2006/relationships/hyperlink" Target="http://izasc.ethz.ch/fmi/xsl/IZA-SC/ftc_fw.xsl?-db=Atlas_main&amp;-lay=web&amp;STC=SFH&amp;-find" TargetMode="External"/><Relationship Id="rId63" Type="http://schemas.openxmlformats.org/officeDocument/2006/relationships/hyperlink" Target="http://izasc.ethz.ch/fmi/xsl/IZA-SC/ftc_fw.xsl?-db=Atlas_main&amp;-lay=web&amp;STC=-RON&amp;-find" TargetMode="External"/><Relationship Id="rId84" Type="http://schemas.openxmlformats.org/officeDocument/2006/relationships/hyperlink" Target="http://izasc.ethz.ch/fmi/xsl/IZA-SC/ftc_fw.xsl?-db=Atlas_main&amp;-lay=web&amp;STC=MWW&amp;-find" TargetMode="External"/><Relationship Id="rId138" Type="http://schemas.openxmlformats.org/officeDocument/2006/relationships/hyperlink" Target="http://izasc.ethz.ch/fmi/xsl/IZA-SC/ftc_fw.xsl?-db=Atlas_main&amp;-lay=web&amp;STC=IHW&amp;-find" TargetMode="External"/><Relationship Id="rId159" Type="http://schemas.openxmlformats.org/officeDocument/2006/relationships/hyperlink" Target="http://izasc.ethz.ch/fmi/xsl/IZA-SC/ftc_fw.xsl?-db=Atlas_main&amp;-lay=web&amp;STC=EEI&amp;-find" TargetMode="External"/><Relationship Id="rId170" Type="http://schemas.openxmlformats.org/officeDocument/2006/relationships/hyperlink" Target="http://izasc.ethz.ch/fmi/xsl/IZA-SC/ftc_fw.xsl?-db=Atlas_main&amp;-lay=web&amp;STC=-CLO&amp;-find" TargetMode="External"/><Relationship Id="rId191" Type="http://schemas.openxmlformats.org/officeDocument/2006/relationships/hyperlink" Target="http://izasc.ethz.ch/fmi/xsl/IZA-SC/ftc_fw.xsl?-db=Atlas_main&amp;-lay=web&amp;STC=AVL&amp;-find" TargetMode="External"/><Relationship Id="rId205" Type="http://schemas.openxmlformats.org/officeDocument/2006/relationships/hyperlink" Target="http://izasc.ethz.ch/fmi/xsl/IZA-SC/ftc_fw.xsl?-db=Atlas_main&amp;-lay=web&amp;STC=AFV&amp;-find" TargetMode="External"/><Relationship Id="rId107" Type="http://schemas.openxmlformats.org/officeDocument/2006/relationships/hyperlink" Target="http://izasc.ethz.ch/fmi/xsl/IZA-SC/ftc_fw.xsl?-db=Atlas_main&amp;-lay=web&amp;STC=LTF&amp;-find" TargetMode="External"/><Relationship Id="rId11" Type="http://schemas.openxmlformats.org/officeDocument/2006/relationships/hyperlink" Target="http://izasc.ethz.ch/fmi/xsl/IZA-SC/ftc_fw.xsl?-db=Atlas_main&amp;-lay=web&amp;STC=USI&amp;-find" TargetMode="External"/><Relationship Id="rId32" Type="http://schemas.openxmlformats.org/officeDocument/2006/relationships/hyperlink" Target="http://izasc.ethz.ch/fmi/xsl/IZA-SC/ftc_fw.xsl?-db=Atlas_main&amp;-lay=web&amp;STC=SOS&amp;-find" TargetMode="External"/><Relationship Id="rId53" Type="http://schemas.openxmlformats.org/officeDocument/2006/relationships/hyperlink" Target="http://izasc.ethz.ch/fmi/xsl/IZA-SC/ftc_fw.xsl?-db=Atlas_main&amp;-lay=web&amp;STC=SAS&amp;-find" TargetMode="External"/><Relationship Id="rId74" Type="http://schemas.openxmlformats.org/officeDocument/2006/relationships/hyperlink" Target="http://izasc.ethz.ch/fmi/xsl/IZA-SC/ftc_fw.xsl?-db=Atlas_main&amp;-lay=web&amp;STC=OKO&amp;-find" TargetMode="External"/><Relationship Id="rId128" Type="http://schemas.openxmlformats.org/officeDocument/2006/relationships/hyperlink" Target="http://izasc.ethz.ch/fmi/xsl/IZA-SC/ftc_fw.xsl?-db=Atlas_main&amp;-lay=web&amp;STC=-ITV&amp;-find" TargetMode="External"/><Relationship Id="rId149" Type="http://schemas.openxmlformats.org/officeDocument/2006/relationships/hyperlink" Target="http://izasc.ethz.ch/fmi/xsl/IZA-SC/ftc_fw.xsl?-db=Atlas_main&amp;-lay=web&amp;STC=FAU&amp;-find" TargetMode="External"/><Relationship Id="rId5" Type="http://schemas.openxmlformats.org/officeDocument/2006/relationships/hyperlink" Target="http://izasc.ethz.ch/fmi/xsl/IZA-SC/ftc_fw.xsl?-db=Atlas_main&amp;-lay=web&amp;STC=VSV&amp;-find" TargetMode="External"/><Relationship Id="rId90" Type="http://schemas.openxmlformats.org/officeDocument/2006/relationships/hyperlink" Target="http://izasc.ethz.ch/fmi/xsl/IZA-SC/ftc_fw.xsl?-db=Atlas_main&amp;-lay=web&amp;STC=MSO&amp;-find" TargetMode="External"/><Relationship Id="rId95" Type="http://schemas.openxmlformats.org/officeDocument/2006/relationships/hyperlink" Target="http://izasc.ethz.ch/fmi/xsl/IZA-SC/ftc_fw.xsl?-db=Atlas_main&amp;-lay=web&amp;STC=MON&amp;-find" TargetMode="External"/><Relationship Id="rId160" Type="http://schemas.openxmlformats.org/officeDocument/2006/relationships/hyperlink" Target="http://izasc.ethz.ch/fmi/xsl/IZA-SC/ftc_fw.xsl?-db=Atlas_main&amp;-lay=web&amp;STC=EDI&amp;-find" TargetMode="External"/><Relationship Id="rId165" Type="http://schemas.openxmlformats.org/officeDocument/2006/relationships/hyperlink" Target="http://izasc.ethz.ch/fmi/xsl/IZA-SC/ftc_fw.xsl?-db=Atlas_main&amp;-lay=web&amp;STC=DFO&amp;-find" TargetMode="External"/><Relationship Id="rId181" Type="http://schemas.openxmlformats.org/officeDocument/2006/relationships/hyperlink" Target="http://izasc.ethz.ch/fmi/xsl/IZA-SC/ftc_fw.xsl?-db=Atlas_main&amp;-lay=web&amp;STC=BPH&amp;-find" TargetMode="External"/><Relationship Id="rId186" Type="http://schemas.openxmlformats.org/officeDocument/2006/relationships/hyperlink" Target="http://izasc.ethz.ch/fmi/xsl/IZA-SC/ftc_fw.xsl?-db=Atlas_main&amp;-lay=web&amp;STC=BEC&amp;-find" TargetMode="External"/><Relationship Id="rId216" Type="http://schemas.openxmlformats.org/officeDocument/2006/relationships/hyperlink" Target="http://izasc.ethz.ch/fmi/xsl/IZA-SC/ftc_fw.xsl?-db=Atlas_main&amp;-lay=web&amp;STC=AEI&amp;-find" TargetMode="External"/><Relationship Id="rId211" Type="http://schemas.openxmlformats.org/officeDocument/2006/relationships/hyperlink" Target="http://izasc.ethz.ch/fmi/xsl/IZA-SC/ftc_fw.xsl?-db=Atlas_main&amp;-lay=web&amp;STC=AFI&amp;-find" TargetMode="External"/><Relationship Id="rId22" Type="http://schemas.openxmlformats.org/officeDocument/2006/relationships/hyperlink" Target="http://izasc.ethz.ch/fmi/xsl/IZA-SC/ftc_fw.xsl?-db=Atlas_main&amp;-lay=web&amp;STC=SZR&amp;-find" TargetMode="External"/><Relationship Id="rId27" Type="http://schemas.openxmlformats.org/officeDocument/2006/relationships/hyperlink" Target="http://izasc.ethz.ch/fmi/xsl/IZA-SC/ftc_fw.xsl?-db=Atlas_main&amp;-lay=web&amp;STC=*STO&amp;-find" TargetMode="External"/><Relationship Id="rId43" Type="http://schemas.openxmlformats.org/officeDocument/2006/relationships/hyperlink" Target="http://izasc.ethz.ch/fmi/xsl/IZA-SC/ftc_fw.xsl?-db=Atlas_main&amp;-lay=web&amp;STC=SFG&amp;-find" TargetMode="External"/><Relationship Id="rId48" Type="http://schemas.openxmlformats.org/officeDocument/2006/relationships/hyperlink" Target="http://izasc.ethz.ch/fmi/xsl/IZA-SC/ftc_fw.xsl?-db=Atlas_main&amp;-lay=web&amp;STC=SBS&amp;-find" TargetMode="External"/><Relationship Id="rId64" Type="http://schemas.openxmlformats.org/officeDocument/2006/relationships/hyperlink" Target="http://izasc.ethz.ch/fmi/xsl/IZA-SC/ftc_fw.xsl?-db=Atlas_main&amp;-lay=web&amp;STC=RHO&amp;-find" TargetMode="External"/><Relationship Id="rId69" Type="http://schemas.openxmlformats.org/officeDocument/2006/relationships/hyperlink" Target="http://izasc.ethz.ch/fmi/xsl/IZA-SC/ftc_fw.xsl?-db=Atlas_main&amp;-lay=web&amp;STC=PAU&amp;-find" TargetMode="External"/><Relationship Id="rId113" Type="http://schemas.openxmlformats.org/officeDocument/2006/relationships/hyperlink" Target="http://izasc.ethz.ch/fmi/xsl/IZA-SC/ftc_fw.xsl?-db=Atlas_main&amp;-lay=web&amp;STC=LEV&amp;-find" TargetMode="External"/><Relationship Id="rId118" Type="http://schemas.openxmlformats.org/officeDocument/2006/relationships/hyperlink" Target="http://izasc.ethz.ch/fmi/xsl/IZA-SC/ftc_fw.xsl?-db=Atlas_main&amp;-lay=web&amp;STC=JSR&amp;-find" TargetMode="External"/><Relationship Id="rId134" Type="http://schemas.openxmlformats.org/officeDocument/2006/relationships/hyperlink" Target="http://izasc.ethz.ch/fmi/xsl/IZA-SC/ftc_fw.xsl?-db=Atlas_main&amp;-lay=web&amp;STC=ISV&amp;-find" TargetMode="External"/><Relationship Id="rId139" Type="http://schemas.openxmlformats.org/officeDocument/2006/relationships/hyperlink" Target="http://izasc.ethz.ch/fmi/xsl/IZA-SC/ftc_fw.xsl?-db=Atlas_main&amp;-lay=web&amp;STC=IFR&amp;-find" TargetMode="External"/><Relationship Id="rId80" Type="http://schemas.openxmlformats.org/officeDocument/2006/relationships/hyperlink" Target="http://izasc.ethz.ch/fmi/xsl/IZA-SC/ftc_fw.xsl?-db=Atlas_main&amp;-lay=web&amp;STC=NON&amp;-find" TargetMode="External"/><Relationship Id="rId85" Type="http://schemas.openxmlformats.org/officeDocument/2006/relationships/hyperlink" Target="http://izasc.ethz.ch/fmi/xsl/IZA-SC/ftc_fw.xsl?-db=Atlas_main&amp;-lay=web&amp;STC=MVY&amp;-find" TargetMode="External"/><Relationship Id="rId150" Type="http://schemas.openxmlformats.org/officeDocument/2006/relationships/hyperlink" Target="http://izasc.ethz.ch/fmi/xsl/IZA-SC/ftc_fw.xsl?-db=Atlas_main&amp;-lay=web&amp;STC=FAR&amp;-find" TargetMode="External"/><Relationship Id="rId155" Type="http://schemas.openxmlformats.org/officeDocument/2006/relationships/hyperlink" Target="http://izasc.ethz.ch/fmi/xsl/IZA-SC/ftc_fw.xsl?-db=Atlas_main&amp;-lay=web&amp;STC=ERI&amp;-find" TargetMode="External"/><Relationship Id="rId171" Type="http://schemas.openxmlformats.org/officeDocument/2006/relationships/hyperlink" Target="http://izasc.ethz.ch/fmi/xsl/IZA-SC/ftc_fw.xsl?-db=Atlas_main&amp;-lay=web&amp;STC=-CHI&amp;-find" TargetMode="External"/><Relationship Id="rId176" Type="http://schemas.openxmlformats.org/officeDocument/2006/relationships/hyperlink" Target="http://izasc.ethz.ch/fmi/xsl/IZA-SC/ftc_fw.xsl?-db=Atlas_main&amp;-lay=web&amp;STC=CDO&amp;-find" TargetMode="External"/><Relationship Id="rId192" Type="http://schemas.openxmlformats.org/officeDocument/2006/relationships/hyperlink" Target="http://izasc.ethz.ch/fmi/xsl/IZA-SC/ftc_fw.xsl?-db=Atlas_main&amp;-lay=web&amp;STC=ATV&amp;-find" TargetMode="External"/><Relationship Id="rId197" Type="http://schemas.openxmlformats.org/officeDocument/2006/relationships/hyperlink" Target="http://izasc.ethz.ch/fmi/xsl/IZA-SC/ftc_fw.xsl?-db=Atlas_main&amp;-lay=web&amp;STC=ASV&amp;-find" TargetMode="External"/><Relationship Id="rId206" Type="http://schemas.openxmlformats.org/officeDocument/2006/relationships/hyperlink" Target="http://izasc.ethz.ch/fmi/xsl/IZA-SC/ftc_fw.xsl?-db=Atlas_main&amp;-lay=web&amp;STC=AFT&amp;-find" TargetMode="External"/><Relationship Id="rId201" Type="http://schemas.openxmlformats.org/officeDocument/2006/relationships/hyperlink" Target="http://izasc.ethz.ch/fmi/xsl/IZA-SC/ftc_fw.xsl?-db=Atlas_main&amp;-lay=web&amp;STC=ANA&amp;-find" TargetMode="External"/><Relationship Id="rId12" Type="http://schemas.openxmlformats.org/officeDocument/2006/relationships/hyperlink" Target="http://izasc.ethz.ch/fmi/xsl/IZA-SC/ftc_fw.xsl?-db=Atlas_main&amp;-lay=web&amp;STC=UOZ&amp;-find" TargetMode="External"/><Relationship Id="rId17" Type="http://schemas.openxmlformats.org/officeDocument/2006/relationships/hyperlink" Target="http://izasc.ethz.ch/fmi/xsl/IZA-SC/ftc_fw.xsl?-db=Atlas_main&amp;-lay=web&amp;STC=TSC&amp;-find" TargetMode="External"/><Relationship Id="rId33" Type="http://schemas.openxmlformats.org/officeDocument/2006/relationships/hyperlink" Target="http://izasc.ethz.ch/fmi/xsl/IZA-SC/ftc_fw.xsl?-db=Atlas_main&amp;-lay=web&amp;STC=SOF&amp;-find" TargetMode="External"/><Relationship Id="rId38" Type="http://schemas.openxmlformats.org/officeDocument/2006/relationships/hyperlink" Target="http://izasc.ethz.ch/fmi/xsl/IZA-SC/ftc_fw.xsl?-db=Atlas_main&amp;-lay=web&amp;STC=*SFV&amp;-find" TargetMode="External"/><Relationship Id="rId59" Type="http://schemas.openxmlformats.org/officeDocument/2006/relationships/hyperlink" Target="http://izasc.ethz.ch/fmi/xsl/IZA-SC/ftc_fw.xsl?-db=Atlas_main&amp;-lay=web&amp;STC=RTH&amp;-find" TargetMode="External"/><Relationship Id="rId103" Type="http://schemas.openxmlformats.org/officeDocument/2006/relationships/hyperlink" Target="http://izasc.ethz.ch/fmi/xsl/IZA-SC/ftc_fw.xsl?-db=Atlas_main&amp;-lay=web&amp;STC=MAR&amp;-find" TargetMode="External"/><Relationship Id="rId108" Type="http://schemas.openxmlformats.org/officeDocument/2006/relationships/hyperlink" Target="http://izasc.ethz.ch/fmi/xsl/IZA-SC/ftc_fw.xsl?-db=Atlas_main&amp;-lay=web&amp;STC=LTA&amp;-find" TargetMode="External"/><Relationship Id="rId124" Type="http://schemas.openxmlformats.org/officeDocument/2006/relationships/hyperlink" Target="http://izasc.ethz.ch/fmi/xsl/IZA-SC/ftc_fw.xsl?-db=Atlas_main&amp;-lay=web&amp;STC=IWV&amp;-find" TargetMode="External"/><Relationship Id="rId129" Type="http://schemas.openxmlformats.org/officeDocument/2006/relationships/hyperlink" Target="http://izasc.ethz.ch/fmi/xsl/IZA-SC/ftc_fw.xsl?-db=Atlas_main&amp;-lay=web&amp;STC=ITT&amp;-find" TargetMode="External"/><Relationship Id="rId54" Type="http://schemas.openxmlformats.org/officeDocument/2006/relationships/hyperlink" Target="http://izasc.ethz.ch/fmi/xsl/IZA-SC/ftc_fw.xsl?-db=Atlas_main&amp;-lay=web&amp;STC=SAO&amp;-find" TargetMode="External"/><Relationship Id="rId70" Type="http://schemas.openxmlformats.org/officeDocument/2006/relationships/hyperlink" Target="http://izasc.ethz.ch/fmi/xsl/IZA-SC/ftc_fw.xsl?-db=Atlas_main&amp;-lay=web&amp;STC=-PAR&amp;-find" TargetMode="External"/><Relationship Id="rId75" Type="http://schemas.openxmlformats.org/officeDocument/2006/relationships/hyperlink" Target="http://izasc.ethz.ch/fmi/xsl/IZA-SC/ftc_fw.xsl?-db=Atlas_main&amp;-lay=web&amp;STC=OFF&amp;-find" TargetMode="External"/><Relationship Id="rId91" Type="http://schemas.openxmlformats.org/officeDocument/2006/relationships/hyperlink" Target="http://izasc.ethz.ch/fmi/xsl/IZA-SC/ftc_fw.xsl?-db=Atlas_main&amp;-lay=web&amp;STC=MSE&amp;-find" TargetMode="External"/><Relationship Id="rId96" Type="http://schemas.openxmlformats.org/officeDocument/2006/relationships/hyperlink" Target="http://izasc.ethz.ch/fmi/xsl/IZA-SC/ftc_fw.xsl?-db=Atlas_main&amp;-lay=web&amp;STC=MFS&amp;-find" TargetMode="External"/><Relationship Id="rId140" Type="http://schemas.openxmlformats.org/officeDocument/2006/relationships/hyperlink" Target="http://izasc.ethz.ch/fmi/xsl/IZA-SC/ftc_fw.xsl?-db=Atlas_main&amp;-lay=web&amp;STC=IFO&amp;-find" TargetMode="External"/><Relationship Id="rId145" Type="http://schemas.openxmlformats.org/officeDocument/2006/relationships/hyperlink" Target="http://izasc.ethz.ch/fmi/xsl/IZA-SC/ftc_fw.xsl?-db=Atlas_main&amp;-lay=web&amp;STC=GIU&amp;-find" TargetMode="External"/><Relationship Id="rId161" Type="http://schemas.openxmlformats.org/officeDocument/2006/relationships/hyperlink" Target="http://izasc.ethz.ch/fmi/xsl/IZA-SC/ftc_fw.xsl?-db=Atlas_main&amp;-lay=web&amp;STC=EAB&amp;-find" TargetMode="External"/><Relationship Id="rId166" Type="http://schemas.openxmlformats.org/officeDocument/2006/relationships/hyperlink" Target="http://izasc.ethz.ch/fmi/xsl/IZA-SC/ftc_fw.xsl?-db=Atlas_main&amp;-lay=web&amp;STC=DDR&amp;-find" TargetMode="External"/><Relationship Id="rId182" Type="http://schemas.openxmlformats.org/officeDocument/2006/relationships/hyperlink" Target="http://izasc.ethz.ch/fmi/xsl/IZA-SC/ftc_fw.xsl?-db=Atlas_main&amp;-lay=web&amp;STC=BOZ&amp;-find" TargetMode="External"/><Relationship Id="rId187" Type="http://schemas.openxmlformats.org/officeDocument/2006/relationships/hyperlink" Target="http://izasc.ethz.ch/fmi/xsl/IZA-SC/ftc_fw.xsl?-db=Atlas_main&amp;-lay=web&amp;STC=*BEA&amp;-find" TargetMode="External"/><Relationship Id="rId217" Type="http://schemas.openxmlformats.org/officeDocument/2006/relationships/hyperlink" Target="http://izasc.ethz.ch/fmi/xsl/IZA-SC/ftc_fw.xsl?-db=Atlas_main&amp;-lay=web&amp;STC=ACO&amp;-find" TargetMode="External"/><Relationship Id="rId1" Type="http://schemas.openxmlformats.org/officeDocument/2006/relationships/hyperlink" Target="http://izasc.ethz.ch/fmi/xsl/IZA-SC/ftc_fw.xsl?-db=Atlas_main&amp;-lay=web&amp;STC=ZON&amp;-find" TargetMode="External"/><Relationship Id="rId6" Type="http://schemas.openxmlformats.org/officeDocument/2006/relationships/hyperlink" Target="http://izasc.ethz.ch/fmi/xsl/IZA-SC/ftc_fw.xsl?-db=Atlas_main&amp;-lay=web&amp;STC=VNI&amp;-find" TargetMode="External"/><Relationship Id="rId212" Type="http://schemas.openxmlformats.org/officeDocument/2006/relationships/hyperlink" Target="http://izasc.ethz.ch/fmi/xsl/IZA-SC/ftc_fw.xsl?-db=Atlas_main&amp;-lay=web&amp;STC=AFG&amp;-find" TargetMode="External"/><Relationship Id="rId23" Type="http://schemas.openxmlformats.org/officeDocument/2006/relationships/hyperlink" Target="http://izasc.ethz.ch/fmi/xsl/IZA-SC/ftc_fw.xsl?-db=Atlas_main&amp;-lay=web&amp;STC=SVV&amp;-find" TargetMode="External"/><Relationship Id="rId28" Type="http://schemas.openxmlformats.org/officeDocument/2006/relationships/hyperlink" Target="http://izasc.ethz.ch/fmi/xsl/IZA-SC/ftc_fw.xsl?-db=Atlas_main&amp;-lay=web&amp;STC=STI&amp;-find" TargetMode="External"/><Relationship Id="rId49" Type="http://schemas.openxmlformats.org/officeDocument/2006/relationships/hyperlink" Target="http://izasc.ethz.ch/fmi/xsl/IZA-SC/ftc_fw.xsl?-db=Atlas_main&amp;-lay=web&amp;STC=SBN&amp;-find" TargetMode="External"/><Relationship Id="rId114" Type="http://schemas.openxmlformats.org/officeDocument/2006/relationships/hyperlink" Target="http://izasc.ethz.ch/fmi/xsl/IZA-SC/ftc_fw.xsl?-db=Atlas_main&amp;-lay=web&amp;STC=LAU&amp;-find" TargetMode="External"/><Relationship Id="rId119" Type="http://schemas.openxmlformats.org/officeDocument/2006/relationships/hyperlink" Target="http://izasc.ethz.ch/fmi/xsl/IZA-SC/ftc_fw.xsl?-db=Atlas_main&amp;-lay=web&amp;STC=JSN&amp;-find" TargetMode="External"/><Relationship Id="rId44" Type="http://schemas.openxmlformats.org/officeDocument/2006/relationships/hyperlink" Target="http://izasc.ethz.ch/fmi/xsl/IZA-SC/ftc_fw.xsl?-db=Atlas_main&amp;-lay=web&amp;STC=SFF&amp;-find" TargetMode="External"/><Relationship Id="rId60" Type="http://schemas.openxmlformats.org/officeDocument/2006/relationships/hyperlink" Target="http://izasc.ethz.ch/fmi/xsl/IZA-SC/ftc_fw.xsl?-db=Atlas_main&amp;-lay=web&amp;STC=RTE&amp;-find" TargetMode="External"/><Relationship Id="rId65" Type="http://schemas.openxmlformats.org/officeDocument/2006/relationships/hyperlink" Target="http://izasc.ethz.ch/fmi/xsl/IZA-SC/ftc_fw.xsl?-db=Atlas_main&amp;-lay=web&amp;STC=PUN&amp;-find" TargetMode="External"/><Relationship Id="rId81" Type="http://schemas.openxmlformats.org/officeDocument/2006/relationships/hyperlink" Target="http://izasc.ethz.ch/fmi/xsl/IZA-SC/ftc_fw.xsl?-db=Atlas_main&amp;-lay=web&amp;STC=NES&amp;-find" TargetMode="External"/><Relationship Id="rId86" Type="http://schemas.openxmlformats.org/officeDocument/2006/relationships/hyperlink" Target="http://izasc.ethz.ch/fmi/xsl/IZA-SC/ftc_fw.xsl?-db=Atlas_main&amp;-lay=web&amp;STC=MTW&amp;-find" TargetMode="External"/><Relationship Id="rId130" Type="http://schemas.openxmlformats.org/officeDocument/2006/relationships/hyperlink" Target="http://izasc.ethz.ch/fmi/xsl/IZA-SC/ftc_fw.xsl?-db=Atlas_main&amp;-lay=web&amp;STC=ITR&amp;-find" TargetMode="External"/><Relationship Id="rId135" Type="http://schemas.openxmlformats.org/officeDocument/2006/relationships/hyperlink" Target="http://izasc.ethz.ch/fmi/xsl/IZA-SC/ftc_fw.xsl?-db=Atlas_main&amp;-lay=web&amp;STC=-IRY&amp;-find" TargetMode="External"/><Relationship Id="rId151" Type="http://schemas.openxmlformats.org/officeDocument/2006/relationships/hyperlink" Target="http://izasc.ethz.ch/fmi/xsl/IZA-SC/ftc_fw.xsl?-db=Atlas_main&amp;-lay=web&amp;STC=EZT&amp;-find" TargetMode="External"/><Relationship Id="rId156" Type="http://schemas.openxmlformats.org/officeDocument/2006/relationships/hyperlink" Target="http://izasc.ethz.ch/fmi/xsl/IZA-SC/ftc_fw.xsl?-db=Atlas_main&amp;-lay=web&amp;STC=EPI&amp;-find" TargetMode="External"/><Relationship Id="rId177" Type="http://schemas.openxmlformats.org/officeDocument/2006/relationships/hyperlink" Target="http://izasc.ethz.ch/fmi/xsl/IZA-SC/ftc_fw.xsl?-db=Atlas_main&amp;-lay=web&amp;STC=CAS&amp;-find" TargetMode="External"/><Relationship Id="rId198" Type="http://schemas.openxmlformats.org/officeDocument/2006/relationships/hyperlink" Target="http://izasc.ethz.ch/fmi/xsl/IZA-SC/ftc_fw.xsl?-db=Atlas_main&amp;-lay=web&amp;STC=AST&amp;-find" TargetMode="External"/><Relationship Id="rId172" Type="http://schemas.openxmlformats.org/officeDocument/2006/relationships/hyperlink" Target="http://izasc.ethz.ch/fmi/xsl/IZA-SC/ftc_fw.xsl?-db=Atlas_main&amp;-lay=web&amp;STC=CHA&amp;-find" TargetMode="External"/><Relationship Id="rId193" Type="http://schemas.openxmlformats.org/officeDocument/2006/relationships/hyperlink" Target="http://izasc.ethz.ch/fmi/xsl/IZA-SC/ftc_fw.xsl?-db=Atlas_main&amp;-lay=web&amp;STC=ATT&amp;-find" TargetMode="External"/><Relationship Id="rId202" Type="http://schemas.openxmlformats.org/officeDocument/2006/relationships/hyperlink" Target="http://izasc.ethz.ch/fmi/xsl/IZA-SC/ftc_fw.xsl?-db=Atlas_main&amp;-lay=web&amp;STC=AHT&amp;-find" TargetMode="External"/><Relationship Id="rId207" Type="http://schemas.openxmlformats.org/officeDocument/2006/relationships/hyperlink" Target="http://izasc.ethz.ch/fmi/xsl/IZA-SC/ftc_fw.xsl?-db=Atlas_main&amp;-lay=web&amp;STC=AFS&amp;-find" TargetMode="External"/><Relationship Id="rId13" Type="http://schemas.openxmlformats.org/officeDocument/2006/relationships/hyperlink" Target="http://izasc.ethz.ch/fmi/xsl/IZA-SC/ftc_fw.xsl?-db=Atlas_main&amp;-lay=web&amp;STC=UOS&amp;-find" TargetMode="External"/><Relationship Id="rId18" Type="http://schemas.openxmlformats.org/officeDocument/2006/relationships/hyperlink" Target="http://izasc.ethz.ch/fmi/xsl/IZA-SC/ftc_fw.xsl?-db=Atlas_main&amp;-lay=web&amp;STC=TON&amp;-find" TargetMode="External"/><Relationship Id="rId39" Type="http://schemas.openxmlformats.org/officeDocument/2006/relationships/hyperlink" Target="http://izasc.ethz.ch/fmi/xsl/IZA-SC/ftc_fw.xsl?-db=Atlas_main&amp;-lay=web&amp;STC=SFS&amp;-find" TargetMode="External"/><Relationship Id="rId109" Type="http://schemas.openxmlformats.org/officeDocument/2006/relationships/hyperlink" Target="http://izasc.ethz.ch/fmi/xsl/IZA-SC/ftc_fw.xsl?-db=Atlas_main&amp;-lay=web&amp;STC=LOV&amp;-find" TargetMode="External"/><Relationship Id="rId34" Type="http://schemas.openxmlformats.org/officeDocument/2006/relationships/hyperlink" Target="http://izasc.ethz.ch/fmi/xsl/IZA-SC/ftc_fw.xsl?-db=Atlas_main&amp;-lay=web&amp;STC=SOD&amp;-find" TargetMode="External"/><Relationship Id="rId50" Type="http://schemas.openxmlformats.org/officeDocument/2006/relationships/hyperlink" Target="http://izasc.ethz.ch/fmi/xsl/IZA-SC/ftc_fw.xsl?-db=Atlas_main&amp;-lay=web&amp;STC=SBE&amp;-find" TargetMode="External"/><Relationship Id="rId55" Type="http://schemas.openxmlformats.org/officeDocument/2006/relationships/hyperlink" Target="http://izasc.ethz.ch/fmi/xsl/IZA-SC/ftc_fw.xsl?-db=Atlas_main&amp;-lay=web&amp;STC=SAF&amp;-find" TargetMode="External"/><Relationship Id="rId76" Type="http://schemas.openxmlformats.org/officeDocument/2006/relationships/hyperlink" Target="http://izasc.ethz.ch/fmi/xsl/IZA-SC/ftc_fw.xsl?-db=Atlas_main&amp;-lay=web&amp;STC=OBW&amp;-find" TargetMode="External"/><Relationship Id="rId97" Type="http://schemas.openxmlformats.org/officeDocument/2006/relationships/hyperlink" Target="http://izasc.ethz.ch/fmi/xsl/IZA-SC/ftc_fw.xsl?-db=Atlas_main&amp;-lay=web&amp;STC=MFI&amp;-find" TargetMode="External"/><Relationship Id="rId104" Type="http://schemas.openxmlformats.org/officeDocument/2006/relationships/hyperlink" Target="http://izasc.ethz.ch/fmi/xsl/IZA-SC/ftc_fw.xsl?-db=Atlas_main&amp;-lay=web&amp;STC=LTN&amp;-find" TargetMode="External"/><Relationship Id="rId120" Type="http://schemas.openxmlformats.org/officeDocument/2006/relationships/hyperlink" Target="http://izasc.ethz.ch/fmi/xsl/IZA-SC/ftc_fw.xsl?-db=Atlas_main&amp;-lay=web&amp;STC=JRY&amp;-find" TargetMode="External"/><Relationship Id="rId125" Type="http://schemas.openxmlformats.org/officeDocument/2006/relationships/hyperlink" Target="http://izasc.ethz.ch/fmi/xsl/IZA-SC/ftc_fw.xsl?-db=Atlas_main&amp;-lay=web&amp;STC=IWS&amp;-find" TargetMode="External"/><Relationship Id="rId141" Type="http://schemas.openxmlformats.org/officeDocument/2006/relationships/hyperlink" Target="http://izasc.ethz.ch/fmi/xsl/IZA-SC/ftc_fw.xsl?-db=Atlas_main&amp;-lay=web&amp;STC=HEU&amp;-find" TargetMode="External"/><Relationship Id="rId146" Type="http://schemas.openxmlformats.org/officeDocument/2006/relationships/hyperlink" Target="http://izasc.ethz.ch/fmi/xsl/IZA-SC/ftc_fw.xsl?-db=Atlas_main&amp;-lay=web&amp;STC=GIS&amp;-find" TargetMode="External"/><Relationship Id="rId167" Type="http://schemas.openxmlformats.org/officeDocument/2006/relationships/hyperlink" Target="http://izasc.ethz.ch/fmi/xsl/IZA-SC/ftc_fw.xsl?-db=Atlas_main&amp;-lay=web&amp;STC=DAC&amp;-find" TargetMode="External"/><Relationship Id="rId188" Type="http://schemas.openxmlformats.org/officeDocument/2006/relationships/hyperlink" Target="http://izasc.ethz.ch/fmi/xsl/IZA-SC/ftc_fw.xsl?-db=Atlas_main&amp;-lay=web&amp;STC=BCT&amp;-find" TargetMode="External"/><Relationship Id="rId7" Type="http://schemas.openxmlformats.org/officeDocument/2006/relationships/hyperlink" Target="http://izasc.ethz.ch/fmi/xsl/IZA-SC/ftc_fw.xsl?-db=Atlas_main&amp;-lay=web&amp;STC=VFI&amp;-find" TargetMode="External"/><Relationship Id="rId71" Type="http://schemas.openxmlformats.org/officeDocument/2006/relationships/hyperlink" Target="http://izasc.ethz.ch/fmi/xsl/IZA-SC/ftc_fw.xsl?-db=Atlas_main&amp;-lay=web&amp;STC=OWE&amp;-find" TargetMode="External"/><Relationship Id="rId92" Type="http://schemas.openxmlformats.org/officeDocument/2006/relationships/hyperlink" Target="http://izasc.ethz.ch/fmi/xsl/IZA-SC/ftc_fw.xsl?-db=Atlas_main&amp;-lay=web&amp;STC=*MRE&amp;-find" TargetMode="External"/><Relationship Id="rId162" Type="http://schemas.openxmlformats.org/officeDocument/2006/relationships/hyperlink" Target="http://izasc.ethz.ch/fmi/xsl/IZA-SC/ftc_fw.xsl?-db=Atlas_main&amp;-lay=web&amp;STC=DON&amp;-find" TargetMode="External"/><Relationship Id="rId183" Type="http://schemas.openxmlformats.org/officeDocument/2006/relationships/hyperlink" Target="http://izasc.ethz.ch/fmi/xsl/IZA-SC/ftc_fw.xsl?-db=Atlas_main&amp;-lay=web&amp;STC=BOG&amp;-find" TargetMode="External"/><Relationship Id="rId213" Type="http://schemas.openxmlformats.org/officeDocument/2006/relationships/hyperlink" Target="http://izasc.ethz.ch/fmi/xsl/IZA-SC/ftc_fw.xsl?-db=Atlas_main&amp;-lay=web&amp;STC=AET&amp;-find" TargetMode="External"/><Relationship Id="rId218" Type="http://schemas.openxmlformats.org/officeDocument/2006/relationships/hyperlink" Target="http://izasc.ethz.ch/fmi/xsl/IZA-SC/ftc_fw.xsl?-db=Atlas_main&amp;-lay=web&amp;STC=ABW&amp;-find" TargetMode="External"/><Relationship Id="rId2" Type="http://schemas.openxmlformats.org/officeDocument/2006/relationships/hyperlink" Target="http://izasc.ethz.ch/fmi/xsl/IZA-SC/ftc_fw.xsl?-db=Atlas_main&amp;-lay=web&amp;STC=YUG&amp;-find" TargetMode="External"/><Relationship Id="rId29" Type="http://schemas.openxmlformats.org/officeDocument/2006/relationships/hyperlink" Target="http://izasc.ethz.ch/fmi/xsl/IZA-SC/ftc_fw.xsl?-db=Atlas_main&amp;-lay=web&amp;STC=STF&amp;-find" TargetMode="External"/><Relationship Id="rId24" Type="http://schemas.openxmlformats.org/officeDocument/2006/relationships/hyperlink" Target="http://izasc.ethz.ch/fmi/xsl/IZA-SC/ftc_fw.xsl?-db=Atlas_main&amp;-lay=web&amp;STC=-SVR&amp;-find" TargetMode="External"/><Relationship Id="rId40" Type="http://schemas.openxmlformats.org/officeDocument/2006/relationships/hyperlink" Target="http://izasc.ethz.ch/fmi/xsl/IZA-SC/ftc_fw.xsl?-db=Atlas_main&amp;-lay=web&amp;STC=SFO&amp;-find" TargetMode="External"/><Relationship Id="rId45" Type="http://schemas.openxmlformats.org/officeDocument/2006/relationships/hyperlink" Target="http://izasc.ethz.ch/fmi/xsl/IZA-SC/ftc_fw.xsl?-db=Atlas_main&amp;-lay=web&amp;STC=SFE&amp;-find" TargetMode="External"/><Relationship Id="rId66" Type="http://schemas.openxmlformats.org/officeDocument/2006/relationships/hyperlink" Target="http://izasc.ethz.ch/fmi/xsl/IZA-SC/ftc_fw.xsl?-db=Atlas_main&amp;-lay=web&amp;STC=PON&amp;-find" TargetMode="External"/><Relationship Id="rId87" Type="http://schemas.openxmlformats.org/officeDocument/2006/relationships/hyperlink" Target="http://izasc.ethz.ch/fmi/xsl/IZA-SC/ftc_fw.xsl?-db=Atlas_main&amp;-lay=web&amp;STC=MTT&amp;-find" TargetMode="External"/><Relationship Id="rId110" Type="http://schemas.openxmlformats.org/officeDocument/2006/relationships/hyperlink" Target="http://izasc.ethz.ch/fmi/xsl/IZA-SC/ftc_fw.xsl?-db=Atlas_main&amp;-lay=web&amp;STC=LOS&amp;-find" TargetMode="External"/><Relationship Id="rId115" Type="http://schemas.openxmlformats.org/officeDocument/2006/relationships/hyperlink" Target="http://izasc.ethz.ch/fmi/xsl/IZA-SC/ftc_fw.xsl?-db=Atlas_main&amp;-lay=web&amp;STC=KFI&amp;-find" TargetMode="External"/><Relationship Id="rId131" Type="http://schemas.openxmlformats.org/officeDocument/2006/relationships/hyperlink" Target="http://izasc.ethz.ch/fmi/xsl/IZA-SC/ftc_fw.xsl?-db=Atlas_main&amp;-lay=web&amp;STC=ITH&amp;-find" TargetMode="External"/><Relationship Id="rId136" Type="http://schemas.openxmlformats.org/officeDocument/2006/relationships/hyperlink" Target="http://izasc.ethz.ch/fmi/xsl/IZA-SC/ftc_fw.xsl?-db=Atlas_main&amp;-lay=web&amp;STC=IRR&amp;-find" TargetMode="External"/><Relationship Id="rId157" Type="http://schemas.openxmlformats.org/officeDocument/2006/relationships/hyperlink" Target="http://izasc.ethz.ch/fmi/xsl/IZA-SC/ftc_fw.xsl?-db=Atlas_main&amp;-lay=web&amp;STC=EON&amp;-find" TargetMode="External"/><Relationship Id="rId178" Type="http://schemas.openxmlformats.org/officeDocument/2006/relationships/hyperlink" Target="http://izasc.ethz.ch/fmi/xsl/IZA-SC/ftc_fw.xsl?-db=Atlas_main&amp;-lay=web&amp;STC=CAN&amp;-find" TargetMode="External"/><Relationship Id="rId61" Type="http://schemas.openxmlformats.org/officeDocument/2006/relationships/hyperlink" Target="http://izasc.ethz.ch/fmi/xsl/IZA-SC/ftc_fw.xsl?-db=Atlas_main&amp;-lay=web&amp;STC=RSN&amp;-find" TargetMode="External"/><Relationship Id="rId82" Type="http://schemas.openxmlformats.org/officeDocument/2006/relationships/hyperlink" Target="http://izasc.ethz.ch/fmi/xsl/IZA-SC/ftc_fw.xsl?-db=Atlas_main&amp;-lay=web&amp;STC=NAT&amp;-find" TargetMode="External"/><Relationship Id="rId152" Type="http://schemas.openxmlformats.org/officeDocument/2006/relationships/hyperlink" Target="http://izasc.ethz.ch/fmi/xsl/IZA-SC/ftc_fw.xsl?-db=Atlas_main&amp;-lay=web&amp;STC=EUO&amp;-find" TargetMode="External"/><Relationship Id="rId173" Type="http://schemas.openxmlformats.org/officeDocument/2006/relationships/hyperlink" Target="http://izasc.ethz.ch/fmi/xsl/IZA-SC/ftc_fw.xsl?-db=Atlas_main&amp;-lay=web&amp;STC=CGS&amp;-find" TargetMode="External"/><Relationship Id="rId194" Type="http://schemas.openxmlformats.org/officeDocument/2006/relationships/hyperlink" Target="http://izasc.ethz.ch/fmi/xsl/IZA-SC/ftc_fw.xsl?-db=Atlas_main&amp;-lay=web&amp;STC=ATS&amp;-find" TargetMode="External"/><Relationship Id="rId199" Type="http://schemas.openxmlformats.org/officeDocument/2006/relationships/hyperlink" Target="http://izasc.ethz.ch/fmi/xsl/IZA-SC/ftc_fw.xsl?-db=Atlas_main&amp;-lay=web&amp;STC=APD&amp;-find" TargetMode="External"/><Relationship Id="rId203" Type="http://schemas.openxmlformats.org/officeDocument/2006/relationships/hyperlink" Target="http://izasc.ethz.ch/fmi/xsl/IZA-SC/ftc_fw.xsl?-db=Atlas_main&amp;-lay=web&amp;STC=AFY&amp;-find" TargetMode="External"/><Relationship Id="rId208" Type="http://schemas.openxmlformats.org/officeDocument/2006/relationships/hyperlink" Target="http://izasc.ethz.ch/fmi/xsl/IZA-SC/ftc_fw.xsl?-db=Atlas_main&amp;-lay=web&amp;STC=AFR&amp;-find" TargetMode="External"/><Relationship Id="rId19" Type="http://schemas.openxmlformats.org/officeDocument/2006/relationships/hyperlink" Target="http://izasc.ethz.ch/fmi/xsl/IZA-SC/ftc_fw.xsl?-db=Atlas_main&amp;-lay=web&amp;STC=TOL&amp;-find" TargetMode="External"/><Relationship Id="rId14" Type="http://schemas.openxmlformats.org/officeDocument/2006/relationships/hyperlink" Target="http://izasc.ethz.ch/fmi/xsl/IZA-SC/ftc_fw.xsl?-db=Atlas_main&amp;-lay=web&amp;STC=UFI&amp;-find" TargetMode="External"/><Relationship Id="rId30" Type="http://schemas.openxmlformats.org/officeDocument/2006/relationships/hyperlink" Target="http://izasc.ethz.ch/fmi/xsl/IZA-SC/ftc_fw.xsl?-db=Atlas_main&amp;-lay=web&amp;STC=SSY&amp;-find" TargetMode="External"/><Relationship Id="rId35" Type="http://schemas.openxmlformats.org/officeDocument/2006/relationships/hyperlink" Target="http://izasc.ethz.ch/fmi/xsl/IZA-SC/ftc_fw.xsl?-db=Atlas_main&amp;-lay=web&amp;STC=SIV&amp;-find" TargetMode="External"/><Relationship Id="rId56" Type="http://schemas.openxmlformats.org/officeDocument/2006/relationships/hyperlink" Target="http://izasc.ethz.ch/fmi/xsl/IZA-SC/ftc_fw.xsl?-db=Atlas_main&amp;-lay=web&amp;STC=RWY&amp;-find" TargetMode="External"/><Relationship Id="rId77" Type="http://schemas.openxmlformats.org/officeDocument/2006/relationships/hyperlink" Target="http://izasc.ethz.ch/fmi/xsl/IZA-SC/ftc_fw.xsl?-db=Atlas_main&amp;-lay=web&amp;STC=NSI&amp;-find" TargetMode="External"/><Relationship Id="rId100" Type="http://schemas.openxmlformats.org/officeDocument/2006/relationships/hyperlink" Target="http://izasc.ethz.ch/fmi/xsl/IZA-SC/ftc_fw.xsl?-db=Atlas_main&amp;-lay=web&amp;STC=MEL&amp;-find" TargetMode="External"/><Relationship Id="rId105" Type="http://schemas.openxmlformats.org/officeDocument/2006/relationships/hyperlink" Target="http://izasc.ethz.ch/fmi/xsl/IZA-SC/ftc_fw.xsl?-db=Atlas_main&amp;-lay=web&amp;STC=LTL&amp;-find" TargetMode="External"/><Relationship Id="rId126" Type="http://schemas.openxmlformats.org/officeDocument/2006/relationships/hyperlink" Target="http://izasc.ethz.ch/fmi/xsl/IZA-SC/ftc_fw.xsl?-db=Atlas_main&amp;-lay=web&amp;STC=IWR&amp;-find" TargetMode="External"/><Relationship Id="rId147" Type="http://schemas.openxmlformats.org/officeDocument/2006/relationships/hyperlink" Target="http://izasc.ethz.ch/fmi/xsl/IZA-SC/ftc_fw.xsl?-db=Atlas_main&amp;-lay=web&amp;STC=FRA&amp;-find" TargetMode="External"/><Relationship Id="rId168" Type="http://schemas.openxmlformats.org/officeDocument/2006/relationships/hyperlink" Target="http://izasc.ethz.ch/fmi/xsl/IZA-SC/ftc_fw.xsl?-db=Atlas_main&amp;-lay=web&amp;STC=CZP&amp;-find" TargetMode="External"/><Relationship Id="rId8" Type="http://schemas.openxmlformats.org/officeDocument/2006/relationships/hyperlink" Target="http://izasc.ethz.ch/fmi/xsl/IZA-SC/ftc_fw.xsl?-db=Atlas_main&amp;-lay=web&amp;STC=VET&amp;-find" TargetMode="External"/><Relationship Id="rId51" Type="http://schemas.openxmlformats.org/officeDocument/2006/relationships/hyperlink" Target="http://izasc.ethz.ch/fmi/xsl/IZA-SC/ftc_fw.xsl?-db=Atlas_main&amp;-lay=web&amp;STC=SAV&amp;-find" TargetMode="External"/><Relationship Id="rId72" Type="http://schemas.openxmlformats.org/officeDocument/2006/relationships/hyperlink" Target="http://izasc.ethz.ch/fmi/xsl/IZA-SC/ftc_fw.xsl?-db=Atlas_main&amp;-lay=web&amp;STC=OSO&amp;-find" TargetMode="External"/><Relationship Id="rId93" Type="http://schemas.openxmlformats.org/officeDocument/2006/relationships/hyperlink" Target="http://izasc.ethz.ch/fmi/xsl/IZA-SC/ftc_fw.xsl?-db=Atlas_main&amp;-lay=web&amp;STC=MOZ&amp;-find" TargetMode="External"/><Relationship Id="rId98" Type="http://schemas.openxmlformats.org/officeDocument/2006/relationships/hyperlink" Target="http://izasc.ethz.ch/fmi/xsl/IZA-SC/ftc_fw.xsl?-db=Atlas_main&amp;-lay=web&amp;STC=MER&amp;-find" TargetMode="External"/><Relationship Id="rId121" Type="http://schemas.openxmlformats.org/officeDocument/2006/relationships/hyperlink" Target="http://izasc.ethz.ch/fmi/xsl/IZA-SC/ftc_fw.xsl?-db=Atlas_main&amp;-lay=web&amp;STC=JOZ&amp;-find" TargetMode="External"/><Relationship Id="rId142" Type="http://schemas.openxmlformats.org/officeDocument/2006/relationships/hyperlink" Target="http://izasc.ethz.ch/fmi/xsl/IZA-SC/ftc_fw.xsl?-db=Atlas_main&amp;-lay=web&amp;STC=GOO&amp;-find" TargetMode="External"/><Relationship Id="rId163" Type="http://schemas.openxmlformats.org/officeDocument/2006/relationships/hyperlink" Target="http://izasc.ethz.ch/fmi/xsl/IZA-SC/ftc_fw.xsl?-db=Atlas_main&amp;-lay=web&amp;STC=DOH&amp;-find" TargetMode="External"/><Relationship Id="rId184" Type="http://schemas.openxmlformats.org/officeDocument/2006/relationships/hyperlink" Target="http://izasc.ethz.ch/fmi/xsl/IZA-SC/ftc_fw.xsl?-db=Atlas_main&amp;-lay=web&amp;STC=BOF&amp;-find" TargetMode="External"/><Relationship Id="rId189" Type="http://schemas.openxmlformats.org/officeDocument/2006/relationships/hyperlink" Target="http://izasc.ethz.ch/fmi/xsl/IZA-SC/ftc_fw.xsl?-db=Atlas_main&amp;-lay=web&amp;STC=AWW&amp;-find" TargetMode="External"/><Relationship Id="rId219" Type="http://schemas.openxmlformats.org/officeDocument/2006/relationships/printerSettings" Target="../printerSettings/printerSettings2.bin"/><Relationship Id="rId3" Type="http://schemas.openxmlformats.org/officeDocument/2006/relationships/hyperlink" Target="http://izasc.ethz.ch/fmi/xsl/IZA-SC/ftc_fw.xsl?-db=Atlas_main&amp;-lay=web&amp;STC=-WEN&amp;-find" TargetMode="External"/><Relationship Id="rId214" Type="http://schemas.openxmlformats.org/officeDocument/2006/relationships/hyperlink" Target="http://izasc.ethz.ch/fmi/xsl/IZA-SC/ftc_fw.xsl?-db=Atlas_main&amp;-lay=web&amp;STC=AEN&amp;-find" TargetMode="External"/><Relationship Id="rId25" Type="http://schemas.openxmlformats.org/officeDocument/2006/relationships/hyperlink" Target="http://izasc.ethz.ch/fmi/xsl/IZA-SC/ftc_fw.xsl?-db=Atlas_main&amp;-lay=web&amp;STC=STW&amp;-find" TargetMode="External"/><Relationship Id="rId46" Type="http://schemas.openxmlformats.org/officeDocument/2006/relationships/hyperlink" Target="http://izasc.ethz.ch/fmi/xsl/IZA-SC/ftc_fw.xsl?-db=Atlas_main&amp;-lay=web&amp;STC=SEW&amp;-find" TargetMode="External"/><Relationship Id="rId67" Type="http://schemas.openxmlformats.org/officeDocument/2006/relationships/hyperlink" Target="http://izasc.ethz.ch/fmi/xsl/IZA-SC/ftc_fw.xsl?-db=Atlas_main&amp;-lay=web&amp;STC=PHI&amp;-find" TargetMode="External"/><Relationship Id="rId116" Type="http://schemas.openxmlformats.org/officeDocument/2006/relationships/hyperlink" Target="http://izasc.ethz.ch/fmi/xsl/IZA-SC/ftc_fw.xsl?-db=Atlas_main&amp;-lay=web&amp;STC=JSW&amp;-find" TargetMode="External"/><Relationship Id="rId137" Type="http://schemas.openxmlformats.org/officeDocument/2006/relationships/hyperlink" Target="http://izasc.ethz.ch/fmi/xsl/IZA-SC/ftc_fw.xsl?-db=Atlas_main&amp;-lay=web&amp;STC=IMF&amp;-find" TargetMode="External"/><Relationship Id="rId158" Type="http://schemas.openxmlformats.org/officeDocument/2006/relationships/hyperlink" Target="http://izasc.ethz.ch/fmi/xsl/IZA-SC/ftc_fw.xsl?-db=Atlas_main&amp;-lay=web&amp;STC=EMT&amp;-find" TargetMode="External"/><Relationship Id="rId20" Type="http://schemas.openxmlformats.org/officeDocument/2006/relationships/hyperlink" Target="http://izasc.ethz.ch/fmi/xsl/IZA-SC/ftc_fw.xsl?-db=Atlas_main&amp;-lay=web&amp;STC=THO&amp;-find" TargetMode="External"/><Relationship Id="rId41" Type="http://schemas.openxmlformats.org/officeDocument/2006/relationships/hyperlink" Target="http://izasc.ethz.ch/fmi/xsl/IZA-SC/ftc_fw.xsl?-db=Atlas_main&amp;-lay=web&amp;STC=SFN&amp;-find" TargetMode="External"/><Relationship Id="rId62" Type="http://schemas.openxmlformats.org/officeDocument/2006/relationships/hyperlink" Target="http://izasc.ethz.ch/fmi/xsl/IZA-SC/ftc_fw.xsl?-db=Atlas_main&amp;-lay=web&amp;STC=RRO&amp;-find" TargetMode="External"/><Relationship Id="rId83" Type="http://schemas.openxmlformats.org/officeDocument/2006/relationships/hyperlink" Target="http://izasc.ethz.ch/fmi/xsl/IZA-SC/ftc_fw.xsl?-db=Atlas_main&amp;-lay=web&amp;STC=NAB&amp;-find" TargetMode="External"/><Relationship Id="rId88" Type="http://schemas.openxmlformats.org/officeDocument/2006/relationships/hyperlink" Target="http://izasc.ethz.ch/fmi/xsl/IZA-SC/ftc_fw.xsl?-db=Atlas_main&amp;-lay=web&amp;STC=MTN&amp;-find" TargetMode="External"/><Relationship Id="rId111" Type="http://schemas.openxmlformats.org/officeDocument/2006/relationships/hyperlink" Target="http://izasc.ethz.ch/fmi/xsl/IZA-SC/ftc_fw.xsl?-db=Atlas_main&amp;-lay=web&amp;STC=-LIT&amp;-find" TargetMode="External"/><Relationship Id="rId132" Type="http://schemas.openxmlformats.org/officeDocument/2006/relationships/hyperlink" Target="http://izasc.ethz.ch/fmi/xsl/IZA-SC/ftc_fw.xsl?-db=Atlas_main&amp;-lay=web&amp;STC=ITG&amp;-find" TargetMode="External"/><Relationship Id="rId153" Type="http://schemas.openxmlformats.org/officeDocument/2006/relationships/hyperlink" Target="http://izasc.ethz.ch/fmi/xsl/IZA-SC/ftc_fw.xsl?-db=Atlas_main&amp;-lay=web&amp;STC=ETR&amp;-find" TargetMode="External"/><Relationship Id="rId174" Type="http://schemas.openxmlformats.org/officeDocument/2006/relationships/hyperlink" Target="http://izasc.ethz.ch/fmi/xsl/IZA-SC/ftc_fw.xsl?-db=Atlas_main&amp;-lay=web&amp;STC=CGF&amp;-find" TargetMode="External"/><Relationship Id="rId179" Type="http://schemas.openxmlformats.org/officeDocument/2006/relationships/hyperlink" Target="http://izasc.ethz.ch/fmi/xsl/IZA-SC/ftc_fw.xsl?-db=Atlas_main&amp;-lay=web&amp;STC=BSV&amp;-find" TargetMode="External"/><Relationship Id="rId195" Type="http://schemas.openxmlformats.org/officeDocument/2006/relationships/hyperlink" Target="http://izasc.ethz.ch/fmi/xsl/IZA-SC/ftc_fw.xsl?-db=Atlas_main&amp;-lay=web&amp;STC=ATO&amp;-find" TargetMode="External"/><Relationship Id="rId209" Type="http://schemas.openxmlformats.org/officeDocument/2006/relationships/hyperlink" Target="http://izasc.ethz.ch/fmi/xsl/IZA-SC/ftc_fw.xsl?-db=Atlas_main&amp;-lay=web&amp;STC=AFO&amp;-find" TargetMode="External"/><Relationship Id="rId190" Type="http://schemas.openxmlformats.org/officeDocument/2006/relationships/hyperlink" Target="http://izasc.ethz.ch/fmi/xsl/IZA-SC/ftc_fw.xsl?-db=Atlas_main&amp;-lay=web&amp;STC=AWO&amp;-find" TargetMode="External"/><Relationship Id="rId204" Type="http://schemas.openxmlformats.org/officeDocument/2006/relationships/hyperlink" Target="http://izasc.ethz.ch/fmi/xsl/IZA-SC/ftc_fw.xsl?-db=Atlas_main&amp;-lay=web&amp;STC=AFX&amp;-find" TargetMode="External"/><Relationship Id="rId15" Type="http://schemas.openxmlformats.org/officeDocument/2006/relationships/hyperlink" Target="http://izasc.ethz.ch/fmi/xsl/IZA-SC/ftc_fw.xsl?-db=Atlas_main&amp;-lay=web&amp;STC=UEI&amp;-find" TargetMode="External"/><Relationship Id="rId36" Type="http://schemas.openxmlformats.org/officeDocument/2006/relationships/hyperlink" Target="http://izasc.ethz.ch/fmi/xsl/IZA-SC/ftc_fw.xsl?-db=Atlas_main&amp;-lay=web&amp;STC=SGT&amp;-find" TargetMode="External"/><Relationship Id="rId57" Type="http://schemas.openxmlformats.org/officeDocument/2006/relationships/hyperlink" Target="http://izasc.ethz.ch/fmi/xsl/IZA-SC/ftc_fw.xsl?-db=Atlas_main&amp;-lay=web&amp;STC=RWR&amp;-find" TargetMode="External"/><Relationship Id="rId106" Type="http://schemas.openxmlformats.org/officeDocument/2006/relationships/hyperlink" Target="http://izasc.ethz.ch/fmi/xsl/IZA-SC/ftc_fw.xsl?-db=Atlas_main&amp;-lay=web&amp;STC=LTJ&amp;-find" TargetMode="External"/><Relationship Id="rId127" Type="http://schemas.openxmlformats.org/officeDocument/2006/relationships/hyperlink" Target="http://izasc.ethz.ch/fmi/xsl/IZA-SC/ftc_fw.xsl?-db=Atlas_main&amp;-lay=web&amp;STC=ITW&amp;-find" TargetMode="External"/><Relationship Id="rId10" Type="http://schemas.openxmlformats.org/officeDocument/2006/relationships/hyperlink" Target="http://izasc.ethz.ch/fmi/xsl/IZA-SC/ftc_fw.xsl?-db=Atlas_main&amp;-lay=web&amp;STC=UTL&amp;-find" TargetMode="External"/><Relationship Id="rId31" Type="http://schemas.openxmlformats.org/officeDocument/2006/relationships/hyperlink" Target="http://izasc.ethz.ch/fmi/xsl/IZA-SC/ftc_fw.xsl?-db=Atlas_main&amp;-lay=web&amp;STC=SSF&amp;-find" TargetMode="External"/><Relationship Id="rId52" Type="http://schemas.openxmlformats.org/officeDocument/2006/relationships/hyperlink" Target="http://izasc.ethz.ch/fmi/xsl/IZA-SC/ftc_fw.xsl?-db=Atlas_main&amp;-lay=web&amp;STC=SAT&amp;-find" TargetMode="External"/><Relationship Id="rId73" Type="http://schemas.openxmlformats.org/officeDocument/2006/relationships/hyperlink" Target="http://izasc.ethz.ch/fmi/xsl/IZA-SC/ftc_fw.xsl?-db=Atlas_main&amp;-lay=web&amp;STC=OSI&amp;-find" TargetMode="External"/><Relationship Id="rId78" Type="http://schemas.openxmlformats.org/officeDocument/2006/relationships/hyperlink" Target="http://izasc.ethz.ch/fmi/xsl/IZA-SC/ftc_fw.xsl?-db=Atlas_main&amp;-lay=web&amp;STC=NPT&amp;-find" TargetMode="External"/><Relationship Id="rId94" Type="http://schemas.openxmlformats.org/officeDocument/2006/relationships/hyperlink" Target="http://izasc.ethz.ch/fmi/xsl/IZA-SC/ftc_fw.xsl?-db=Atlas_main&amp;-lay=web&amp;STC=MOR&amp;-find" TargetMode="External"/><Relationship Id="rId99" Type="http://schemas.openxmlformats.org/officeDocument/2006/relationships/hyperlink" Target="http://izasc.ethz.ch/fmi/xsl/IZA-SC/ftc_fw.xsl?-db=Atlas_main&amp;-lay=web&amp;STC=MEP&amp;-find" TargetMode="External"/><Relationship Id="rId101" Type="http://schemas.openxmlformats.org/officeDocument/2006/relationships/hyperlink" Target="http://izasc.ethz.ch/fmi/xsl/IZA-SC/ftc_fw.xsl?-db=Atlas_main&amp;-lay=web&amp;STC=MEI&amp;-find" TargetMode="External"/><Relationship Id="rId122" Type="http://schemas.openxmlformats.org/officeDocument/2006/relationships/hyperlink" Target="http://izasc.ethz.ch/fmi/xsl/IZA-SC/ftc_fw.xsl?-db=Atlas_main&amp;-lay=web&amp;STC=JBW&amp;-find" TargetMode="External"/><Relationship Id="rId143" Type="http://schemas.openxmlformats.org/officeDocument/2006/relationships/hyperlink" Target="http://izasc.ethz.ch/fmi/xsl/IZA-SC/ftc_fw.xsl?-db=Atlas_main&amp;-lay=web&amp;STC=GON&amp;-find" TargetMode="External"/><Relationship Id="rId148" Type="http://schemas.openxmlformats.org/officeDocument/2006/relationships/hyperlink" Target="http://izasc.ethz.ch/fmi/xsl/IZA-SC/ftc_fw.xsl?-db=Atlas_main&amp;-lay=web&amp;STC=FER&amp;-find" TargetMode="External"/><Relationship Id="rId164" Type="http://schemas.openxmlformats.org/officeDocument/2006/relationships/hyperlink" Target="http://izasc.ethz.ch/fmi/xsl/IZA-SC/ftc_fw.xsl?-db=Atlas_main&amp;-lay=web&amp;STC=DFT&amp;-find" TargetMode="External"/><Relationship Id="rId169" Type="http://schemas.openxmlformats.org/officeDocument/2006/relationships/hyperlink" Target="http://izasc.ethz.ch/fmi/xsl/IZA-SC/ftc_fw.xsl?-db=Atlas_main&amp;-lay=web&amp;STC=CON&amp;-find" TargetMode="External"/><Relationship Id="rId185" Type="http://schemas.openxmlformats.org/officeDocument/2006/relationships/hyperlink" Target="http://izasc.ethz.ch/fmi/xsl/IZA-SC/ftc_fw.xsl?-db=Atlas_main&amp;-lay=web&amp;STC=BIK&amp;-find" TargetMode="External"/><Relationship Id="rId4" Type="http://schemas.openxmlformats.org/officeDocument/2006/relationships/hyperlink" Target="http://izasc.ethz.ch/fmi/xsl/IZA-SC/ftc_fw.xsl?-db=Atlas_main&amp;-lay=web&amp;STC=WEI&amp;-find" TargetMode="External"/><Relationship Id="rId9" Type="http://schemas.openxmlformats.org/officeDocument/2006/relationships/hyperlink" Target="http://izasc.ethz.ch/fmi/xsl/IZA-SC/ftc_fw.xsl?-db=Atlas_main&amp;-lay=web&amp;STC=UWY&amp;-find" TargetMode="External"/><Relationship Id="rId180" Type="http://schemas.openxmlformats.org/officeDocument/2006/relationships/hyperlink" Target="http://izasc.ethz.ch/fmi/xsl/IZA-SC/ftc_fw.xsl?-db=Atlas_main&amp;-lay=web&amp;STC=BRE&amp;-find" TargetMode="External"/><Relationship Id="rId210" Type="http://schemas.openxmlformats.org/officeDocument/2006/relationships/hyperlink" Target="http://izasc.ethz.ch/fmi/xsl/IZA-SC/ftc_fw.xsl?-db=Atlas_main&amp;-lay=web&amp;STC=AFN&amp;-find" TargetMode="External"/><Relationship Id="rId215" Type="http://schemas.openxmlformats.org/officeDocument/2006/relationships/hyperlink" Target="http://izasc.ethz.ch/fmi/xsl/IZA-SC/ftc_fw.xsl?-db=Atlas_main&amp;-lay=web&amp;STC=AEL&amp;-find" TargetMode="External"/><Relationship Id="rId26" Type="http://schemas.openxmlformats.org/officeDocument/2006/relationships/hyperlink" Target="http://izasc.ethz.ch/fmi/xsl/IZA-SC/ftc_fw.xsl?-db=Atlas_main&amp;-lay=web&amp;STC=STT&amp;-find" TargetMode="External"/><Relationship Id="rId47" Type="http://schemas.openxmlformats.org/officeDocument/2006/relationships/hyperlink" Target="http://izasc.ethz.ch/fmi/xsl/IZA-SC/ftc_fw.xsl?-db=Atlas_main&amp;-lay=web&amp;STC=SBT&amp;-find" TargetMode="External"/><Relationship Id="rId68" Type="http://schemas.openxmlformats.org/officeDocument/2006/relationships/hyperlink" Target="http://izasc.ethz.ch/fmi/xsl/IZA-SC/ftc_fw.xsl?-db=Atlas_main&amp;-lay=web&amp;STC=PCR&amp;-find" TargetMode="External"/><Relationship Id="rId89" Type="http://schemas.openxmlformats.org/officeDocument/2006/relationships/hyperlink" Target="http://izasc.ethz.ch/fmi/xsl/IZA-SC/ftc_fw.xsl?-db=Atlas_main&amp;-lay=web&amp;STC=MTF&amp;-find" TargetMode="External"/><Relationship Id="rId112" Type="http://schemas.openxmlformats.org/officeDocument/2006/relationships/hyperlink" Target="http://izasc.ethz.ch/fmi/xsl/IZA-SC/ftc_fw.xsl?-db=Atlas_main&amp;-lay=web&amp;STC=LIO&amp;-find" TargetMode="External"/><Relationship Id="rId133" Type="http://schemas.openxmlformats.org/officeDocument/2006/relationships/hyperlink" Target="http://izasc.ethz.ch/fmi/xsl/IZA-SC/ftc_fw.xsl?-db=Atlas_main&amp;-lay=web&amp;STC=ITE&amp;-find" TargetMode="External"/><Relationship Id="rId154" Type="http://schemas.openxmlformats.org/officeDocument/2006/relationships/hyperlink" Target="http://izasc.ethz.ch/fmi/xsl/IZA-SC/ftc_fw.xsl?-db=Atlas_main&amp;-lay=web&amp;STC=ESV&amp;-find" TargetMode="External"/><Relationship Id="rId175" Type="http://schemas.openxmlformats.org/officeDocument/2006/relationships/hyperlink" Target="http://izasc.ethz.ch/fmi/xsl/IZA-SC/ftc_fw.xsl?-db=Atlas_main&amp;-lay=web&amp;STC=CFI&amp;-find" TargetMode="External"/><Relationship Id="rId196" Type="http://schemas.openxmlformats.org/officeDocument/2006/relationships/hyperlink" Target="http://izasc.ethz.ch/fmi/xsl/IZA-SC/ftc_fw.xsl?-db=Atlas_main&amp;-lay=web&amp;STC=ATN&amp;-find" TargetMode="External"/><Relationship Id="rId200" Type="http://schemas.openxmlformats.org/officeDocument/2006/relationships/hyperlink" Target="http://izasc.ethz.ch/fmi/xsl/IZA-SC/ftc_fw.xsl?-db=Atlas_main&amp;-lay=web&amp;STC=APC&amp;-find" TargetMode="External"/><Relationship Id="rId16" Type="http://schemas.openxmlformats.org/officeDocument/2006/relationships/hyperlink" Target="http://izasc.ethz.ch/fmi/xsl/IZA-SC/ftc_fw.xsl?-db=Atlas_main&amp;-lay=web&amp;STC=TUN&amp;-find" TargetMode="External"/><Relationship Id="rId37" Type="http://schemas.openxmlformats.org/officeDocument/2006/relationships/hyperlink" Target="http://izasc.ethz.ch/fmi/xsl/IZA-SC/ftc_fw.xsl?-db=Atlas_main&amp;-lay=web&amp;STC=SFW&amp;-find" TargetMode="External"/><Relationship Id="rId58" Type="http://schemas.openxmlformats.org/officeDocument/2006/relationships/hyperlink" Target="http://izasc.ethz.ch/fmi/xsl/IZA-SC/ftc_fw.xsl?-db=Atlas_main&amp;-lay=web&amp;STC=RUT&amp;-find" TargetMode="External"/><Relationship Id="rId79" Type="http://schemas.openxmlformats.org/officeDocument/2006/relationships/hyperlink" Target="http://izasc.ethz.ch/fmi/xsl/IZA-SC/ftc_fw.xsl?-db=Atlas_main&amp;-lay=web&amp;STC=NPO&amp;-find" TargetMode="External"/><Relationship Id="rId102" Type="http://schemas.openxmlformats.org/officeDocument/2006/relationships/hyperlink" Target="http://izasc.ethz.ch/fmi/xsl/IZA-SC/ftc_fw.xsl?-db=Atlas_main&amp;-lay=web&amp;STC=MAZ&amp;-find" TargetMode="External"/><Relationship Id="rId123" Type="http://schemas.openxmlformats.org/officeDocument/2006/relationships/hyperlink" Target="http://izasc.ethz.ch/fmi/xsl/IZA-SC/ftc_fw.xsl?-db=Atlas_main&amp;-lay=web&amp;STC=IWW&amp;-find" TargetMode="External"/><Relationship Id="rId144" Type="http://schemas.openxmlformats.org/officeDocument/2006/relationships/hyperlink" Target="http://izasc.ethz.ch/fmi/xsl/IZA-SC/ftc_fw.xsl?-db=Atlas_main&amp;-lay=web&amp;STC=GME&amp;-fi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8"/>
  <sheetViews>
    <sheetView workbookViewId="0">
      <selection activeCell="B1" sqref="B1:C2"/>
    </sheetView>
  </sheetViews>
  <sheetFormatPr defaultColWidth="6.28515625" defaultRowHeight="11.25" x14ac:dyDescent="0.2"/>
  <cols>
    <col min="1" max="1" width="6.28515625" style="2" customWidth="1"/>
    <col min="2" max="2" width="10.42578125" style="2" customWidth="1"/>
    <col min="3" max="3" width="8.85546875" style="2" customWidth="1"/>
    <col min="4" max="24" width="6.28515625" style="2"/>
    <col min="25" max="16384" width="6.28515625" style="4"/>
  </cols>
  <sheetData>
    <row r="1" spans="1:24" s="2" customFormat="1" x14ac:dyDescent="0.2">
      <c r="A1" s="2" t="s">
        <v>187</v>
      </c>
      <c r="B1" s="2" t="s">
        <v>455</v>
      </c>
      <c r="C1" s="2" t="s">
        <v>466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  <c r="I1" s="2" t="s">
        <v>194</v>
      </c>
      <c r="J1" s="2" t="s">
        <v>195</v>
      </c>
      <c r="K1" s="2" t="s">
        <v>196</v>
      </c>
      <c r="L1" s="2" t="s">
        <v>197</v>
      </c>
      <c r="M1" s="2" t="s">
        <v>198</v>
      </c>
      <c r="N1" s="2" t="s">
        <v>199</v>
      </c>
      <c r="O1" s="2" t="s">
        <v>200</v>
      </c>
      <c r="P1" s="2" t="s">
        <v>201</v>
      </c>
      <c r="Q1" s="2" t="s">
        <v>202</v>
      </c>
      <c r="R1" s="2" t="s">
        <v>203</v>
      </c>
      <c r="S1" s="2" t="s">
        <v>204</v>
      </c>
      <c r="T1" s="2" t="s">
        <v>205</v>
      </c>
      <c r="U1" s="2" t="s">
        <v>206</v>
      </c>
      <c r="V1" s="2" t="s">
        <v>207</v>
      </c>
      <c r="W1" s="2" t="s">
        <v>208</v>
      </c>
      <c r="X1" s="2" t="s">
        <v>188</v>
      </c>
    </row>
    <row r="2" spans="1:24" x14ac:dyDescent="0.2">
      <c r="A2" s="2" t="s">
        <v>16</v>
      </c>
      <c r="B2" s="2" t="str">
        <f>VLOOKUP($A2,'Space Group'!$A$2:$D$219,3)</f>
        <v>orthorhombic</v>
      </c>
      <c r="C2" s="2" t="str">
        <f>VLOOKUP($A2,'Space Group'!$A$2:$D$219,4)</f>
        <v>Pna21</v>
      </c>
      <c r="D2" s="2">
        <v>66.259100000000004</v>
      </c>
      <c r="E2" s="2">
        <v>58.226900000000001</v>
      </c>
      <c r="F2" s="2">
        <v>97.108599999999996</v>
      </c>
      <c r="G2" s="2">
        <v>0</v>
      </c>
      <c r="H2" s="2">
        <v>0</v>
      </c>
      <c r="I2" s="2">
        <v>0</v>
      </c>
      <c r="J2" s="2">
        <v>207.57749999999999</v>
      </c>
      <c r="K2" s="2">
        <v>114.6567</v>
      </c>
      <c r="L2" s="2">
        <v>0</v>
      </c>
      <c r="M2" s="2">
        <v>0</v>
      </c>
      <c r="N2" s="2">
        <v>0</v>
      </c>
      <c r="O2" s="2">
        <v>212.4016</v>
      </c>
      <c r="P2" s="2">
        <v>0</v>
      </c>
      <c r="Q2" s="2">
        <v>0</v>
      </c>
      <c r="R2" s="2">
        <v>0</v>
      </c>
      <c r="S2" s="2">
        <v>25.9633</v>
      </c>
      <c r="T2" s="2">
        <v>0</v>
      </c>
      <c r="U2" s="2">
        <v>0</v>
      </c>
      <c r="V2" s="2">
        <v>50.254800000000003</v>
      </c>
      <c r="W2" s="2">
        <v>0</v>
      </c>
      <c r="X2" s="2">
        <v>-11.384</v>
      </c>
    </row>
    <row r="3" spans="1:24" x14ac:dyDescent="0.2">
      <c r="A3" s="2" t="s">
        <v>71</v>
      </c>
      <c r="B3" s="2" t="str">
        <f>VLOOKUP($A3,'Space Group'!$A$2:$D$219,3)</f>
        <v>tetragonal</v>
      </c>
      <c r="C3" s="2" t="str">
        <f>VLOOKUP($A3,'Space Group'!$A$2:$D$219,4)</f>
        <v>I-42m</v>
      </c>
      <c r="D3" s="2">
        <v>124.4486</v>
      </c>
      <c r="E3" s="2">
        <v>102.70740000000001</v>
      </c>
      <c r="F3" s="2">
        <v>102.70740000000001</v>
      </c>
      <c r="G3" s="2">
        <v>0</v>
      </c>
      <c r="H3" s="2">
        <v>0</v>
      </c>
      <c r="I3" s="2">
        <v>0</v>
      </c>
      <c r="J3" s="2">
        <v>124.4486</v>
      </c>
      <c r="K3" s="2">
        <v>102.70740000000001</v>
      </c>
      <c r="L3" s="2">
        <v>0</v>
      </c>
      <c r="M3" s="2">
        <v>0</v>
      </c>
      <c r="N3" s="2">
        <v>0</v>
      </c>
      <c r="O3" s="2">
        <v>124.4486</v>
      </c>
      <c r="P3" s="2">
        <v>0</v>
      </c>
      <c r="Q3" s="2">
        <v>0</v>
      </c>
      <c r="R3" s="2">
        <v>0</v>
      </c>
      <c r="S3" s="2">
        <v>42.335799999999999</v>
      </c>
      <c r="T3" s="2">
        <v>0</v>
      </c>
      <c r="U3" s="2">
        <v>0</v>
      </c>
      <c r="V3" s="2">
        <v>42.335799999999999</v>
      </c>
      <c r="W3" s="2">
        <v>0</v>
      </c>
      <c r="X3" s="2">
        <v>42.335799999999999</v>
      </c>
    </row>
    <row r="4" spans="1:24" x14ac:dyDescent="0.2">
      <c r="A4" s="2" t="s">
        <v>76</v>
      </c>
      <c r="B4" s="2" t="str">
        <f>VLOOKUP($A4,'Space Group'!$A$2:$D$219,3)</f>
        <v>monoclinic</v>
      </c>
      <c r="C4" s="2" t="str">
        <f>VLOOKUP($A4,'Space Group'!$A$2:$D$219,4)</f>
        <v>C12/c1</v>
      </c>
      <c r="D4" s="2">
        <v>118.1614</v>
      </c>
      <c r="E4" s="2">
        <v>72.226100000000002</v>
      </c>
      <c r="F4" s="2">
        <v>60.108499999999999</v>
      </c>
      <c r="G4" s="2">
        <v>0</v>
      </c>
      <c r="H4" s="2">
        <v>0</v>
      </c>
      <c r="I4" s="2">
        <v>0</v>
      </c>
      <c r="J4" s="2">
        <v>95.76</v>
      </c>
      <c r="K4" s="2">
        <v>46.695300000000003</v>
      </c>
      <c r="L4" s="2">
        <v>0</v>
      </c>
      <c r="M4" s="2">
        <v>0</v>
      </c>
      <c r="N4" s="2">
        <v>0</v>
      </c>
      <c r="O4" s="2">
        <v>111.4653</v>
      </c>
      <c r="P4" s="2">
        <v>0</v>
      </c>
      <c r="Q4" s="2">
        <v>0</v>
      </c>
      <c r="R4" s="2">
        <v>0</v>
      </c>
      <c r="S4" s="2">
        <v>14.293799999999999</v>
      </c>
      <c r="T4" s="2">
        <v>0</v>
      </c>
      <c r="U4" s="2">
        <v>0</v>
      </c>
      <c r="V4" s="2">
        <v>20.578800000000001</v>
      </c>
      <c r="W4" s="2">
        <v>0</v>
      </c>
      <c r="X4" s="2">
        <v>33.927300000000002</v>
      </c>
    </row>
    <row r="5" spans="1:24" x14ac:dyDescent="0.2">
      <c r="A5" s="2" t="s">
        <v>93</v>
      </c>
      <c r="B5" s="2" t="str">
        <f>VLOOKUP($A5,'Space Group'!$A$2:$D$219,3)</f>
        <v>orthorhombic</v>
      </c>
      <c r="C5" s="2" t="str">
        <f>VLOOKUP($A5,'Space Group'!$A$2:$D$219,4)</f>
        <v>Ibm2</v>
      </c>
      <c r="D5" s="2">
        <v>110.7323</v>
      </c>
      <c r="E5" s="2">
        <v>9.5396000000000001</v>
      </c>
      <c r="F5" s="2">
        <v>10.1478</v>
      </c>
      <c r="G5" s="2">
        <v>0</v>
      </c>
      <c r="H5" s="2">
        <v>0</v>
      </c>
      <c r="I5" s="2">
        <v>0</v>
      </c>
      <c r="J5" s="2">
        <v>123.755</v>
      </c>
      <c r="K5" s="2">
        <v>41.192799999999998</v>
      </c>
      <c r="L5" s="2">
        <v>0</v>
      </c>
      <c r="M5" s="2">
        <v>0</v>
      </c>
      <c r="N5" s="2">
        <v>0</v>
      </c>
      <c r="O5" s="2">
        <v>112.7589</v>
      </c>
      <c r="P5" s="2">
        <v>-1E-4</v>
      </c>
      <c r="Q5" s="2">
        <v>0</v>
      </c>
      <c r="R5" s="2">
        <v>0</v>
      </c>
      <c r="S5" s="2">
        <v>23.282499999999999</v>
      </c>
      <c r="T5" s="2">
        <v>0</v>
      </c>
      <c r="U5" s="2">
        <v>0</v>
      </c>
      <c r="V5" s="2">
        <v>37.716700000000003</v>
      </c>
      <c r="W5" s="2">
        <v>0</v>
      </c>
      <c r="X5" s="2">
        <v>33.212600000000002</v>
      </c>
    </row>
    <row r="6" spans="1:24" x14ac:dyDescent="0.2">
      <c r="A6" s="2" t="s">
        <v>57</v>
      </c>
      <c r="B6" s="2" t="str">
        <f>VLOOKUP($A6,'Space Group'!$A$2:$D$219,3)</f>
        <v>orthorhombic</v>
      </c>
      <c r="C6" s="2" t="str">
        <f>VLOOKUP($A6,'Space Group'!$A$2:$D$219,4)</f>
        <v>P212121</v>
      </c>
      <c r="D6" s="2">
        <v>125.2132</v>
      </c>
      <c r="E6" s="2">
        <v>77.746700000000004</v>
      </c>
      <c r="F6" s="2">
        <v>65.938100000000006</v>
      </c>
      <c r="G6" s="2">
        <v>0</v>
      </c>
      <c r="H6" s="2">
        <v>0</v>
      </c>
      <c r="I6" s="2">
        <v>0</v>
      </c>
      <c r="J6" s="2">
        <v>134.2424</v>
      </c>
      <c r="K6" s="2">
        <v>41.281599999999997</v>
      </c>
      <c r="L6" s="2">
        <v>0</v>
      </c>
      <c r="M6" s="2">
        <v>0</v>
      </c>
      <c r="N6" s="2">
        <v>0</v>
      </c>
      <c r="O6" s="2">
        <v>166.78460000000001</v>
      </c>
      <c r="P6" s="2">
        <v>0</v>
      </c>
      <c r="Q6" s="2">
        <v>0</v>
      </c>
      <c r="R6" s="2">
        <v>0</v>
      </c>
      <c r="S6" s="2">
        <v>34.6922</v>
      </c>
      <c r="T6" s="2">
        <v>0</v>
      </c>
      <c r="U6" s="2">
        <v>0</v>
      </c>
      <c r="V6" s="2">
        <v>26.549399999999999</v>
      </c>
      <c r="W6" s="2">
        <v>0</v>
      </c>
      <c r="X6" s="2">
        <v>37.410299999999999</v>
      </c>
    </row>
    <row r="7" spans="1:24" x14ac:dyDescent="0.2">
      <c r="A7" s="2" t="s">
        <v>127</v>
      </c>
      <c r="B7" s="2" t="str">
        <f>VLOOKUP($A7,'Space Group'!$A$2:$D$219,3)</f>
        <v>orthorhombic</v>
      </c>
      <c r="C7" s="2" t="str">
        <f>VLOOKUP($A7,'Space Group'!$A$2:$D$219,4)</f>
        <v>Cmc21</v>
      </c>
      <c r="D7" s="2">
        <v>63.706699999999998</v>
      </c>
      <c r="E7" s="2">
        <v>38.810299999999998</v>
      </c>
      <c r="F7" s="2">
        <v>4.6374000000000004</v>
      </c>
      <c r="G7" s="2">
        <v>0</v>
      </c>
      <c r="H7" s="2">
        <v>0</v>
      </c>
      <c r="I7" s="2">
        <v>0</v>
      </c>
      <c r="J7" s="2">
        <v>105.6293</v>
      </c>
      <c r="K7" s="2">
        <v>15.748200000000001</v>
      </c>
      <c r="L7" s="2">
        <v>0</v>
      </c>
      <c r="M7" s="2">
        <v>0</v>
      </c>
      <c r="N7" s="2">
        <v>0</v>
      </c>
      <c r="O7" s="2">
        <v>99.055599999999998</v>
      </c>
      <c r="P7" s="2">
        <v>0</v>
      </c>
      <c r="Q7" s="2">
        <v>0</v>
      </c>
      <c r="R7" s="2">
        <v>0</v>
      </c>
      <c r="S7" s="2">
        <v>29.084199999999999</v>
      </c>
      <c r="T7" s="2">
        <v>0</v>
      </c>
      <c r="U7" s="2">
        <v>0</v>
      </c>
      <c r="V7" s="2">
        <v>30.261600000000001</v>
      </c>
      <c r="W7" s="2">
        <v>0</v>
      </c>
      <c r="X7" s="2">
        <v>8.1001999999999992</v>
      </c>
    </row>
    <row r="8" spans="1:24" x14ac:dyDescent="0.2">
      <c r="A8" s="2" t="s">
        <v>1</v>
      </c>
      <c r="B8" s="2" t="str">
        <f>VLOOKUP($A8,'Space Group'!$A$2:$D$219,3)</f>
        <v>hexagonal</v>
      </c>
      <c r="C8" s="2" t="str">
        <f>VLOOKUP($A8,'Space Group'!$A$2:$D$219,4)</f>
        <v>P63mc</v>
      </c>
      <c r="D8" s="2">
        <v>127.0123</v>
      </c>
      <c r="E8" s="2">
        <v>87.973299999999995</v>
      </c>
      <c r="F8" s="2">
        <v>90.884100000000004</v>
      </c>
      <c r="G8" s="2">
        <v>0</v>
      </c>
      <c r="H8" s="2">
        <v>0</v>
      </c>
      <c r="I8" s="2">
        <v>0</v>
      </c>
      <c r="J8" s="2">
        <v>127.0123</v>
      </c>
      <c r="K8" s="2">
        <v>90.884100000000004</v>
      </c>
      <c r="L8" s="2">
        <v>0</v>
      </c>
      <c r="M8" s="2">
        <v>0</v>
      </c>
      <c r="N8" s="2">
        <v>0</v>
      </c>
      <c r="O8" s="2">
        <v>183.1865</v>
      </c>
      <c r="P8" s="2">
        <v>0</v>
      </c>
      <c r="Q8" s="2">
        <v>0</v>
      </c>
      <c r="R8" s="2">
        <v>0</v>
      </c>
      <c r="S8" s="2">
        <v>19.692900000000002</v>
      </c>
      <c r="T8" s="2">
        <v>0</v>
      </c>
      <c r="U8" s="2">
        <v>0</v>
      </c>
      <c r="V8" s="2">
        <v>19.692900000000002</v>
      </c>
      <c r="W8" s="2">
        <v>0</v>
      </c>
      <c r="X8" s="2">
        <v>19.519500000000001</v>
      </c>
    </row>
    <row r="9" spans="1:24" x14ac:dyDescent="0.2">
      <c r="A9" s="2" t="s">
        <v>148</v>
      </c>
      <c r="B9" s="2" t="str">
        <f>VLOOKUP($A9,'Space Group'!$A$2:$D$219,3)</f>
        <v>hexagonal</v>
      </c>
      <c r="C9" s="2" t="str">
        <f>VLOOKUP($A9,'Space Group'!$A$2:$D$219,4)</f>
        <v>P6cc</v>
      </c>
      <c r="D9" s="2">
        <v>124.7178</v>
      </c>
      <c r="E9" s="2">
        <v>73.019400000000005</v>
      </c>
      <c r="F9" s="2">
        <v>61.500399999999999</v>
      </c>
      <c r="G9" s="2">
        <v>0</v>
      </c>
      <c r="H9" s="2">
        <v>0</v>
      </c>
      <c r="I9" s="2">
        <v>0</v>
      </c>
      <c r="J9" s="2">
        <v>124.7178</v>
      </c>
      <c r="K9" s="2">
        <v>61.500399999999999</v>
      </c>
      <c r="L9" s="2">
        <v>0</v>
      </c>
      <c r="M9" s="2">
        <v>0</v>
      </c>
      <c r="N9" s="2">
        <v>0</v>
      </c>
      <c r="O9" s="2">
        <v>217.7714</v>
      </c>
      <c r="P9" s="2">
        <v>0</v>
      </c>
      <c r="Q9" s="2">
        <v>0</v>
      </c>
      <c r="R9" s="2">
        <v>0</v>
      </c>
      <c r="S9" s="2">
        <v>37.113100000000003</v>
      </c>
      <c r="T9" s="2">
        <v>0</v>
      </c>
      <c r="U9" s="2">
        <v>0</v>
      </c>
      <c r="V9" s="2">
        <v>37.113100000000003</v>
      </c>
      <c r="W9" s="2">
        <v>0</v>
      </c>
      <c r="X9" s="2">
        <v>25.8492</v>
      </c>
    </row>
    <row r="10" spans="1:24" x14ac:dyDescent="0.2">
      <c r="A10" s="2" t="s">
        <v>81</v>
      </c>
      <c r="B10" s="2" t="str">
        <f>VLOOKUP($A10,'Space Group'!$A$2:$D$219,3)</f>
        <v>triclinic</v>
      </c>
      <c r="C10" s="2" t="str">
        <f>VLOOKUP($A10,'Space Group'!$A$2:$D$219,4)</f>
        <v>P-1</v>
      </c>
      <c r="D10" s="2">
        <v>96.639600000000002</v>
      </c>
      <c r="E10" s="2">
        <v>20.602900000000002</v>
      </c>
      <c r="F10" s="2">
        <v>36.8872</v>
      </c>
      <c r="G10" s="2">
        <v>0</v>
      </c>
      <c r="H10" s="2">
        <v>35.093600000000002</v>
      </c>
      <c r="I10" s="2">
        <v>0</v>
      </c>
      <c r="J10" s="2">
        <v>106.14709999999999</v>
      </c>
      <c r="K10" s="2">
        <v>33.692500000000003</v>
      </c>
      <c r="L10" s="2">
        <v>0</v>
      </c>
      <c r="M10" s="2">
        <v>11.535</v>
      </c>
      <c r="N10" s="2">
        <v>0</v>
      </c>
      <c r="O10" s="2">
        <v>64.146500000000003</v>
      </c>
      <c r="P10" s="2">
        <v>0</v>
      </c>
      <c r="Q10" s="2">
        <v>21.2408</v>
      </c>
      <c r="R10" s="2">
        <v>0</v>
      </c>
      <c r="S10" s="2">
        <v>19.124400000000001</v>
      </c>
      <c r="T10" s="2">
        <v>0</v>
      </c>
      <c r="U10" s="2">
        <v>2.3654999999999999</v>
      </c>
      <c r="V10" s="2">
        <v>31.524699999999999</v>
      </c>
      <c r="W10" s="2">
        <v>0</v>
      </c>
      <c r="X10" s="2">
        <v>16.558800000000002</v>
      </c>
    </row>
    <row r="11" spans="1:24" x14ac:dyDescent="0.2">
      <c r="A11" s="2" t="s">
        <v>10</v>
      </c>
      <c r="B11" s="2" t="str">
        <f>VLOOKUP($A11,'Space Group'!$A$2:$D$219,3)</f>
        <v>monoclinic</v>
      </c>
      <c r="C11" s="2" t="str">
        <f>VLOOKUP($A11,'Space Group'!$A$2:$D$219,4)</f>
        <v>P1121</v>
      </c>
      <c r="D11" s="2">
        <v>165.5489</v>
      </c>
      <c r="E11" s="2">
        <v>55.009500000000003</v>
      </c>
      <c r="F11" s="2">
        <v>25.519200000000001</v>
      </c>
      <c r="G11" s="2">
        <v>0</v>
      </c>
      <c r="H11" s="2">
        <v>0</v>
      </c>
      <c r="I11" s="2">
        <v>0</v>
      </c>
      <c r="J11" s="2">
        <v>117.33750000000001</v>
      </c>
      <c r="K11" s="2">
        <v>9.4555000000000007</v>
      </c>
      <c r="L11" s="2">
        <v>0</v>
      </c>
      <c r="M11" s="2">
        <v>0</v>
      </c>
      <c r="N11" s="2">
        <v>0</v>
      </c>
      <c r="O11" s="2">
        <v>120.09829999999999</v>
      </c>
      <c r="P11" s="2">
        <v>0</v>
      </c>
      <c r="Q11" s="2">
        <v>0</v>
      </c>
      <c r="R11" s="2">
        <v>0</v>
      </c>
      <c r="S11" s="2">
        <v>31.9419</v>
      </c>
      <c r="T11" s="2">
        <v>0</v>
      </c>
      <c r="U11" s="2">
        <v>0</v>
      </c>
      <c r="V11" s="2">
        <v>34.681399999999996</v>
      </c>
      <c r="W11" s="2">
        <v>0</v>
      </c>
      <c r="X11" s="2">
        <v>10.2881</v>
      </c>
    </row>
    <row r="12" spans="1:24" x14ac:dyDescent="0.2">
      <c r="A12" s="2" t="s">
        <v>149</v>
      </c>
      <c r="B12" s="2" t="str">
        <f>VLOOKUP($A12,'Space Group'!$A$2:$D$219,3)</f>
        <v>orthorhombic</v>
      </c>
      <c r="C12" s="2" t="str">
        <f>VLOOKUP($A12,'Space Group'!$A$2:$D$219,4)</f>
        <v>Pccn</v>
      </c>
      <c r="D12" s="2">
        <v>83.664900000000003</v>
      </c>
      <c r="E12" s="2">
        <v>47.083100000000002</v>
      </c>
      <c r="F12" s="2">
        <v>35.443399999999997</v>
      </c>
      <c r="G12" s="2">
        <v>0</v>
      </c>
      <c r="H12" s="2">
        <v>0</v>
      </c>
      <c r="I12" s="2">
        <v>0</v>
      </c>
      <c r="J12" s="2">
        <v>92.54</v>
      </c>
      <c r="K12" s="2">
        <v>40.829700000000003</v>
      </c>
      <c r="L12" s="2">
        <v>0</v>
      </c>
      <c r="M12" s="2">
        <v>0</v>
      </c>
      <c r="N12" s="2">
        <v>0</v>
      </c>
      <c r="O12" s="2">
        <v>88.462100000000007</v>
      </c>
      <c r="P12" s="2">
        <v>0</v>
      </c>
      <c r="Q12" s="2">
        <v>0</v>
      </c>
      <c r="R12" s="2">
        <v>0</v>
      </c>
      <c r="S12" s="2">
        <v>17.966799999999999</v>
      </c>
      <c r="T12" s="2">
        <v>0</v>
      </c>
      <c r="U12" s="2">
        <v>0</v>
      </c>
      <c r="V12" s="2">
        <v>10.7187</v>
      </c>
      <c r="W12" s="2">
        <v>0</v>
      </c>
      <c r="X12" s="2">
        <v>24.152999999999999</v>
      </c>
    </row>
    <row r="13" spans="1:24" x14ac:dyDescent="0.2">
      <c r="A13" s="2" t="s">
        <v>174</v>
      </c>
      <c r="B13" s="2" t="str">
        <f>VLOOKUP($A13,'Space Group'!$A$2:$D$219,3)</f>
        <v>trigonal</v>
      </c>
      <c r="C13" s="2" t="str">
        <f>VLOOKUP($A13,'Space Group'!$A$2:$D$219,4)</f>
        <v>P3c1</v>
      </c>
      <c r="D13" s="2">
        <v>89.320300000000003</v>
      </c>
      <c r="E13" s="2">
        <v>51.2286</v>
      </c>
      <c r="F13" s="2">
        <v>54.753500000000003</v>
      </c>
      <c r="G13" s="2">
        <v>0</v>
      </c>
      <c r="H13" s="2">
        <v>0</v>
      </c>
      <c r="I13" s="2">
        <v>0</v>
      </c>
      <c r="J13" s="2">
        <v>89.320300000000003</v>
      </c>
      <c r="K13" s="2">
        <v>54.753500000000003</v>
      </c>
      <c r="L13" s="2">
        <v>0</v>
      </c>
      <c r="M13" s="2">
        <v>0</v>
      </c>
      <c r="N13" s="2">
        <v>0</v>
      </c>
      <c r="O13" s="2">
        <v>117.0094</v>
      </c>
      <c r="P13" s="2">
        <v>0</v>
      </c>
      <c r="Q13" s="2">
        <v>0</v>
      </c>
      <c r="R13" s="2">
        <v>0</v>
      </c>
      <c r="S13" s="2">
        <v>13.7895</v>
      </c>
      <c r="T13" s="2">
        <v>0</v>
      </c>
      <c r="U13" s="2">
        <v>0</v>
      </c>
      <c r="V13" s="2">
        <v>13.7895</v>
      </c>
      <c r="W13" s="2">
        <v>0</v>
      </c>
      <c r="X13" s="2">
        <v>19.0458</v>
      </c>
    </row>
    <row r="14" spans="1:24" x14ac:dyDescent="0.2">
      <c r="A14" s="2" t="s">
        <v>100</v>
      </c>
      <c r="B14" s="2" t="str">
        <f>VLOOKUP($A14,'Space Group'!$A$2:$D$219,3)</f>
        <v>trigonal</v>
      </c>
      <c r="C14" s="2" t="str">
        <f>VLOOKUP($A14,'Space Group'!$A$2:$D$219,4)</f>
        <v>P-31c</v>
      </c>
      <c r="D14" s="2">
        <v>120.0989</v>
      </c>
      <c r="E14" s="2">
        <v>70.613799999999998</v>
      </c>
      <c r="F14" s="2">
        <v>62.673499999999997</v>
      </c>
      <c r="G14" s="2">
        <v>0</v>
      </c>
      <c r="H14" s="2">
        <v>0</v>
      </c>
      <c r="I14" s="2">
        <v>0</v>
      </c>
      <c r="J14" s="2">
        <v>120.0989</v>
      </c>
      <c r="K14" s="2">
        <v>62.673499999999997</v>
      </c>
      <c r="L14" s="2">
        <v>0</v>
      </c>
      <c r="M14" s="2">
        <v>0</v>
      </c>
      <c r="N14" s="2">
        <v>0</v>
      </c>
      <c r="O14" s="2">
        <v>67.009100000000004</v>
      </c>
      <c r="P14" s="2">
        <v>0</v>
      </c>
      <c r="Q14" s="2">
        <v>0</v>
      </c>
      <c r="R14" s="2">
        <v>0</v>
      </c>
      <c r="S14" s="2">
        <v>28.414200000000001</v>
      </c>
      <c r="T14" s="2">
        <v>0</v>
      </c>
      <c r="U14" s="2">
        <v>0</v>
      </c>
      <c r="V14" s="2">
        <v>28.414200000000001</v>
      </c>
      <c r="W14" s="2">
        <v>0</v>
      </c>
      <c r="X14" s="2">
        <v>24.742599999999999</v>
      </c>
    </row>
    <row r="15" spans="1:24" x14ac:dyDescent="0.2">
      <c r="A15" s="2" t="s">
        <v>12</v>
      </c>
      <c r="B15" s="2" t="str">
        <f>VLOOKUP($A15,'Space Group'!$A$2:$D$219,3)</f>
        <v>trigonal</v>
      </c>
      <c r="C15" s="2" t="str">
        <f>VLOOKUP($A15,'Space Group'!$A$2:$D$219,4)</f>
        <v>P-31c</v>
      </c>
      <c r="D15" s="2">
        <v>120.2266</v>
      </c>
      <c r="E15" s="2">
        <v>70.322299999999998</v>
      </c>
      <c r="F15" s="2">
        <v>62.069600000000001</v>
      </c>
      <c r="G15" s="2">
        <v>0</v>
      </c>
      <c r="H15" s="2">
        <v>0</v>
      </c>
      <c r="I15" s="2">
        <v>0</v>
      </c>
      <c r="J15" s="2">
        <v>120.2266</v>
      </c>
      <c r="K15" s="2">
        <v>62.069600000000001</v>
      </c>
      <c r="L15" s="2">
        <v>0</v>
      </c>
      <c r="M15" s="2">
        <v>0</v>
      </c>
      <c r="N15" s="2">
        <v>0</v>
      </c>
      <c r="O15" s="2">
        <v>65.759799999999998</v>
      </c>
      <c r="P15" s="2">
        <v>0</v>
      </c>
      <c r="Q15" s="2">
        <v>0</v>
      </c>
      <c r="R15" s="2">
        <v>0</v>
      </c>
      <c r="S15" s="2">
        <v>28.761800000000001</v>
      </c>
      <c r="T15" s="2">
        <v>0</v>
      </c>
      <c r="U15" s="2">
        <v>0</v>
      </c>
      <c r="V15" s="2">
        <v>28.761800000000001</v>
      </c>
      <c r="W15" s="2">
        <v>0</v>
      </c>
      <c r="X15" s="2">
        <v>24.952200000000001</v>
      </c>
    </row>
    <row r="16" spans="1:24" x14ac:dyDescent="0.2">
      <c r="A16" s="2" t="s">
        <v>35</v>
      </c>
      <c r="B16" s="2" t="str">
        <f>VLOOKUP($A16,'Space Group'!$A$2:$D$219,3)</f>
        <v>trigonal</v>
      </c>
      <c r="C16" s="2" t="str">
        <f>VLOOKUP($A16,'Space Group'!$A$2:$D$219,4)</f>
        <v>P-3</v>
      </c>
      <c r="D16" s="2">
        <v>71.475300000000004</v>
      </c>
      <c r="E16" s="2">
        <v>41.4696</v>
      </c>
      <c r="F16" s="2">
        <v>36.883000000000003</v>
      </c>
      <c r="G16" s="2">
        <v>0</v>
      </c>
      <c r="H16" s="2">
        <v>2.4910999999999999</v>
      </c>
      <c r="I16" s="2">
        <v>0</v>
      </c>
      <c r="J16" s="2">
        <v>71.475300000000004</v>
      </c>
      <c r="K16" s="2">
        <v>36.883000000000003</v>
      </c>
      <c r="L16" s="2">
        <v>0</v>
      </c>
      <c r="M16" s="2">
        <v>-2.4910999999999999</v>
      </c>
      <c r="N16" s="2">
        <v>0</v>
      </c>
      <c r="O16" s="2">
        <v>110.435</v>
      </c>
      <c r="P16" s="2">
        <v>0</v>
      </c>
      <c r="Q16" s="2">
        <v>0</v>
      </c>
      <c r="R16" s="2">
        <v>0</v>
      </c>
      <c r="S16" s="2">
        <v>12.065899999999999</v>
      </c>
      <c r="T16" s="2">
        <v>0</v>
      </c>
      <c r="U16" s="2">
        <v>-2.4910999999999999</v>
      </c>
      <c r="V16" s="2">
        <v>12.065899999999999</v>
      </c>
      <c r="W16" s="2">
        <v>0</v>
      </c>
      <c r="X16" s="2">
        <v>15.0029</v>
      </c>
    </row>
    <row r="17" spans="1:24" x14ac:dyDescent="0.2">
      <c r="A17" s="2" t="s">
        <v>74</v>
      </c>
      <c r="B17" s="2" t="str">
        <f>VLOOKUP($A17,'Space Group'!$A$2:$D$219,3)</f>
        <v>monoclinic</v>
      </c>
      <c r="C17" s="2" t="str">
        <f>VLOOKUP($A17,'Space Group'!$A$2:$D$219,4)</f>
        <v>P1121</v>
      </c>
      <c r="D17" s="2">
        <v>236.60390000000001</v>
      </c>
      <c r="E17" s="2">
        <v>67.478899999999996</v>
      </c>
      <c r="F17" s="2">
        <v>98.064999999999998</v>
      </c>
      <c r="G17" s="2">
        <v>0</v>
      </c>
      <c r="H17" s="2">
        <v>0</v>
      </c>
      <c r="I17" s="2">
        <v>0</v>
      </c>
      <c r="J17" s="2">
        <v>53.363999999999997</v>
      </c>
      <c r="K17" s="2">
        <v>42.283299999999997</v>
      </c>
      <c r="L17" s="2">
        <v>0</v>
      </c>
      <c r="M17" s="2">
        <v>0</v>
      </c>
      <c r="N17" s="2">
        <v>0</v>
      </c>
      <c r="O17" s="2">
        <v>239.8492</v>
      </c>
      <c r="P17" s="2">
        <v>0</v>
      </c>
      <c r="Q17" s="2">
        <v>0</v>
      </c>
      <c r="R17" s="2">
        <v>0</v>
      </c>
      <c r="S17" s="2">
        <v>27.4468</v>
      </c>
      <c r="T17" s="2">
        <v>0</v>
      </c>
      <c r="U17" s="2">
        <v>0</v>
      </c>
      <c r="V17" s="2">
        <v>42.128700000000002</v>
      </c>
      <c r="W17" s="2">
        <v>0</v>
      </c>
      <c r="X17" s="2">
        <v>22.209499999999998</v>
      </c>
    </row>
    <row r="18" spans="1:24" x14ac:dyDescent="0.2">
      <c r="A18" s="2" t="s">
        <v>43</v>
      </c>
      <c r="B18" s="2" t="str">
        <f>VLOOKUP($A18,'Space Group'!$A$2:$D$219,3)</f>
        <v>cubic</v>
      </c>
      <c r="C18" s="2" t="str">
        <f>VLOOKUP($A18,'Space Group'!$A$2:$D$219,4)</f>
        <v>Ia-3d</v>
      </c>
      <c r="D18" s="2">
        <v>174.48500000000001</v>
      </c>
      <c r="E18" s="2">
        <v>75.0441</v>
      </c>
      <c r="F18" s="2">
        <v>75.0441</v>
      </c>
      <c r="G18" s="2">
        <v>0</v>
      </c>
      <c r="H18" s="2">
        <v>0</v>
      </c>
      <c r="I18" s="2">
        <v>0</v>
      </c>
      <c r="J18" s="2">
        <v>174.48500000000001</v>
      </c>
      <c r="K18" s="2">
        <v>75.0441</v>
      </c>
      <c r="L18" s="2">
        <v>0</v>
      </c>
      <c r="M18" s="2">
        <v>0</v>
      </c>
      <c r="N18" s="2">
        <v>0</v>
      </c>
      <c r="O18" s="2">
        <v>174.48500000000001</v>
      </c>
      <c r="P18" s="2">
        <v>0</v>
      </c>
      <c r="Q18" s="2">
        <v>0</v>
      </c>
      <c r="R18" s="2">
        <v>0</v>
      </c>
      <c r="S18" s="2">
        <v>34.414299999999997</v>
      </c>
      <c r="T18" s="2">
        <v>0</v>
      </c>
      <c r="U18" s="2">
        <v>0</v>
      </c>
      <c r="V18" s="2">
        <v>34.414299999999997</v>
      </c>
      <c r="W18" s="2">
        <v>0</v>
      </c>
      <c r="X18" s="2">
        <v>34.414299999999997</v>
      </c>
    </row>
    <row r="19" spans="1:24" x14ac:dyDescent="0.2">
      <c r="A19" s="2" t="s">
        <v>161</v>
      </c>
      <c r="B19" s="2" t="str">
        <f>VLOOKUP($A19,'Space Group'!$A$2:$D$219,3)</f>
        <v>orthorhombic</v>
      </c>
      <c r="C19" s="2" t="str">
        <f>VLOOKUP($A19,'Space Group'!$A$2:$D$219,4)</f>
        <v>Pbca</v>
      </c>
      <c r="D19" s="2">
        <v>77.981300000000005</v>
      </c>
      <c r="E19" s="2">
        <v>46.720999999999997</v>
      </c>
      <c r="F19" s="2">
        <v>79.036199999999994</v>
      </c>
      <c r="G19" s="2">
        <v>0</v>
      </c>
      <c r="H19" s="2">
        <v>0</v>
      </c>
      <c r="I19" s="2">
        <v>0</v>
      </c>
      <c r="J19" s="2">
        <v>74.870599999999996</v>
      </c>
      <c r="K19" s="2">
        <v>96.5535</v>
      </c>
      <c r="L19" s="2">
        <v>0</v>
      </c>
      <c r="M19" s="2">
        <v>0</v>
      </c>
      <c r="N19" s="2">
        <v>0</v>
      </c>
      <c r="O19" s="2">
        <v>212.98650000000001</v>
      </c>
      <c r="P19" s="2">
        <v>0</v>
      </c>
      <c r="Q19" s="2">
        <v>0</v>
      </c>
      <c r="R19" s="2">
        <v>0</v>
      </c>
      <c r="S19" s="2">
        <v>43.499499999999998</v>
      </c>
      <c r="T19" s="2">
        <v>0</v>
      </c>
      <c r="U19" s="2">
        <v>0</v>
      </c>
      <c r="V19" s="2">
        <v>41.230899999999998</v>
      </c>
      <c r="W19" s="2">
        <v>0</v>
      </c>
      <c r="X19" s="2">
        <v>21.758500000000002</v>
      </c>
    </row>
    <row r="20" spans="1:24" x14ac:dyDescent="0.2">
      <c r="A20" s="2" t="s">
        <v>86</v>
      </c>
      <c r="B20" s="2" t="str">
        <f>VLOOKUP($A20,'Space Group'!$A$2:$D$219,3)</f>
        <v>orthorhombic</v>
      </c>
      <c r="C20" s="2" t="str">
        <f>VLOOKUP($A20,'Space Group'!$A$2:$D$219,4)</f>
        <v>Pca21</v>
      </c>
      <c r="D20" s="2">
        <v>171.5787</v>
      </c>
      <c r="E20" s="2">
        <v>83.356999999999999</v>
      </c>
      <c r="F20" s="2">
        <v>83.186000000000007</v>
      </c>
      <c r="G20" s="2">
        <v>0</v>
      </c>
      <c r="H20" s="2">
        <v>0</v>
      </c>
      <c r="I20" s="2">
        <v>0</v>
      </c>
      <c r="J20" s="2">
        <v>147.9169</v>
      </c>
      <c r="K20" s="2">
        <v>128.57769999999999</v>
      </c>
      <c r="L20" s="2">
        <v>0</v>
      </c>
      <c r="M20" s="2">
        <v>0</v>
      </c>
      <c r="N20" s="2">
        <v>0</v>
      </c>
      <c r="O20" s="2">
        <v>155.56379999999999</v>
      </c>
      <c r="P20" s="2">
        <v>0</v>
      </c>
      <c r="Q20" s="2">
        <v>0</v>
      </c>
      <c r="R20" s="2">
        <v>0</v>
      </c>
      <c r="S20" s="2">
        <v>46.602499999999999</v>
      </c>
      <c r="T20" s="2">
        <v>0</v>
      </c>
      <c r="U20" s="2">
        <v>0</v>
      </c>
      <c r="V20" s="2">
        <v>36.667200000000001</v>
      </c>
      <c r="W20" s="2">
        <v>0</v>
      </c>
      <c r="X20" s="2">
        <v>35.322899999999997</v>
      </c>
    </row>
    <row r="21" spans="1:24" x14ac:dyDescent="0.2">
      <c r="A21" s="2" t="s">
        <v>21</v>
      </c>
      <c r="B21" s="2" t="str">
        <f>VLOOKUP($A21,'Space Group'!$A$2:$D$219,3)</f>
        <v>cubic</v>
      </c>
      <c r="C21" s="2" t="str">
        <f>VLOOKUP($A21,'Space Group'!$A$2:$D$219,4)</f>
        <v>F23</v>
      </c>
      <c r="D21" s="2">
        <v>125.8257</v>
      </c>
      <c r="E21" s="2">
        <v>101.72929999999999</v>
      </c>
      <c r="F21" s="2">
        <v>101.72929999999999</v>
      </c>
      <c r="G21" s="2">
        <v>0</v>
      </c>
      <c r="H21" s="2">
        <v>0</v>
      </c>
      <c r="I21" s="2">
        <v>0</v>
      </c>
      <c r="J21" s="2">
        <v>125.8257</v>
      </c>
      <c r="K21" s="2">
        <v>101.72929999999999</v>
      </c>
      <c r="L21" s="2">
        <v>0</v>
      </c>
      <c r="M21" s="2">
        <v>0</v>
      </c>
      <c r="N21" s="2">
        <v>0</v>
      </c>
      <c r="O21" s="2">
        <v>125.8257</v>
      </c>
      <c r="P21" s="2">
        <v>0</v>
      </c>
      <c r="Q21" s="2">
        <v>0</v>
      </c>
      <c r="R21" s="2">
        <v>0</v>
      </c>
      <c r="S21" s="2">
        <v>36.435600000000001</v>
      </c>
      <c r="T21" s="2">
        <v>0</v>
      </c>
      <c r="U21" s="2">
        <v>0</v>
      </c>
      <c r="V21" s="2">
        <v>36.435600000000001</v>
      </c>
      <c r="W21" s="2">
        <v>0</v>
      </c>
      <c r="X21" s="2">
        <v>36.435600000000001</v>
      </c>
    </row>
    <row r="22" spans="1:24" x14ac:dyDescent="0.2">
      <c r="A22" s="2" t="s">
        <v>65</v>
      </c>
      <c r="B22" s="2" t="str">
        <f>VLOOKUP($A22,'Space Group'!$A$2:$D$219,3)</f>
        <v>tetragonal</v>
      </c>
      <c r="C22" s="2" t="str">
        <f>VLOOKUP($A22,'Space Group'!$A$2:$D$219,4)</f>
        <v>P4/mcc</v>
      </c>
      <c r="D22" s="2">
        <v>87.647400000000005</v>
      </c>
      <c r="E22" s="2">
        <v>5.4782999999999999</v>
      </c>
      <c r="F22" s="2">
        <v>54.351199999999999</v>
      </c>
      <c r="G22" s="2">
        <v>0</v>
      </c>
      <c r="H22" s="2">
        <v>0</v>
      </c>
      <c r="I22" s="2">
        <v>0</v>
      </c>
      <c r="J22" s="2">
        <v>87.647400000000005</v>
      </c>
      <c r="K22" s="2">
        <v>54.351199999999999</v>
      </c>
      <c r="L22" s="2">
        <v>0</v>
      </c>
      <c r="M22" s="2">
        <v>0</v>
      </c>
      <c r="N22" s="2">
        <v>0</v>
      </c>
      <c r="O22" s="2">
        <v>123.4863</v>
      </c>
      <c r="P22" s="2">
        <v>0</v>
      </c>
      <c r="Q22" s="2">
        <v>0</v>
      </c>
      <c r="R22" s="2">
        <v>0</v>
      </c>
      <c r="S22" s="2">
        <v>41.854199999999999</v>
      </c>
      <c r="T22" s="2">
        <v>0</v>
      </c>
      <c r="U22" s="2">
        <v>0</v>
      </c>
      <c r="V22" s="2">
        <v>41.854199999999999</v>
      </c>
      <c r="W22" s="2">
        <v>0</v>
      </c>
      <c r="X22" s="2">
        <v>8.1496999999999993</v>
      </c>
    </row>
    <row r="23" spans="1:24" x14ac:dyDescent="0.2">
      <c r="A23" s="2" t="s">
        <v>165</v>
      </c>
      <c r="B23" s="2" t="str">
        <f>VLOOKUP($A23,'Space Group'!$A$2:$D$219,3)</f>
        <v>tetragonal</v>
      </c>
      <c r="C23" s="2" t="str">
        <f>VLOOKUP($A23,'Space Group'!$A$2:$D$219,4)</f>
        <v>I4/m</v>
      </c>
      <c r="D23" s="2">
        <v>141.6979</v>
      </c>
      <c r="E23" s="2">
        <v>50.003300000000003</v>
      </c>
      <c r="F23" s="2">
        <v>51.988799999999998</v>
      </c>
      <c r="G23" s="2">
        <v>0</v>
      </c>
      <c r="H23" s="2">
        <v>0</v>
      </c>
      <c r="I23" s="2">
        <v>0</v>
      </c>
      <c r="J23" s="2">
        <v>141.6979</v>
      </c>
      <c r="K23" s="2">
        <v>51.988799999999998</v>
      </c>
      <c r="L23" s="2">
        <v>0</v>
      </c>
      <c r="M23" s="2">
        <v>0</v>
      </c>
      <c r="N23" s="2">
        <v>0</v>
      </c>
      <c r="O23" s="2">
        <v>171.53460000000001</v>
      </c>
      <c r="P23" s="2">
        <v>0</v>
      </c>
      <c r="Q23" s="2">
        <v>0</v>
      </c>
      <c r="R23" s="2">
        <v>0</v>
      </c>
      <c r="S23" s="2">
        <v>126.9143</v>
      </c>
      <c r="T23" s="2">
        <v>0</v>
      </c>
      <c r="U23" s="2">
        <v>0</v>
      </c>
      <c r="V23" s="2">
        <v>126.9143</v>
      </c>
      <c r="W23" s="2">
        <v>0</v>
      </c>
      <c r="X23" s="2">
        <v>9.5227000000000004</v>
      </c>
    </row>
    <row r="24" spans="1:24" x14ac:dyDescent="0.2">
      <c r="A24" s="2" t="s">
        <v>171</v>
      </c>
      <c r="B24" s="2" t="str">
        <f>VLOOKUP($A24,'Space Group'!$A$2:$D$219,3)</f>
        <v>trigonal</v>
      </c>
      <c r="C24" s="2" t="str">
        <f>VLOOKUP($A24,'Space Group'!$A$2:$D$219,4)</f>
        <v>R-3</v>
      </c>
      <c r="D24" s="2">
        <v>75.221900000000005</v>
      </c>
      <c r="E24" s="2">
        <v>36.4452</v>
      </c>
      <c r="F24" s="2">
        <v>10.0115</v>
      </c>
      <c r="G24" s="2">
        <v>9.3727999999999998</v>
      </c>
      <c r="H24" s="2">
        <v>2.5573000000000001</v>
      </c>
      <c r="I24" s="2">
        <v>3.4904999999999999</v>
      </c>
      <c r="J24" s="2">
        <v>89.225499999999997</v>
      </c>
      <c r="K24" s="2">
        <v>19.088000000000001</v>
      </c>
      <c r="L24" s="2">
        <v>-2.4102999999999999</v>
      </c>
      <c r="M24" s="2">
        <v>-11.0497</v>
      </c>
      <c r="N24" s="2">
        <v>6.3852000000000002</v>
      </c>
      <c r="O24" s="2">
        <v>92.787199999999999</v>
      </c>
      <c r="P24" s="2">
        <v>4.3569000000000004</v>
      </c>
      <c r="Q24" s="2">
        <v>-5.6428000000000003</v>
      </c>
      <c r="R24" s="2">
        <v>6.2649999999999997</v>
      </c>
      <c r="S24" s="2">
        <v>31.051500000000001</v>
      </c>
      <c r="T24" s="2">
        <v>-1.4092</v>
      </c>
      <c r="U24" s="2">
        <v>-4.2568000000000001</v>
      </c>
      <c r="V24" s="2">
        <v>32.022599999999997</v>
      </c>
      <c r="W24" s="2">
        <v>6.0728999999999997</v>
      </c>
      <c r="X24" s="2">
        <v>22.6386</v>
      </c>
    </row>
    <row r="25" spans="1:24" x14ac:dyDescent="0.2">
      <c r="A25" s="2" t="s">
        <v>62</v>
      </c>
      <c r="B25" s="2" t="str">
        <f>VLOOKUP($A25,'Space Group'!$A$2:$D$219,3)</f>
        <v>monoclinic</v>
      </c>
      <c r="C25" s="2" t="str">
        <f>VLOOKUP($A25,'Space Group'!$A$2:$D$219,4)</f>
        <v>C12/c1</v>
      </c>
      <c r="D25" s="2">
        <v>117.4486</v>
      </c>
      <c r="E25" s="2">
        <v>59.8752</v>
      </c>
      <c r="F25" s="2">
        <v>42.630499999999998</v>
      </c>
      <c r="G25" s="2">
        <v>0</v>
      </c>
      <c r="H25" s="2">
        <v>0</v>
      </c>
      <c r="I25" s="2">
        <v>0</v>
      </c>
      <c r="J25" s="2">
        <v>150.81180000000001</v>
      </c>
      <c r="K25" s="2">
        <v>61.4726</v>
      </c>
      <c r="L25" s="2">
        <v>0</v>
      </c>
      <c r="M25" s="2">
        <v>0</v>
      </c>
      <c r="N25" s="2">
        <v>0</v>
      </c>
      <c r="O25" s="2">
        <v>156.7098</v>
      </c>
      <c r="P25" s="2">
        <v>0</v>
      </c>
      <c r="Q25" s="2">
        <v>0</v>
      </c>
      <c r="R25" s="2">
        <v>0</v>
      </c>
      <c r="S25" s="2">
        <v>22.374500000000001</v>
      </c>
      <c r="T25" s="2">
        <v>0</v>
      </c>
      <c r="U25" s="2">
        <v>0</v>
      </c>
      <c r="V25" s="2">
        <v>67.686000000000007</v>
      </c>
      <c r="W25" s="2">
        <v>0</v>
      </c>
      <c r="X25" s="2">
        <v>20.391400000000001</v>
      </c>
    </row>
    <row r="26" spans="1:24" x14ac:dyDescent="0.2">
      <c r="A26" s="2" t="s">
        <v>112</v>
      </c>
      <c r="B26" s="2" t="str">
        <f>VLOOKUP($A26,'Space Group'!$A$2:$D$219,3)</f>
        <v>orthorhombic</v>
      </c>
      <c r="C26" s="2" t="str">
        <f>VLOOKUP($A26,'Space Group'!$A$2:$D$219,4)</f>
        <v>P21212</v>
      </c>
      <c r="D26" s="2">
        <v>79.769000000000005</v>
      </c>
      <c r="E26" s="2">
        <v>56.694299999999998</v>
      </c>
      <c r="F26" s="2">
        <v>92.535600000000002</v>
      </c>
      <c r="G26" s="2">
        <v>0</v>
      </c>
      <c r="H26" s="2">
        <v>0</v>
      </c>
      <c r="I26" s="2">
        <v>0</v>
      </c>
      <c r="J26" s="2">
        <v>112.23099999999999</v>
      </c>
      <c r="K26" s="2">
        <v>88.7393</v>
      </c>
      <c r="L26" s="2">
        <v>0</v>
      </c>
      <c r="M26" s="2">
        <v>0</v>
      </c>
      <c r="N26" s="2">
        <v>0</v>
      </c>
      <c r="O26" s="2">
        <v>171.9248</v>
      </c>
      <c r="P26" s="2">
        <v>0</v>
      </c>
      <c r="Q26" s="2">
        <v>0</v>
      </c>
      <c r="R26" s="2">
        <v>0</v>
      </c>
      <c r="S26" s="2">
        <v>22.050699999999999</v>
      </c>
      <c r="T26" s="2">
        <v>0</v>
      </c>
      <c r="U26" s="2">
        <v>0</v>
      </c>
      <c r="V26" s="2">
        <v>43.398800000000001</v>
      </c>
      <c r="W26" s="2">
        <v>0</v>
      </c>
      <c r="X26" s="2">
        <v>19.479900000000001</v>
      </c>
    </row>
    <row r="27" spans="1:24" x14ac:dyDescent="0.2">
      <c r="A27" s="2" t="s">
        <v>158</v>
      </c>
      <c r="B27" s="2" t="str">
        <f>VLOOKUP($A27,'Space Group'!$A$2:$D$219,3)</f>
        <v>orthorhombic</v>
      </c>
      <c r="C27" s="2" t="str">
        <f>VLOOKUP($A27,'Space Group'!$A$2:$D$219,4)</f>
        <v>Aemm</v>
      </c>
      <c r="D27" s="2">
        <v>248.65190000000001</v>
      </c>
      <c r="E27" s="2">
        <v>73.845500000000001</v>
      </c>
      <c r="F27" s="2">
        <v>84.589299999999994</v>
      </c>
      <c r="G27" s="2">
        <v>0</v>
      </c>
      <c r="H27" s="2">
        <v>0</v>
      </c>
      <c r="I27" s="2">
        <v>0</v>
      </c>
      <c r="J27" s="2">
        <v>136.05789999999999</v>
      </c>
      <c r="K27" s="2">
        <v>113.1814</v>
      </c>
      <c r="L27" s="2">
        <v>0</v>
      </c>
      <c r="M27" s="2">
        <v>0</v>
      </c>
      <c r="N27" s="2">
        <v>0</v>
      </c>
      <c r="O27" s="2">
        <v>186.6558</v>
      </c>
      <c r="P27" s="2">
        <v>0</v>
      </c>
      <c r="Q27" s="2">
        <v>0</v>
      </c>
      <c r="R27" s="2">
        <v>0</v>
      </c>
      <c r="S27" s="2">
        <v>-22.816500000000001</v>
      </c>
      <c r="T27" s="2">
        <v>0</v>
      </c>
      <c r="U27" s="2">
        <v>0</v>
      </c>
      <c r="V27" s="2">
        <v>39.375599999999999</v>
      </c>
      <c r="W27" s="2">
        <v>0</v>
      </c>
      <c r="X27" s="2">
        <v>39.572499999999998</v>
      </c>
    </row>
    <row r="28" spans="1:24" x14ac:dyDescent="0.2">
      <c r="A28" s="2" t="s">
        <v>94</v>
      </c>
      <c r="B28" s="2" t="str">
        <f>VLOOKUP($A28,'Space Group'!$A$2:$D$219,3)</f>
        <v>monoclinic</v>
      </c>
      <c r="C28" s="2" t="str">
        <f>VLOOKUP($A28,'Space Group'!$A$2:$D$219,4)</f>
        <v>P121/a1</v>
      </c>
      <c r="D28" s="2">
        <v>72.803700000000006</v>
      </c>
      <c r="E28" s="2">
        <v>51.7029</v>
      </c>
      <c r="F28" s="2">
        <v>66.239099999999993</v>
      </c>
      <c r="G28" s="2">
        <v>0</v>
      </c>
      <c r="H28" s="2">
        <v>0</v>
      </c>
      <c r="I28" s="2">
        <v>0</v>
      </c>
      <c r="J28" s="2">
        <v>99.5565</v>
      </c>
      <c r="K28" s="2">
        <v>80.000799999999998</v>
      </c>
      <c r="L28" s="2">
        <v>0</v>
      </c>
      <c r="M28" s="2">
        <v>0</v>
      </c>
      <c r="N28" s="2">
        <v>0</v>
      </c>
      <c r="O28" s="2">
        <v>166.77090000000001</v>
      </c>
      <c r="P28" s="2">
        <v>0</v>
      </c>
      <c r="Q28" s="2">
        <v>0</v>
      </c>
      <c r="R28" s="2">
        <v>0</v>
      </c>
      <c r="S28" s="2">
        <v>22.4422</v>
      </c>
      <c r="T28" s="2">
        <v>0</v>
      </c>
      <c r="U28" s="2">
        <v>0</v>
      </c>
      <c r="V28" s="2">
        <v>32.030700000000003</v>
      </c>
      <c r="W28" s="2">
        <v>0</v>
      </c>
      <c r="X28" s="2">
        <v>9.7996999999999996</v>
      </c>
    </row>
    <row r="29" spans="1:24" x14ac:dyDescent="0.2">
      <c r="A29" s="2" t="s">
        <v>106</v>
      </c>
      <c r="B29" s="2" t="str">
        <f>VLOOKUP($A29,'Space Group'!$A$2:$D$219,3)</f>
        <v>tetragonal</v>
      </c>
      <c r="C29" s="2" t="str">
        <f>VLOOKUP($A29,'Space Group'!$A$2:$D$219,4)</f>
        <v>P4/ncc</v>
      </c>
      <c r="D29" s="2">
        <v>86.12</v>
      </c>
      <c r="E29" s="2">
        <v>42.022399999999998</v>
      </c>
      <c r="F29" s="2">
        <v>49.3675</v>
      </c>
      <c r="G29" s="2">
        <v>0</v>
      </c>
      <c r="H29" s="2">
        <v>0</v>
      </c>
      <c r="I29" s="2">
        <v>0</v>
      </c>
      <c r="J29" s="2">
        <v>86.12</v>
      </c>
      <c r="K29" s="2">
        <v>49.3675</v>
      </c>
      <c r="L29" s="2">
        <v>0</v>
      </c>
      <c r="M29" s="2">
        <v>0</v>
      </c>
      <c r="N29" s="2">
        <v>0</v>
      </c>
      <c r="O29" s="2">
        <v>106.85</v>
      </c>
      <c r="P29" s="2">
        <v>0</v>
      </c>
      <c r="Q29" s="2">
        <v>0</v>
      </c>
      <c r="R29" s="2">
        <v>0</v>
      </c>
      <c r="S29" s="2">
        <v>27.616</v>
      </c>
      <c r="T29" s="2">
        <v>0</v>
      </c>
      <c r="U29" s="2">
        <v>0</v>
      </c>
      <c r="V29" s="2">
        <v>27.616</v>
      </c>
      <c r="W29" s="2">
        <v>0</v>
      </c>
      <c r="X29" s="2">
        <v>19.1372</v>
      </c>
    </row>
    <row r="30" spans="1:24" x14ac:dyDescent="0.2">
      <c r="A30" s="2" t="s">
        <v>29</v>
      </c>
      <c r="B30" s="2" t="str">
        <f>VLOOKUP($A30,'Space Group'!$A$2:$D$219,3)</f>
        <v>tetragonal</v>
      </c>
      <c r="C30" s="2" t="str">
        <f>VLOOKUP($A30,'Space Group'!$A$2:$D$219,4)</f>
        <v>I4mm</v>
      </c>
      <c r="D30" s="2">
        <v>156.13669999999999</v>
      </c>
      <c r="E30" s="2">
        <v>134.6224</v>
      </c>
      <c r="F30" s="2">
        <v>117.8668</v>
      </c>
      <c r="G30" s="2">
        <v>0</v>
      </c>
      <c r="H30" s="2">
        <v>0</v>
      </c>
      <c r="I30" s="2">
        <v>0</v>
      </c>
      <c r="J30" s="2">
        <v>156.13669999999999</v>
      </c>
      <c r="K30" s="2">
        <v>117.8668</v>
      </c>
      <c r="L30" s="2">
        <v>0</v>
      </c>
      <c r="M30" s="2">
        <v>0</v>
      </c>
      <c r="N30" s="2">
        <v>0</v>
      </c>
      <c r="O30" s="2">
        <v>251.881</v>
      </c>
      <c r="P30" s="2">
        <v>0</v>
      </c>
      <c r="Q30" s="2">
        <v>0</v>
      </c>
      <c r="R30" s="2">
        <v>0</v>
      </c>
      <c r="S30" s="2">
        <v>49.549399999999999</v>
      </c>
      <c r="T30" s="2">
        <v>0</v>
      </c>
      <c r="U30" s="2">
        <v>0</v>
      </c>
      <c r="V30" s="2">
        <v>49.549399999999999</v>
      </c>
      <c r="W30" s="2">
        <v>0</v>
      </c>
      <c r="X30" s="2">
        <v>40.323099999999997</v>
      </c>
    </row>
    <row r="31" spans="1:24" x14ac:dyDescent="0.2">
      <c r="A31" s="2" t="s">
        <v>169</v>
      </c>
      <c r="B31" s="2" t="str">
        <f>VLOOKUP($A31,'Space Group'!$A$2:$D$219,3)</f>
        <v>tetragonal</v>
      </c>
      <c r="C31" s="2" t="str">
        <f>VLOOKUP($A31,'Space Group'!$A$2:$D$219,4)</f>
        <v>P4122</v>
      </c>
      <c r="D31" s="2">
        <v>91.110100000000003</v>
      </c>
      <c r="E31" s="2">
        <v>36.613799999999998</v>
      </c>
      <c r="F31" s="2">
        <v>55.316099999999999</v>
      </c>
      <c r="G31" s="2">
        <v>0</v>
      </c>
      <c r="H31" s="2">
        <v>0</v>
      </c>
      <c r="I31" s="2">
        <v>0</v>
      </c>
      <c r="J31" s="2">
        <v>91.110100000000003</v>
      </c>
      <c r="K31" s="2">
        <v>55.316099999999999</v>
      </c>
      <c r="L31" s="2">
        <v>0</v>
      </c>
      <c r="M31" s="2">
        <v>0</v>
      </c>
      <c r="N31" s="2">
        <v>0</v>
      </c>
      <c r="O31" s="2">
        <v>100.1425</v>
      </c>
      <c r="P31" s="2">
        <v>0</v>
      </c>
      <c r="Q31" s="2">
        <v>0</v>
      </c>
      <c r="R31" s="2">
        <v>0</v>
      </c>
      <c r="S31" s="2">
        <v>14.1774</v>
      </c>
      <c r="T31" s="2">
        <v>0</v>
      </c>
      <c r="U31" s="2">
        <v>0</v>
      </c>
      <c r="V31" s="2">
        <v>14.1774</v>
      </c>
      <c r="W31" s="2">
        <v>0</v>
      </c>
      <c r="X31" s="2">
        <v>16.660699999999999</v>
      </c>
    </row>
    <row r="32" spans="1:24" x14ac:dyDescent="0.2">
      <c r="A32" s="2" t="s">
        <v>28</v>
      </c>
      <c r="B32" s="2" t="str">
        <f>VLOOKUP($A32,'Space Group'!$A$2:$D$219,3)</f>
        <v>tetragonal</v>
      </c>
      <c r="C32" s="2" t="str">
        <f>VLOOKUP($A32,'Space Group'!$A$2:$D$219,4)</f>
        <v>I41/amd</v>
      </c>
      <c r="D32" s="2">
        <v>82.305999999999997</v>
      </c>
      <c r="E32" s="2">
        <v>35.393700000000003</v>
      </c>
      <c r="F32" s="2">
        <v>50.257199999999997</v>
      </c>
      <c r="G32" s="2">
        <v>0</v>
      </c>
      <c r="H32" s="2">
        <v>0</v>
      </c>
      <c r="I32" s="2">
        <v>0</v>
      </c>
      <c r="J32" s="2">
        <v>82.305999999999997</v>
      </c>
      <c r="K32" s="2">
        <v>50.257199999999997</v>
      </c>
      <c r="L32" s="2">
        <v>0</v>
      </c>
      <c r="M32" s="2">
        <v>0</v>
      </c>
      <c r="N32" s="2">
        <v>0</v>
      </c>
      <c r="O32" s="2">
        <v>102.71380000000001</v>
      </c>
      <c r="P32" s="2">
        <v>0</v>
      </c>
      <c r="Q32" s="2">
        <v>0</v>
      </c>
      <c r="R32" s="2">
        <v>0</v>
      </c>
      <c r="S32" s="2">
        <v>28.905100000000001</v>
      </c>
      <c r="T32" s="2">
        <v>0</v>
      </c>
      <c r="U32" s="2">
        <v>0</v>
      </c>
      <c r="V32" s="2">
        <v>28.905100000000001</v>
      </c>
      <c r="W32" s="2">
        <v>0</v>
      </c>
      <c r="X32" s="2">
        <v>18.050899999999999</v>
      </c>
    </row>
    <row r="33" spans="1:24" x14ac:dyDescent="0.2">
      <c r="A33" s="2" t="s">
        <v>17</v>
      </c>
      <c r="B33" s="2" t="str">
        <f>VLOOKUP($A33,'Space Group'!$A$2:$D$219,3)</f>
        <v>triclinic</v>
      </c>
      <c r="C33" s="2" t="str">
        <f>VLOOKUP($A33,'Space Group'!$A$2:$D$219,4)</f>
        <v>P1</v>
      </c>
      <c r="D33" s="2">
        <v>234.00559999999999</v>
      </c>
      <c r="E33" s="2">
        <v>101.9019</v>
      </c>
      <c r="F33" s="2">
        <v>66.467600000000004</v>
      </c>
      <c r="G33" s="2">
        <v>0</v>
      </c>
      <c r="H33" s="2">
        <v>0</v>
      </c>
      <c r="I33" s="2">
        <v>0</v>
      </c>
      <c r="J33" s="2">
        <v>176.70349999999999</v>
      </c>
      <c r="K33" s="2">
        <v>106.4195</v>
      </c>
      <c r="L33" s="2">
        <v>0</v>
      </c>
      <c r="M33" s="2">
        <v>0</v>
      </c>
      <c r="N33" s="2">
        <v>0</v>
      </c>
      <c r="O33" s="2">
        <v>212.46039999999999</v>
      </c>
      <c r="P33" s="2">
        <v>0</v>
      </c>
      <c r="Q33" s="2">
        <v>0</v>
      </c>
      <c r="R33" s="2">
        <v>0</v>
      </c>
      <c r="S33" s="2">
        <v>58.078099999999999</v>
      </c>
      <c r="T33" s="2">
        <v>0</v>
      </c>
      <c r="U33" s="2">
        <v>0</v>
      </c>
      <c r="V33" s="2">
        <v>30.747399999999999</v>
      </c>
      <c r="W33" s="2">
        <v>0</v>
      </c>
      <c r="X33" s="2">
        <v>60.1524</v>
      </c>
    </row>
    <row r="34" spans="1:24" x14ac:dyDescent="0.2">
      <c r="A34" s="2" t="s">
        <v>173</v>
      </c>
      <c r="B34" s="2" t="str">
        <f>VLOOKUP($A34,'Space Group'!$A$2:$D$219,3)</f>
        <v>orthorhombic</v>
      </c>
      <c r="C34" s="2" t="str">
        <f>VLOOKUP($A34,'Space Group'!$A$2:$D$219,4)</f>
        <v>Pnma</v>
      </c>
      <c r="D34" s="2">
        <v>126.4194</v>
      </c>
      <c r="E34" s="2">
        <v>29.815100000000001</v>
      </c>
      <c r="F34" s="2">
        <v>55.583199999999998</v>
      </c>
      <c r="G34" s="2">
        <v>0</v>
      </c>
      <c r="H34" s="2">
        <v>0</v>
      </c>
      <c r="I34" s="2">
        <v>0</v>
      </c>
      <c r="J34" s="2">
        <v>71.938599999999994</v>
      </c>
      <c r="K34" s="2">
        <v>45.498899999999999</v>
      </c>
      <c r="L34" s="2">
        <v>0</v>
      </c>
      <c r="M34" s="2">
        <v>0</v>
      </c>
      <c r="N34" s="2">
        <v>0</v>
      </c>
      <c r="O34" s="2">
        <v>77.420299999999997</v>
      </c>
      <c r="P34" s="2">
        <v>0</v>
      </c>
      <c r="Q34" s="2">
        <v>0</v>
      </c>
      <c r="R34" s="2">
        <v>0</v>
      </c>
      <c r="S34" s="2">
        <v>33.735500000000002</v>
      </c>
      <c r="T34" s="2">
        <v>0</v>
      </c>
      <c r="U34" s="2">
        <v>0</v>
      </c>
      <c r="V34" s="2">
        <v>20.193300000000001</v>
      </c>
      <c r="W34" s="2">
        <v>0</v>
      </c>
      <c r="X34" s="2">
        <v>22.3429</v>
      </c>
    </row>
    <row r="35" spans="1:24" x14ac:dyDescent="0.2">
      <c r="A35" s="2" t="s">
        <v>102</v>
      </c>
      <c r="B35" s="2" t="str">
        <f>VLOOKUP($A35,'Space Group'!$A$2:$D$219,3)</f>
        <v>orthorhombic</v>
      </c>
      <c r="C35" s="2" t="str">
        <f>VLOOKUP($A35,'Space Group'!$A$2:$D$219,4)</f>
        <v>Imma</v>
      </c>
      <c r="D35" s="2">
        <v>138.95050000000001</v>
      </c>
      <c r="E35" s="2">
        <v>35.370100000000001</v>
      </c>
      <c r="F35" s="2">
        <v>52.570700000000002</v>
      </c>
      <c r="G35" s="2">
        <v>0</v>
      </c>
      <c r="H35" s="2">
        <v>0</v>
      </c>
      <c r="I35" s="2">
        <v>0</v>
      </c>
      <c r="J35" s="2">
        <v>90.338499999999996</v>
      </c>
      <c r="K35" s="2">
        <v>43.207999999999998</v>
      </c>
      <c r="L35" s="2">
        <v>0</v>
      </c>
      <c r="M35" s="2">
        <v>0</v>
      </c>
      <c r="N35" s="2">
        <v>0</v>
      </c>
      <c r="O35" s="2">
        <v>79.078800000000001</v>
      </c>
      <c r="P35" s="2">
        <v>0</v>
      </c>
      <c r="Q35" s="2">
        <v>0</v>
      </c>
      <c r="R35" s="2">
        <v>0</v>
      </c>
      <c r="S35" s="2">
        <v>29.0777</v>
      </c>
      <c r="T35" s="2">
        <v>0</v>
      </c>
      <c r="U35" s="2">
        <v>0</v>
      </c>
      <c r="V35" s="2">
        <v>18.2668</v>
      </c>
      <c r="W35" s="2">
        <v>0</v>
      </c>
      <c r="X35" s="2">
        <v>19.0001</v>
      </c>
    </row>
    <row r="36" spans="1:24" x14ac:dyDescent="0.2">
      <c r="A36" s="2" t="s">
        <v>125</v>
      </c>
      <c r="B36" s="2" t="str">
        <f>VLOOKUP($A36,'Space Group'!$A$2:$D$219,3)</f>
        <v>trigonal</v>
      </c>
      <c r="C36" s="2" t="str">
        <f>VLOOKUP($A36,'Space Group'!$A$2:$D$219,4)</f>
        <v>P321</v>
      </c>
      <c r="D36" s="2">
        <v>89.752700000000004</v>
      </c>
      <c r="E36" s="2">
        <v>51.814700000000002</v>
      </c>
      <c r="F36" s="2">
        <v>55.010899999999999</v>
      </c>
      <c r="G36" s="2">
        <v>0</v>
      </c>
      <c r="H36" s="2">
        <v>0</v>
      </c>
      <c r="I36" s="2">
        <v>0</v>
      </c>
      <c r="J36" s="2">
        <v>89.752700000000004</v>
      </c>
      <c r="K36" s="2">
        <v>55.010899999999999</v>
      </c>
      <c r="L36" s="2">
        <v>0</v>
      </c>
      <c r="M36" s="2">
        <v>0</v>
      </c>
      <c r="N36" s="2">
        <v>0</v>
      </c>
      <c r="O36" s="2">
        <v>116.3216</v>
      </c>
      <c r="P36" s="2">
        <v>0</v>
      </c>
      <c r="Q36" s="2">
        <v>0</v>
      </c>
      <c r="R36" s="2">
        <v>0</v>
      </c>
      <c r="S36" s="2">
        <v>13.708600000000001</v>
      </c>
      <c r="T36" s="2">
        <v>0</v>
      </c>
      <c r="U36" s="2">
        <v>0</v>
      </c>
      <c r="V36" s="2">
        <v>13.708600000000001</v>
      </c>
      <c r="W36" s="2">
        <v>0</v>
      </c>
      <c r="X36" s="2">
        <v>18.969000000000001</v>
      </c>
    </row>
    <row r="37" spans="1:24" x14ac:dyDescent="0.2">
      <c r="A37" s="2" t="s">
        <v>87</v>
      </c>
      <c r="B37" s="2" t="str">
        <f>VLOOKUP($A37,'Space Group'!$A$2:$D$219,3)</f>
        <v>monoclinic</v>
      </c>
      <c r="C37" s="2" t="str">
        <f>VLOOKUP($A37,'Space Group'!$A$2:$D$219,4)</f>
        <v>P121/m1</v>
      </c>
      <c r="D37" s="2">
        <v>119.187</v>
      </c>
      <c r="E37" s="2">
        <v>33.853299999999997</v>
      </c>
      <c r="F37" s="2">
        <v>30.010999999999999</v>
      </c>
      <c r="G37" s="2">
        <v>0</v>
      </c>
      <c r="H37" s="2">
        <v>9.4427000000000003</v>
      </c>
      <c r="I37" s="2">
        <v>0</v>
      </c>
      <c r="J37" s="2">
        <v>91.943799999999996</v>
      </c>
      <c r="K37" s="2">
        <v>37.211399999999998</v>
      </c>
      <c r="L37" s="2">
        <v>0</v>
      </c>
      <c r="M37" s="2">
        <v>4.3212000000000002</v>
      </c>
      <c r="N37" s="2">
        <v>0</v>
      </c>
      <c r="O37" s="2">
        <v>105.15260000000001</v>
      </c>
      <c r="P37" s="2">
        <v>0</v>
      </c>
      <c r="Q37" s="2">
        <v>-4.7470999999999997</v>
      </c>
      <c r="R37" s="2">
        <v>0</v>
      </c>
      <c r="S37" s="2">
        <v>10.079800000000001</v>
      </c>
      <c r="T37" s="2">
        <v>0</v>
      </c>
      <c r="U37" s="2">
        <v>-4.3921999999999999</v>
      </c>
      <c r="V37" s="2">
        <v>26.856200000000001</v>
      </c>
      <c r="W37" s="2">
        <v>0</v>
      </c>
      <c r="X37" s="2">
        <v>14.873100000000001</v>
      </c>
    </row>
    <row r="38" spans="1:24" x14ac:dyDescent="0.2">
      <c r="A38" s="2" t="s">
        <v>179</v>
      </c>
      <c r="B38" s="2" t="str">
        <f>VLOOKUP($A38,'Space Group'!$A$2:$D$219,3)</f>
        <v>cubic</v>
      </c>
      <c r="C38" s="2" t="str">
        <f>VLOOKUP($A38,'Space Group'!$A$2:$D$219,4)</f>
        <v>Ia-3d</v>
      </c>
      <c r="D38" s="2">
        <v>110.0086</v>
      </c>
      <c r="E38" s="2">
        <v>65.094999999999999</v>
      </c>
      <c r="F38" s="2">
        <v>65.094999999999999</v>
      </c>
      <c r="G38" s="2">
        <v>0</v>
      </c>
      <c r="H38" s="2">
        <v>0</v>
      </c>
      <c r="I38" s="2">
        <v>0</v>
      </c>
      <c r="J38" s="2">
        <v>110.0086</v>
      </c>
      <c r="K38" s="2">
        <v>65.094999999999999</v>
      </c>
      <c r="L38" s="2">
        <v>0</v>
      </c>
      <c r="M38" s="2">
        <v>0</v>
      </c>
      <c r="N38" s="2">
        <v>0</v>
      </c>
      <c r="O38" s="2">
        <v>110.0086</v>
      </c>
      <c r="P38" s="2">
        <v>0</v>
      </c>
      <c r="Q38" s="2">
        <v>0</v>
      </c>
      <c r="R38" s="2">
        <v>0</v>
      </c>
      <c r="S38" s="2">
        <v>34.2834</v>
      </c>
      <c r="T38" s="2">
        <v>0</v>
      </c>
      <c r="U38" s="2">
        <v>0</v>
      </c>
      <c r="V38" s="2">
        <v>34.2834</v>
      </c>
      <c r="W38" s="2">
        <v>0</v>
      </c>
      <c r="X38" s="2">
        <v>34.2834</v>
      </c>
    </row>
    <row r="39" spans="1:24" x14ac:dyDescent="0.2">
      <c r="A39" s="2" t="s">
        <v>9</v>
      </c>
      <c r="B39" s="2" t="str">
        <f>VLOOKUP($A39,'Space Group'!$A$2:$D$219,3)</f>
        <v>hexagonal</v>
      </c>
      <c r="C39" s="2" t="str">
        <f>VLOOKUP($A39,'Space Group'!$A$2:$D$219,4)</f>
        <v>P63</v>
      </c>
      <c r="D39" s="2">
        <v>139.9091</v>
      </c>
      <c r="E39" s="2">
        <v>96.359499999999997</v>
      </c>
      <c r="F39" s="2">
        <v>81.786000000000001</v>
      </c>
      <c r="G39" s="2">
        <v>0</v>
      </c>
      <c r="H39" s="2">
        <v>0</v>
      </c>
      <c r="I39" s="2">
        <v>0</v>
      </c>
      <c r="J39" s="2">
        <v>139.9091</v>
      </c>
      <c r="K39" s="2">
        <v>81.786000000000001</v>
      </c>
      <c r="L39" s="2">
        <v>0</v>
      </c>
      <c r="M39" s="2">
        <v>0</v>
      </c>
      <c r="N39" s="2">
        <v>0</v>
      </c>
      <c r="O39" s="2">
        <v>193.12710000000001</v>
      </c>
      <c r="P39" s="2">
        <v>0</v>
      </c>
      <c r="Q39" s="2">
        <v>0</v>
      </c>
      <c r="R39" s="2">
        <v>0</v>
      </c>
      <c r="S39" s="2">
        <v>12.8247</v>
      </c>
      <c r="T39" s="2">
        <v>0</v>
      </c>
      <c r="U39" s="2">
        <v>0</v>
      </c>
      <c r="V39" s="2">
        <v>12.8247</v>
      </c>
      <c r="W39" s="2">
        <v>0</v>
      </c>
      <c r="X39" s="2">
        <v>21.774799999999999</v>
      </c>
    </row>
    <row r="40" spans="1:24" x14ac:dyDescent="0.2">
      <c r="A40" s="2" t="s">
        <v>122</v>
      </c>
      <c r="B40" s="2" t="str">
        <f>VLOOKUP($A40,'Space Group'!$A$2:$D$219,3)</f>
        <v>orthorhombic</v>
      </c>
      <c r="C40" s="2" t="str">
        <f>VLOOKUP($A40,'Space Group'!$A$2:$D$219,4)</f>
        <v>Ama2</v>
      </c>
      <c r="D40" s="2">
        <v>206.41569999999999</v>
      </c>
      <c r="E40" s="2">
        <v>89.916300000000007</v>
      </c>
      <c r="F40" s="2">
        <v>88.600999999999999</v>
      </c>
      <c r="G40" s="2">
        <v>0</v>
      </c>
      <c r="H40" s="2">
        <v>0</v>
      </c>
      <c r="I40" s="2">
        <v>0</v>
      </c>
      <c r="J40" s="2">
        <v>229.36330000000001</v>
      </c>
      <c r="K40" s="2">
        <v>86.358999999999995</v>
      </c>
      <c r="L40" s="2">
        <v>0</v>
      </c>
      <c r="M40" s="2">
        <v>0</v>
      </c>
      <c r="N40" s="2">
        <v>0</v>
      </c>
      <c r="O40" s="2">
        <v>173.24950000000001</v>
      </c>
      <c r="P40" s="2">
        <v>0</v>
      </c>
      <c r="Q40" s="2">
        <v>0</v>
      </c>
      <c r="R40" s="2">
        <v>0</v>
      </c>
      <c r="S40" s="2">
        <v>37.155900000000003</v>
      </c>
      <c r="T40" s="2">
        <v>0</v>
      </c>
      <c r="U40" s="2">
        <v>0</v>
      </c>
      <c r="V40" s="2">
        <v>38.393500000000003</v>
      </c>
      <c r="W40" s="2">
        <v>0</v>
      </c>
      <c r="X40" s="2">
        <v>38.8429</v>
      </c>
    </row>
    <row r="41" spans="1:24" x14ac:dyDescent="0.2">
      <c r="A41" s="2" t="s">
        <v>32</v>
      </c>
      <c r="B41" s="2" t="str">
        <f>VLOOKUP($A41,'Space Group'!$A$2:$D$219,3)</f>
        <v>orthorhombic</v>
      </c>
      <c r="C41" s="2" t="str">
        <f>VLOOKUP($A41,'Space Group'!$A$2:$D$219,4)</f>
        <v>Pnma</v>
      </c>
      <c r="D41" s="2">
        <v>202.0506</v>
      </c>
      <c r="E41" s="2">
        <v>66.439300000000003</v>
      </c>
      <c r="F41" s="2">
        <v>55.121200000000002</v>
      </c>
      <c r="G41" s="2">
        <v>0</v>
      </c>
      <c r="H41" s="2">
        <v>0</v>
      </c>
      <c r="I41" s="2">
        <v>0</v>
      </c>
      <c r="J41" s="2">
        <v>138.4453</v>
      </c>
      <c r="K41" s="2">
        <v>68.279700000000005</v>
      </c>
      <c r="L41" s="2">
        <v>0</v>
      </c>
      <c r="M41" s="2">
        <v>0</v>
      </c>
      <c r="N41" s="2">
        <v>0</v>
      </c>
      <c r="O41" s="2">
        <v>182.26329999999999</v>
      </c>
      <c r="P41" s="2">
        <v>0</v>
      </c>
      <c r="Q41" s="2">
        <v>0</v>
      </c>
      <c r="R41" s="2">
        <v>0</v>
      </c>
      <c r="S41" s="2">
        <v>26.8337</v>
      </c>
      <c r="T41" s="2">
        <v>0</v>
      </c>
      <c r="U41" s="2">
        <v>0</v>
      </c>
      <c r="V41" s="2">
        <v>31.7925</v>
      </c>
      <c r="W41" s="2">
        <v>0</v>
      </c>
      <c r="X41" s="2">
        <v>27.7896</v>
      </c>
    </row>
    <row r="42" spans="1:24" x14ac:dyDescent="0.2">
      <c r="A42" s="2" t="s">
        <v>90</v>
      </c>
      <c r="B42" s="2" t="str">
        <f>VLOOKUP($A42,'Space Group'!$A$2:$D$219,3)</f>
        <v>orthorhombic</v>
      </c>
      <c r="C42" s="2" t="str">
        <f>VLOOKUP($A42,'Space Group'!$A$2:$D$219,4)</f>
        <v>Pmn21</v>
      </c>
      <c r="D42" s="2">
        <v>149.0676</v>
      </c>
      <c r="E42" s="2">
        <v>61.755200000000002</v>
      </c>
      <c r="F42" s="2">
        <v>63.3887</v>
      </c>
      <c r="G42" s="2">
        <v>0</v>
      </c>
      <c r="H42" s="2">
        <v>0</v>
      </c>
      <c r="I42" s="2">
        <v>0</v>
      </c>
      <c r="J42" s="2">
        <v>187.63050000000001</v>
      </c>
      <c r="K42" s="2">
        <v>79.123599999999996</v>
      </c>
      <c r="L42" s="2">
        <v>0</v>
      </c>
      <c r="M42" s="2">
        <v>0</v>
      </c>
      <c r="N42" s="2">
        <v>0</v>
      </c>
      <c r="O42" s="2">
        <v>134.12610000000001</v>
      </c>
      <c r="P42" s="2">
        <v>0</v>
      </c>
      <c r="Q42" s="2">
        <v>0</v>
      </c>
      <c r="R42" s="2">
        <v>0</v>
      </c>
      <c r="S42" s="2">
        <v>18.1416</v>
      </c>
      <c r="T42" s="2">
        <v>0</v>
      </c>
      <c r="U42" s="2">
        <v>0</v>
      </c>
      <c r="V42" s="2">
        <v>36.272199999999998</v>
      </c>
      <c r="W42" s="2">
        <v>0</v>
      </c>
      <c r="X42" s="2">
        <v>40.6175</v>
      </c>
    </row>
    <row r="43" spans="1:24" x14ac:dyDescent="0.2">
      <c r="A43" s="2" t="s">
        <v>84</v>
      </c>
      <c r="B43" s="2" t="str">
        <f>VLOOKUP($A43,'Space Group'!$A$2:$D$219,3)</f>
        <v>monoclinic</v>
      </c>
      <c r="C43" s="2" t="str">
        <f>VLOOKUP($A43,'Space Group'!$A$2:$D$219,4)</f>
        <v>I12/a1</v>
      </c>
      <c r="D43" s="2">
        <v>68.707700000000003</v>
      </c>
      <c r="E43" s="2">
        <v>-16.122199999999999</v>
      </c>
      <c r="F43" s="2">
        <v>16.3658</v>
      </c>
      <c r="G43" s="2">
        <v>0</v>
      </c>
      <c r="H43" s="2">
        <v>6.9120999999999997</v>
      </c>
      <c r="I43" s="2">
        <v>0</v>
      </c>
      <c r="J43" s="2">
        <v>44.360199999999999</v>
      </c>
      <c r="K43" s="2">
        <v>13.8004</v>
      </c>
      <c r="L43" s="2">
        <v>0</v>
      </c>
      <c r="M43" s="2">
        <v>-16.038699999999999</v>
      </c>
      <c r="N43" s="2">
        <v>0</v>
      </c>
      <c r="O43" s="2">
        <v>80.1691</v>
      </c>
      <c r="P43" s="2">
        <v>0</v>
      </c>
      <c r="Q43" s="2">
        <v>-0.4224</v>
      </c>
      <c r="R43" s="2">
        <v>0</v>
      </c>
      <c r="S43" s="2">
        <v>14.600099999999999</v>
      </c>
      <c r="T43" s="2">
        <v>0</v>
      </c>
      <c r="U43" s="2">
        <v>-4.6014999999999997</v>
      </c>
      <c r="V43" s="2">
        <v>40.719900000000003</v>
      </c>
      <c r="W43" s="2">
        <v>0</v>
      </c>
      <c r="X43" s="2">
        <v>11.3713</v>
      </c>
    </row>
    <row r="44" spans="1:24" x14ac:dyDescent="0.2">
      <c r="A44" s="2" t="s">
        <v>160</v>
      </c>
      <c r="B44" s="2" t="str">
        <f>VLOOKUP($A44,'Space Group'!$A$2:$D$219,3)</f>
        <v>monoclinic</v>
      </c>
      <c r="C44" s="2" t="str">
        <f>VLOOKUP($A44,'Space Group'!$A$2:$D$219,4)</f>
        <v>P121/c1</v>
      </c>
      <c r="D44" s="2">
        <v>85.779799999999994</v>
      </c>
      <c r="E44" s="2">
        <v>10.013</v>
      </c>
      <c r="F44" s="2">
        <v>29.793600000000001</v>
      </c>
      <c r="G44" s="2">
        <v>0</v>
      </c>
      <c r="H44" s="2">
        <v>0</v>
      </c>
      <c r="I44" s="2">
        <v>0</v>
      </c>
      <c r="J44" s="2">
        <v>43.994399999999999</v>
      </c>
      <c r="K44" s="2">
        <v>19.528600000000001</v>
      </c>
      <c r="L44" s="2">
        <v>0</v>
      </c>
      <c r="M44" s="2">
        <v>0</v>
      </c>
      <c r="N44" s="2">
        <v>0</v>
      </c>
      <c r="O44" s="2">
        <v>73.599400000000003</v>
      </c>
      <c r="P44" s="2">
        <v>0</v>
      </c>
      <c r="Q44" s="2">
        <v>0</v>
      </c>
      <c r="R44" s="2">
        <v>0</v>
      </c>
      <c r="S44" s="2">
        <v>19.558</v>
      </c>
      <c r="T44" s="2">
        <v>0</v>
      </c>
      <c r="U44" s="2">
        <v>0</v>
      </c>
      <c r="V44" s="2">
        <v>19.038499999999999</v>
      </c>
      <c r="W44" s="2">
        <v>0</v>
      </c>
      <c r="X44" s="2">
        <v>13.8926</v>
      </c>
    </row>
    <row r="45" spans="1:24" x14ac:dyDescent="0.2">
      <c r="A45" s="2" t="s">
        <v>108</v>
      </c>
      <c r="B45" s="2" t="str">
        <f>VLOOKUP($A45,'Space Group'!$A$2:$D$219,3)</f>
        <v>rhombohedral</v>
      </c>
      <c r="C45" s="2" t="str">
        <f>VLOOKUP($A45,'Space Group'!$A$2:$D$219,4)</f>
        <v>R-3m</v>
      </c>
      <c r="D45" s="2">
        <v>121.0502</v>
      </c>
      <c r="E45" s="2">
        <v>70.045500000000004</v>
      </c>
      <c r="F45" s="2">
        <v>63.910400000000003</v>
      </c>
      <c r="G45" s="2">
        <v>6.0762999999999998</v>
      </c>
      <c r="H45" s="2">
        <v>0</v>
      </c>
      <c r="I45" s="2">
        <v>0</v>
      </c>
      <c r="J45" s="2">
        <v>121.0502</v>
      </c>
      <c r="K45" s="2">
        <v>63.910400000000003</v>
      </c>
      <c r="L45" s="2">
        <v>-6.0762999999999998</v>
      </c>
      <c r="M45" s="2">
        <v>0</v>
      </c>
      <c r="N45" s="2">
        <v>0</v>
      </c>
      <c r="O45" s="2">
        <v>69.604100000000003</v>
      </c>
      <c r="P45" s="2">
        <v>0</v>
      </c>
      <c r="Q45" s="2">
        <v>0</v>
      </c>
      <c r="R45" s="2">
        <v>0</v>
      </c>
      <c r="S45" s="2">
        <v>27.759499999999999</v>
      </c>
      <c r="T45" s="2">
        <v>0</v>
      </c>
      <c r="U45" s="2">
        <v>0</v>
      </c>
      <c r="V45" s="2">
        <v>27.759499999999999</v>
      </c>
      <c r="W45" s="2">
        <v>6.0762999999999998</v>
      </c>
      <c r="X45" s="2">
        <v>25.502400000000002</v>
      </c>
    </row>
    <row r="46" spans="1:24" x14ac:dyDescent="0.2">
      <c r="A46" s="2" t="s">
        <v>5</v>
      </c>
      <c r="B46" s="2" t="str">
        <f>VLOOKUP($A46,'Space Group'!$A$2:$D$219,3)</f>
        <v>monoclinic</v>
      </c>
      <c r="C46" s="2" t="str">
        <f>VLOOKUP($A46,'Space Group'!$A$2:$D$219,4)</f>
        <v>C12/m1</v>
      </c>
      <c r="D46" s="2">
        <v>52.1434</v>
      </c>
      <c r="E46" s="2">
        <v>39.745699999999999</v>
      </c>
      <c r="F46" s="2">
        <v>30.988099999999999</v>
      </c>
      <c r="G46" s="2">
        <v>0</v>
      </c>
      <c r="H46" s="2">
        <v>-3.5144000000000002</v>
      </c>
      <c r="I46" s="2">
        <v>0</v>
      </c>
      <c r="J46" s="2">
        <v>107.9335</v>
      </c>
      <c r="K46" s="2">
        <v>41.012300000000003</v>
      </c>
      <c r="L46" s="2">
        <v>0</v>
      </c>
      <c r="M46" s="2">
        <v>-6.9572000000000003</v>
      </c>
      <c r="N46" s="2">
        <v>0</v>
      </c>
      <c r="O46" s="2">
        <v>95.828599999999994</v>
      </c>
      <c r="P46" s="2">
        <v>0</v>
      </c>
      <c r="Q46" s="2">
        <v>-13.1244</v>
      </c>
      <c r="R46" s="2">
        <v>0</v>
      </c>
      <c r="S46" s="2">
        <v>23.913699999999999</v>
      </c>
      <c r="T46" s="2">
        <v>0</v>
      </c>
      <c r="U46" s="2">
        <v>-0.41689999999999999</v>
      </c>
      <c r="V46" s="2">
        <v>27.857099999999999</v>
      </c>
      <c r="W46" s="2">
        <v>0</v>
      </c>
      <c r="X46" s="2">
        <v>24.483000000000001</v>
      </c>
    </row>
    <row r="47" spans="1:24" x14ac:dyDescent="0.2">
      <c r="A47" s="2" t="s">
        <v>63</v>
      </c>
      <c r="B47" s="2" t="str">
        <f>VLOOKUP($A47,'Space Group'!$A$2:$D$219,3)</f>
        <v>hexagonal</v>
      </c>
      <c r="C47" s="2" t="str">
        <f>VLOOKUP($A47,'Space Group'!$A$2:$D$219,4)</f>
        <v>P6122</v>
      </c>
      <c r="D47" s="2">
        <v>65.921499999999995</v>
      </c>
      <c r="E47" s="2">
        <v>18.796900000000001</v>
      </c>
      <c r="F47" s="2">
        <v>44.673000000000002</v>
      </c>
      <c r="G47" s="2">
        <v>0</v>
      </c>
      <c r="H47" s="2">
        <v>0</v>
      </c>
      <c r="I47" s="2">
        <v>0</v>
      </c>
      <c r="J47" s="2">
        <v>65.921499999999995</v>
      </c>
      <c r="K47" s="2">
        <v>44.673000000000002</v>
      </c>
      <c r="L47" s="2">
        <v>0</v>
      </c>
      <c r="M47" s="2">
        <v>0</v>
      </c>
      <c r="N47" s="2">
        <v>0</v>
      </c>
      <c r="O47" s="2">
        <v>184.13489999999999</v>
      </c>
      <c r="P47" s="2">
        <v>0</v>
      </c>
      <c r="Q47" s="2">
        <v>0</v>
      </c>
      <c r="R47" s="2">
        <v>0</v>
      </c>
      <c r="S47" s="2">
        <v>38.715600000000002</v>
      </c>
      <c r="T47" s="2">
        <v>0</v>
      </c>
      <c r="U47" s="2">
        <v>0</v>
      </c>
      <c r="V47" s="2">
        <v>38.715600000000002</v>
      </c>
      <c r="W47" s="2">
        <v>0</v>
      </c>
      <c r="X47" s="2">
        <v>23.5623</v>
      </c>
    </row>
    <row r="48" spans="1:24" x14ac:dyDescent="0.2">
      <c r="A48" s="2" t="s">
        <v>162</v>
      </c>
      <c r="B48" s="2" t="str">
        <f>VLOOKUP($A48,'Space Group'!$A$2:$D$219,3)</f>
        <v>monoclinic</v>
      </c>
      <c r="C48" s="2" t="str">
        <f>VLOOKUP($A48,'Space Group'!$A$2:$D$219,4)</f>
        <v>C12/m1</v>
      </c>
      <c r="D48" s="2">
        <v>152.51599999999999</v>
      </c>
      <c r="E48" s="2">
        <v>83.901600000000002</v>
      </c>
      <c r="F48" s="2">
        <v>68.268799999999999</v>
      </c>
      <c r="G48" s="2">
        <v>0</v>
      </c>
      <c r="H48" s="2">
        <v>1.3273999999999999</v>
      </c>
      <c r="I48" s="2">
        <v>0</v>
      </c>
      <c r="J48" s="2">
        <v>211.17420000000001</v>
      </c>
      <c r="K48" s="2">
        <v>42.275599999999997</v>
      </c>
      <c r="L48" s="2">
        <v>0</v>
      </c>
      <c r="M48" s="2">
        <v>8.0191999999999997</v>
      </c>
      <c r="N48" s="2">
        <v>0</v>
      </c>
      <c r="O48" s="2">
        <v>114.5258</v>
      </c>
      <c r="P48" s="2">
        <v>0</v>
      </c>
      <c r="Q48" s="2">
        <v>-8.5198999999999998</v>
      </c>
      <c r="R48" s="2">
        <v>0</v>
      </c>
      <c r="S48" s="2">
        <v>22.130199999999999</v>
      </c>
      <c r="T48" s="2">
        <v>0</v>
      </c>
      <c r="U48" s="2">
        <v>-1.8313999999999999</v>
      </c>
      <c r="V48" s="2">
        <v>28.336600000000001</v>
      </c>
      <c r="W48" s="2">
        <v>0</v>
      </c>
      <c r="X48" s="2">
        <v>37.240600000000001</v>
      </c>
    </row>
    <row r="49" spans="1:24" x14ac:dyDescent="0.2">
      <c r="A49" s="2" t="s">
        <v>42</v>
      </c>
      <c r="B49" s="2" t="str">
        <f>VLOOKUP($A49,'Space Group'!$A$2:$D$219,3)</f>
        <v>hexagonal</v>
      </c>
      <c r="C49" s="2" t="str">
        <f>VLOOKUP($A49,'Space Group'!$A$2:$D$219,4)</f>
        <v>P6/mmm</v>
      </c>
      <c r="D49" s="2">
        <v>102.0853</v>
      </c>
      <c r="E49" s="2">
        <v>54.059199999999997</v>
      </c>
      <c r="F49" s="2">
        <v>39.494799999999998</v>
      </c>
      <c r="G49" s="2">
        <v>0</v>
      </c>
      <c r="H49" s="2">
        <v>-1E-4</v>
      </c>
      <c r="I49" s="2">
        <v>1E-4</v>
      </c>
      <c r="J49" s="2">
        <v>102.0857</v>
      </c>
      <c r="K49" s="2">
        <v>39.494999999999997</v>
      </c>
      <c r="L49" s="2">
        <v>0</v>
      </c>
      <c r="M49" s="2">
        <v>-1E-4</v>
      </c>
      <c r="N49" s="2">
        <v>2.9999999999999997E-4</v>
      </c>
      <c r="O49" s="2">
        <v>87.247299999999996</v>
      </c>
      <c r="P49" s="2">
        <v>0</v>
      </c>
      <c r="Q49" s="2">
        <v>-1E-4</v>
      </c>
      <c r="R49" s="2">
        <v>2.0000000000000001E-4</v>
      </c>
      <c r="S49" s="2">
        <v>18.649799999999999</v>
      </c>
      <c r="T49" s="2">
        <v>1E-4</v>
      </c>
      <c r="U49" s="2">
        <v>0</v>
      </c>
      <c r="V49" s="2">
        <v>18.649799999999999</v>
      </c>
      <c r="W49" s="2">
        <v>0</v>
      </c>
      <c r="X49" s="2">
        <v>24.013300000000001</v>
      </c>
    </row>
    <row r="50" spans="1:24" x14ac:dyDescent="0.2">
      <c r="A50" s="2" t="s">
        <v>2</v>
      </c>
      <c r="B50" s="2" t="str">
        <f>VLOOKUP($A50,'Space Group'!$A$2:$D$219,3)</f>
        <v>monoclinic</v>
      </c>
      <c r="C50" s="2" t="str">
        <f>VLOOKUP($A50,'Space Group'!$A$2:$D$219,4)</f>
        <v>I112/b</v>
      </c>
      <c r="D50" s="2">
        <v>193.97630000000001</v>
      </c>
      <c r="E50" s="2">
        <v>98.110100000000003</v>
      </c>
      <c r="F50" s="2">
        <v>61.292200000000001</v>
      </c>
      <c r="G50" s="2">
        <v>0</v>
      </c>
      <c r="H50" s="2">
        <v>0</v>
      </c>
      <c r="I50" s="2">
        <v>0</v>
      </c>
      <c r="J50" s="2">
        <v>193.97630000000001</v>
      </c>
      <c r="K50" s="2">
        <v>61.292200000000001</v>
      </c>
      <c r="L50" s="2">
        <v>0</v>
      </c>
      <c r="M50" s="2">
        <v>0</v>
      </c>
      <c r="N50" s="2">
        <v>0</v>
      </c>
      <c r="O50" s="2">
        <v>92.506200000000007</v>
      </c>
      <c r="P50" s="2">
        <v>0</v>
      </c>
      <c r="Q50" s="2">
        <v>0</v>
      </c>
      <c r="R50" s="2">
        <v>0</v>
      </c>
      <c r="S50" s="2">
        <v>-5.5861000000000001</v>
      </c>
      <c r="T50" s="2">
        <v>0</v>
      </c>
      <c r="U50" s="2">
        <v>0</v>
      </c>
      <c r="V50" s="2">
        <v>-5.5861000000000001</v>
      </c>
      <c r="W50" s="2">
        <v>0</v>
      </c>
      <c r="X50" s="2">
        <v>11.968400000000001</v>
      </c>
    </row>
    <row r="51" spans="1:24" x14ac:dyDescent="0.2">
      <c r="A51" s="2" t="s">
        <v>105</v>
      </c>
      <c r="B51" s="2" t="str">
        <f>VLOOKUP($A51,'Space Group'!$A$2:$D$219,3)</f>
        <v>hexagonal</v>
      </c>
      <c r="C51" s="2" t="str">
        <f>VLOOKUP($A51,'Space Group'!$A$2:$D$219,4)</f>
        <v>P6/mmm</v>
      </c>
      <c r="D51" s="2">
        <v>85.831299999999999</v>
      </c>
      <c r="E51" s="2">
        <v>8.8354999999999997</v>
      </c>
      <c r="F51" s="2">
        <v>30.0213</v>
      </c>
      <c r="G51" s="2">
        <v>0.1037</v>
      </c>
      <c r="H51" s="2">
        <v>8.9999999999999993E-3</v>
      </c>
      <c r="I51" s="2">
        <v>-7.0499999999999993E-2</v>
      </c>
      <c r="J51" s="2">
        <v>85.444000000000003</v>
      </c>
      <c r="K51" s="2">
        <v>28.578399999999998</v>
      </c>
      <c r="L51" s="2">
        <v>0.1573</v>
      </c>
      <c r="M51" s="2">
        <v>-2.76E-2</v>
      </c>
      <c r="N51" s="2">
        <v>-5.2900000000000003E-2</v>
      </c>
      <c r="O51" s="2">
        <v>70.6738</v>
      </c>
      <c r="P51" s="2">
        <v>-7.7700000000000005E-2</v>
      </c>
      <c r="Q51" s="2">
        <v>-7.4999999999999997E-3</v>
      </c>
      <c r="R51" s="2">
        <v>-0.90249999999999997</v>
      </c>
      <c r="S51" s="2">
        <v>33.704999999999998</v>
      </c>
      <c r="T51" s="2">
        <v>6.1999999999999998E-3</v>
      </c>
      <c r="U51" s="2">
        <v>6.9500000000000006E-2</v>
      </c>
      <c r="V51" s="2">
        <v>33.8551</v>
      </c>
      <c r="W51" s="2">
        <v>6.1800000000000001E-2</v>
      </c>
      <c r="X51" s="2">
        <v>38.0336</v>
      </c>
    </row>
    <row r="52" spans="1:24" x14ac:dyDescent="0.2">
      <c r="A52" s="2" t="s">
        <v>56</v>
      </c>
      <c r="B52" s="2" t="str">
        <f>VLOOKUP($A52,'Space Group'!$A$2:$D$219,3)</f>
        <v>monoclinic</v>
      </c>
      <c r="C52" s="2" t="str">
        <f>VLOOKUP($A52,'Space Group'!$A$2:$D$219,4)</f>
        <v>P1c1</v>
      </c>
      <c r="D52" s="2">
        <v>109.922</v>
      </c>
      <c r="E52" s="2">
        <v>60.4878</v>
      </c>
      <c r="F52" s="2">
        <v>53.203400000000002</v>
      </c>
      <c r="G52" s="2">
        <v>0</v>
      </c>
      <c r="H52" s="2">
        <v>0</v>
      </c>
      <c r="I52" s="2">
        <v>0</v>
      </c>
      <c r="J52" s="2">
        <v>98.367500000000007</v>
      </c>
      <c r="K52" s="2">
        <v>58.969099999999997</v>
      </c>
      <c r="L52" s="2">
        <v>0</v>
      </c>
      <c r="M52" s="2">
        <v>0</v>
      </c>
      <c r="N52" s="2">
        <v>0</v>
      </c>
      <c r="O52" s="2">
        <v>134.28620000000001</v>
      </c>
      <c r="P52" s="2">
        <v>0</v>
      </c>
      <c r="Q52" s="2">
        <v>0</v>
      </c>
      <c r="R52" s="2">
        <v>0</v>
      </c>
      <c r="S52" s="2">
        <v>28.659099999999999</v>
      </c>
      <c r="T52" s="2">
        <v>0</v>
      </c>
      <c r="U52" s="2">
        <v>0</v>
      </c>
      <c r="V52" s="2">
        <v>32.7577</v>
      </c>
      <c r="W52" s="2">
        <v>0</v>
      </c>
      <c r="X52" s="2">
        <v>-43.248199999999997</v>
      </c>
    </row>
    <row r="53" spans="1:24" x14ac:dyDescent="0.2">
      <c r="A53" s="2" t="s">
        <v>64</v>
      </c>
      <c r="B53" s="2" t="str">
        <f>VLOOKUP($A53,'Space Group'!$A$2:$D$219,3)</f>
        <v>hexagonal</v>
      </c>
      <c r="C53" s="2" t="str">
        <f>VLOOKUP($A53,'Space Group'!$A$2:$D$219,4)</f>
        <v>P63/mmc</v>
      </c>
      <c r="D53" s="2">
        <v>119.3342</v>
      </c>
      <c r="E53" s="2">
        <v>73.933199999999999</v>
      </c>
      <c r="F53" s="2">
        <v>71.339299999999994</v>
      </c>
      <c r="G53" s="2">
        <v>0</v>
      </c>
      <c r="H53" s="2">
        <v>0</v>
      </c>
      <c r="I53" s="2">
        <v>0</v>
      </c>
      <c r="J53" s="2">
        <v>119.3342</v>
      </c>
      <c r="K53" s="2">
        <v>71.339299999999994</v>
      </c>
      <c r="L53" s="2">
        <v>0</v>
      </c>
      <c r="M53" s="2">
        <v>0</v>
      </c>
      <c r="N53" s="2">
        <v>0</v>
      </c>
      <c r="O53" s="2">
        <v>100.8242</v>
      </c>
      <c r="P53" s="2">
        <v>0</v>
      </c>
      <c r="Q53" s="2">
        <v>0</v>
      </c>
      <c r="R53" s="2">
        <v>0</v>
      </c>
      <c r="S53" s="2">
        <v>27.711099999999998</v>
      </c>
      <c r="T53" s="2">
        <v>0</v>
      </c>
      <c r="U53" s="2">
        <v>0</v>
      </c>
      <c r="V53" s="2">
        <v>27.711099999999998</v>
      </c>
      <c r="W53" s="2">
        <v>0</v>
      </c>
      <c r="X53" s="2">
        <v>22.700500000000002</v>
      </c>
    </row>
    <row r="54" spans="1:24" x14ac:dyDescent="0.2">
      <c r="A54" s="2" t="s">
        <v>39</v>
      </c>
      <c r="B54" s="2" t="str">
        <f>VLOOKUP($A54,'Space Group'!$A$2:$D$219,3)</f>
        <v>orthorhombic</v>
      </c>
      <c r="C54" s="2" t="str">
        <f>VLOOKUP($A54,'Space Group'!$A$2:$D$219,4)</f>
        <v>P21212</v>
      </c>
      <c r="D54" s="2">
        <v>188.87710000000001</v>
      </c>
      <c r="E54" s="2">
        <v>56.851799999999997</v>
      </c>
      <c r="F54" s="2">
        <v>67.755300000000005</v>
      </c>
      <c r="G54" s="2">
        <v>0</v>
      </c>
      <c r="H54" s="2">
        <v>0</v>
      </c>
      <c r="I54" s="2">
        <v>0</v>
      </c>
      <c r="J54" s="2">
        <v>188.87710000000001</v>
      </c>
      <c r="K54" s="2">
        <v>67.755300000000005</v>
      </c>
      <c r="L54" s="2">
        <v>0</v>
      </c>
      <c r="M54" s="2">
        <v>0</v>
      </c>
      <c r="N54" s="2">
        <v>0</v>
      </c>
      <c r="O54" s="2">
        <v>146.8715</v>
      </c>
      <c r="P54" s="2">
        <v>0</v>
      </c>
      <c r="Q54" s="2">
        <v>0</v>
      </c>
      <c r="R54" s="2">
        <v>0</v>
      </c>
      <c r="S54" s="2">
        <v>11.464399999999999</v>
      </c>
      <c r="T54" s="2">
        <v>0</v>
      </c>
      <c r="U54" s="2">
        <v>0</v>
      </c>
      <c r="V54" s="2">
        <v>11.464399999999999</v>
      </c>
      <c r="W54" s="2">
        <v>0</v>
      </c>
      <c r="X54" s="2">
        <v>13.392899999999999</v>
      </c>
    </row>
    <row r="55" spans="1:24" x14ac:dyDescent="0.2">
      <c r="A55" s="2" t="s">
        <v>45</v>
      </c>
      <c r="B55" s="2" t="str">
        <f>VLOOKUP($A55,'Space Group'!$A$2:$D$219,3)</f>
        <v>hexagonal</v>
      </c>
      <c r="C55" s="2" t="str">
        <f>VLOOKUP($A55,'Space Group'!$A$2:$D$219,4)</f>
        <v>P63/mmc</v>
      </c>
      <c r="D55" s="2">
        <v>89.460499999999996</v>
      </c>
      <c r="E55" s="2">
        <v>49.329700000000003</v>
      </c>
      <c r="F55" s="2">
        <v>48.076799999999999</v>
      </c>
      <c r="G55" s="2">
        <v>0</v>
      </c>
      <c r="H55" s="2">
        <v>0</v>
      </c>
      <c r="I55" s="2">
        <v>0</v>
      </c>
      <c r="J55" s="2">
        <v>89.460499999999996</v>
      </c>
      <c r="K55" s="2">
        <v>48.076799999999999</v>
      </c>
      <c r="L55" s="2">
        <v>0</v>
      </c>
      <c r="M55" s="2">
        <v>0</v>
      </c>
      <c r="N55" s="2">
        <v>0</v>
      </c>
      <c r="O55" s="2">
        <v>86.067800000000005</v>
      </c>
      <c r="P55" s="2">
        <v>0</v>
      </c>
      <c r="Q55" s="2">
        <v>0</v>
      </c>
      <c r="R55" s="2">
        <v>0</v>
      </c>
      <c r="S55" s="2">
        <v>18.0108</v>
      </c>
      <c r="T55" s="2">
        <v>0</v>
      </c>
      <c r="U55" s="2">
        <v>0</v>
      </c>
      <c r="V55" s="2">
        <v>18.0108</v>
      </c>
      <c r="W55" s="2">
        <v>0</v>
      </c>
      <c r="X55" s="2">
        <v>20.0654</v>
      </c>
    </row>
    <row r="56" spans="1:24" x14ac:dyDescent="0.2">
      <c r="A56" s="2" t="s">
        <v>184</v>
      </c>
      <c r="B56" s="2" t="str">
        <f>VLOOKUP($A56,'Space Group'!$A$2:$D$219,3)</f>
        <v>orthorhombic</v>
      </c>
      <c r="C56" s="2" t="str">
        <f>VLOOKUP($A56,'Space Group'!$A$2:$D$219,4)</f>
        <v>Pmmn</v>
      </c>
      <c r="D56" s="2">
        <v>157.154</v>
      </c>
      <c r="E56" s="2">
        <v>56.788499999999999</v>
      </c>
      <c r="F56" s="2">
        <v>44.2271</v>
      </c>
      <c r="G56" s="2">
        <v>0</v>
      </c>
      <c r="H56" s="2">
        <v>0</v>
      </c>
      <c r="I56" s="2">
        <v>0</v>
      </c>
      <c r="J56" s="2">
        <v>116.6874</v>
      </c>
      <c r="K56" s="2">
        <v>73.869799999999998</v>
      </c>
      <c r="L56" s="2">
        <v>0</v>
      </c>
      <c r="M56" s="2">
        <v>0</v>
      </c>
      <c r="N56" s="2">
        <v>0</v>
      </c>
      <c r="O56" s="2">
        <v>109.38160000000001</v>
      </c>
      <c r="P56" s="2">
        <v>0</v>
      </c>
      <c r="Q56" s="2">
        <v>0</v>
      </c>
      <c r="R56" s="2">
        <v>0</v>
      </c>
      <c r="S56" s="2">
        <v>19.471900000000002</v>
      </c>
      <c r="T56" s="2">
        <v>0</v>
      </c>
      <c r="U56" s="2">
        <v>0</v>
      </c>
      <c r="V56" s="2">
        <v>22.9727</v>
      </c>
      <c r="W56" s="2">
        <v>0</v>
      </c>
      <c r="X56" s="2">
        <v>26.0901</v>
      </c>
    </row>
    <row r="57" spans="1:24" x14ac:dyDescent="0.2">
      <c r="A57" s="2" t="s">
        <v>137</v>
      </c>
      <c r="B57" s="2" t="str">
        <f>VLOOKUP($A57,'Space Group'!$A$2:$D$219,3)</f>
        <v>monoclinic</v>
      </c>
      <c r="C57" s="2" t="str">
        <f>VLOOKUP($A57,'Space Group'!$A$2:$D$219,4)</f>
        <v>C2/m</v>
      </c>
      <c r="D57" s="2">
        <v>164.11109999999999</v>
      </c>
      <c r="E57" s="2">
        <v>70.352999999999994</v>
      </c>
      <c r="F57" s="2">
        <v>76.700299999999999</v>
      </c>
      <c r="G57" s="2">
        <v>0</v>
      </c>
      <c r="H57" s="2">
        <v>24.928699999999999</v>
      </c>
      <c r="I57" s="2">
        <v>0</v>
      </c>
      <c r="J57" s="2">
        <v>113.27809999999999</v>
      </c>
      <c r="K57" s="2">
        <v>68.769199999999998</v>
      </c>
      <c r="L57" s="2">
        <v>0</v>
      </c>
      <c r="M57" s="2">
        <v>4.4160000000000004</v>
      </c>
      <c r="N57" s="2">
        <v>0</v>
      </c>
      <c r="O57" s="2">
        <v>134.56620000000001</v>
      </c>
      <c r="P57" s="2">
        <v>0</v>
      </c>
      <c r="Q57" s="2">
        <v>3.4272999999999998</v>
      </c>
      <c r="R57" s="2">
        <v>0</v>
      </c>
      <c r="S57" s="2">
        <v>27.4986</v>
      </c>
      <c r="T57" s="2">
        <v>0</v>
      </c>
      <c r="U57" s="2">
        <v>4.1006</v>
      </c>
      <c r="V57" s="2">
        <v>55.801000000000002</v>
      </c>
      <c r="W57" s="2">
        <v>0</v>
      </c>
      <c r="X57" s="2">
        <v>33.778599999999997</v>
      </c>
    </row>
    <row r="58" spans="1:24" x14ac:dyDescent="0.2">
      <c r="A58" s="2" t="s">
        <v>0</v>
      </c>
      <c r="B58" s="2" t="str">
        <f>VLOOKUP($A58,'Space Group'!$A$2:$D$219,3)</f>
        <v>hexagonal</v>
      </c>
      <c r="C58" s="2" t="str">
        <f>VLOOKUP($A58,'Space Group'!$A$2:$D$219,4)</f>
        <v>P63/mmc</v>
      </c>
      <c r="D58" s="2">
        <v>123.3293</v>
      </c>
      <c r="E58" s="2">
        <v>75.261799999999994</v>
      </c>
      <c r="F58" s="2">
        <v>72.920500000000004</v>
      </c>
      <c r="G58" s="2">
        <v>0</v>
      </c>
      <c r="H58" s="2">
        <v>0</v>
      </c>
      <c r="I58" s="2">
        <v>0</v>
      </c>
      <c r="J58" s="2">
        <v>123.3293</v>
      </c>
      <c r="K58" s="2">
        <v>72.920500000000004</v>
      </c>
      <c r="L58" s="2">
        <v>0</v>
      </c>
      <c r="M58" s="2">
        <v>0</v>
      </c>
      <c r="N58" s="2">
        <v>0</v>
      </c>
      <c r="O58" s="2">
        <v>122.4241</v>
      </c>
      <c r="P58" s="2">
        <v>0</v>
      </c>
      <c r="Q58" s="2">
        <v>0</v>
      </c>
      <c r="R58" s="2">
        <v>0</v>
      </c>
      <c r="S58" s="2">
        <v>21.791799999999999</v>
      </c>
      <c r="T58" s="2">
        <v>0</v>
      </c>
      <c r="U58" s="2">
        <v>0</v>
      </c>
      <c r="V58" s="2">
        <v>21.791799999999999</v>
      </c>
      <c r="W58" s="2">
        <v>0</v>
      </c>
      <c r="X58" s="2">
        <v>24.0337</v>
      </c>
    </row>
    <row r="59" spans="1:24" x14ac:dyDescent="0.2">
      <c r="A59" s="2" t="s">
        <v>155</v>
      </c>
      <c r="B59" s="2" t="str">
        <f>VLOOKUP($A59,'Space Group'!$A$2:$D$219,3)</f>
        <v>orthorhombic</v>
      </c>
      <c r="C59" s="2" t="str">
        <f>VLOOKUP($A59,'Space Group'!$A$2:$D$219,4)</f>
        <v>Pnma</v>
      </c>
      <c r="D59" s="2">
        <v>67.375399999999999</v>
      </c>
      <c r="E59" s="2">
        <v>8.8291000000000004</v>
      </c>
      <c r="F59" s="2">
        <v>12.9238</v>
      </c>
      <c r="G59" s="2">
        <v>0</v>
      </c>
      <c r="H59" s="2">
        <v>0</v>
      </c>
      <c r="I59" s="2">
        <v>0</v>
      </c>
      <c r="J59" s="2">
        <v>42.569800000000001</v>
      </c>
      <c r="K59" s="2">
        <v>-2.3976000000000002</v>
      </c>
      <c r="L59" s="2">
        <v>0</v>
      </c>
      <c r="M59" s="2">
        <v>0</v>
      </c>
      <c r="N59" s="2">
        <v>0</v>
      </c>
      <c r="O59" s="2">
        <v>60.951799999999999</v>
      </c>
      <c r="P59" s="2">
        <v>0</v>
      </c>
      <c r="Q59" s="2">
        <v>0</v>
      </c>
      <c r="R59" s="2">
        <v>0</v>
      </c>
      <c r="S59" s="2">
        <v>94.536000000000001</v>
      </c>
      <c r="T59" s="2">
        <v>0</v>
      </c>
      <c r="U59" s="2">
        <v>0</v>
      </c>
      <c r="V59" s="2">
        <v>7.1828000000000003</v>
      </c>
      <c r="W59" s="2">
        <v>0</v>
      </c>
      <c r="X59" s="2">
        <v>28.1752</v>
      </c>
    </row>
    <row r="60" spans="1:24" x14ac:dyDescent="0.2">
      <c r="A60" s="2" t="s">
        <v>151</v>
      </c>
      <c r="B60" s="2" t="str">
        <f>VLOOKUP($A60,'Space Group'!$A$2:$D$219,3)</f>
        <v>hexagonal</v>
      </c>
      <c r="C60" s="2" t="str">
        <f>VLOOKUP($A60,'Space Group'!$A$2:$D$219,4)</f>
        <v>P63mc</v>
      </c>
      <c r="D60" s="2">
        <v>60.571399999999997</v>
      </c>
      <c r="E60" s="2">
        <v>28.828700000000001</v>
      </c>
      <c r="F60" s="2">
        <v>31.326599999999999</v>
      </c>
      <c r="G60" s="2">
        <v>0</v>
      </c>
      <c r="H60" s="2">
        <v>0</v>
      </c>
      <c r="I60" s="2">
        <v>0</v>
      </c>
      <c r="J60" s="2">
        <v>60.571399999999997</v>
      </c>
      <c r="K60" s="2">
        <v>31.326599999999999</v>
      </c>
      <c r="L60" s="2">
        <v>0</v>
      </c>
      <c r="M60" s="2">
        <v>0</v>
      </c>
      <c r="N60" s="2">
        <v>0</v>
      </c>
      <c r="O60" s="2">
        <v>90.2119</v>
      </c>
      <c r="P60" s="2">
        <v>0</v>
      </c>
      <c r="Q60" s="2">
        <v>0</v>
      </c>
      <c r="R60" s="2">
        <v>0</v>
      </c>
      <c r="S60" s="2">
        <v>15.849</v>
      </c>
      <c r="T60" s="2">
        <v>0</v>
      </c>
      <c r="U60" s="2">
        <v>0</v>
      </c>
      <c r="V60" s="2">
        <v>15.849</v>
      </c>
      <c r="W60" s="2">
        <v>0</v>
      </c>
      <c r="X60" s="2">
        <v>15.8714</v>
      </c>
    </row>
    <row r="61" spans="1:24" x14ac:dyDescent="0.2">
      <c r="A61" s="2" t="s">
        <v>34</v>
      </c>
      <c r="B61" s="2" t="str">
        <f>VLOOKUP($A61,'Space Group'!$A$2:$D$219,3)</f>
        <v>orthorhombic</v>
      </c>
      <c r="C61" s="2" t="str">
        <f>VLOOKUP($A61,'Space Group'!$A$2:$D$219,4)</f>
        <v>Cmme</v>
      </c>
      <c r="D61" s="2">
        <v>147.73660000000001</v>
      </c>
      <c r="E61" s="2">
        <v>46.994999999999997</v>
      </c>
      <c r="F61" s="2">
        <v>28.893799999999999</v>
      </c>
      <c r="G61" s="2">
        <v>0</v>
      </c>
      <c r="H61" s="2">
        <v>0</v>
      </c>
      <c r="I61" s="2">
        <v>0</v>
      </c>
      <c r="J61" s="2">
        <v>103.12869999999999</v>
      </c>
      <c r="K61" s="2">
        <v>36.246600000000001</v>
      </c>
      <c r="L61" s="2">
        <v>0</v>
      </c>
      <c r="M61" s="2">
        <v>0</v>
      </c>
      <c r="N61" s="2">
        <v>0</v>
      </c>
      <c r="O61" s="2">
        <v>89.772400000000005</v>
      </c>
      <c r="P61" s="2">
        <v>0</v>
      </c>
      <c r="Q61" s="2">
        <v>0</v>
      </c>
      <c r="R61" s="2">
        <v>0</v>
      </c>
      <c r="S61" s="2">
        <v>32.794499999999999</v>
      </c>
      <c r="T61" s="2">
        <v>0</v>
      </c>
      <c r="U61" s="2">
        <v>0</v>
      </c>
      <c r="V61" s="2">
        <v>74.247200000000007</v>
      </c>
      <c r="W61" s="2">
        <v>0</v>
      </c>
      <c r="X61" s="2">
        <v>48.631500000000003</v>
      </c>
    </row>
    <row r="62" spans="1:24" x14ac:dyDescent="0.2">
      <c r="A62" s="2" t="s">
        <v>82</v>
      </c>
      <c r="B62" s="2" t="str">
        <f>VLOOKUP($A62,'Space Group'!$A$2:$D$219,3)</f>
        <v>monoclinic</v>
      </c>
      <c r="C62" s="2" t="str">
        <f>VLOOKUP($A62,'Space Group'!$A$2:$D$219,4)</f>
        <v>I2/m11</v>
      </c>
      <c r="D62" s="2">
        <v>63.270899999999997</v>
      </c>
      <c r="E62" s="2">
        <v>11.5907</v>
      </c>
      <c r="F62" s="2">
        <v>28.611699999999999</v>
      </c>
      <c r="G62" s="2">
        <v>0</v>
      </c>
      <c r="H62" s="2">
        <v>2.9999999999999997E-4</v>
      </c>
      <c r="I62" s="2">
        <v>0</v>
      </c>
      <c r="J62" s="2">
        <v>92.843000000000004</v>
      </c>
      <c r="K62" s="2">
        <v>50.752400000000002</v>
      </c>
      <c r="L62" s="2">
        <v>0</v>
      </c>
      <c r="M62" s="2">
        <v>0</v>
      </c>
      <c r="N62" s="2">
        <v>0</v>
      </c>
      <c r="O62" s="2">
        <v>142.7047</v>
      </c>
      <c r="P62" s="2">
        <v>0</v>
      </c>
      <c r="Q62" s="2">
        <v>0</v>
      </c>
      <c r="R62" s="2">
        <v>0</v>
      </c>
      <c r="S62" s="2">
        <v>26.066500000000001</v>
      </c>
      <c r="T62" s="2">
        <v>0</v>
      </c>
      <c r="U62" s="2">
        <v>0</v>
      </c>
      <c r="V62" s="2">
        <v>14.9422</v>
      </c>
      <c r="W62" s="2">
        <v>0</v>
      </c>
      <c r="X62" s="2">
        <v>13.2898</v>
      </c>
    </row>
    <row r="63" spans="1:24" x14ac:dyDescent="0.2">
      <c r="A63" s="2" t="s">
        <v>153</v>
      </c>
      <c r="B63" s="2" t="str">
        <f>VLOOKUP($A63,'Space Group'!$A$2:$D$219,3)</f>
        <v>hexagonal</v>
      </c>
      <c r="C63" s="2" t="str">
        <f>VLOOKUP($A63,'Space Group'!$A$2:$D$219,4)</f>
        <v>P63/m</v>
      </c>
      <c r="D63" s="2">
        <v>129.2424</v>
      </c>
      <c r="E63" s="2">
        <v>85.454599999999999</v>
      </c>
      <c r="F63" s="2">
        <v>68.986699999999999</v>
      </c>
      <c r="G63" s="2">
        <v>0.61609999999999998</v>
      </c>
      <c r="H63" s="2">
        <v>1.0208999999999999</v>
      </c>
      <c r="I63" s="2">
        <v>-1.9E-3</v>
      </c>
      <c r="J63" s="2">
        <v>129.24209999999999</v>
      </c>
      <c r="K63" s="2">
        <v>68.981399999999994</v>
      </c>
      <c r="L63" s="2">
        <v>0.50870000000000004</v>
      </c>
      <c r="M63" s="2">
        <v>1.2139</v>
      </c>
      <c r="N63" s="2">
        <v>1.2999999999999999E-3</v>
      </c>
      <c r="O63" s="2">
        <v>93.302499999999995</v>
      </c>
      <c r="P63" s="2">
        <v>0.68610000000000004</v>
      </c>
      <c r="Q63" s="2">
        <v>1.3409</v>
      </c>
      <c r="R63" s="2">
        <v>3.7000000000000002E-3</v>
      </c>
      <c r="S63" s="2">
        <v>5.3376000000000001</v>
      </c>
      <c r="T63" s="2">
        <v>4.6100000000000002E-2</v>
      </c>
      <c r="U63" s="2">
        <v>-9.6600000000000005E-2</v>
      </c>
      <c r="V63" s="2">
        <v>5.3983999999999996</v>
      </c>
      <c r="W63" s="2">
        <v>-5.0099999999999999E-2</v>
      </c>
      <c r="X63" s="2">
        <v>21.891300000000001</v>
      </c>
    </row>
    <row r="64" spans="1:24" x14ac:dyDescent="0.2">
      <c r="A64" s="2" t="s">
        <v>36</v>
      </c>
      <c r="B64" s="2" t="str">
        <f>VLOOKUP($A64,'Space Group'!$A$2:$D$219,3)</f>
        <v>cubic</v>
      </c>
      <c r="C64" s="2" t="str">
        <f>VLOOKUP($A64,'Space Group'!$A$2:$D$219,4)</f>
        <v>Fd-3m</v>
      </c>
      <c r="D64" s="2">
        <v>84.238100000000003</v>
      </c>
      <c r="E64" s="2">
        <v>51.572400000000002</v>
      </c>
      <c r="F64" s="2">
        <v>51.572400000000002</v>
      </c>
      <c r="G64" s="2">
        <v>0</v>
      </c>
      <c r="H64" s="2">
        <v>0</v>
      </c>
      <c r="I64" s="2">
        <v>0</v>
      </c>
      <c r="J64" s="2">
        <v>84.238100000000003</v>
      </c>
      <c r="K64" s="2">
        <v>51.572400000000002</v>
      </c>
      <c r="L64" s="2">
        <v>0</v>
      </c>
      <c r="M64" s="2">
        <v>0</v>
      </c>
      <c r="N64" s="2">
        <v>0</v>
      </c>
      <c r="O64" s="2">
        <v>84.238100000000003</v>
      </c>
      <c r="P64" s="2">
        <v>0</v>
      </c>
      <c r="Q64" s="2">
        <v>0</v>
      </c>
      <c r="R64" s="2">
        <v>0</v>
      </c>
      <c r="S64" s="2">
        <v>20.8142</v>
      </c>
      <c r="T64" s="2">
        <v>0</v>
      </c>
      <c r="U64" s="2">
        <v>0</v>
      </c>
      <c r="V64" s="2">
        <v>20.8142</v>
      </c>
      <c r="W64" s="2">
        <v>0</v>
      </c>
      <c r="X64" s="2">
        <v>20.8142</v>
      </c>
    </row>
    <row r="65" spans="1:24" x14ac:dyDescent="0.2">
      <c r="A65" s="2" t="s">
        <v>156</v>
      </c>
      <c r="B65" s="2" t="str">
        <f>VLOOKUP($A65,'Space Group'!$A$2:$D$219,3)</f>
        <v>orthorhombic</v>
      </c>
      <c r="C65" s="2" t="str">
        <f>VLOOKUP($A65,'Space Group'!$A$2:$D$219,4)</f>
        <v>Immm</v>
      </c>
      <c r="D65" s="2">
        <v>150.29910000000001</v>
      </c>
      <c r="E65" s="2">
        <v>68.8232</v>
      </c>
      <c r="F65" s="2">
        <v>73.747900000000001</v>
      </c>
      <c r="G65" s="2">
        <v>0</v>
      </c>
      <c r="H65" s="2">
        <v>0</v>
      </c>
      <c r="I65" s="2">
        <v>0</v>
      </c>
      <c r="J65" s="2">
        <v>167.38640000000001</v>
      </c>
      <c r="K65" s="2">
        <v>55.468899999999998</v>
      </c>
      <c r="L65" s="2">
        <v>0</v>
      </c>
      <c r="M65" s="2">
        <v>0</v>
      </c>
      <c r="N65" s="2">
        <v>0</v>
      </c>
      <c r="O65" s="2">
        <v>204.2713</v>
      </c>
      <c r="P65" s="2">
        <v>0</v>
      </c>
      <c r="Q65" s="2">
        <v>0</v>
      </c>
      <c r="R65" s="2">
        <v>0</v>
      </c>
      <c r="S65" s="2">
        <v>30.904900000000001</v>
      </c>
      <c r="T65" s="2">
        <v>0</v>
      </c>
      <c r="U65" s="2">
        <v>0</v>
      </c>
      <c r="V65" s="2">
        <v>26.4</v>
      </c>
      <c r="W65" s="2">
        <v>0</v>
      </c>
      <c r="X65" s="2">
        <v>17.327400000000001</v>
      </c>
    </row>
    <row r="66" spans="1:24" x14ac:dyDescent="0.2">
      <c r="A66" s="2" t="s">
        <v>7</v>
      </c>
      <c r="B66" s="2" t="str">
        <f>VLOOKUP($A66,'Space Group'!$A$2:$D$219,3)</f>
        <v>trigonal</v>
      </c>
      <c r="C66" s="2" t="str">
        <f>VLOOKUP($A66,'Space Group'!$A$2:$D$219,4)</f>
        <v>P321</v>
      </c>
      <c r="D66" s="2">
        <v>86.759399999999999</v>
      </c>
      <c r="E66" s="2">
        <v>41.988700000000001</v>
      </c>
      <c r="F66" s="2">
        <v>35.209000000000003</v>
      </c>
      <c r="G66" s="2">
        <v>-5.1147999999999998</v>
      </c>
      <c r="H66" s="2">
        <v>-0.14130000000000001</v>
      </c>
      <c r="I66" s="2">
        <v>4.2500000000000003E-2</v>
      </c>
      <c r="J66" s="2">
        <v>86.558999999999997</v>
      </c>
      <c r="K66" s="2">
        <v>35.205800000000004</v>
      </c>
      <c r="L66" s="2">
        <v>5.0712999999999999</v>
      </c>
      <c r="M66" s="2">
        <v>5.4399999999999997E-2</v>
      </c>
      <c r="N66" s="2">
        <v>0.12709999999999999</v>
      </c>
      <c r="O66" s="2">
        <v>72.165700000000001</v>
      </c>
      <c r="P66" s="2">
        <v>-1.7100000000000001E-2</v>
      </c>
      <c r="Q66" s="2">
        <v>6.1999999999999998E-3</v>
      </c>
      <c r="R66" s="2">
        <v>-2.3999999999999998E-3</v>
      </c>
      <c r="S66" s="2">
        <v>26.122199999999999</v>
      </c>
      <c r="T66" s="2">
        <v>3.9399999999999998E-2</v>
      </c>
      <c r="U66" s="2">
        <v>8.2100000000000006E-2</v>
      </c>
      <c r="V66" s="2">
        <v>26.0776</v>
      </c>
      <c r="W66" s="2">
        <v>-5.0690999999999997</v>
      </c>
      <c r="X66" s="2">
        <v>22.4207</v>
      </c>
    </row>
    <row r="67" spans="1:24" x14ac:dyDescent="0.2">
      <c r="A67" s="2" t="s">
        <v>77</v>
      </c>
      <c r="B67" s="2" t="str">
        <f>VLOOKUP($A67,'Space Group'!$A$2:$D$219,3)</f>
        <v>monoclinic</v>
      </c>
      <c r="C67" s="2" t="str">
        <f>VLOOKUP($A67,'Space Group'!$A$2:$D$219,4)</f>
        <v>P1121/a</v>
      </c>
      <c r="D67" s="2">
        <v>66.601699999999994</v>
      </c>
      <c r="E67" s="2">
        <v>43.017200000000003</v>
      </c>
      <c r="F67" s="2">
        <v>85.751199999999997</v>
      </c>
      <c r="G67" s="2">
        <v>0</v>
      </c>
      <c r="H67" s="2">
        <v>0</v>
      </c>
      <c r="I67" s="2">
        <v>0</v>
      </c>
      <c r="J67" s="2">
        <v>66.601699999999994</v>
      </c>
      <c r="K67" s="2">
        <v>85.751199999999997</v>
      </c>
      <c r="L67" s="2">
        <v>0</v>
      </c>
      <c r="M67" s="2">
        <v>0</v>
      </c>
      <c r="N67" s="2">
        <v>0</v>
      </c>
      <c r="O67" s="2">
        <v>192.08619999999999</v>
      </c>
      <c r="P67" s="2">
        <v>0</v>
      </c>
      <c r="Q67" s="2">
        <v>0</v>
      </c>
      <c r="R67" s="2">
        <v>0</v>
      </c>
      <c r="S67" s="2">
        <v>39.8643</v>
      </c>
      <c r="T67" s="2">
        <v>0</v>
      </c>
      <c r="U67" s="2">
        <v>0</v>
      </c>
      <c r="V67" s="2">
        <v>39.864400000000003</v>
      </c>
      <c r="W67" s="2">
        <v>0</v>
      </c>
      <c r="X67" s="2">
        <v>20.6721</v>
      </c>
    </row>
    <row r="68" spans="1:24" x14ac:dyDescent="0.2">
      <c r="A68" s="2" t="s">
        <v>134</v>
      </c>
      <c r="B68" s="2" t="str">
        <f>VLOOKUP($A68,'Space Group'!$A$2:$D$219,3)</f>
        <v>trigonal</v>
      </c>
      <c r="C68" s="2" t="str">
        <f>VLOOKUP($A68,'Space Group'!$A$2:$D$219,4)</f>
        <v>P31c</v>
      </c>
      <c r="D68" s="2">
        <v>125.2166</v>
      </c>
      <c r="E68" s="2">
        <v>85.173400000000001</v>
      </c>
      <c r="F68" s="2">
        <v>58.371699999999997</v>
      </c>
      <c r="G68" s="2">
        <v>0</v>
      </c>
      <c r="H68" s="2">
        <v>0</v>
      </c>
      <c r="I68" s="2">
        <v>0</v>
      </c>
      <c r="J68" s="2">
        <v>125.2166</v>
      </c>
      <c r="K68" s="2">
        <v>58.371699999999997</v>
      </c>
      <c r="L68" s="2">
        <v>0</v>
      </c>
      <c r="M68" s="2">
        <v>0</v>
      </c>
      <c r="N68" s="2">
        <v>0</v>
      </c>
      <c r="O68" s="2">
        <v>93.977599999999995</v>
      </c>
      <c r="P68" s="2">
        <v>0</v>
      </c>
      <c r="Q68" s="2">
        <v>0</v>
      </c>
      <c r="R68" s="2">
        <v>0</v>
      </c>
      <c r="S68" s="2">
        <v>26.2103</v>
      </c>
      <c r="T68" s="2">
        <v>0</v>
      </c>
      <c r="U68" s="2">
        <v>0</v>
      </c>
      <c r="V68" s="2">
        <v>26.2103</v>
      </c>
      <c r="W68" s="2">
        <v>0</v>
      </c>
      <c r="X68" s="2">
        <v>20.021599999999999</v>
      </c>
    </row>
    <row r="69" spans="1:24" x14ac:dyDescent="0.2">
      <c r="A69" s="2" t="s">
        <v>144</v>
      </c>
      <c r="B69" s="2" t="str">
        <f>VLOOKUP($A69,'Space Group'!$A$2:$D$219,3)</f>
        <v>hexagonal</v>
      </c>
      <c r="C69" s="2" t="str">
        <f>VLOOKUP($A69,'Space Group'!$A$2:$D$219,4)</f>
        <v>P63/mmc</v>
      </c>
      <c r="D69" s="2">
        <v>121.9704</v>
      </c>
      <c r="E69" s="2">
        <v>68.068700000000007</v>
      </c>
      <c r="F69" s="2">
        <v>60.543199999999999</v>
      </c>
      <c r="G69" s="2">
        <v>0</v>
      </c>
      <c r="H69" s="2">
        <v>0</v>
      </c>
      <c r="I69" s="2">
        <v>0</v>
      </c>
      <c r="J69" s="2">
        <v>121.9704</v>
      </c>
      <c r="K69" s="2">
        <v>60.543199999999999</v>
      </c>
      <c r="L69" s="2">
        <v>0</v>
      </c>
      <c r="M69" s="2">
        <v>0</v>
      </c>
      <c r="N69" s="2">
        <v>0</v>
      </c>
      <c r="O69" s="2">
        <v>62.451599999999999</v>
      </c>
      <c r="P69" s="2">
        <v>0</v>
      </c>
      <c r="Q69" s="2">
        <v>0</v>
      </c>
      <c r="R69" s="2">
        <v>0</v>
      </c>
      <c r="S69" s="2">
        <v>29.3718</v>
      </c>
      <c r="T69" s="2">
        <v>0</v>
      </c>
      <c r="U69" s="2">
        <v>0</v>
      </c>
      <c r="V69" s="2">
        <v>29.3718</v>
      </c>
      <c r="W69" s="2">
        <v>0</v>
      </c>
      <c r="X69" s="2">
        <v>26.950800000000001</v>
      </c>
    </row>
    <row r="70" spans="1:24" x14ac:dyDescent="0.2">
      <c r="A70" s="2" t="s">
        <v>107</v>
      </c>
      <c r="B70" s="2" t="str">
        <f>VLOOKUP($A70,'Space Group'!$A$2:$D$219,3)</f>
        <v>orthorhombic</v>
      </c>
      <c r="C70" s="2" t="str">
        <f>VLOOKUP($A70,'Space Group'!$A$2:$D$219,4)</f>
        <v>C222</v>
      </c>
      <c r="D70" s="2">
        <v>88.316100000000006</v>
      </c>
      <c r="E70" s="2">
        <v>40.785200000000003</v>
      </c>
      <c r="F70" s="2">
        <v>8.1148000000000007</v>
      </c>
      <c r="G70" s="2">
        <v>0</v>
      </c>
      <c r="H70" s="2">
        <v>0</v>
      </c>
      <c r="I70" s="2">
        <v>0</v>
      </c>
      <c r="J70" s="2">
        <v>96.430099999999996</v>
      </c>
      <c r="K70" s="2">
        <v>-2.1916000000000002</v>
      </c>
      <c r="L70" s="2">
        <v>0</v>
      </c>
      <c r="M70" s="2">
        <v>0</v>
      </c>
      <c r="N70" s="2">
        <v>0</v>
      </c>
      <c r="O70" s="2">
        <v>70.375699999999995</v>
      </c>
      <c r="P70" s="2">
        <v>0</v>
      </c>
      <c r="Q70" s="2">
        <v>0</v>
      </c>
      <c r="R70" s="2">
        <v>0</v>
      </c>
      <c r="S70" s="2">
        <v>13.2174</v>
      </c>
      <c r="T70" s="2">
        <v>0</v>
      </c>
      <c r="U70" s="2">
        <v>0</v>
      </c>
      <c r="V70" s="2">
        <v>45.49</v>
      </c>
      <c r="W70" s="2">
        <v>0</v>
      </c>
      <c r="X70" s="2">
        <v>18.291599999999999</v>
      </c>
    </row>
    <row r="71" spans="1:24" x14ac:dyDescent="0.2">
      <c r="A71" s="2" t="s">
        <v>177</v>
      </c>
      <c r="B71" s="2" t="str">
        <f>VLOOKUP($A71,'Space Group'!$A$2:$D$219,3)</f>
        <v>monoclinic</v>
      </c>
      <c r="C71" s="2" t="str">
        <f>VLOOKUP($A71,'Space Group'!$A$2:$D$219,4)</f>
        <v>P1211</v>
      </c>
      <c r="D71" s="2">
        <v>56.560400000000001</v>
      </c>
      <c r="E71" s="2">
        <v>26.077200000000001</v>
      </c>
      <c r="F71" s="2">
        <v>17.081</v>
      </c>
      <c r="G71" s="2">
        <v>0</v>
      </c>
      <c r="H71" s="2">
        <v>0</v>
      </c>
      <c r="I71" s="2">
        <v>0</v>
      </c>
      <c r="J71" s="2">
        <v>91.5214</v>
      </c>
      <c r="K71" s="2">
        <v>44.1096</v>
      </c>
      <c r="L71" s="2">
        <v>0</v>
      </c>
      <c r="M71" s="2">
        <v>0</v>
      </c>
      <c r="N71" s="2">
        <v>0</v>
      </c>
      <c r="O71" s="2">
        <v>100.0476</v>
      </c>
      <c r="P71" s="2">
        <v>0</v>
      </c>
      <c r="Q71" s="2">
        <v>0</v>
      </c>
      <c r="R71" s="2">
        <v>0</v>
      </c>
      <c r="S71" s="2">
        <v>31.051500000000001</v>
      </c>
      <c r="T71" s="2">
        <v>0</v>
      </c>
      <c r="U71" s="2">
        <v>0</v>
      </c>
      <c r="V71" s="2">
        <v>17.060500000000001</v>
      </c>
      <c r="W71" s="2">
        <v>0</v>
      </c>
      <c r="X71" s="2">
        <v>-14.6891</v>
      </c>
    </row>
    <row r="72" spans="1:24" x14ac:dyDescent="0.2">
      <c r="A72" s="2" t="s">
        <v>11</v>
      </c>
      <c r="B72" s="2" t="str">
        <f>VLOOKUP($A72,'Space Group'!$A$2:$D$219,3)</f>
        <v>monoclinic</v>
      </c>
      <c r="C72" s="2" t="str">
        <f>VLOOKUP($A72,'Space Group'!$A$2:$D$219,4)</f>
        <v>Cm</v>
      </c>
      <c r="D72" s="2">
        <v>91.956599999999995</v>
      </c>
      <c r="E72" s="2">
        <v>18.257300000000001</v>
      </c>
      <c r="F72" s="2">
        <v>10.840299999999999</v>
      </c>
      <c r="G72" s="2">
        <v>0</v>
      </c>
      <c r="H72" s="2">
        <v>-6.5039999999999996</v>
      </c>
      <c r="I72" s="2">
        <v>0</v>
      </c>
      <c r="J72" s="2">
        <v>79.136399999999995</v>
      </c>
      <c r="K72" s="2">
        <v>16.017399999999999</v>
      </c>
      <c r="L72" s="2">
        <v>0</v>
      </c>
      <c r="M72" s="2">
        <v>-14.375299999999999</v>
      </c>
      <c r="N72" s="2">
        <v>0</v>
      </c>
      <c r="O72" s="2">
        <v>96.385000000000005</v>
      </c>
      <c r="P72" s="2">
        <v>0</v>
      </c>
      <c r="Q72" s="2">
        <v>-16.3659</v>
      </c>
      <c r="R72" s="2">
        <v>0</v>
      </c>
      <c r="S72" s="2">
        <v>10.618399999999999</v>
      </c>
      <c r="T72" s="2">
        <v>0</v>
      </c>
      <c r="U72" s="2">
        <v>-1.1598999999999999</v>
      </c>
      <c r="V72" s="2">
        <v>31.518599999999999</v>
      </c>
      <c r="W72" s="2">
        <v>0</v>
      </c>
      <c r="X72" s="2">
        <v>11.5853</v>
      </c>
    </row>
    <row r="73" spans="1:24" x14ac:dyDescent="0.2">
      <c r="A73" s="2" t="s">
        <v>60</v>
      </c>
      <c r="B73" s="2" t="str">
        <f>VLOOKUP($A73,'Space Group'!$A$2:$D$219,3)</f>
        <v>monoclinic</v>
      </c>
      <c r="C73" s="2" t="str">
        <f>VLOOKUP($A73,'Space Group'!$A$2:$D$219,4)</f>
        <v>I12/m1</v>
      </c>
      <c r="D73" s="2">
        <v>70.962100000000007</v>
      </c>
      <c r="E73" s="2">
        <v>48.193300000000001</v>
      </c>
      <c r="F73" s="2">
        <v>14.968500000000001</v>
      </c>
      <c r="G73" s="2">
        <v>0</v>
      </c>
      <c r="H73" s="2">
        <v>-2.9009999999999998</v>
      </c>
      <c r="I73" s="2">
        <v>0</v>
      </c>
      <c r="J73" s="2">
        <v>84.206199999999995</v>
      </c>
      <c r="K73" s="2">
        <v>37.966000000000001</v>
      </c>
      <c r="L73" s="2">
        <v>0</v>
      </c>
      <c r="M73" s="2">
        <v>-0.63859999999999995</v>
      </c>
      <c r="N73" s="2">
        <v>0</v>
      </c>
      <c r="O73" s="2">
        <v>110.36369999999999</v>
      </c>
      <c r="P73" s="2">
        <v>0</v>
      </c>
      <c r="Q73" s="2">
        <v>3.79</v>
      </c>
      <c r="R73" s="2">
        <v>0</v>
      </c>
      <c r="S73" s="2">
        <v>20.673300000000001</v>
      </c>
      <c r="T73" s="2">
        <v>0</v>
      </c>
      <c r="U73" s="2">
        <v>1.7212000000000001</v>
      </c>
      <c r="V73" s="2">
        <v>17.412700000000001</v>
      </c>
      <c r="W73" s="2">
        <v>0</v>
      </c>
      <c r="X73" s="2">
        <v>27.9941</v>
      </c>
    </row>
    <row r="74" spans="1:24" x14ac:dyDescent="0.2">
      <c r="A74" s="2" t="s">
        <v>58</v>
      </c>
      <c r="B74" s="2" t="str">
        <f>VLOOKUP($A74,'Space Group'!$A$2:$D$219,3)</f>
        <v>orthorhombic</v>
      </c>
      <c r="C74" s="2" t="str">
        <f>VLOOKUP($A74,'Space Group'!$A$2:$D$219,4)</f>
        <v>Cmce</v>
      </c>
      <c r="D74" s="2">
        <v>115.80800000000001</v>
      </c>
      <c r="E74" s="2">
        <v>19.238900000000001</v>
      </c>
      <c r="F74" s="2">
        <v>13.3344</v>
      </c>
      <c r="G74" s="2">
        <v>0</v>
      </c>
      <c r="H74" s="2">
        <v>0</v>
      </c>
      <c r="I74" s="2">
        <v>0</v>
      </c>
      <c r="J74" s="2">
        <v>99.750600000000006</v>
      </c>
      <c r="K74" s="2">
        <v>32.109900000000003</v>
      </c>
      <c r="L74" s="2">
        <v>0</v>
      </c>
      <c r="M74" s="2">
        <v>0</v>
      </c>
      <c r="N74" s="2">
        <v>0</v>
      </c>
      <c r="O74" s="2">
        <v>79.618099999999998</v>
      </c>
      <c r="P74" s="2">
        <v>0</v>
      </c>
      <c r="Q74" s="2">
        <v>0</v>
      </c>
      <c r="R74" s="2">
        <v>0</v>
      </c>
      <c r="S74" s="2">
        <v>27.795500000000001</v>
      </c>
      <c r="T74" s="2">
        <v>0</v>
      </c>
      <c r="U74" s="2">
        <v>0</v>
      </c>
      <c r="V74" s="2">
        <v>28.7197</v>
      </c>
      <c r="W74" s="2">
        <v>0</v>
      </c>
      <c r="X74" s="2">
        <v>23.7592</v>
      </c>
    </row>
    <row r="75" spans="1:24" x14ac:dyDescent="0.2">
      <c r="A75" s="2" t="s">
        <v>61</v>
      </c>
      <c r="B75" s="2" t="str">
        <f>VLOOKUP($A75,'Space Group'!$A$2:$D$219,3)</f>
        <v>orthorhombic</v>
      </c>
      <c r="C75" s="2" t="str">
        <f>VLOOKUP($A75,'Space Group'!$A$2:$D$219,4)</f>
        <v>Cmcm</v>
      </c>
      <c r="D75" s="2">
        <v>120.5761</v>
      </c>
      <c r="E75" s="2">
        <v>31.526800000000001</v>
      </c>
      <c r="F75" s="2">
        <v>23.150099999999998</v>
      </c>
      <c r="G75" s="2">
        <v>0</v>
      </c>
      <c r="H75" s="2">
        <v>0</v>
      </c>
      <c r="I75" s="2">
        <v>0</v>
      </c>
      <c r="J75" s="2">
        <v>77.805099999999996</v>
      </c>
      <c r="K75" s="2">
        <v>22.794599999999999</v>
      </c>
      <c r="L75" s="2">
        <v>0</v>
      </c>
      <c r="M75" s="2">
        <v>0</v>
      </c>
      <c r="N75" s="2">
        <v>0</v>
      </c>
      <c r="O75" s="2">
        <v>74.6798</v>
      </c>
      <c r="P75" s="2">
        <v>0</v>
      </c>
      <c r="Q75" s="2">
        <v>0</v>
      </c>
      <c r="R75" s="2">
        <v>0</v>
      </c>
      <c r="S75" s="2">
        <v>14.7149</v>
      </c>
      <c r="T75" s="2">
        <v>0</v>
      </c>
      <c r="U75" s="2">
        <v>0</v>
      </c>
      <c r="V75" s="2">
        <v>47.37</v>
      </c>
      <c r="W75" s="2">
        <v>0</v>
      </c>
      <c r="X75" s="2">
        <v>31.0459</v>
      </c>
    </row>
    <row r="76" spans="1:24" x14ac:dyDescent="0.2">
      <c r="A76" s="2" t="s">
        <v>168</v>
      </c>
      <c r="B76" s="2" t="str">
        <f>VLOOKUP($A76,'Space Group'!$A$2:$D$219,3)</f>
        <v>hexagonal</v>
      </c>
      <c r="C76" s="2" t="str">
        <f>VLOOKUP($A76,'Space Group'!$A$2:$D$219,4)</f>
        <v>P6/mmm</v>
      </c>
      <c r="D76" s="2">
        <v>55.289200000000001</v>
      </c>
      <c r="E76" s="2">
        <v>26.903400000000001</v>
      </c>
      <c r="F76" s="2">
        <v>31.9909</v>
      </c>
      <c r="G76" s="2">
        <v>0</v>
      </c>
      <c r="H76" s="2">
        <v>0</v>
      </c>
      <c r="I76" s="2">
        <v>-1.01E-2</v>
      </c>
      <c r="J76" s="2">
        <v>55.286000000000001</v>
      </c>
      <c r="K76" s="2">
        <v>31.963100000000001</v>
      </c>
      <c r="L76" s="2">
        <v>0</v>
      </c>
      <c r="M76" s="2">
        <v>0</v>
      </c>
      <c r="N76" s="2">
        <v>7.3000000000000001E-3</v>
      </c>
      <c r="O76" s="2">
        <v>87.667599999999993</v>
      </c>
      <c r="P76" s="2">
        <v>0</v>
      </c>
      <c r="Q76" s="2">
        <v>0</v>
      </c>
      <c r="R76" s="2">
        <v>-2.41E-2</v>
      </c>
      <c r="S76" s="2">
        <v>11.1417</v>
      </c>
      <c r="T76" s="2">
        <v>1.2999999999999999E-3</v>
      </c>
      <c r="U76" s="2">
        <v>0</v>
      </c>
      <c r="V76" s="2">
        <v>11.1402</v>
      </c>
      <c r="W76" s="2">
        <v>0</v>
      </c>
      <c r="X76" s="2">
        <v>14.2021</v>
      </c>
    </row>
    <row r="77" spans="1:24" x14ac:dyDescent="0.2">
      <c r="A77" s="2" t="s">
        <v>88</v>
      </c>
      <c r="B77" s="2" t="str">
        <f>VLOOKUP($A77,'Space Group'!$A$2:$D$219,3)</f>
        <v>tetragonal</v>
      </c>
      <c r="C77" s="2" t="str">
        <f>VLOOKUP($A77,'Space Group'!$A$2:$D$219,4)</f>
        <v>P42/mmc</v>
      </c>
      <c r="D77" s="2">
        <v>98.223699999999994</v>
      </c>
      <c r="E77" s="2">
        <v>55.007899999999999</v>
      </c>
      <c r="F77" s="2">
        <v>47.5246</v>
      </c>
      <c r="G77" s="2">
        <v>0</v>
      </c>
      <c r="H77" s="2">
        <v>0</v>
      </c>
      <c r="I77" s="2">
        <v>0</v>
      </c>
      <c r="J77" s="2">
        <v>98.223699999999994</v>
      </c>
      <c r="K77" s="2">
        <v>47.5246</v>
      </c>
      <c r="L77" s="2">
        <v>0</v>
      </c>
      <c r="M77" s="2">
        <v>0</v>
      </c>
      <c r="N77" s="2">
        <v>0</v>
      </c>
      <c r="O77" s="2">
        <v>89.398200000000003</v>
      </c>
      <c r="P77" s="2">
        <v>0</v>
      </c>
      <c r="Q77" s="2">
        <v>0</v>
      </c>
      <c r="R77" s="2">
        <v>0</v>
      </c>
      <c r="S77" s="2">
        <v>22.4863</v>
      </c>
      <c r="T77" s="2">
        <v>0</v>
      </c>
      <c r="U77" s="2">
        <v>0</v>
      </c>
      <c r="V77" s="2">
        <v>22.4863</v>
      </c>
      <c r="W77" s="2">
        <v>0</v>
      </c>
      <c r="X77" s="2">
        <v>29.9801</v>
      </c>
    </row>
    <row r="78" spans="1:24" x14ac:dyDescent="0.2">
      <c r="A78" s="2" t="s">
        <v>147</v>
      </c>
      <c r="B78" s="2" t="str">
        <f>VLOOKUP($A78,'Space Group'!$A$2:$D$219,3)</f>
        <v>orthorhombic</v>
      </c>
      <c r="C78" s="2" t="str">
        <f>VLOOKUP($A78,'Space Group'!$A$2:$D$219,4)</f>
        <v>Cmcm</v>
      </c>
      <c r="D78" s="2">
        <v>73.1233</v>
      </c>
      <c r="E78" s="2">
        <v>36.538699999999999</v>
      </c>
      <c r="F78" s="2">
        <v>47.140799999999999</v>
      </c>
      <c r="G78" s="2">
        <v>0</v>
      </c>
      <c r="H78" s="2">
        <v>0</v>
      </c>
      <c r="I78" s="2">
        <v>0</v>
      </c>
      <c r="J78" s="2">
        <v>114.9532</v>
      </c>
      <c r="K78" s="2">
        <v>41.607900000000001</v>
      </c>
      <c r="L78" s="2">
        <v>0</v>
      </c>
      <c r="M78" s="2">
        <v>0</v>
      </c>
      <c r="N78" s="2">
        <v>0</v>
      </c>
      <c r="O78" s="2">
        <v>122.7092</v>
      </c>
      <c r="P78" s="2">
        <v>0</v>
      </c>
      <c r="Q78" s="2">
        <v>0</v>
      </c>
      <c r="R78" s="2">
        <v>0</v>
      </c>
      <c r="S78" s="2">
        <v>23.363099999999999</v>
      </c>
      <c r="T78" s="2">
        <v>0</v>
      </c>
      <c r="U78" s="2">
        <v>0</v>
      </c>
      <c r="V78" s="2">
        <v>10.0596</v>
      </c>
      <c r="W78" s="2">
        <v>0</v>
      </c>
      <c r="X78" s="2">
        <v>15.802899999999999</v>
      </c>
    </row>
    <row r="79" spans="1:24" x14ac:dyDescent="0.2">
      <c r="A79" s="2" t="s">
        <v>117</v>
      </c>
      <c r="B79" s="2" t="str">
        <f>VLOOKUP($A79,'Space Group'!$A$2:$D$219,3)</f>
        <v>orthorhombic</v>
      </c>
      <c r="C79" s="2" t="str">
        <f>VLOOKUP($A79,'Space Group'!$A$2:$D$219,4)</f>
        <v>Amm2</v>
      </c>
      <c r="D79" s="2">
        <v>93.186999999999998</v>
      </c>
      <c r="E79" s="2">
        <v>50.5413</v>
      </c>
      <c r="F79" s="2">
        <v>33.062399999999997</v>
      </c>
      <c r="G79" s="2">
        <v>0</v>
      </c>
      <c r="H79" s="2">
        <v>0</v>
      </c>
      <c r="I79" s="2">
        <v>0</v>
      </c>
      <c r="J79" s="2">
        <v>96.477199999999996</v>
      </c>
      <c r="K79" s="2">
        <v>44.407400000000003</v>
      </c>
      <c r="L79" s="2">
        <v>0</v>
      </c>
      <c r="M79" s="2">
        <v>0</v>
      </c>
      <c r="N79" s="2">
        <v>0</v>
      </c>
      <c r="O79" s="2">
        <v>76.390699999999995</v>
      </c>
      <c r="P79" s="2">
        <v>0</v>
      </c>
      <c r="Q79" s="2">
        <v>0</v>
      </c>
      <c r="R79" s="2">
        <v>0</v>
      </c>
      <c r="S79" s="2">
        <v>-12.0406</v>
      </c>
      <c r="T79" s="2">
        <v>0</v>
      </c>
      <c r="U79" s="2">
        <v>0</v>
      </c>
      <c r="V79" s="2">
        <v>23.390699999999999</v>
      </c>
      <c r="W79" s="2">
        <v>0</v>
      </c>
      <c r="X79" s="2">
        <v>57.283799999999999</v>
      </c>
    </row>
    <row r="80" spans="1:24" x14ac:dyDescent="0.2">
      <c r="A80" s="2" t="s">
        <v>41</v>
      </c>
      <c r="B80" s="2" t="str">
        <f>VLOOKUP($A80,'Space Group'!$A$2:$D$219,3)</f>
        <v>orthorhombic</v>
      </c>
      <c r="C80" s="2" t="str">
        <f>VLOOKUP($A80,'Space Group'!$A$2:$D$219,4)</f>
        <v>Cmcm</v>
      </c>
      <c r="D80" s="2">
        <v>94.045299999999997</v>
      </c>
      <c r="E80" s="2">
        <v>40.369399999999999</v>
      </c>
      <c r="F80" s="2">
        <v>47.887099999999997</v>
      </c>
      <c r="G80" s="2">
        <v>0</v>
      </c>
      <c r="H80" s="2">
        <v>0</v>
      </c>
      <c r="I80" s="2">
        <v>0</v>
      </c>
      <c r="J80" s="2">
        <v>74.363699999999994</v>
      </c>
      <c r="K80" s="2">
        <v>32.222900000000003</v>
      </c>
      <c r="L80" s="2">
        <v>0</v>
      </c>
      <c r="M80" s="2">
        <v>0</v>
      </c>
      <c r="N80" s="2">
        <v>0</v>
      </c>
      <c r="O80" s="2">
        <v>93.763900000000007</v>
      </c>
      <c r="P80" s="2">
        <v>0</v>
      </c>
      <c r="Q80" s="2">
        <v>0</v>
      </c>
      <c r="R80" s="2">
        <v>0</v>
      </c>
      <c r="S80" s="2">
        <v>22.841899999999999</v>
      </c>
      <c r="T80" s="2">
        <v>0</v>
      </c>
      <c r="U80" s="2">
        <v>0</v>
      </c>
      <c r="V80" s="2">
        <v>-3.6962000000000002</v>
      </c>
      <c r="W80" s="2">
        <v>0</v>
      </c>
      <c r="X80" s="2">
        <v>12.6454</v>
      </c>
    </row>
    <row r="81" spans="1:24" x14ac:dyDescent="0.2">
      <c r="A81" s="2" t="s">
        <v>70</v>
      </c>
      <c r="B81" s="2" t="str">
        <f>VLOOKUP($A81,'Space Group'!$A$2:$D$219,3)</f>
        <v>monoclinic</v>
      </c>
      <c r="C81" s="2" t="str">
        <f>VLOOKUP($A81,'Space Group'!$A$2:$D$219,4)</f>
        <v>C1m1</v>
      </c>
      <c r="D81" s="2">
        <v>96.255700000000004</v>
      </c>
      <c r="E81" s="2">
        <v>54.330300000000001</v>
      </c>
      <c r="F81" s="2">
        <v>63.648200000000003</v>
      </c>
      <c r="G81" s="2">
        <v>0</v>
      </c>
      <c r="H81" s="2">
        <v>5.7831000000000001</v>
      </c>
      <c r="I81" s="2">
        <v>0</v>
      </c>
      <c r="J81" s="2">
        <v>121.2732</v>
      </c>
      <c r="K81" s="2">
        <v>77.754599999999996</v>
      </c>
      <c r="L81" s="2">
        <v>0</v>
      </c>
      <c r="M81" s="2">
        <v>9.2622999999999998</v>
      </c>
      <c r="N81" s="2">
        <v>0</v>
      </c>
      <c r="O81" s="2">
        <v>109.4367</v>
      </c>
      <c r="P81" s="2">
        <v>0</v>
      </c>
      <c r="Q81" s="2">
        <v>9.5585000000000004</v>
      </c>
      <c r="R81" s="2">
        <v>0</v>
      </c>
      <c r="S81" s="2">
        <v>24.740300000000001</v>
      </c>
      <c r="T81" s="2">
        <v>0</v>
      </c>
      <c r="U81" s="2">
        <v>-7.1443000000000003</v>
      </c>
      <c r="V81" s="2">
        <v>38.3307</v>
      </c>
      <c r="W81" s="2">
        <v>0</v>
      </c>
      <c r="X81" s="2">
        <v>30.854600000000001</v>
      </c>
    </row>
    <row r="82" spans="1:24" x14ac:dyDescent="0.2">
      <c r="A82" s="2" t="s">
        <v>50</v>
      </c>
      <c r="B82" s="2" t="str">
        <f>VLOOKUP($A82,'Space Group'!$A$2:$D$219,3)</f>
        <v>orthorhombic</v>
      </c>
      <c r="C82" s="2" t="str">
        <f>VLOOKUP($A82,'Space Group'!$A$2:$D$219,4)</f>
        <v>Cmmm</v>
      </c>
      <c r="D82" s="2">
        <v>77.374899999999997</v>
      </c>
      <c r="E82" s="2">
        <v>48.824300000000001</v>
      </c>
      <c r="F82" s="2">
        <v>51.087800000000001</v>
      </c>
      <c r="G82" s="2">
        <v>0</v>
      </c>
      <c r="H82" s="2">
        <v>0</v>
      </c>
      <c r="I82" s="2">
        <v>0</v>
      </c>
      <c r="J82" s="2">
        <v>113.52679999999999</v>
      </c>
      <c r="K82" s="2">
        <v>46.364400000000003</v>
      </c>
      <c r="L82" s="2">
        <v>0</v>
      </c>
      <c r="M82" s="2">
        <v>0</v>
      </c>
      <c r="N82" s="2">
        <v>0</v>
      </c>
      <c r="O82" s="2">
        <v>95.549499999999995</v>
      </c>
      <c r="P82" s="2">
        <v>0</v>
      </c>
      <c r="Q82" s="2">
        <v>0</v>
      </c>
      <c r="R82" s="2">
        <v>0</v>
      </c>
      <c r="S82" s="2">
        <v>23.272600000000001</v>
      </c>
      <c r="T82" s="2">
        <v>0</v>
      </c>
      <c r="U82" s="2">
        <v>0</v>
      </c>
      <c r="V82" s="2">
        <v>35.855600000000003</v>
      </c>
      <c r="W82" s="2">
        <v>0</v>
      </c>
      <c r="X82" s="2">
        <v>26.3293</v>
      </c>
    </row>
    <row r="83" spans="1:24" x14ac:dyDescent="0.2">
      <c r="A83" s="2" t="s">
        <v>24</v>
      </c>
      <c r="B83" s="2" t="str">
        <f>VLOOKUP($A83,'Space Group'!$A$2:$D$219,3)</f>
        <v>tetragonal</v>
      </c>
      <c r="C83" s="2" t="str">
        <f>VLOOKUP($A83,'Space Group'!$A$2:$D$219,4)</f>
        <v>I4/mmm</v>
      </c>
      <c r="D83" s="2">
        <v>93.339500000000001</v>
      </c>
      <c r="E83" s="2">
        <v>46.675199999999997</v>
      </c>
      <c r="F83" s="2">
        <v>45.055799999999998</v>
      </c>
      <c r="G83" s="2">
        <v>0</v>
      </c>
      <c r="H83" s="2">
        <v>0</v>
      </c>
      <c r="I83" s="2">
        <v>0</v>
      </c>
      <c r="J83" s="2">
        <v>93.339500000000001</v>
      </c>
      <c r="K83" s="2">
        <v>45.055799999999998</v>
      </c>
      <c r="L83" s="2">
        <v>0</v>
      </c>
      <c r="M83" s="2">
        <v>0</v>
      </c>
      <c r="N83" s="2">
        <v>0</v>
      </c>
      <c r="O83" s="2">
        <v>82.643900000000002</v>
      </c>
      <c r="P83" s="2">
        <v>0</v>
      </c>
      <c r="Q83" s="2">
        <v>0</v>
      </c>
      <c r="R83" s="2">
        <v>0</v>
      </c>
      <c r="S83" s="2">
        <v>22.4008</v>
      </c>
      <c r="T83" s="2">
        <v>0</v>
      </c>
      <c r="U83" s="2">
        <v>0</v>
      </c>
      <c r="V83" s="2">
        <v>22.4008</v>
      </c>
      <c r="W83" s="2">
        <v>0</v>
      </c>
      <c r="X83" s="2">
        <v>20.372800000000002</v>
      </c>
    </row>
    <row r="84" spans="1:24" x14ac:dyDescent="0.2">
      <c r="A84" s="2" t="s">
        <v>129</v>
      </c>
      <c r="B84" s="2" t="str">
        <f>VLOOKUP($A84,'Space Group'!$A$2:$D$219,3)</f>
        <v>orthorhombic</v>
      </c>
      <c r="C84" s="2" t="str">
        <f>VLOOKUP($A84,'Space Group'!$A$2:$D$219,4)</f>
        <v>Fmmm</v>
      </c>
      <c r="D84" s="2">
        <v>101.7413</v>
      </c>
      <c r="E84" s="2">
        <v>54.013399999999997</v>
      </c>
      <c r="F84" s="2">
        <v>46.7</v>
      </c>
      <c r="G84" s="2">
        <v>0</v>
      </c>
      <c r="H84" s="2">
        <v>0</v>
      </c>
      <c r="I84" s="2">
        <v>0</v>
      </c>
      <c r="J84" s="2">
        <v>92.485699999999994</v>
      </c>
      <c r="K84" s="2">
        <v>35.5655</v>
      </c>
      <c r="L84" s="2">
        <v>0</v>
      </c>
      <c r="M84" s="2">
        <v>1E-4</v>
      </c>
      <c r="N84" s="2">
        <v>0</v>
      </c>
      <c r="O84" s="2">
        <v>132.29599999999999</v>
      </c>
      <c r="P84" s="2">
        <v>-1E-4</v>
      </c>
      <c r="Q84" s="2">
        <v>1E-4</v>
      </c>
      <c r="R84" s="2">
        <v>0</v>
      </c>
      <c r="S84" s="2">
        <v>-88.9786</v>
      </c>
      <c r="T84" s="2">
        <v>0</v>
      </c>
      <c r="U84" s="2">
        <v>5.0000000000000001E-4</v>
      </c>
      <c r="V84" s="2">
        <v>23.388000000000002</v>
      </c>
      <c r="W84" s="2">
        <v>0</v>
      </c>
      <c r="X84" s="2">
        <v>21.2852</v>
      </c>
    </row>
    <row r="85" spans="1:24" x14ac:dyDescent="0.2">
      <c r="A85" s="2" t="s">
        <v>4</v>
      </c>
      <c r="B85" s="2" t="str">
        <f>VLOOKUP($A85,'Space Group'!$A$2:$D$219,3)</f>
        <v>orthorhombic</v>
      </c>
      <c r="C85" s="2" t="str">
        <f>VLOOKUP($A85,'Space Group'!$A$2:$D$219,4)</f>
        <v>Pbam</v>
      </c>
      <c r="D85" s="2">
        <v>87.115300000000005</v>
      </c>
      <c r="E85" s="2">
        <v>33.427199999999999</v>
      </c>
      <c r="F85" s="2">
        <v>34.150599999999997</v>
      </c>
      <c r="G85" s="2">
        <v>0</v>
      </c>
      <c r="H85" s="2">
        <v>0</v>
      </c>
      <c r="I85" s="2">
        <v>0</v>
      </c>
      <c r="J85" s="2">
        <v>79.032899999999998</v>
      </c>
      <c r="K85" s="2">
        <v>38.814300000000003</v>
      </c>
      <c r="L85" s="2">
        <v>0</v>
      </c>
      <c r="M85" s="2">
        <v>0</v>
      </c>
      <c r="N85" s="2">
        <v>0</v>
      </c>
      <c r="O85" s="2">
        <v>88.950299999999999</v>
      </c>
      <c r="P85" s="2">
        <v>0</v>
      </c>
      <c r="Q85" s="2">
        <v>0</v>
      </c>
      <c r="R85" s="2">
        <v>0</v>
      </c>
      <c r="S85" s="2">
        <v>30.7059</v>
      </c>
      <c r="T85" s="2">
        <v>0</v>
      </c>
      <c r="U85" s="2">
        <v>0</v>
      </c>
      <c r="V85" s="2">
        <v>18.705300000000001</v>
      </c>
      <c r="W85" s="2">
        <v>0</v>
      </c>
      <c r="X85" s="2">
        <v>25.448699999999999</v>
      </c>
    </row>
    <row r="86" spans="1:24" x14ac:dyDescent="0.2">
      <c r="A86" s="2" t="s">
        <v>138</v>
      </c>
      <c r="B86" s="2" t="str">
        <f>VLOOKUP($A86,'Space Group'!$A$2:$D$219,3)</f>
        <v>orthorhombic</v>
      </c>
      <c r="C86" s="2" t="str">
        <f>VLOOKUP($A86,'Space Group'!$A$2:$D$219,4)</f>
        <v>Pna21</v>
      </c>
      <c r="D86" s="2">
        <v>217.73949999999999</v>
      </c>
      <c r="E86" s="2">
        <v>58.736400000000003</v>
      </c>
      <c r="F86" s="2">
        <v>108.0889</v>
      </c>
      <c r="G86" s="2">
        <v>0</v>
      </c>
      <c r="H86" s="2">
        <v>0</v>
      </c>
      <c r="I86" s="2">
        <v>0</v>
      </c>
      <c r="J86" s="2">
        <v>112.67870000000001</v>
      </c>
      <c r="K86" s="2">
        <v>91.735100000000003</v>
      </c>
      <c r="L86" s="2">
        <v>0</v>
      </c>
      <c r="M86" s="2">
        <v>0</v>
      </c>
      <c r="N86" s="2">
        <v>0</v>
      </c>
      <c r="O86" s="2">
        <v>176.4263</v>
      </c>
      <c r="P86" s="2">
        <v>0</v>
      </c>
      <c r="Q86" s="2">
        <v>0</v>
      </c>
      <c r="R86" s="2">
        <v>0</v>
      </c>
      <c r="S86" s="2">
        <v>28.322099999999999</v>
      </c>
      <c r="T86" s="2">
        <v>0</v>
      </c>
      <c r="U86" s="2">
        <v>0</v>
      </c>
      <c r="V86" s="2">
        <v>42.784399999999998</v>
      </c>
      <c r="W86" s="2">
        <v>0</v>
      </c>
      <c r="X86" s="2">
        <v>106.5817</v>
      </c>
    </row>
    <row r="87" spans="1:24" x14ac:dyDescent="0.2">
      <c r="A87" s="2" t="s">
        <v>182</v>
      </c>
      <c r="B87" s="2" t="str">
        <f>VLOOKUP($A87,'Space Group'!$A$2:$D$219,3)</f>
        <v>orthorhombic</v>
      </c>
      <c r="C87" s="2" t="str">
        <f>VLOOKUP($A87,'Space Group'!$A$2:$D$219,4)</f>
        <v>P212121</v>
      </c>
      <c r="D87" s="2">
        <v>136.25309999999999</v>
      </c>
      <c r="E87" s="2">
        <v>52.046900000000001</v>
      </c>
      <c r="F87" s="2">
        <v>62.853999999999999</v>
      </c>
      <c r="G87" s="2">
        <v>0</v>
      </c>
      <c r="H87" s="2">
        <v>0</v>
      </c>
      <c r="I87" s="2">
        <v>0</v>
      </c>
      <c r="J87" s="2">
        <v>150.65629999999999</v>
      </c>
      <c r="K87" s="2">
        <v>68.350499999999997</v>
      </c>
      <c r="L87" s="2">
        <v>0</v>
      </c>
      <c r="M87" s="2">
        <v>0</v>
      </c>
      <c r="N87" s="2">
        <v>0</v>
      </c>
      <c r="O87" s="2">
        <v>110.74630000000001</v>
      </c>
      <c r="P87" s="2">
        <v>0</v>
      </c>
      <c r="Q87" s="2">
        <v>0</v>
      </c>
      <c r="R87" s="2">
        <v>0</v>
      </c>
      <c r="S87" s="2">
        <v>-30.075399999999998</v>
      </c>
      <c r="T87" s="2">
        <v>0</v>
      </c>
      <c r="U87" s="2">
        <v>0</v>
      </c>
      <c r="V87" s="2">
        <v>7.8567</v>
      </c>
      <c r="W87" s="2">
        <v>0</v>
      </c>
      <c r="X87" s="2">
        <v>34.751600000000003</v>
      </c>
    </row>
    <row r="88" spans="1:24" x14ac:dyDescent="0.2">
      <c r="A88" s="2" t="s">
        <v>47</v>
      </c>
      <c r="B88" s="2" t="str">
        <f>VLOOKUP($A88,'Space Group'!$A$2:$D$219,3)</f>
        <v>cubic</v>
      </c>
      <c r="C88" s="2" t="str">
        <f>VLOOKUP($A88,'Space Group'!$A$2:$D$219,4)</f>
        <v>Im-3m</v>
      </c>
      <c r="D88" s="2">
        <v>117.88590000000001</v>
      </c>
      <c r="E88" s="2">
        <v>61.9754</v>
      </c>
      <c r="F88" s="2">
        <v>61.9754</v>
      </c>
      <c r="G88" s="2">
        <v>0</v>
      </c>
      <c r="H88" s="2">
        <v>0</v>
      </c>
      <c r="I88" s="2">
        <v>0</v>
      </c>
      <c r="J88" s="2">
        <v>117.88590000000001</v>
      </c>
      <c r="K88" s="2">
        <v>61.9754</v>
      </c>
      <c r="L88" s="2">
        <v>0</v>
      </c>
      <c r="M88" s="2">
        <v>0</v>
      </c>
      <c r="N88" s="2">
        <v>0</v>
      </c>
      <c r="O88" s="2">
        <v>117.88590000000001</v>
      </c>
      <c r="P88" s="2">
        <v>0</v>
      </c>
      <c r="Q88" s="2">
        <v>0</v>
      </c>
      <c r="R88" s="2">
        <v>0</v>
      </c>
      <c r="S88" s="2">
        <v>17.419</v>
      </c>
      <c r="T88" s="2">
        <v>0</v>
      </c>
      <c r="U88" s="2">
        <v>0</v>
      </c>
      <c r="V88" s="2">
        <v>17.419</v>
      </c>
      <c r="W88" s="2">
        <v>0</v>
      </c>
      <c r="X88" s="2">
        <v>17.419</v>
      </c>
    </row>
    <row r="89" spans="1:24" x14ac:dyDescent="0.2">
      <c r="A89" s="2" t="s">
        <v>25</v>
      </c>
      <c r="B89" s="2" t="str">
        <f>VLOOKUP($A89,'Space Group'!$A$2:$D$219,3)</f>
        <v>monoclinic</v>
      </c>
      <c r="C89" s="2" t="str">
        <f>VLOOKUP($A89,'Space Group'!$A$2:$D$219,4)</f>
        <v>Am</v>
      </c>
      <c r="D89" s="2">
        <v>89.404899999999998</v>
      </c>
      <c r="E89" s="2">
        <v>68.138499999999993</v>
      </c>
      <c r="F89" s="2">
        <v>50.210500000000003</v>
      </c>
      <c r="G89" s="2">
        <v>0</v>
      </c>
      <c r="H89" s="2">
        <v>2.5968</v>
      </c>
      <c r="I89" s="2">
        <v>0</v>
      </c>
      <c r="J89" s="2">
        <v>98.8</v>
      </c>
      <c r="K89" s="2">
        <v>33.2562</v>
      </c>
      <c r="L89" s="2">
        <v>0</v>
      </c>
      <c r="M89" s="2">
        <v>-2.7461000000000002</v>
      </c>
      <c r="N89" s="2">
        <v>0</v>
      </c>
      <c r="O89" s="2">
        <v>81.222999999999999</v>
      </c>
      <c r="P89" s="2">
        <v>0</v>
      </c>
      <c r="Q89" s="2">
        <v>3.7391999999999999</v>
      </c>
      <c r="R89" s="2">
        <v>0</v>
      </c>
      <c r="S89" s="2">
        <v>20.1736</v>
      </c>
      <c r="T89" s="2">
        <v>0</v>
      </c>
      <c r="U89" s="2">
        <v>-7.7799999999999994E-2</v>
      </c>
      <c r="V89" s="2">
        <v>18.361599999999999</v>
      </c>
      <c r="W89" s="2">
        <v>0</v>
      </c>
      <c r="X89" s="2">
        <v>32.940100000000001</v>
      </c>
    </row>
    <row r="90" spans="1:24" x14ac:dyDescent="0.2">
      <c r="A90" s="2" t="s">
        <v>170</v>
      </c>
      <c r="B90" s="2" t="str">
        <f>VLOOKUP($A90,'Space Group'!$A$2:$D$219,3)</f>
        <v>trigonal</v>
      </c>
      <c r="C90" s="2" t="str">
        <f>VLOOKUP($A90,'Space Group'!$A$2:$D$219,4)</f>
        <v>R-3m</v>
      </c>
      <c r="D90" s="2">
        <v>119.2409</v>
      </c>
      <c r="E90" s="2">
        <v>76.221800000000002</v>
      </c>
      <c r="F90" s="2">
        <v>73.079300000000003</v>
      </c>
      <c r="G90" s="2">
        <v>-0.31780000000000003</v>
      </c>
      <c r="H90" s="2">
        <v>0</v>
      </c>
      <c r="I90" s="2">
        <v>0</v>
      </c>
      <c r="J90" s="2">
        <v>119.2409</v>
      </c>
      <c r="K90" s="2">
        <v>73.079300000000003</v>
      </c>
      <c r="L90" s="2">
        <v>0.31780000000000003</v>
      </c>
      <c r="M90" s="2">
        <v>0</v>
      </c>
      <c r="N90" s="2">
        <v>0</v>
      </c>
      <c r="O90" s="2">
        <v>109.1537</v>
      </c>
      <c r="P90" s="2">
        <v>0</v>
      </c>
      <c r="Q90" s="2">
        <v>0</v>
      </c>
      <c r="R90" s="2">
        <v>0</v>
      </c>
      <c r="S90" s="2">
        <v>25.929099999999998</v>
      </c>
      <c r="T90" s="2">
        <v>0</v>
      </c>
      <c r="U90" s="2">
        <v>0</v>
      </c>
      <c r="V90" s="2">
        <v>25.929099999999998</v>
      </c>
      <c r="W90" s="2">
        <v>-0.31780000000000003</v>
      </c>
      <c r="X90" s="2">
        <v>21.509599999999999</v>
      </c>
    </row>
    <row r="91" spans="1:24" x14ac:dyDescent="0.2">
      <c r="A91" s="2" t="s">
        <v>27</v>
      </c>
      <c r="B91" s="2" t="str">
        <f>VLOOKUP($A91,'Space Group'!$A$2:$D$219,3)</f>
        <v>hexagonal</v>
      </c>
      <c r="C91" s="2" t="str">
        <f>VLOOKUP($A91,'Space Group'!$A$2:$D$219,4)</f>
        <v>P-6</v>
      </c>
      <c r="D91" s="2">
        <v>121.00369999999999</v>
      </c>
      <c r="E91" s="2">
        <v>80.003500000000003</v>
      </c>
      <c r="F91" s="2">
        <v>89.2</v>
      </c>
      <c r="G91" s="2">
        <v>0</v>
      </c>
      <c r="H91" s="2">
        <v>0</v>
      </c>
      <c r="I91" s="2">
        <v>0</v>
      </c>
      <c r="J91" s="2">
        <v>121.00369999999999</v>
      </c>
      <c r="K91" s="2">
        <v>89.2</v>
      </c>
      <c r="L91" s="2">
        <v>0</v>
      </c>
      <c r="M91" s="2">
        <v>0</v>
      </c>
      <c r="N91" s="2">
        <v>0</v>
      </c>
      <c r="O91" s="2">
        <v>186.2756</v>
      </c>
      <c r="P91" s="2">
        <v>0</v>
      </c>
      <c r="Q91" s="2">
        <v>0</v>
      </c>
      <c r="R91" s="2">
        <v>0</v>
      </c>
      <c r="S91" s="2">
        <v>24.098800000000001</v>
      </c>
      <c r="T91" s="2">
        <v>0</v>
      </c>
      <c r="U91" s="2">
        <v>0</v>
      </c>
      <c r="V91" s="2">
        <v>24.098800000000001</v>
      </c>
      <c r="W91" s="2">
        <v>0</v>
      </c>
      <c r="X91" s="2">
        <v>20.5001</v>
      </c>
    </row>
    <row r="92" spans="1:24" x14ac:dyDescent="0.2">
      <c r="A92" s="2" t="s">
        <v>152</v>
      </c>
      <c r="B92" s="2" t="str">
        <f>VLOOKUP($A92,'Space Group'!$A$2:$D$219,3)</f>
        <v>hexagonal</v>
      </c>
      <c r="C92" s="2" t="str">
        <f>VLOOKUP($A92,'Space Group'!$A$2:$D$219,4)</f>
        <v>P63mc</v>
      </c>
      <c r="D92" s="2">
        <v>108.7625</v>
      </c>
      <c r="E92" s="2">
        <v>69.063999999999993</v>
      </c>
      <c r="F92" s="2">
        <v>86.439400000000006</v>
      </c>
      <c r="G92" s="2">
        <v>0</v>
      </c>
      <c r="H92" s="2">
        <v>0</v>
      </c>
      <c r="I92" s="2">
        <v>0</v>
      </c>
      <c r="J92" s="2">
        <v>108.7625</v>
      </c>
      <c r="K92" s="2">
        <v>86.439400000000006</v>
      </c>
      <c r="L92" s="2">
        <v>0</v>
      </c>
      <c r="M92" s="2">
        <v>0</v>
      </c>
      <c r="N92" s="2">
        <v>0</v>
      </c>
      <c r="O92" s="2">
        <v>187.60830000000001</v>
      </c>
      <c r="P92" s="2">
        <v>0</v>
      </c>
      <c r="Q92" s="2">
        <v>0</v>
      </c>
      <c r="R92" s="2">
        <v>0</v>
      </c>
      <c r="S92" s="2">
        <v>24.666499999999999</v>
      </c>
      <c r="T92" s="2">
        <v>0</v>
      </c>
      <c r="U92" s="2">
        <v>0</v>
      </c>
      <c r="V92" s="2">
        <v>24.666499999999999</v>
      </c>
      <c r="W92" s="2">
        <v>0</v>
      </c>
      <c r="X92" s="2">
        <v>19.8492</v>
      </c>
    </row>
    <row r="93" spans="1:24" x14ac:dyDescent="0.2">
      <c r="A93" s="2" t="s">
        <v>83</v>
      </c>
      <c r="B93" s="2" t="str">
        <f>VLOOKUP($A93,'Space Group'!$A$2:$D$219,3)</f>
        <v>orthorhombic</v>
      </c>
      <c r="C93" s="2" t="str">
        <f>VLOOKUP($A93,'Space Group'!$A$2:$D$219,4)</f>
        <v>Pma2</v>
      </c>
      <c r="D93" s="2">
        <v>170.0736</v>
      </c>
      <c r="E93" s="2">
        <v>86.255099999999999</v>
      </c>
      <c r="F93" s="2">
        <v>59.311</v>
      </c>
      <c r="G93" s="2">
        <v>0</v>
      </c>
      <c r="H93" s="2">
        <v>0</v>
      </c>
      <c r="I93" s="2">
        <v>0</v>
      </c>
      <c r="J93" s="2">
        <v>170.0736</v>
      </c>
      <c r="K93" s="2">
        <v>59.311</v>
      </c>
      <c r="L93" s="2">
        <v>0</v>
      </c>
      <c r="M93" s="2">
        <v>0</v>
      </c>
      <c r="N93" s="2">
        <v>0</v>
      </c>
      <c r="O93" s="2">
        <v>113.1367</v>
      </c>
      <c r="P93" s="2">
        <v>0</v>
      </c>
      <c r="Q93" s="2">
        <v>0</v>
      </c>
      <c r="R93" s="2">
        <v>0</v>
      </c>
      <c r="S93" s="2">
        <v>27.728400000000001</v>
      </c>
      <c r="T93" s="2">
        <v>0</v>
      </c>
      <c r="U93" s="2">
        <v>0</v>
      </c>
      <c r="V93" s="2">
        <v>27.728400000000001</v>
      </c>
      <c r="W93" s="2">
        <v>0</v>
      </c>
      <c r="X93" s="2">
        <v>14.920500000000001</v>
      </c>
    </row>
    <row r="94" spans="1:24" x14ac:dyDescent="0.2">
      <c r="A94" s="2" t="s">
        <v>48</v>
      </c>
      <c r="B94" s="2" t="str">
        <f>VLOOKUP($A94,'Space Group'!$A$2:$D$219,3)</f>
        <v>cubic</v>
      </c>
      <c r="C94" s="2" t="str">
        <f>VLOOKUP($A94,'Space Group'!$A$2:$D$219,4)</f>
        <v>Fm-3c</v>
      </c>
      <c r="D94" s="2">
        <v>96.499399999999994</v>
      </c>
      <c r="E94" s="2">
        <v>56.044600000000003</v>
      </c>
      <c r="F94" s="2">
        <v>56.044600000000003</v>
      </c>
      <c r="G94" s="2">
        <v>0</v>
      </c>
      <c r="H94" s="2">
        <v>0</v>
      </c>
      <c r="I94" s="2">
        <v>0</v>
      </c>
      <c r="J94" s="2">
        <v>96.499399999999994</v>
      </c>
      <c r="K94" s="2">
        <v>56.044600000000003</v>
      </c>
      <c r="L94" s="2">
        <v>0</v>
      </c>
      <c r="M94" s="2">
        <v>0</v>
      </c>
      <c r="N94" s="2">
        <v>0</v>
      </c>
      <c r="O94" s="2">
        <v>96.499399999999994</v>
      </c>
      <c r="P94" s="2">
        <v>0</v>
      </c>
      <c r="Q94" s="2">
        <v>0</v>
      </c>
      <c r="R94" s="2">
        <v>0</v>
      </c>
      <c r="S94" s="2">
        <v>22.937999999999999</v>
      </c>
      <c r="T94" s="2">
        <v>0</v>
      </c>
      <c r="U94" s="2">
        <v>0</v>
      </c>
      <c r="V94" s="2">
        <v>22.937999999999999</v>
      </c>
      <c r="W94" s="2">
        <v>0</v>
      </c>
      <c r="X94" s="2">
        <v>22.937999999999999</v>
      </c>
    </row>
    <row r="95" spans="1:24" x14ac:dyDescent="0.2">
      <c r="A95" s="2" t="s">
        <v>178</v>
      </c>
      <c r="B95" s="2" t="str">
        <f>VLOOKUP($A95,'Space Group'!$A$2:$D$219,3)</f>
        <v>hexagonal</v>
      </c>
      <c r="C95" s="2" t="str">
        <f>VLOOKUP($A95,'Space Group'!$A$2:$D$219,4)</f>
        <v>P63/mmc</v>
      </c>
      <c r="D95" s="2">
        <v>111.85380000000001</v>
      </c>
      <c r="E95" s="2">
        <v>73.880600000000001</v>
      </c>
      <c r="F95" s="2">
        <v>57.1143</v>
      </c>
      <c r="G95" s="2">
        <v>0</v>
      </c>
      <c r="H95" s="2">
        <v>0</v>
      </c>
      <c r="I95" s="2">
        <v>0</v>
      </c>
      <c r="J95" s="2">
        <v>111.85380000000001</v>
      </c>
      <c r="K95" s="2">
        <v>57.1143</v>
      </c>
      <c r="L95" s="2">
        <v>0</v>
      </c>
      <c r="M95" s="2">
        <v>0</v>
      </c>
      <c r="N95" s="2">
        <v>0</v>
      </c>
      <c r="O95" s="2">
        <v>131.0043</v>
      </c>
      <c r="P95" s="2">
        <v>0</v>
      </c>
      <c r="Q95" s="2">
        <v>0</v>
      </c>
      <c r="R95" s="2">
        <v>0</v>
      </c>
      <c r="S95" s="2">
        <v>22.578099999999999</v>
      </c>
      <c r="T95" s="2">
        <v>0</v>
      </c>
      <c r="U95" s="2">
        <v>0</v>
      </c>
      <c r="V95" s="2">
        <v>22.578099999999999</v>
      </c>
      <c r="W95" s="2">
        <v>0</v>
      </c>
      <c r="X95" s="2">
        <v>18.986599999999999</v>
      </c>
    </row>
    <row r="96" spans="1:24" x14ac:dyDescent="0.2">
      <c r="A96" s="2" t="s">
        <v>130</v>
      </c>
      <c r="B96" s="2" t="str">
        <f>VLOOKUP($A96,'Space Group'!$A$2:$D$219,3)</f>
        <v>hexagonal</v>
      </c>
      <c r="C96" s="2" t="str">
        <f>VLOOKUP($A96,'Space Group'!$A$2:$D$219,4)</f>
        <v>P6/mmm</v>
      </c>
      <c r="D96" s="2">
        <v>94.0852</v>
      </c>
      <c r="E96" s="2">
        <v>66.806299999999993</v>
      </c>
      <c r="F96" s="2">
        <v>39.568800000000003</v>
      </c>
      <c r="G96" s="2">
        <v>0</v>
      </c>
      <c r="H96" s="2">
        <v>0</v>
      </c>
      <c r="I96" s="2">
        <v>0</v>
      </c>
      <c r="J96" s="2">
        <v>94.0852</v>
      </c>
      <c r="K96" s="2">
        <v>39.568800000000003</v>
      </c>
      <c r="L96" s="2">
        <v>0</v>
      </c>
      <c r="M96" s="2">
        <v>0</v>
      </c>
      <c r="N96" s="2">
        <v>0</v>
      </c>
      <c r="O96" s="2">
        <v>85.416799999999995</v>
      </c>
      <c r="P96" s="2">
        <v>0</v>
      </c>
      <c r="Q96" s="2">
        <v>0</v>
      </c>
      <c r="R96" s="2">
        <v>0</v>
      </c>
      <c r="S96" s="2">
        <v>15.2911</v>
      </c>
      <c r="T96" s="2">
        <v>0</v>
      </c>
      <c r="U96" s="2">
        <v>0</v>
      </c>
      <c r="V96" s="2">
        <v>15.2911</v>
      </c>
      <c r="W96" s="2">
        <v>0</v>
      </c>
      <c r="X96" s="2">
        <v>13.6394</v>
      </c>
    </row>
    <row r="97" spans="1:24" x14ac:dyDescent="0.2">
      <c r="A97" s="2" t="s">
        <v>143</v>
      </c>
      <c r="B97" s="2" t="str">
        <f>VLOOKUP($A97,'Space Group'!$A$2:$D$219,3)</f>
        <v>trigonal</v>
      </c>
      <c r="C97" s="2" t="str">
        <f>VLOOKUP($A97,'Space Group'!$A$2:$D$219,4)</f>
        <v>P31c</v>
      </c>
      <c r="D97" s="2">
        <v>133.76169999999999</v>
      </c>
      <c r="E97" s="2">
        <v>90.455699999999993</v>
      </c>
      <c r="F97" s="2">
        <v>87.552599999999998</v>
      </c>
      <c r="G97" s="2">
        <v>0</v>
      </c>
      <c r="H97" s="2">
        <v>0</v>
      </c>
      <c r="I97" s="2">
        <v>0</v>
      </c>
      <c r="J97" s="2">
        <v>133.76169999999999</v>
      </c>
      <c r="K97" s="2">
        <v>87.552599999999998</v>
      </c>
      <c r="L97" s="2">
        <v>0</v>
      </c>
      <c r="M97" s="2">
        <v>0</v>
      </c>
      <c r="N97" s="2">
        <v>0</v>
      </c>
      <c r="O97" s="2">
        <v>121.39709999999999</v>
      </c>
      <c r="P97" s="2">
        <v>0</v>
      </c>
      <c r="Q97" s="2">
        <v>0</v>
      </c>
      <c r="R97" s="2">
        <v>0</v>
      </c>
      <c r="S97" s="2">
        <v>17.556699999999999</v>
      </c>
      <c r="T97" s="2">
        <v>0</v>
      </c>
      <c r="U97" s="2">
        <v>0</v>
      </c>
      <c r="V97" s="2">
        <v>17.556699999999999</v>
      </c>
      <c r="W97" s="2">
        <v>0</v>
      </c>
      <c r="X97" s="2">
        <v>21.652999999999999</v>
      </c>
    </row>
    <row r="98" spans="1:24" x14ac:dyDescent="0.2">
      <c r="A98" s="2" t="s">
        <v>135</v>
      </c>
      <c r="B98" s="2" t="str">
        <f>VLOOKUP($A98,'Space Group'!$A$2:$D$219,3)</f>
        <v>hexagonal</v>
      </c>
      <c r="C98" s="2" t="str">
        <f>VLOOKUP($A98,'Space Group'!$A$2:$D$219,4)</f>
        <v>P63/mmc</v>
      </c>
      <c r="D98" s="2">
        <v>120.8167</v>
      </c>
      <c r="E98" s="2">
        <v>91.010199999999998</v>
      </c>
      <c r="F98" s="2">
        <v>58.322299999999998</v>
      </c>
      <c r="G98" s="2">
        <v>0</v>
      </c>
      <c r="H98" s="2">
        <v>0</v>
      </c>
      <c r="I98" s="2">
        <v>0</v>
      </c>
      <c r="J98" s="2">
        <v>120.8167</v>
      </c>
      <c r="K98" s="2">
        <v>58.322299999999998</v>
      </c>
      <c r="L98" s="2">
        <v>0</v>
      </c>
      <c r="M98" s="2">
        <v>0</v>
      </c>
      <c r="N98" s="2">
        <v>0</v>
      </c>
      <c r="O98" s="2">
        <v>141.81979999999999</v>
      </c>
      <c r="P98" s="2">
        <v>0</v>
      </c>
      <c r="Q98" s="2">
        <v>0</v>
      </c>
      <c r="R98" s="2">
        <v>0</v>
      </c>
      <c r="S98" s="2">
        <v>20.762499999999999</v>
      </c>
      <c r="T98" s="2">
        <v>0</v>
      </c>
      <c r="U98" s="2">
        <v>0</v>
      </c>
      <c r="V98" s="2">
        <v>20.762499999999999</v>
      </c>
      <c r="W98" s="2">
        <v>0</v>
      </c>
      <c r="X98" s="2">
        <v>14.9033</v>
      </c>
    </row>
    <row r="99" spans="1:24" x14ac:dyDescent="0.2">
      <c r="A99" s="2" t="s">
        <v>33</v>
      </c>
      <c r="B99" s="2" t="str">
        <f>VLOOKUP($A99,'Space Group'!$A$2:$D$219,3)</f>
        <v>hexagonal</v>
      </c>
      <c r="C99" s="2" t="str">
        <f>VLOOKUP($A99,'Space Group'!$A$2:$D$219,4)</f>
        <v>P63/m</v>
      </c>
      <c r="D99" s="2">
        <v>88.153800000000004</v>
      </c>
      <c r="E99" s="2">
        <v>49.647300000000001</v>
      </c>
      <c r="F99" s="2">
        <v>39.753599999999999</v>
      </c>
      <c r="G99" s="2">
        <v>0</v>
      </c>
      <c r="H99" s="2">
        <v>0</v>
      </c>
      <c r="I99" s="2">
        <v>0</v>
      </c>
      <c r="J99" s="2">
        <v>88.153800000000004</v>
      </c>
      <c r="K99" s="2">
        <v>39.753599999999999</v>
      </c>
      <c r="L99" s="2">
        <v>0</v>
      </c>
      <c r="M99" s="2">
        <v>0</v>
      </c>
      <c r="N99" s="2">
        <v>0</v>
      </c>
      <c r="O99" s="2">
        <v>119.95659999999999</v>
      </c>
      <c r="P99" s="2">
        <v>0</v>
      </c>
      <c r="Q99" s="2">
        <v>0</v>
      </c>
      <c r="R99" s="2">
        <v>0</v>
      </c>
      <c r="S99" s="2">
        <v>11.6814</v>
      </c>
      <c r="T99" s="2">
        <v>0</v>
      </c>
      <c r="U99" s="2">
        <v>0</v>
      </c>
      <c r="V99" s="2">
        <v>11.6814</v>
      </c>
      <c r="W99" s="2">
        <v>0</v>
      </c>
      <c r="X99" s="2">
        <v>19.2532</v>
      </c>
    </row>
    <row r="100" spans="1:24" x14ac:dyDescent="0.2">
      <c r="A100" s="2" t="s">
        <v>85</v>
      </c>
      <c r="B100" s="2" t="str">
        <f>VLOOKUP($A100,'Space Group'!$A$2:$D$219,3)</f>
        <v>tetragonal</v>
      </c>
      <c r="C100" s="2" t="str">
        <f>VLOOKUP($A100,'Space Group'!$A$2:$D$219,4)</f>
        <v>I-4m2</v>
      </c>
      <c r="D100" s="2">
        <v>116.818</v>
      </c>
      <c r="E100" s="2">
        <v>32.933199999999999</v>
      </c>
      <c r="F100" s="2">
        <v>55.722499999999997</v>
      </c>
      <c r="G100" s="2">
        <v>0</v>
      </c>
      <c r="H100" s="2">
        <v>0</v>
      </c>
      <c r="I100" s="2">
        <v>0</v>
      </c>
      <c r="J100" s="2">
        <v>116.818</v>
      </c>
      <c r="K100" s="2">
        <v>55.722499999999997</v>
      </c>
      <c r="L100" s="2">
        <v>0</v>
      </c>
      <c r="M100" s="2">
        <v>0</v>
      </c>
      <c r="N100" s="2">
        <v>0</v>
      </c>
      <c r="O100" s="2">
        <v>128.53399999999999</v>
      </c>
      <c r="P100" s="2">
        <v>0</v>
      </c>
      <c r="Q100" s="2">
        <v>0</v>
      </c>
      <c r="R100" s="2">
        <v>0</v>
      </c>
      <c r="S100" s="2">
        <v>21.703399999999998</v>
      </c>
      <c r="T100" s="2">
        <v>0</v>
      </c>
      <c r="U100" s="2">
        <v>0</v>
      </c>
      <c r="V100" s="2">
        <v>21.703399999999998</v>
      </c>
      <c r="W100" s="2">
        <v>0</v>
      </c>
      <c r="X100" s="2">
        <v>22.907800000000002</v>
      </c>
    </row>
    <row r="101" spans="1:24" x14ac:dyDescent="0.2">
      <c r="A101" s="2" t="s">
        <v>164</v>
      </c>
      <c r="B101" s="2" t="str">
        <f>VLOOKUP($A101,'Space Group'!$A$2:$D$219,3)</f>
        <v>cubic</v>
      </c>
      <c r="C101" s="2" t="str">
        <f>VLOOKUP($A101,'Space Group'!$A$2:$D$219,4)</f>
        <v>Pm-3n</v>
      </c>
      <c r="D101" s="2">
        <v>138.60560000000001</v>
      </c>
      <c r="E101" s="2">
        <v>59.923699999999997</v>
      </c>
      <c r="F101" s="2">
        <v>59.923699999999997</v>
      </c>
      <c r="G101" s="2">
        <v>0</v>
      </c>
      <c r="H101" s="2">
        <v>0</v>
      </c>
      <c r="I101" s="2">
        <v>0</v>
      </c>
      <c r="J101" s="2">
        <v>138.60560000000001</v>
      </c>
      <c r="K101" s="2">
        <v>59.923699999999997</v>
      </c>
      <c r="L101" s="2">
        <v>0</v>
      </c>
      <c r="M101" s="2">
        <v>0</v>
      </c>
      <c r="N101" s="2">
        <v>0</v>
      </c>
      <c r="O101" s="2">
        <v>138.60560000000001</v>
      </c>
      <c r="P101" s="2">
        <v>0</v>
      </c>
      <c r="Q101" s="2">
        <v>0</v>
      </c>
      <c r="R101" s="2">
        <v>0</v>
      </c>
      <c r="S101" s="2">
        <v>-8.9597999999999995</v>
      </c>
      <c r="T101" s="2">
        <v>0</v>
      </c>
      <c r="U101" s="2">
        <v>0</v>
      </c>
      <c r="V101" s="2">
        <v>-8.9597999999999995</v>
      </c>
      <c r="W101" s="2">
        <v>0</v>
      </c>
      <c r="X101" s="2">
        <v>-8.9597999999999995</v>
      </c>
    </row>
    <row r="102" spans="1:24" x14ac:dyDescent="0.2">
      <c r="A102" s="2" t="s">
        <v>98</v>
      </c>
      <c r="B102" s="2" t="str">
        <f>VLOOKUP($A102,'Space Group'!$A$2:$D$219,3)</f>
        <v>orthorhombic</v>
      </c>
      <c r="C102" s="2" t="str">
        <f>VLOOKUP($A102,'Space Group'!$A$2:$D$219,4)</f>
        <v>Immm</v>
      </c>
      <c r="D102" s="2">
        <v>128.4426</v>
      </c>
      <c r="E102" s="2">
        <v>58.7136</v>
      </c>
      <c r="F102" s="2">
        <v>53.252000000000002</v>
      </c>
      <c r="G102" s="2">
        <v>0</v>
      </c>
      <c r="H102" s="2">
        <v>0</v>
      </c>
      <c r="I102" s="2">
        <v>0</v>
      </c>
      <c r="J102" s="2">
        <v>128.4426</v>
      </c>
      <c r="K102" s="2">
        <v>53.252000000000002</v>
      </c>
      <c r="L102" s="2">
        <v>0</v>
      </c>
      <c r="M102" s="2">
        <v>0</v>
      </c>
      <c r="N102" s="2">
        <v>0</v>
      </c>
      <c r="O102" s="2">
        <v>54.637799999999999</v>
      </c>
      <c r="P102" s="2">
        <v>0</v>
      </c>
      <c r="Q102" s="2">
        <v>0</v>
      </c>
      <c r="R102" s="2">
        <v>0</v>
      </c>
      <c r="S102" s="2">
        <v>28.881900000000002</v>
      </c>
      <c r="T102" s="2">
        <v>0</v>
      </c>
      <c r="U102" s="2">
        <v>0</v>
      </c>
      <c r="V102" s="2">
        <v>28.881900000000002</v>
      </c>
      <c r="W102" s="2">
        <v>0</v>
      </c>
      <c r="X102" s="2">
        <v>14.1768</v>
      </c>
    </row>
    <row r="103" spans="1:24" x14ac:dyDescent="0.2">
      <c r="A103" s="2" t="s">
        <v>15</v>
      </c>
      <c r="B103" s="2" t="str">
        <f>VLOOKUP($A103,'Space Group'!$A$2:$D$219,3)</f>
        <v>orthorhombic</v>
      </c>
      <c r="C103" s="2" t="str">
        <f>VLOOKUP($A103,'Space Group'!$A$2:$D$219,4)</f>
        <v>Pnma</v>
      </c>
      <c r="D103" s="2">
        <v>104.8728</v>
      </c>
      <c r="E103" s="2">
        <v>11.9673</v>
      </c>
      <c r="F103" s="2">
        <v>32.081400000000002</v>
      </c>
      <c r="G103" s="2">
        <v>0</v>
      </c>
      <c r="H103" s="2">
        <v>0</v>
      </c>
      <c r="I103" s="2">
        <v>0</v>
      </c>
      <c r="J103" s="2">
        <v>68.302700000000002</v>
      </c>
      <c r="K103" s="2">
        <v>17.625299999999999</v>
      </c>
      <c r="L103" s="2">
        <v>0</v>
      </c>
      <c r="M103" s="2">
        <v>0</v>
      </c>
      <c r="N103" s="2">
        <v>0</v>
      </c>
      <c r="O103" s="2">
        <v>76.035300000000007</v>
      </c>
      <c r="P103" s="2">
        <v>0</v>
      </c>
      <c r="Q103" s="2">
        <v>0</v>
      </c>
      <c r="R103" s="2">
        <v>0</v>
      </c>
      <c r="S103" s="2">
        <v>33.765900000000002</v>
      </c>
      <c r="T103" s="2">
        <v>0</v>
      </c>
      <c r="U103" s="2">
        <v>0</v>
      </c>
      <c r="V103" s="2">
        <v>29.732800000000001</v>
      </c>
      <c r="W103" s="2">
        <v>0</v>
      </c>
      <c r="X103" s="2">
        <v>23.004999999999999</v>
      </c>
    </row>
    <row r="104" spans="1:24" x14ac:dyDescent="0.2">
      <c r="A104" s="2" t="s">
        <v>30</v>
      </c>
      <c r="B104" s="2" t="str">
        <f>VLOOKUP($A104,'Space Group'!$A$2:$D$219,3)</f>
        <v>orthorhombic</v>
      </c>
      <c r="C104" s="2" t="str">
        <f>VLOOKUP($A104,'Space Group'!$A$2:$D$219,4)</f>
        <v>Imm2</v>
      </c>
      <c r="D104" s="2">
        <v>164.28540000000001</v>
      </c>
      <c r="E104" s="2">
        <v>46.980699999999999</v>
      </c>
      <c r="F104" s="2">
        <v>67.947900000000004</v>
      </c>
      <c r="G104" s="2">
        <v>0</v>
      </c>
      <c r="H104" s="2">
        <v>0</v>
      </c>
      <c r="I104" s="2">
        <v>0</v>
      </c>
      <c r="J104" s="2">
        <v>119.2852</v>
      </c>
      <c r="K104" s="2">
        <v>57.387500000000003</v>
      </c>
      <c r="L104" s="2">
        <v>0</v>
      </c>
      <c r="M104" s="2">
        <v>0</v>
      </c>
      <c r="N104" s="2">
        <v>0</v>
      </c>
      <c r="O104" s="2">
        <v>144.8433</v>
      </c>
      <c r="P104" s="2">
        <v>0</v>
      </c>
      <c r="Q104" s="2">
        <v>0</v>
      </c>
      <c r="R104" s="2">
        <v>0</v>
      </c>
      <c r="S104" s="2">
        <v>37.7057</v>
      </c>
      <c r="T104" s="2">
        <v>0</v>
      </c>
      <c r="U104" s="2">
        <v>0</v>
      </c>
      <c r="V104" s="2">
        <v>36.2393</v>
      </c>
      <c r="W104" s="2">
        <v>0</v>
      </c>
      <c r="X104" s="2">
        <v>-36.434600000000003</v>
      </c>
    </row>
    <row r="105" spans="1:24" x14ac:dyDescent="0.2">
      <c r="A105" s="2" t="s">
        <v>23</v>
      </c>
      <c r="B105" s="2" t="str">
        <f>VLOOKUP($A105,'Space Group'!$A$2:$D$219,3)</f>
        <v>tetragonal</v>
      </c>
      <c r="C105" s="2" t="str">
        <f>VLOOKUP($A105,'Space Group'!$A$2:$D$219,4)</f>
        <v>I41/amd</v>
      </c>
      <c r="D105" s="2">
        <v>205.2114</v>
      </c>
      <c r="E105" s="2">
        <v>84.529700000000005</v>
      </c>
      <c r="F105" s="2">
        <v>61.182899999999997</v>
      </c>
      <c r="G105" s="2">
        <v>0</v>
      </c>
      <c r="H105" s="2">
        <v>0</v>
      </c>
      <c r="I105" s="2">
        <v>0</v>
      </c>
      <c r="J105" s="2">
        <v>205.2114</v>
      </c>
      <c r="K105" s="2">
        <v>61.182899999999997</v>
      </c>
      <c r="L105" s="2">
        <v>0</v>
      </c>
      <c r="M105" s="2">
        <v>0</v>
      </c>
      <c r="N105" s="2">
        <v>0</v>
      </c>
      <c r="O105" s="2">
        <v>161.91390000000001</v>
      </c>
      <c r="P105" s="2">
        <v>0</v>
      </c>
      <c r="Q105" s="2">
        <v>0</v>
      </c>
      <c r="R105" s="2">
        <v>0</v>
      </c>
      <c r="S105" s="2">
        <v>33.529499999999999</v>
      </c>
      <c r="T105" s="2">
        <v>0</v>
      </c>
      <c r="U105" s="2">
        <v>0</v>
      </c>
      <c r="V105" s="2">
        <v>33.529499999999999</v>
      </c>
      <c r="W105" s="2">
        <v>0</v>
      </c>
      <c r="X105" s="2">
        <v>34.671599999999998</v>
      </c>
    </row>
    <row r="106" spans="1:24" x14ac:dyDescent="0.2">
      <c r="A106" s="2" t="s">
        <v>136</v>
      </c>
      <c r="B106" s="2" t="str">
        <f>VLOOKUP($A106,'Space Group'!$A$2:$D$219,3)</f>
        <v>orthorhombic</v>
      </c>
      <c r="C106" s="2" t="str">
        <f>VLOOKUP($A106,'Space Group'!$A$2:$D$219,4)</f>
        <v>Cmcm</v>
      </c>
      <c r="D106" s="2">
        <v>125.1024</v>
      </c>
      <c r="E106" s="2">
        <v>66.2316</v>
      </c>
      <c r="F106" s="2">
        <v>71.327200000000005</v>
      </c>
      <c r="G106" s="2">
        <v>0</v>
      </c>
      <c r="H106" s="2">
        <v>0</v>
      </c>
      <c r="I106" s="2">
        <v>0</v>
      </c>
      <c r="J106" s="2">
        <v>118.87350000000001</v>
      </c>
      <c r="K106" s="2">
        <v>39.903700000000001</v>
      </c>
      <c r="L106" s="2">
        <v>0</v>
      </c>
      <c r="M106" s="2">
        <v>0</v>
      </c>
      <c r="N106" s="2">
        <v>0</v>
      </c>
      <c r="O106" s="2">
        <v>197.72550000000001</v>
      </c>
      <c r="P106" s="2">
        <v>0</v>
      </c>
      <c r="Q106" s="2">
        <v>0</v>
      </c>
      <c r="R106" s="2">
        <v>0</v>
      </c>
      <c r="S106" s="2">
        <v>25.989899999999999</v>
      </c>
      <c r="T106" s="2">
        <v>0</v>
      </c>
      <c r="U106" s="2">
        <v>0</v>
      </c>
      <c r="V106" s="2">
        <v>32.073500000000003</v>
      </c>
      <c r="W106" s="2">
        <v>0</v>
      </c>
      <c r="X106" s="2">
        <v>23.087199999999999</v>
      </c>
    </row>
    <row r="107" spans="1:24" x14ac:dyDescent="0.2">
      <c r="A107" s="2" t="s">
        <v>145</v>
      </c>
      <c r="B107" s="2" t="str">
        <f>VLOOKUP($A107,'Space Group'!$A$2:$D$219,3)</f>
        <v>orthorhombic</v>
      </c>
      <c r="C107" s="2" t="str">
        <f>VLOOKUP($A107,'Space Group'!$A$2:$D$219,4)</f>
        <v>Imma</v>
      </c>
      <c r="D107" s="2">
        <v>96.844899999999996</v>
      </c>
      <c r="E107" s="2">
        <v>62.914499999999997</v>
      </c>
      <c r="F107" s="2">
        <v>45.848399999999998</v>
      </c>
      <c r="G107" s="2">
        <v>0</v>
      </c>
      <c r="H107" s="2">
        <v>0</v>
      </c>
      <c r="I107" s="2">
        <v>0</v>
      </c>
      <c r="J107" s="2">
        <v>96.844899999999996</v>
      </c>
      <c r="K107" s="2">
        <v>45.848399999999998</v>
      </c>
      <c r="L107" s="2">
        <v>0</v>
      </c>
      <c r="M107" s="2">
        <v>0</v>
      </c>
      <c r="N107" s="2">
        <v>0</v>
      </c>
      <c r="O107" s="2">
        <v>93.286000000000001</v>
      </c>
      <c r="P107" s="2">
        <v>0</v>
      </c>
      <c r="Q107" s="2">
        <v>0</v>
      </c>
      <c r="R107" s="2">
        <v>0</v>
      </c>
      <c r="S107" s="2">
        <v>18.4344</v>
      </c>
      <c r="T107" s="2">
        <v>0</v>
      </c>
      <c r="U107" s="2">
        <v>0</v>
      </c>
      <c r="V107" s="2">
        <v>18.4344</v>
      </c>
      <c r="W107" s="2">
        <v>0</v>
      </c>
      <c r="X107" s="2">
        <v>16.965199999999999</v>
      </c>
    </row>
    <row r="108" spans="1:24" x14ac:dyDescent="0.2">
      <c r="A108" s="2" t="s">
        <v>176</v>
      </c>
      <c r="B108" s="2" t="str">
        <f>VLOOKUP($A108,'Space Group'!$A$2:$D$219,3)</f>
        <v>orthorhombic</v>
      </c>
      <c r="C108" s="2" t="str">
        <f>VLOOKUP($A108,'Space Group'!$A$2:$D$219,4)</f>
        <v>Imma</v>
      </c>
      <c r="D108" s="2">
        <v>83.399199999999993</v>
      </c>
      <c r="E108" s="2">
        <v>20.930800000000001</v>
      </c>
      <c r="F108" s="2">
        <v>3.3142</v>
      </c>
      <c r="G108" s="2">
        <v>0</v>
      </c>
      <c r="H108" s="2">
        <v>0</v>
      </c>
      <c r="I108" s="2">
        <v>0</v>
      </c>
      <c r="J108" s="2">
        <v>131.08959999999999</v>
      </c>
      <c r="K108" s="2">
        <v>52.164499999999997</v>
      </c>
      <c r="L108" s="2">
        <v>0</v>
      </c>
      <c r="M108" s="2">
        <v>0</v>
      </c>
      <c r="N108" s="2">
        <v>0</v>
      </c>
      <c r="O108" s="2">
        <v>134.20400000000001</v>
      </c>
      <c r="P108" s="2">
        <v>0</v>
      </c>
      <c r="Q108" s="2">
        <v>0</v>
      </c>
      <c r="R108" s="2">
        <v>0</v>
      </c>
      <c r="S108" s="2">
        <v>33.751300000000001</v>
      </c>
      <c r="T108" s="2">
        <v>0</v>
      </c>
      <c r="U108" s="2">
        <v>0</v>
      </c>
      <c r="V108" s="2">
        <v>34.494500000000002</v>
      </c>
      <c r="W108" s="2">
        <v>0</v>
      </c>
      <c r="X108" s="2">
        <v>31.298999999999999</v>
      </c>
    </row>
    <row r="109" spans="1:24" x14ac:dyDescent="0.2">
      <c r="A109" s="2" t="s">
        <v>131</v>
      </c>
      <c r="B109" s="2" t="str">
        <f>VLOOKUP($A109,'Space Group'!$A$2:$D$219,3)</f>
        <v>tetragonal</v>
      </c>
      <c r="C109" s="2" t="str">
        <f>VLOOKUP($A109,'Space Group'!$A$2:$D$219,4)</f>
        <v>P42/mnm</v>
      </c>
      <c r="D109" s="2">
        <v>103.3523</v>
      </c>
      <c r="E109" s="2">
        <v>49.158299999999997</v>
      </c>
      <c r="F109" s="2">
        <v>26.957100000000001</v>
      </c>
      <c r="G109" s="2">
        <v>0</v>
      </c>
      <c r="H109" s="2">
        <v>0</v>
      </c>
      <c r="I109" s="2">
        <v>0</v>
      </c>
      <c r="J109" s="2">
        <v>103.3524</v>
      </c>
      <c r="K109" s="2">
        <v>26.9572</v>
      </c>
      <c r="L109" s="2">
        <v>0</v>
      </c>
      <c r="M109" s="2">
        <v>0</v>
      </c>
      <c r="N109" s="2">
        <v>0</v>
      </c>
      <c r="O109" s="2">
        <v>34.561199999999999</v>
      </c>
      <c r="P109" s="2">
        <v>0</v>
      </c>
      <c r="Q109" s="2">
        <v>1E-4</v>
      </c>
      <c r="R109" s="2">
        <v>0</v>
      </c>
      <c r="S109" s="2">
        <v>26.402000000000001</v>
      </c>
      <c r="T109" s="2">
        <v>0</v>
      </c>
      <c r="U109" s="2">
        <v>0</v>
      </c>
      <c r="V109" s="2">
        <v>26.401800000000001</v>
      </c>
      <c r="W109" s="2">
        <v>0</v>
      </c>
      <c r="X109" s="2">
        <v>23.147099999999998</v>
      </c>
    </row>
    <row r="110" spans="1:24" x14ac:dyDescent="0.2">
      <c r="A110" s="2" t="s">
        <v>110</v>
      </c>
      <c r="B110" s="2" t="str">
        <f>VLOOKUP($A110,'Space Group'!$A$2:$D$219,3)</f>
        <v>rhombohedral</v>
      </c>
      <c r="C110" s="2" t="str">
        <f>VLOOKUP($A110,'Space Group'!$A$2:$D$219,4)</f>
        <v>R-3m</v>
      </c>
      <c r="D110" s="2">
        <v>139.8081</v>
      </c>
      <c r="E110" s="2">
        <v>62.801099999999998</v>
      </c>
      <c r="F110" s="2">
        <v>62.524700000000003</v>
      </c>
      <c r="G110" s="2">
        <v>5.7687999999999997</v>
      </c>
      <c r="H110" s="2">
        <v>1.6999999999999999E-3</v>
      </c>
      <c r="I110" s="2">
        <v>0</v>
      </c>
      <c r="J110" s="2">
        <v>139.8081</v>
      </c>
      <c r="K110" s="2">
        <v>62.524700000000003</v>
      </c>
      <c r="L110" s="2">
        <v>-5.7687999999999997</v>
      </c>
      <c r="M110" s="2">
        <v>-1.6999999999999999E-3</v>
      </c>
      <c r="N110" s="2">
        <v>0</v>
      </c>
      <c r="O110" s="2">
        <v>51.768700000000003</v>
      </c>
      <c r="P110" s="2">
        <v>0</v>
      </c>
      <c r="Q110" s="2">
        <v>0</v>
      </c>
      <c r="R110" s="2">
        <v>0</v>
      </c>
      <c r="S110" s="2">
        <v>26.416699999999999</v>
      </c>
      <c r="T110" s="2">
        <v>0</v>
      </c>
      <c r="U110" s="2">
        <v>-1.6999999999999999E-3</v>
      </c>
      <c r="V110" s="2">
        <v>26.416699999999999</v>
      </c>
      <c r="W110" s="2">
        <v>5.7687999999999997</v>
      </c>
      <c r="X110" s="2">
        <v>38.503500000000003</v>
      </c>
    </row>
    <row r="111" spans="1:24" x14ac:dyDescent="0.2">
      <c r="A111" s="2" t="s">
        <v>97</v>
      </c>
      <c r="B111" s="2" t="str">
        <f>VLOOKUP($A111,'Space Group'!$A$2:$D$219,3)</f>
        <v>monoclinic</v>
      </c>
      <c r="C111" s="2" t="str">
        <f>VLOOKUP($A111,'Space Group'!$A$2:$D$219,4)</f>
        <v>C12/m1</v>
      </c>
      <c r="D111" s="2">
        <v>98.8386</v>
      </c>
      <c r="E111" s="2">
        <v>43.498899999999999</v>
      </c>
      <c r="F111" s="2">
        <v>10.912599999999999</v>
      </c>
      <c r="G111" s="2">
        <v>0</v>
      </c>
      <c r="H111" s="2">
        <v>22.408999999999999</v>
      </c>
      <c r="I111" s="2">
        <v>0</v>
      </c>
      <c r="J111" s="2">
        <v>90.9803</v>
      </c>
      <c r="K111" s="2">
        <v>7.1536999999999997</v>
      </c>
      <c r="L111" s="2">
        <v>0</v>
      </c>
      <c r="M111" s="2">
        <v>8.1135000000000002</v>
      </c>
      <c r="N111" s="2">
        <v>0</v>
      </c>
      <c r="O111" s="2">
        <v>87.936499999999995</v>
      </c>
      <c r="P111" s="2">
        <v>0</v>
      </c>
      <c r="Q111" s="2">
        <v>18.192399999999999</v>
      </c>
      <c r="R111" s="2">
        <v>0</v>
      </c>
      <c r="S111" s="2">
        <v>45.606999999999999</v>
      </c>
      <c r="T111" s="2">
        <v>0</v>
      </c>
      <c r="U111" s="2">
        <v>5.6929999999999996</v>
      </c>
      <c r="V111" s="2">
        <v>29.555900000000001</v>
      </c>
      <c r="W111" s="2">
        <v>0</v>
      </c>
      <c r="X111" s="2">
        <v>10.6121</v>
      </c>
    </row>
    <row r="112" spans="1:24" x14ac:dyDescent="0.2">
      <c r="A112" s="2" t="s">
        <v>109</v>
      </c>
      <c r="B112" s="2" t="str">
        <f>VLOOKUP($A112,'Space Group'!$A$2:$D$219,3)</f>
        <v>cubic</v>
      </c>
      <c r="C112" s="2" t="str">
        <f>VLOOKUP($A112,'Space Group'!$A$2:$D$219,4)</f>
        <v>Fd-3m</v>
      </c>
      <c r="D112" s="2">
        <v>192.14400000000001</v>
      </c>
      <c r="E112" s="2">
        <v>107.55670000000001</v>
      </c>
      <c r="F112" s="2">
        <v>107.55670000000001</v>
      </c>
      <c r="G112" s="2">
        <v>0</v>
      </c>
      <c r="H112" s="2">
        <v>0</v>
      </c>
      <c r="I112" s="2">
        <v>0</v>
      </c>
      <c r="J112" s="2">
        <v>192.14400000000001</v>
      </c>
      <c r="K112" s="2">
        <v>107.55670000000001</v>
      </c>
      <c r="L112" s="2">
        <v>0</v>
      </c>
      <c r="M112" s="2">
        <v>0</v>
      </c>
      <c r="N112" s="2">
        <v>0</v>
      </c>
      <c r="O112" s="2">
        <v>192.14400000000001</v>
      </c>
      <c r="P112" s="2">
        <v>0</v>
      </c>
      <c r="Q112" s="2">
        <v>0</v>
      </c>
      <c r="R112" s="2">
        <v>0</v>
      </c>
      <c r="S112" s="2">
        <v>41.929000000000002</v>
      </c>
      <c r="T112" s="2">
        <v>0</v>
      </c>
      <c r="U112" s="2">
        <v>0</v>
      </c>
      <c r="V112" s="2">
        <v>41.929000000000002</v>
      </c>
      <c r="W112" s="2">
        <v>0</v>
      </c>
      <c r="X112" s="2">
        <v>41.929000000000002</v>
      </c>
    </row>
    <row r="113" spans="1:24" x14ac:dyDescent="0.2">
      <c r="A113" s="2" t="s">
        <v>91</v>
      </c>
      <c r="B113" s="2" t="str">
        <f>VLOOKUP($A113,'Space Group'!$A$2:$D$219,3)</f>
        <v>orthorhombic</v>
      </c>
      <c r="C113" s="2" t="str">
        <f>VLOOKUP($A113,'Space Group'!$A$2:$D$219,4)</f>
        <v>Pmn21</v>
      </c>
      <c r="D113" s="2">
        <v>187.75569999999999</v>
      </c>
      <c r="E113" s="2">
        <v>57.783000000000001</v>
      </c>
      <c r="F113" s="2">
        <v>72.766499999999994</v>
      </c>
      <c r="G113" s="2">
        <v>0</v>
      </c>
      <c r="H113" s="2">
        <v>0</v>
      </c>
      <c r="I113" s="2">
        <v>0</v>
      </c>
      <c r="J113" s="2">
        <v>142.48079999999999</v>
      </c>
      <c r="K113" s="2">
        <v>49.726399999999998</v>
      </c>
      <c r="L113" s="2">
        <v>0</v>
      </c>
      <c r="M113" s="2">
        <v>0</v>
      </c>
      <c r="N113" s="2">
        <v>0</v>
      </c>
      <c r="O113" s="2">
        <v>165.76329999999999</v>
      </c>
      <c r="P113" s="2">
        <v>0</v>
      </c>
      <c r="Q113" s="2">
        <v>0</v>
      </c>
      <c r="R113" s="2">
        <v>0</v>
      </c>
      <c r="S113" s="2">
        <v>40.868299999999998</v>
      </c>
      <c r="T113" s="2">
        <v>0</v>
      </c>
      <c r="U113" s="2">
        <v>0</v>
      </c>
      <c r="V113" s="2">
        <v>32.622399999999999</v>
      </c>
      <c r="W113" s="2">
        <v>0</v>
      </c>
      <c r="X113" s="2">
        <v>42.989699999999999</v>
      </c>
    </row>
    <row r="114" spans="1:24" x14ac:dyDescent="0.2">
      <c r="A114" s="2" t="s">
        <v>67</v>
      </c>
      <c r="B114" s="2" t="str">
        <f>VLOOKUP($A114,'Space Group'!$A$2:$D$219,3)</f>
        <v>monoclinic</v>
      </c>
      <c r="C114" s="2" t="str">
        <f>VLOOKUP($A114,'Space Group'!$A$2:$D$219,4)</f>
        <v>C12/c1</v>
      </c>
      <c r="D114" s="2">
        <v>100.74469999999999</v>
      </c>
      <c r="E114" s="2">
        <v>56.637999999999998</v>
      </c>
      <c r="F114" s="2">
        <v>32.441499999999998</v>
      </c>
      <c r="G114" s="2">
        <v>0</v>
      </c>
      <c r="H114" s="2">
        <v>-7.9267000000000003</v>
      </c>
      <c r="I114" s="2">
        <v>0</v>
      </c>
      <c r="J114" s="2">
        <v>182.017</v>
      </c>
      <c r="K114" s="2">
        <v>26.244399999999999</v>
      </c>
      <c r="L114" s="2">
        <v>0</v>
      </c>
      <c r="M114" s="2">
        <v>7.4615</v>
      </c>
      <c r="N114" s="2">
        <v>0</v>
      </c>
      <c r="O114" s="2">
        <v>49.301400000000001</v>
      </c>
      <c r="P114" s="2">
        <v>0</v>
      </c>
      <c r="Q114" s="2">
        <v>3.8454999999999999</v>
      </c>
      <c r="R114" s="2">
        <v>0</v>
      </c>
      <c r="S114" s="2">
        <v>6.4246999999999996</v>
      </c>
      <c r="T114" s="2">
        <v>0</v>
      </c>
      <c r="U114" s="2">
        <v>-2.2132000000000001</v>
      </c>
      <c r="V114" s="2">
        <v>34.519100000000002</v>
      </c>
      <c r="W114" s="2">
        <v>0</v>
      </c>
      <c r="X114" s="2">
        <v>46.439100000000003</v>
      </c>
    </row>
    <row r="115" spans="1:24" x14ac:dyDescent="0.2">
      <c r="A115" s="2" t="s">
        <v>13</v>
      </c>
      <c r="B115" s="2" t="str">
        <f>VLOOKUP($A115,'Space Group'!$A$2:$D$219,3)</f>
        <v>orthorhombic</v>
      </c>
      <c r="C115" s="2" t="str">
        <f>VLOOKUP($A115,'Space Group'!$A$2:$D$219,4)</f>
        <v>Pmn21</v>
      </c>
      <c r="D115" s="2">
        <v>176.68</v>
      </c>
      <c r="E115" s="2">
        <v>40.575099999999999</v>
      </c>
      <c r="F115" s="2">
        <v>71.032899999999998</v>
      </c>
      <c r="G115" s="2">
        <v>0</v>
      </c>
      <c r="H115" s="2">
        <v>0</v>
      </c>
      <c r="I115" s="2">
        <v>0</v>
      </c>
      <c r="J115" s="2">
        <v>62.03</v>
      </c>
      <c r="K115" s="2">
        <v>69.737300000000005</v>
      </c>
      <c r="L115" s="2">
        <v>0</v>
      </c>
      <c r="M115" s="2">
        <v>0</v>
      </c>
      <c r="N115" s="2">
        <v>0</v>
      </c>
      <c r="O115" s="2">
        <v>150.63319999999999</v>
      </c>
      <c r="P115" s="2">
        <v>0</v>
      </c>
      <c r="Q115" s="2">
        <v>0</v>
      </c>
      <c r="R115" s="2">
        <v>0</v>
      </c>
      <c r="S115" s="2">
        <v>28.572299999999998</v>
      </c>
      <c r="T115" s="2">
        <v>0</v>
      </c>
      <c r="U115" s="2">
        <v>0</v>
      </c>
      <c r="V115" s="2">
        <v>26.1066</v>
      </c>
      <c r="W115" s="2">
        <v>0</v>
      </c>
      <c r="X115" s="2">
        <v>51.716999999999999</v>
      </c>
    </row>
    <row r="116" spans="1:24" x14ac:dyDescent="0.2">
      <c r="A116" s="2" t="s">
        <v>101</v>
      </c>
      <c r="B116" s="2" t="str">
        <f>VLOOKUP($A116,'Space Group'!$A$2:$D$219,3)</f>
        <v>hexagonal</v>
      </c>
      <c r="C116" s="2" t="str">
        <f>VLOOKUP($A116,'Space Group'!$A$2:$D$219,4)</f>
        <v>P6/mmm</v>
      </c>
      <c r="D116" s="2">
        <v>131.4212</v>
      </c>
      <c r="E116" s="2">
        <v>87.043800000000005</v>
      </c>
      <c r="F116" s="2">
        <v>52.738999999999997</v>
      </c>
      <c r="G116" s="2">
        <v>0</v>
      </c>
      <c r="H116" s="2">
        <v>0</v>
      </c>
      <c r="I116" s="2">
        <v>27.525500000000001</v>
      </c>
      <c r="J116" s="2">
        <v>119.83280000000001</v>
      </c>
      <c r="K116" s="2">
        <v>47.388599999999997</v>
      </c>
      <c r="L116" s="2">
        <v>0</v>
      </c>
      <c r="M116" s="2">
        <v>0</v>
      </c>
      <c r="N116" s="2">
        <v>-35.498699999999999</v>
      </c>
      <c r="O116" s="2">
        <v>90.262200000000007</v>
      </c>
      <c r="P116" s="2">
        <v>0</v>
      </c>
      <c r="Q116" s="2">
        <v>0</v>
      </c>
      <c r="R116" s="2">
        <v>-3.3856999999999999</v>
      </c>
      <c r="S116" s="2">
        <v>13.0708</v>
      </c>
      <c r="T116" s="2">
        <v>1.01E-2</v>
      </c>
      <c r="U116" s="2">
        <v>0</v>
      </c>
      <c r="V116" s="2">
        <v>13.061</v>
      </c>
      <c r="W116" s="2">
        <v>0</v>
      </c>
      <c r="X116" s="2">
        <v>6.2953999999999999</v>
      </c>
    </row>
    <row r="117" spans="1:24" x14ac:dyDescent="0.2">
      <c r="A117" s="2" t="s">
        <v>59</v>
      </c>
      <c r="B117" s="2" t="str">
        <f>VLOOKUP($A117,'Space Group'!$A$2:$D$219,3)</f>
        <v>orthorhombic</v>
      </c>
      <c r="C117" s="2" t="str">
        <f>VLOOKUP($A117,'Space Group'!$A$2:$D$219,4)</f>
        <v>P212121</v>
      </c>
      <c r="D117" s="2">
        <v>154.15880000000001</v>
      </c>
      <c r="E117" s="2">
        <v>80.142099999999999</v>
      </c>
      <c r="F117" s="2">
        <v>54.030999999999999</v>
      </c>
      <c r="G117" s="2">
        <v>0</v>
      </c>
      <c r="H117" s="2">
        <v>0</v>
      </c>
      <c r="I117" s="2">
        <v>0</v>
      </c>
      <c r="J117" s="2">
        <v>154.15880000000001</v>
      </c>
      <c r="K117" s="2">
        <v>54.030999999999999</v>
      </c>
      <c r="L117" s="2">
        <v>0</v>
      </c>
      <c r="M117" s="2">
        <v>0</v>
      </c>
      <c r="N117" s="2">
        <v>0</v>
      </c>
      <c r="O117" s="2">
        <v>128.28829999999999</v>
      </c>
      <c r="P117" s="2">
        <v>0</v>
      </c>
      <c r="Q117" s="2">
        <v>0</v>
      </c>
      <c r="R117" s="2">
        <v>0</v>
      </c>
      <c r="S117" s="2">
        <v>36.462499999999999</v>
      </c>
      <c r="T117" s="2">
        <v>0</v>
      </c>
      <c r="U117" s="2">
        <v>0</v>
      </c>
      <c r="V117" s="2">
        <v>36.462499999999999</v>
      </c>
      <c r="W117" s="2">
        <v>0</v>
      </c>
      <c r="X117" s="2">
        <v>27.7319</v>
      </c>
    </row>
    <row r="118" spans="1:24" x14ac:dyDescent="0.2">
      <c r="A118" s="2" t="s">
        <v>111</v>
      </c>
      <c r="B118" s="2" t="str">
        <f>VLOOKUP($A118,'Space Group'!$A$2:$D$219,3)</f>
        <v>orthorhombic</v>
      </c>
      <c r="C118" s="2" t="str">
        <f>VLOOKUP($A118,'Space Group'!$A$2:$D$219,4)</f>
        <v>Fdd2</v>
      </c>
      <c r="D118" s="2">
        <v>189.60339999999999</v>
      </c>
      <c r="E118" s="2">
        <v>57.404299999999999</v>
      </c>
      <c r="F118" s="2">
        <v>66.058599999999998</v>
      </c>
      <c r="G118" s="2">
        <v>0</v>
      </c>
      <c r="H118" s="2">
        <v>0</v>
      </c>
      <c r="I118" s="2">
        <v>0</v>
      </c>
      <c r="J118" s="2">
        <v>189.60339999999999</v>
      </c>
      <c r="K118" s="2">
        <v>66.058599999999998</v>
      </c>
      <c r="L118" s="2">
        <v>0</v>
      </c>
      <c r="M118" s="2">
        <v>0</v>
      </c>
      <c r="N118" s="2">
        <v>0</v>
      </c>
      <c r="O118" s="2">
        <v>153.92070000000001</v>
      </c>
      <c r="P118" s="2">
        <v>0</v>
      </c>
      <c r="Q118" s="2">
        <v>0</v>
      </c>
      <c r="R118" s="2">
        <v>0</v>
      </c>
      <c r="S118" s="2">
        <v>13.7281</v>
      </c>
      <c r="T118" s="2">
        <v>0</v>
      </c>
      <c r="U118" s="2">
        <v>0</v>
      </c>
      <c r="V118" s="2">
        <v>13.7281</v>
      </c>
      <c r="W118" s="2">
        <v>0</v>
      </c>
      <c r="X118" s="2">
        <v>13.588699999999999</v>
      </c>
    </row>
    <row r="119" spans="1:24" x14ac:dyDescent="0.2">
      <c r="A119" s="2" t="s">
        <v>51</v>
      </c>
      <c r="B119" s="2" t="str">
        <f>VLOOKUP($A119,'Space Group'!$A$2:$D$219,3)</f>
        <v>monoclinic</v>
      </c>
      <c r="C119" s="2" t="str">
        <f>VLOOKUP($A119,'Space Group'!$A$2:$D$219,4)</f>
        <v>P121/c1</v>
      </c>
      <c r="D119" s="2">
        <v>120.2341</v>
      </c>
      <c r="E119" s="2">
        <v>48.4985</v>
      </c>
      <c r="F119" s="2">
        <v>67.940799999999996</v>
      </c>
      <c r="G119" s="2">
        <v>0</v>
      </c>
      <c r="H119" s="2">
        <v>0</v>
      </c>
      <c r="I119" s="2">
        <v>0</v>
      </c>
      <c r="J119" s="2">
        <v>170.738</v>
      </c>
      <c r="K119" s="2">
        <v>60.293999999999997</v>
      </c>
      <c r="L119" s="2">
        <v>0</v>
      </c>
      <c r="M119" s="2">
        <v>0</v>
      </c>
      <c r="N119" s="2">
        <v>0</v>
      </c>
      <c r="O119" s="2">
        <v>115.23690000000001</v>
      </c>
      <c r="P119" s="2">
        <v>0</v>
      </c>
      <c r="Q119" s="2">
        <v>0</v>
      </c>
      <c r="R119" s="2">
        <v>0</v>
      </c>
      <c r="S119" s="2">
        <v>29.092300000000002</v>
      </c>
      <c r="T119" s="2">
        <v>0</v>
      </c>
      <c r="U119" s="2">
        <v>0</v>
      </c>
      <c r="V119" s="2">
        <v>33.761000000000003</v>
      </c>
      <c r="W119" s="2">
        <v>0</v>
      </c>
      <c r="X119" s="2">
        <v>36.442700000000002</v>
      </c>
    </row>
    <row r="120" spans="1:24" x14ac:dyDescent="0.2">
      <c r="A120" s="2" t="s">
        <v>73</v>
      </c>
      <c r="B120" s="2" t="str">
        <f>VLOOKUP($A120,'Space Group'!$A$2:$D$219,3)</f>
        <v>orthorhombic</v>
      </c>
      <c r="C120" s="2" t="str">
        <f>VLOOKUP($A120,'Space Group'!$A$2:$D$219,4)</f>
        <v>Fmmm</v>
      </c>
      <c r="D120" s="2">
        <v>159.30959999999999</v>
      </c>
      <c r="E120" s="2">
        <v>92.156300000000002</v>
      </c>
      <c r="F120" s="2">
        <v>88.548599999999993</v>
      </c>
      <c r="G120" s="2">
        <v>0</v>
      </c>
      <c r="H120" s="2">
        <v>0</v>
      </c>
      <c r="I120" s="2">
        <v>0</v>
      </c>
      <c r="J120" s="2">
        <v>181.43109999999999</v>
      </c>
      <c r="K120" s="2">
        <v>94.378200000000007</v>
      </c>
      <c r="L120" s="2">
        <v>0</v>
      </c>
      <c r="M120" s="2">
        <v>0</v>
      </c>
      <c r="N120" s="2">
        <v>0</v>
      </c>
      <c r="O120" s="2">
        <v>189.0916</v>
      </c>
      <c r="P120" s="2">
        <v>0</v>
      </c>
      <c r="Q120" s="2">
        <v>0</v>
      </c>
      <c r="R120" s="2">
        <v>0</v>
      </c>
      <c r="S120" s="2">
        <v>36.308</v>
      </c>
      <c r="T120" s="2">
        <v>0</v>
      </c>
      <c r="U120" s="2">
        <v>0</v>
      </c>
      <c r="V120" s="2">
        <v>41.1995</v>
      </c>
      <c r="W120" s="2">
        <v>0</v>
      </c>
      <c r="X120" s="2">
        <v>43.905099999999997</v>
      </c>
    </row>
    <row r="121" spans="1:24" x14ac:dyDescent="0.2">
      <c r="A121" s="2" t="s">
        <v>120</v>
      </c>
      <c r="B121" s="2" t="str">
        <f>VLOOKUP($A121,'Space Group'!$A$2:$D$219,3)</f>
        <v>orthorhombic</v>
      </c>
      <c r="C121" s="2" t="str">
        <f>VLOOKUP($A121,'Space Group'!$A$2:$D$219,4)</f>
        <v>Pna21</v>
      </c>
      <c r="D121" s="2">
        <v>45.2682</v>
      </c>
      <c r="E121" s="2">
        <v>-35.3339</v>
      </c>
      <c r="F121" s="2">
        <v>6.3817000000000004</v>
      </c>
      <c r="G121" s="2">
        <v>0</v>
      </c>
      <c r="H121" s="2">
        <v>0</v>
      </c>
      <c r="I121" s="2">
        <v>0</v>
      </c>
      <c r="J121" s="2">
        <v>45.2682</v>
      </c>
      <c r="K121" s="2">
        <v>6.3817000000000004</v>
      </c>
      <c r="L121" s="2">
        <v>0</v>
      </c>
      <c r="M121" s="2">
        <v>0</v>
      </c>
      <c r="N121" s="2">
        <v>0</v>
      </c>
      <c r="O121" s="2">
        <v>149.6138</v>
      </c>
      <c r="P121" s="2">
        <v>0</v>
      </c>
      <c r="Q121" s="2">
        <v>0</v>
      </c>
      <c r="R121" s="2">
        <v>0</v>
      </c>
      <c r="S121" s="2">
        <v>24.017399999999999</v>
      </c>
      <c r="T121" s="2">
        <v>0</v>
      </c>
      <c r="U121" s="2">
        <v>0</v>
      </c>
      <c r="V121" s="2">
        <v>24.017399999999999</v>
      </c>
      <c r="W121" s="2">
        <v>0</v>
      </c>
      <c r="X121" s="2">
        <v>40.301099999999998</v>
      </c>
    </row>
    <row r="122" spans="1:24" x14ac:dyDescent="0.2">
      <c r="A122" s="2" t="s">
        <v>123</v>
      </c>
      <c r="B122" s="2" t="str">
        <f>VLOOKUP($A122,'Space Group'!$A$2:$D$219,3)</f>
        <v>monoclinic</v>
      </c>
      <c r="C122" s="2" t="str">
        <f>VLOOKUP($A122,'Space Group'!$A$2:$D$219,4)</f>
        <v>P121/a1</v>
      </c>
      <c r="D122" s="2">
        <v>228.38140000000001</v>
      </c>
      <c r="E122" s="2">
        <v>91.251999999999995</v>
      </c>
      <c r="F122" s="2">
        <v>87.388999999999996</v>
      </c>
      <c r="G122" s="2">
        <v>0</v>
      </c>
      <c r="H122" s="2">
        <v>-2.8283999999999998</v>
      </c>
      <c r="I122" s="2">
        <v>0</v>
      </c>
      <c r="J122" s="2">
        <v>217.51240000000001</v>
      </c>
      <c r="K122" s="2">
        <v>96.195499999999996</v>
      </c>
      <c r="L122" s="2">
        <v>0</v>
      </c>
      <c r="M122" s="2">
        <v>-19.671500000000002</v>
      </c>
      <c r="N122" s="2">
        <v>0</v>
      </c>
      <c r="O122" s="2">
        <v>180.99959999999999</v>
      </c>
      <c r="P122" s="2">
        <v>0</v>
      </c>
      <c r="Q122" s="2">
        <v>-9.7897999999999996</v>
      </c>
      <c r="R122" s="2">
        <v>0</v>
      </c>
      <c r="S122" s="2">
        <v>39.162799999999997</v>
      </c>
      <c r="T122" s="2">
        <v>0</v>
      </c>
      <c r="U122" s="2">
        <v>-14.2607</v>
      </c>
      <c r="V122" s="2">
        <v>37.896599999999999</v>
      </c>
      <c r="W122" s="2">
        <v>0</v>
      </c>
      <c r="X122" s="2">
        <v>43.7286</v>
      </c>
    </row>
    <row r="123" spans="1:24" x14ac:dyDescent="0.2">
      <c r="A123" s="2" t="s">
        <v>80</v>
      </c>
      <c r="B123" s="2" t="str">
        <f>VLOOKUP($A123,'Space Group'!$A$2:$D$219,3)</f>
        <v>tetragonal</v>
      </c>
      <c r="C123" s="2" t="str">
        <f>VLOOKUP($A123,'Space Group'!$A$2:$D$219,4)</f>
        <v>I4/mmm</v>
      </c>
      <c r="D123" s="2">
        <v>98.951800000000006</v>
      </c>
      <c r="E123" s="2">
        <v>50.763800000000003</v>
      </c>
      <c r="F123" s="2">
        <v>45.216200000000001</v>
      </c>
      <c r="G123" s="2">
        <v>0</v>
      </c>
      <c r="H123" s="2">
        <v>0</v>
      </c>
      <c r="I123" s="2">
        <v>0</v>
      </c>
      <c r="J123" s="2">
        <v>98.951800000000006</v>
      </c>
      <c r="K123" s="2">
        <v>45.216200000000001</v>
      </c>
      <c r="L123" s="2">
        <v>0</v>
      </c>
      <c r="M123" s="2">
        <v>0</v>
      </c>
      <c r="N123" s="2">
        <v>0</v>
      </c>
      <c r="O123" s="2">
        <v>98.461699999999993</v>
      </c>
      <c r="P123" s="2">
        <v>0</v>
      </c>
      <c r="Q123" s="2">
        <v>0</v>
      </c>
      <c r="R123" s="2">
        <v>0</v>
      </c>
      <c r="S123" s="2">
        <v>24.395299999999999</v>
      </c>
      <c r="T123" s="2">
        <v>0</v>
      </c>
      <c r="U123" s="2">
        <v>0</v>
      </c>
      <c r="V123" s="2">
        <v>24.395299999999999</v>
      </c>
      <c r="W123" s="2">
        <v>0</v>
      </c>
      <c r="X123" s="2">
        <v>27.644600000000001</v>
      </c>
    </row>
    <row r="124" spans="1:24" x14ac:dyDescent="0.2">
      <c r="A124" s="2" t="s">
        <v>6</v>
      </c>
      <c r="B124" s="2" t="str">
        <f>VLOOKUP($A124,'Space Group'!$A$2:$D$219,3)</f>
        <v>hexagonal</v>
      </c>
      <c r="C124" s="2" t="str">
        <f>VLOOKUP($A124,'Space Group'!$A$2:$D$219,4)</f>
        <v>P-6m2</v>
      </c>
      <c r="D124" s="2">
        <v>124.6322</v>
      </c>
      <c r="E124" s="2">
        <v>73.742699999999999</v>
      </c>
      <c r="F124" s="2">
        <v>72.734399999999994</v>
      </c>
      <c r="G124" s="2">
        <v>0</v>
      </c>
      <c r="H124" s="2">
        <v>0</v>
      </c>
      <c r="I124" s="2">
        <v>0</v>
      </c>
      <c r="J124" s="2">
        <v>124.6322</v>
      </c>
      <c r="K124" s="2">
        <v>72.734399999999994</v>
      </c>
      <c r="L124" s="2">
        <v>0</v>
      </c>
      <c r="M124" s="2">
        <v>0</v>
      </c>
      <c r="N124" s="2">
        <v>0</v>
      </c>
      <c r="O124" s="2">
        <v>117.2633</v>
      </c>
      <c r="P124" s="2">
        <v>0</v>
      </c>
      <c r="Q124" s="2">
        <v>0</v>
      </c>
      <c r="R124" s="2">
        <v>0</v>
      </c>
      <c r="S124" s="2">
        <v>23.403300000000002</v>
      </c>
      <c r="T124" s="2">
        <v>0</v>
      </c>
      <c r="U124" s="2">
        <v>0</v>
      </c>
      <c r="V124" s="2">
        <v>23.403300000000002</v>
      </c>
      <c r="W124" s="2">
        <v>0</v>
      </c>
      <c r="X124" s="2">
        <v>25.444800000000001</v>
      </c>
    </row>
    <row r="125" spans="1:24" x14ac:dyDescent="0.2">
      <c r="A125" s="2" t="s">
        <v>52</v>
      </c>
      <c r="B125" s="2" t="str">
        <f>VLOOKUP($A125,'Space Group'!$A$2:$D$219,3)</f>
        <v>orthorhombic</v>
      </c>
      <c r="C125" s="2" t="str">
        <f>VLOOKUP($A125,'Space Group'!$A$2:$D$219,4)</f>
        <v>Imm2</v>
      </c>
      <c r="D125" s="2">
        <v>150.03229999999999</v>
      </c>
      <c r="E125" s="2">
        <v>74.433400000000006</v>
      </c>
      <c r="F125" s="2">
        <v>69.607399999999998</v>
      </c>
      <c r="G125" s="2">
        <v>0</v>
      </c>
      <c r="H125" s="2">
        <v>0</v>
      </c>
      <c r="I125" s="2">
        <v>0</v>
      </c>
      <c r="J125" s="2">
        <v>150.03229999999999</v>
      </c>
      <c r="K125" s="2">
        <v>69.607399999999998</v>
      </c>
      <c r="L125" s="2">
        <v>0</v>
      </c>
      <c r="M125" s="2">
        <v>0</v>
      </c>
      <c r="N125" s="2">
        <v>0</v>
      </c>
      <c r="O125" s="2">
        <v>193.4503</v>
      </c>
      <c r="P125" s="2">
        <v>0</v>
      </c>
      <c r="Q125" s="2">
        <v>0</v>
      </c>
      <c r="R125" s="2">
        <v>0</v>
      </c>
      <c r="S125" s="2">
        <v>23.530200000000001</v>
      </c>
      <c r="T125" s="2">
        <v>0</v>
      </c>
      <c r="U125" s="2">
        <v>0</v>
      </c>
      <c r="V125" s="2">
        <v>23.530200000000001</v>
      </c>
      <c r="W125" s="2">
        <v>0</v>
      </c>
      <c r="X125" s="2">
        <v>60.899000000000001</v>
      </c>
    </row>
    <row r="126" spans="1:24" x14ac:dyDescent="0.2">
      <c r="A126" s="2" t="s">
        <v>96</v>
      </c>
      <c r="B126" s="2" t="str">
        <f>VLOOKUP($A126,'Space Group'!$A$2:$D$219,3)</f>
        <v>trigonal</v>
      </c>
      <c r="C126" s="2" t="str">
        <f>VLOOKUP($A126,'Space Group'!$A$2:$D$219,4)</f>
        <v>P32</v>
      </c>
      <c r="D126" s="2">
        <v>90.359899999999996</v>
      </c>
      <c r="E126" s="2">
        <v>50.182099999999998</v>
      </c>
      <c r="F126" s="2">
        <v>42.2014</v>
      </c>
      <c r="G126" s="2">
        <v>2.8E-3</v>
      </c>
      <c r="H126" s="2">
        <v>0</v>
      </c>
      <c r="I126" s="2">
        <v>0</v>
      </c>
      <c r="J126" s="2">
        <v>90.359899999999996</v>
      </c>
      <c r="K126" s="2">
        <v>42.2014</v>
      </c>
      <c r="L126" s="2">
        <v>-2.8E-3</v>
      </c>
      <c r="M126" s="2">
        <v>0</v>
      </c>
      <c r="N126" s="2">
        <v>0</v>
      </c>
      <c r="O126" s="2">
        <v>111.0458</v>
      </c>
      <c r="P126" s="2">
        <v>0</v>
      </c>
      <c r="Q126" s="2">
        <v>0</v>
      </c>
      <c r="R126" s="2">
        <v>0</v>
      </c>
      <c r="S126" s="2">
        <v>18.014199999999999</v>
      </c>
      <c r="T126" s="2">
        <v>0</v>
      </c>
      <c r="U126" s="2">
        <v>0</v>
      </c>
      <c r="V126" s="2">
        <v>18.014199999999999</v>
      </c>
      <c r="W126" s="2">
        <v>2.8E-3</v>
      </c>
      <c r="X126" s="2">
        <v>20.088899999999999</v>
      </c>
    </row>
    <row r="127" spans="1:24" x14ac:dyDescent="0.2">
      <c r="A127" s="2" t="s">
        <v>119</v>
      </c>
      <c r="B127" s="2" t="str">
        <f>VLOOKUP($A127,'Space Group'!$A$2:$D$219,3)</f>
        <v>orthorhombic</v>
      </c>
      <c r="C127" s="2" t="str">
        <f>VLOOKUP($A127,'Space Group'!$A$2:$D$219,4)</f>
        <v>Pbcm</v>
      </c>
      <c r="D127" s="2">
        <v>94.405100000000004</v>
      </c>
      <c r="E127" s="2">
        <v>58.866199999999999</v>
      </c>
      <c r="F127" s="2">
        <v>77.826400000000007</v>
      </c>
      <c r="G127" s="2">
        <v>0</v>
      </c>
      <c r="H127" s="2">
        <v>0</v>
      </c>
      <c r="I127" s="2">
        <v>0</v>
      </c>
      <c r="J127" s="2">
        <v>174.91739999999999</v>
      </c>
      <c r="K127" s="2">
        <v>67.472700000000003</v>
      </c>
      <c r="L127" s="2">
        <v>0</v>
      </c>
      <c r="M127" s="2">
        <v>0</v>
      </c>
      <c r="N127" s="2">
        <v>0</v>
      </c>
      <c r="O127" s="2">
        <v>152.91489999999999</v>
      </c>
      <c r="P127" s="2">
        <v>0</v>
      </c>
      <c r="Q127" s="2">
        <v>0</v>
      </c>
      <c r="R127" s="2">
        <v>0</v>
      </c>
      <c r="S127" s="2">
        <v>6.1151</v>
      </c>
      <c r="T127" s="2">
        <v>0</v>
      </c>
      <c r="U127" s="2">
        <v>0</v>
      </c>
      <c r="V127" s="2">
        <v>17.951799999999999</v>
      </c>
      <c r="W127" s="2">
        <v>0</v>
      </c>
      <c r="X127" s="2">
        <v>27.834099999999999</v>
      </c>
    </row>
    <row r="128" spans="1:24" x14ac:dyDescent="0.2">
      <c r="A128" s="2" t="s">
        <v>172</v>
      </c>
      <c r="B128" s="2" t="str">
        <f>VLOOKUP($A128,'Space Group'!$A$2:$D$219,3)</f>
        <v>cubic</v>
      </c>
      <c r="C128" s="2" t="str">
        <f>VLOOKUP($A128,'Space Group'!$A$2:$D$219,4)</f>
        <v>Im-3m</v>
      </c>
      <c r="D128" s="2">
        <v>90.732399999999998</v>
      </c>
      <c r="E128" s="2">
        <v>64.743300000000005</v>
      </c>
      <c r="F128" s="2">
        <v>64.743300000000005</v>
      </c>
      <c r="G128" s="2">
        <v>0</v>
      </c>
      <c r="H128" s="2">
        <v>0</v>
      </c>
      <c r="I128" s="2">
        <v>0</v>
      </c>
      <c r="J128" s="2">
        <v>90.732399999999998</v>
      </c>
      <c r="K128" s="2">
        <v>64.743300000000005</v>
      </c>
      <c r="L128" s="2">
        <v>0</v>
      </c>
      <c r="M128" s="2">
        <v>0</v>
      </c>
      <c r="N128" s="2">
        <v>0</v>
      </c>
      <c r="O128" s="2">
        <v>90.732399999999998</v>
      </c>
      <c r="P128" s="2">
        <v>0</v>
      </c>
      <c r="Q128" s="2">
        <v>0</v>
      </c>
      <c r="R128" s="2">
        <v>0</v>
      </c>
      <c r="S128" s="2">
        <v>30.673300000000001</v>
      </c>
      <c r="T128" s="2">
        <v>0</v>
      </c>
      <c r="U128" s="2">
        <v>0</v>
      </c>
      <c r="V128" s="2">
        <v>30.673300000000001</v>
      </c>
      <c r="W128" s="2">
        <v>0</v>
      </c>
      <c r="X128" s="2">
        <v>30.673300000000001</v>
      </c>
    </row>
    <row r="129" spans="1:24" x14ac:dyDescent="0.2">
      <c r="A129" s="2" t="s">
        <v>132</v>
      </c>
      <c r="B129" s="2" t="str">
        <f>VLOOKUP($A129,'Space Group'!$A$2:$D$219,3)</f>
        <v>monoclinic</v>
      </c>
      <c r="C129" s="2" t="str">
        <f>VLOOKUP($A129,'Space Group'!$A$2:$D$219,4)</f>
        <v>P121/m1</v>
      </c>
      <c r="D129" s="2">
        <v>53.326099999999997</v>
      </c>
      <c r="E129" s="2">
        <v>50.710599999999999</v>
      </c>
      <c r="F129" s="2">
        <v>45.662799999999997</v>
      </c>
      <c r="G129" s="2">
        <v>0</v>
      </c>
      <c r="H129" s="2">
        <v>0</v>
      </c>
      <c r="I129" s="2">
        <v>0</v>
      </c>
      <c r="J129" s="2">
        <v>135.5942</v>
      </c>
      <c r="K129" s="2">
        <v>47.823500000000003</v>
      </c>
      <c r="L129" s="2">
        <v>0</v>
      </c>
      <c r="M129" s="2">
        <v>0</v>
      </c>
      <c r="N129" s="2">
        <v>0</v>
      </c>
      <c r="O129" s="2">
        <v>114.616</v>
      </c>
      <c r="P129" s="2">
        <v>0</v>
      </c>
      <c r="Q129" s="2">
        <v>0</v>
      </c>
      <c r="R129" s="2">
        <v>0</v>
      </c>
      <c r="S129" s="2">
        <v>15.0678</v>
      </c>
      <c r="T129" s="2">
        <v>0</v>
      </c>
      <c r="U129" s="2">
        <v>0</v>
      </c>
      <c r="V129" s="2">
        <v>29.322299999999998</v>
      </c>
      <c r="W129" s="2">
        <v>0</v>
      </c>
      <c r="X129" s="2">
        <v>29.275700000000001</v>
      </c>
    </row>
    <row r="130" spans="1:24" x14ac:dyDescent="0.2">
      <c r="A130" s="2" t="s">
        <v>146</v>
      </c>
      <c r="B130" s="2" t="str">
        <f>VLOOKUP($A130,'Space Group'!$A$2:$D$219,3)</f>
        <v>orthorhombic</v>
      </c>
      <c r="C130" s="2" t="str">
        <f>VLOOKUP($A130,'Space Group'!$A$2:$D$219,4)</f>
        <v>Pca21</v>
      </c>
      <c r="D130" s="2">
        <v>86.105900000000005</v>
      </c>
      <c r="E130" s="2">
        <v>34.030299999999997</v>
      </c>
      <c r="F130" s="2">
        <v>27.672799999999999</v>
      </c>
      <c r="G130" s="2">
        <v>0</v>
      </c>
      <c r="H130" s="2">
        <v>0</v>
      </c>
      <c r="I130" s="2">
        <v>0</v>
      </c>
      <c r="J130" s="2">
        <v>118.4954</v>
      </c>
      <c r="K130" s="2">
        <v>24.6341</v>
      </c>
      <c r="L130" s="2">
        <v>0</v>
      </c>
      <c r="M130" s="2">
        <v>0</v>
      </c>
      <c r="N130" s="2">
        <v>0</v>
      </c>
      <c r="O130" s="2">
        <v>89.750799999999998</v>
      </c>
      <c r="P130" s="2">
        <v>0</v>
      </c>
      <c r="Q130" s="2">
        <v>0</v>
      </c>
      <c r="R130" s="2">
        <v>0</v>
      </c>
      <c r="S130" s="2">
        <v>15.1173</v>
      </c>
      <c r="T130" s="2">
        <v>0</v>
      </c>
      <c r="U130" s="2">
        <v>0</v>
      </c>
      <c r="V130" s="2">
        <v>17.6753</v>
      </c>
      <c r="W130" s="2">
        <v>0</v>
      </c>
      <c r="X130" s="2">
        <v>33.164900000000003</v>
      </c>
    </row>
    <row r="131" spans="1:24" x14ac:dyDescent="0.2">
      <c r="A131" s="2" t="s">
        <v>22</v>
      </c>
      <c r="B131" s="2" t="str">
        <f>VLOOKUP($A131,'Space Group'!$A$2:$D$219,3)</f>
        <v>orthorhombic</v>
      </c>
      <c r="C131" s="2" t="str">
        <f>VLOOKUP($A131,'Space Group'!$A$2:$D$219,4)</f>
        <v>Pbcn</v>
      </c>
      <c r="D131" s="2">
        <v>57.228299999999997</v>
      </c>
      <c r="E131" s="2">
        <v>28.3704</v>
      </c>
      <c r="F131" s="2">
        <v>39.069000000000003</v>
      </c>
      <c r="G131" s="2">
        <v>0</v>
      </c>
      <c r="H131" s="2">
        <v>0</v>
      </c>
      <c r="I131" s="2">
        <v>0</v>
      </c>
      <c r="J131" s="2">
        <v>84.797499999999999</v>
      </c>
      <c r="K131" s="2">
        <v>34.6584</v>
      </c>
      <c r="L131" s="2">
        <v>0</v>
      </c>
      <c r="M131" s="2">
        <v>0</v>
      </c>
      <c r="N131" s="2">
        <v>0</v>
      </c>
      <c r="O131" s="2">
        <v>116.43510000000001</v>
      </c>
      <c r="P131" s="2">
        <v>0</v>
      </c>
      <c r="Q131" s="2">
        <v>0</v>
      </c>
      <c r="R131" s="2">
        <v>0</v>
      </c>
      <c r="S131" s="2">
        <v>17.119199999999999</v>
      </c>
      <c r="T131" s="2">
        <v>0</v>
      </c>
      <c r="U131" s="2">
        <v>0</v>
      </c>
      <c r="V131" s="2">
        <v>30.2698</v>
      </c>
      <c r="W131" s="2">
        <v>0</v>
      </c>
      <c r="X131" s="2">
        <v>15.4887</v>
      </c>
    </row>
    <row r="132" spans="1:24" x14ac:dyDescent="0.2">
      <c r="A132" s="2" t="s">
        <v>20</v>
      </c>
      <c r="B132" s="2" t="str">
        <f>VLOOKUP($A132,'Space Group'!$A$2:$D$219,3)</f>
        <v>cubic</v>
      </c>
      <c r="C132" s="2" t="str">
        <f>VLOOKUP($A132,'Space Group'!$A$2:$D$219,4)</f>
        <v>Im-3m</v>
      </c>
      <c r="D132" s="2">
        <v>89.694299999999998</v>
      </c>
      <c r="E132" s="2">
        <v>66.119900000000001</v>
      </c>
      <c r="F132" s="2">
        <v>66.119900000000001</v>
      </c>
      <c r="G132" s="2">
        <v>0</v>
      </c>
      <c r="H132" s="2">
        <v>0</v>
      </c>
      <c r="I132" s="2">
        <v>0</v>
      </c>
      <c r="J132" s="2">
        <v>89.694299999999998</v>
      </c>
      <c r="K132" s="2">
        <v>66.119900000000001</v>
      </c>
      <c r="L132" s="2">
        <v>0</v>
      </c>
      <c r="M132" s="2">
        <v>0</v>
      </c>
      <c r="N132" s="2">
        <v>0</v>
      </c>
      <c r="O132" s="2">
        <v>89.694299999999998</v>
      </c>
      <c r="P132" s="2">
        <v>0</v>
      </c>
      <c r="Q132" s="2">
        <v>0</v>
      </c>
      <c r="R132" s="2">
        <v>0</v>
      </c>
      <c r="S132" s="2">
        <v>25.905899999999999</v>
      </c>
      <c r="T132" s="2">
        <v>0</v>
      </c>
      <c r="U132" s="2">
        <v>0</v>
      </c>
      <c r="V132" s="2">
        <v>25.905899999999999</v>
      </c>
      <c r="W132" s="2">
        <v>0</v>
      </c>
      <c r="X132" s="2">
        <v>25.905899999999999</v>
      </c>
    </row>
    <row r="133" spans="1:24" x14ac:dyDescent="0.2">
      <c r="A133" s="2" t="s">
        <v>49</v>
      </c>
      <c r="B133" s="2" t="str">
        <f>VLOOKUP($A133,'Space Group'!$A$2:$D$219,3)</f>
        <v>monoclinic</v>
      </c>
      <c r="C133" s="2" t="str">
        <f>VLOOKUP($A133,'Space Group'!$A$2:$D$219,4)</f>
        <v>P2/c</v>
      </c>
      <c r="D133" s="2">
        <v>114.2756</v>
      </c>
      <c r="E133" s="2">
        <v>25.063800000000001</v>
      </c>
      <c r="F133" s="2">
        <v>24.945499999999999</v>
      </c>
      <c r="G133" s="2">
        <v>0</v>
      </c>
      <c r="H133" s="2">
        <v>2.9256000000000002</v>
      </c>
      <c r="I133" s="2">
        <v>0</v>
      </c>
      <c r="J133" s="2">
        <v>79.694999999999993</v>
      </c>
      <c r="K133" s="2">
        <v>17.7896</v>
      </c>
      <c r="L133" s="2">
        <v>0</v>
      </c>
      <c r="M133" s="2">
        <v>11.2782</v>
      </c>
      <c r="N133" s="2">
        <v>0</v>
      </c>
      <c r="O133" s="2">
        <v>98.138900000000007</v>
      </c>
      <c r="P133" s="2">
        <v>0</v>
      </c>
      <c r="Q133" s="2">
        <v>12.422599999999999</v>
      </c>
      <c r="R133" s="2">
        <v>0</v>
      </c>
      <c r="S133" s="2">
        <v>12.260199999999999</v>
      </c>
      <c r="T133" s="2">
        <v>0</v>
      </c>
      <c r="U133" s="2">
        <v>2.4131999999999998</v>
      </c>
      <c r="V133" s="2">
        <v>35.6462</v>
      </c>
      <c r="W133" s="2">
        <v>0</v>
      </c>
      <c r="X133" s="2">
        <v>16.431000000000001</v>
      </c>
    </row>
    <row r="134" spans="1:24" x14ac:dyDescent="0.2">
      <c r="A134" s="2" t="s">
        <v>163</v>
      </c>
      <c r="B134" s="2" t="str">
        <f>VLOOKUP($A134,'Space Group'!$A$2:$D$219,3)</f>
        <v>monoclinic</v>
      </c>
      <c r="C134" s="2" t="str">
        <f>VLOOKUP($A134,'Space Group'!$A$2:$D$219,4)</f>
        <v>C1m1</v>
      </c>
      <c r="D134" s="2">
        <v>174.77260000000001</v>
      </c>
      <c r="E134" s="2">
        <v>52.946899999999999</v>
      </c>
      <c r="F134" s="2">
        <v>83.466899999999995</v>
      </c>
      <c r="G134" s="2">
        <v>0</v>
      </c>
      <c r="H134" s="2">
        <v>8.9999999999999998E-4</v>
      </c>
      <c r="I134" s="2">
        <v>0</v>
      </c>
      <c r="J134" s="2">
        <v>126.5454</v>
      </c>
      <c r="K134" s="2">
        <v>64.105599999999995</v>
      </c>
      <c r="L134" s="2">
        <v>0</v>
      </c>
      <c r="M134" s="2">
        <v>-1E-3</v>
      </c>
      <c r="N134" s="2">
        <v>0</v>
      </c>
      <c r="O134" s="2">
        <v>170.2457</v>
      </c>
      <c r="P134" s="2">
        <v>0</v>
      </c>
      <c r="Q134" s="2">
        <v>-1.8E-3</v>
      </c>
      <c r="R134" s="2">
        <v>0</v>
      </c>
      <c r="S134" s="2">
        <v>38.5884</v>
      </c>
      <c r="T134" s="2">
        <v>0</v>
      </c>
      <c r="U134" s="2">
        <v>-2.9999999999999997E-4</v>
      </c>
      <c r="V134" s="2">
        <v>17.5381</v>
      </c>
      <c r="W134" s="2">
        <v>0</v>
      </c>
      <c r="X134" s="2">
        <v>36.3538</v>
      </c>
    </row>
    <row r="135" spans="1:24" x14ac:dyDescent="0.2">
      <c r="A135" s="2" t="s">
        <v>89</v>
      </c>
      <c r="B135" s="2" t="str">
        <f>VLOOKUP($A135,'Space Group'!$A$2:$D$219,3)</f>
        <v>monoclinic</v>
      </c>
      <c r="C135" s="2" t="str">
        <f>VLOOKUP($A135,'Space Group'!$A$2:$D$219,4)</f>
        <v>C12/m1</v>
      </c>
      <c r="D135" s="2">
        <v>104.2538</v>
      </c>
      <c r="E135" s="2">
        <v>48.098599999999998</v>
      </c>
      <c r="F135" s="2">
        <v>42.866700000000002</v>
      </c>
      <c r="G135" s="2">
        <v>0</v>
      </c>
      <c r="H135" s="2">
        <v>-3.3639000000000001</v>
      </c>
      <c r="I135" s="2">
        <v>0</v>
      </c>
      <c r="J135" s="2">
        <v>102.53270000000001</v>
      </c>
      <c r="K135" s="2">
        <v>47.739400000000003</v>
      </c>
      <c r="L135" s="2">
        <v>0</v>
      </c>
      <c r="M135" s="2">
        <v>-1.1718</v>
      </c>
      <c r="N135" s="2">
        <v>0</v>
      </c>
      <c r="O135" s="2">
        <v>87.666200000000003</v>
      </c>
      <c r="P135" s="2">
        <v>0</v>
      </c>
      <c r="Q135" s="2">
        <v>-2.0093999999999999</v>
      </c>
      <c r="R135" s="2">
        <v>0</v>
      </c>
      <c r="S135" s="2">
        <v>-8.9301999999999992</v>
      </c>
      <c r="T135" s="2">
        <v>0</v>
      </c>
      <c r="U135" s="2">
        <v>-9.6050000000000004</v>
      </c>
      <c r="V135" s="2">
        <v>22.9603</v>
      </c>
      <c r="W135" s="2">
        <v>0</v>
      </c>
      <c r="X135" s="2">
        <v>14.936199999999999</v>
      </c>
    </row>
    <row r="136" spans="1:24" x14ac:dyDescent="0.2">
      <c r="A136" s="2" t="s">
        <v>175</v>
      </c>
      <c r="B136" s="2" t="str">
        <f>VLOOKUP($A136,'Space Group'!$A$2:$D$219,3)</f>
        <v>monoclinic</v>
      </c>
      <c r="C136" s="2" t="str">
        <f>VLOOKUP($A136,'Space Group'!$A$2:$D$219,4)</f>
        <v>C12/m1</v>
      </c>
      <c r="D136" s="2">
        <v>117.889</v>
      </c>
      <c r="E136" s="2">
        <v>38.273299999999999</v>
      </c>
      <c r="F136" s="2">
        <v>43.113</v>
      </c>
      <c r="G136" s="2">
        <v>0</v>
      </c>
      <c r="H136" s="2">
        <v>-11.894500000000001</v>
      </c>
      <c r="I136" s="2">
        <v>0</v>
      </c>
      <c r="J136" s="2">
        <v>73.816000000000003</v>
      </c>
      <c r="K136" s="2">
        <v>48.237400000000001</v>
      </c>
      <c r="L136" s="2">
        <v>0</v>
      </c>
      <c r="M136" s="2">
        <v>-6.2535999999999996</v>
      </c>
      <c r="N136" s="2">
        <v>0</v>
      </c>
      <c r="O136" s="2">
        <v>122.3599</v>
      </c>
      <c r="P136" s="2">
        <v>0</v>
      </c>
      <c r="Q136" s="2">
        <v>-13.102600000000001</v>
      </c>
      <c r="R136" s="2">
        <v>0</v>
      </c>
      <c r="S136" s="2">
        <v>9.9498999999999995</v>
      </c>
      <c r="T136" s="2">
        <v>0</v>
      </c>
      <c r="U136" s="2">
        <v>-2.0605000000000002</v>
      </c>
      <c r="V136" s="2">
        <v>25.065300000000001</v>
      </c>
      <c r="W136" s="2">
        <v>0</v>
      </c>
      <c r="X136" s="2">
        <v>15.288600000000001</v>
      </c>
    </row>
    <row r="137" spans="1:24" x14ac:dyDescent="0.2">
      <c r="A137" s="2" t="s">
        <v>167</v>
      </c>
      <c r="B137" s="2" t="str">
        <f>VLOOKUP($A137,'Space Group'!$A$2:$D$219,3)</f>
        <v>monoclinic</v>
      </c>
      <c r="C137" s="2" t="str">
        <f>VLOOKUP($A137,'Space Group'!$A$2:$D$219,4)</f>
        <v>P121/a1</v>
      </c>
      <c r="D137" s="2">
        <v>76.965199999999996</v>
      </c>
      <c r="E137" s="2">
        <v>38.623800000000003</v>
      </c>
      <c r="F137" s="2">
        <v>12.003</v>
      </c>
      <c r="G137" s="2">
        <v>0</v>
      </c>
      <c r="H137" s="2">
        <v>-1.778</v>
      </c>
      <c r="I137" s="2">
        <v>0</v>
      </c>
      <c r="J137" s="2">
        <v>92.542000000000002</v>
      </c>
      <c r="K137" s="2">
        <v>29.261399999999998</v>
      </c>
      <c r="L137" s="2">
        <v>0</v>
      </c>
      <c r="M137" s="2">
        <v>5.4843999999999999</v>
      </c>
      <c r="N137" s="2">
        <v>0</v>
      </c>
      <c r="O137" s="2">
        <v>56.627400000000002</v>
      </c>
      <c r="P137" s="2">
        <v>0</v>
      </c>
      <c r="Q137" s="2">
        <v>-3.0598999999999998</v>
      </c>
      <c r="R137" s="2">
        <v>0</v>
      </c>
      <c r="S137" s="2">
        <v>24.834800000000001</v>
      </c>
      <c r="T137" s="2">
        <v>0</v>
      </c>
      <c r="U137" s="2">
        <v>3.5337999999999998</v>
      </c>
      <c r="V137" s="2">
        <v>33.113900000000001</v>
      </c>
      <c r="W137" s="2">
        <v>0</v>
      </c>
      <c r="X137" s="2">
        <v>20.424399999999999</v>
      </c>
    </row>
    <row r="138" spans="1:24" x14ac:dyDescent="0.2">
      <c r="A138" s="2" t="s">
        <v>126</v>
      </c>
      <c r="B138" s="2" t="str">
        <f>VLOOKUP($A138,'Space Group'!$A$2:$D$219,3)</f>
        <v>tetragonal</v>
      </c>
      <c r="C138" s="2" t="str">
        <f>VLOOKUP($A138,'Space Group'!$A$2:$D$219,4)</f>
        <v>I41/amd</v>
      </c>
      <c r="D138" s="2">
        <v>181.54730000000001</v>
      </c>
      <c r="E138" s="2">
        <v>74.865799999999993</v>
      </c>
      <c r="F138" s="2">
        <v>67.683899999999994</v>
      </c>
      <c r="G138" s="2">
        <v>0</v>
      </c>
      <c r="H138" s="2">
        <v>0</v>
      </c>
      <c r="I138" s="2">
        <v>0</v>
      </c>
      <c r="J138" s="2">
        <v>181.54730000000001</v>
      </c>
      <c r="K138" s="2">
        <v>67.683899999999994</v>
      </c>
      <c r="L138" s="2">
        <v>0</v>
      </c>
      <c r="M138" s="2">
        <v>0</v>
      </c>
      <c r="N138" s="2">
        <v>0</v>
      </c>
      <c r="O138" s="2">
        <v>153.51830000000001</v>
      </c>
      <c r="P138" s="2">
        <v>0</v>
      </c>
      <c r="Q138" s="2">
        <v>0</v>
      </c>
      <c r="R138" s="2">
        <v>0</v>
      </c>
      <c r="S138" s="2">
        <v>18.049199999999999</v>
      </c>
      <c r="T138" s="2">
        <v>0</v>
      </c>
      <c r="U138" s="2">
        <v>0</v>
      </c>
      <c r="V138" s="2">
        <v>18.049199999999999</v>
      </c>
      <c r="W138" s="2">
        <v>0</v>
      </c>
      <c r="X138" s="2">
        <v>33.2346</v>
      </c>
    </row>
    <row r="139" spans="1:24" x14ac:dyDescent="0.2">
      <c r="A139" s="2" t="s">
        <v>118</v>
      </c>
      <c r="B139" s="2" t="str">
        <f>VLOOKUP($A139,'Space Group'!$A$2:$D$219,3)</f>
        <v>cubic</v>
      </c>
      <c r="C139" s="2" t="str">
        <f>VLOOKUP($A139,'Space Group'!$A$2:$D$219,4)</f>
        <v>I-43m</v>
      </c>
      <c r="D139" s="2">
        <v>42.674799999999998</v>
      </c>
      <c r="E139" s="2">
        <v>28.044499999999999</v>
      </c>
      <c r="F139" s="2">
        <v>28.044499999999999</v>
      </c>
      <c r="G139" s="2">
        <v>0</v>
      </c>
      <c r="H139" s="2">
        <v>0</v>
      </c>
      <c r="I139" s="2">
        <v>0</v>
      </c>
      <c r="J139" s="2">
        <v>42.674799999999998</v>
      </c>
      <c r="K139" s="2">
        <v>28.044499999999999</v>
      </c>
      <c r="L139" s="2">
        <v>0</v>
      </c>
      <c r="M139" s="2">
        <v>0</v>
      </c>
      <c r="N139" s="2">
        <v>0</v>
      </c>
      <c r="O139" s="2">
        <v>42.674799999999998</v>
      </c>
      <c r="P139" s="2">
        <v>0</v>
      </c>
      <c r="Q139" s="2">
        <v>0</v>
      </c>
      <c r="R139" s="2">
        <v>0</v>
      </c>
      <c r="S139" s="2">
        <v>3.7719999999999998</v>
      </c>
      <c r="T139" s="2">
        <v>0</v>
      </c>
      <c r="U139" s="2">
        <v>0</v>
      </c>
      <c r="V139" s="2">
        <v>3.7719999999999998</v>
      </c>
      <c r="W139" s="2">
        <v>0</v>
      </c>
      <c r="X139" s="2">
        <v>3.7719999999999998</v>
      </c>
    </row>
    <row r="140" spans="1:24" x14ac:dyDescent="0.2">
      <c r="A140" s="2" t="s">
        <v>31</v>
      </c>
      <c r="B140" s="2" t="str">
        <f>VLOOKUP($A140,'Space Group'!$A$2:$D$219,3)</f>
        <v>orthorhombic</v>
      </c>
      <c r="C140" s="2" t="str">
        <f>VLOOKUP($A140,'Space Group'!$A$2:$D$219,4)</f>
        <v>Iba2</v>
      </c>
      <c r="D140" s="2">
        <v>125.91970000000001</v>
      </c>
      <c r="E140" s="2">
        <v>66.264499999999998</v>
      </c>
      <c r="F140" s="2">
        <v>22.728100000000001</v>
      </c>
      <c r="G140" s="2">
        <v>0</v>
      </c>
      <c r="H140" s="2">
        <v>1.4E-3</v>
      </c>
      <c r="I140" s="2">
        <v>0</v>
      </c>
      <c r="J140" s="2">
        <v>79.554400000000001</v>
      </c>
      <c r="K140" s="2">
        <v>16.328099999999999</v>
      </c>
      <c r="L140" s="2">
        <v>0</v>
      </c>
      <c r="M140" s="2">
        <v>6.9999999999999999E-4</v>
      </c>
      <c r="N140" s="2">
        <v>0</v>
      </c>
      <c r="O140" s="2">
        <v>120.42400000000001</v>
      </c>
      <c r="P140" s="2">
        <v>0</v>
      </c>
      <c r="Q140" s="2">
        <v>1.1999999999999999E-3</v>
      </c>
      <c r="R140" s="2">
        <v>0</v>
      </c>
      <c r="S140" s="2">
        <v>28.838999999999999</v>
      </c>
      <c r="T140" s="2">
        <v>0</v>
      </c>
      <c r="U140" s="2">
        <v>1E-4</v>
      </c>
      <c r="V140" s="2">
        <v>33.663800000000002</v>
      </c>
      <c r="W140" s="2">
        <v>0</v>
      </c>
      <c r="X140" s="2">
        <v>33.161099999999998</v>
      </c>
    </row>
    <row r="141" spans="1:24" x14ac:dyDescent="0.2">
      <c r="A141" s="2" t="s">
        <v>46</v>
      </c>
      <c r="B141" s="2" t="str">
        <f>VLOOKUP($A141,'Space Group'!$A$2:$D$219,3)</f>
        <v>tetragonal</v>
      </c>
      <c r="C141" s="2" t="str">
        <f>VLOOKUP($A141,'Space Group'!$A$2:$D$219,4)</f>
        <v>P-4n2</v>
      </c>
      <c r="D141" s="2">
        <v>98.683700000000002</v>
      </c>
      <c r="E141" s="2">
        <v>42.573300000000003</v>
      </c>
      <c r="F141" s="2">
        <v>50.204700000000003</v>
      </c>
      <c r="G141" s="2">
        <v>0</v>
      </c>
      <c r="H141" s="2">
        <v>0</v>
      </c>
      <c r="I141" s="2">
        <v>0</v>
      </c>
      <c r="J141" s="2">
        <v>98.683700000000002</v>
      </c>
      <c r="K141" s="2">
        <v>50.204700000000003</v>
      </c>
      <c r="L141" s="2">
        <v>0</v>
      </c>
      <c r="M141" s="2">
        <v>0</v>
      </c>
      <c r="N141" s="2">
        <v>0</v>
      </c>
      <c r="O141" s="2">
        <v>86.892799999999994</v>
      </c>
      <c r="P141" s="2">
        <v>0</v>
      </c>
      <c r="Q141" s="2">
        <v>0</v>
      </c>
      <c r="R141" s="2">
        <v>0</v>
      </c>
      <c r="S141" s="2">
        <v>20.736499999999999</v>
      </c>
      <c r="T141" s="2">
        <v>0</v>
      </c>
      <c r="U141" s="2">
        <v>0</v>
      </c>
      <c r="V141" s="2">
        <v>20.736499999999999</v>
      </c>
      <c r="W141" s="2">
        <v>0</v>
      </c>
      <c r="X141" s="2">
        <v>19.8748</v>
      </c>
    </row>
    <row r="142" spans="1:24" x14ac:dyDescent="0.2">
      <c r="A142" s="2" t="s">
        <v>113</v>
      </c>
      <c r="B142" s="2" t="str">
        <f>VLOOKUP($A142,'Space Group'!$A$2:$D$219,3)</f>
        <v>tetragonal</v>
      </c>
      <c r="C142" s="2" t="str">
        <f>VLOOKUP($A142,'Space Group'!$A$2:$D$219,4)</f>
        <v>P4/mnc</v>
      </c>
      <c r="D142" s="2">
        <v>74.471299999999999</v>
      </c>
      <c r="E142" s="2">
        <v>56.6419</v>
      </c>
      <c r="F142" s="2">
        <v>64.232500000000002</v>
      </c>
      <c r="G142" s="2">
        <v>0</v>
      </c>
      <c r="H142" s="2">
        <v>0</v>
      </c>
      <c r="I142" s="2">
        <v>0</v>
      </c>
      <c r="J142" s="2">
        <v>74.471299999999999</v>
      </c>
      <c r="K142" s="2">
        <v>64.232500000000002</v>
      </c>
      <c r="L142" s="2">
        <v>0</v>
      </c>
      <c r="M142" s="2">
        <v>0</v>
      </c>
      <c r="N142" s="2">
        <v>0</v>
      </c>
      <c r="O142" s="2">
        <v>145.5275</v>
      </c>
      <c r="P142" s="2">
        <v>0</v>
      </c>
      <c r="Q142" s="2">
        <v>0</v>
      </c>
      <c r="R142" s="2">
        <v>0</v>
      </c>
      <c r="S142" s="2">
        <v>11.6557</v>
      </c>
      <c r="T142" s="2">
        <v>0</v>
      </c>
      <c r="U142" s="2">
        <v>0</v>
      </c>
      <c r="V142" s="2">
        <v>11.6557</v>
      </c>
      <c r="W142" s="2">
        <v>0</v>
      </c>
      <c r="X142" s="2">
        <v>33.140500000000003</v>
      </c>
    </row>
    <row r="143" spans="1:24" x14ac:dyDescent="0.2">
      <c r="A143" s="2" t="s">
        <v>183</v>
      </c>
      <c r="B143" s="2" t="str">
        <f>VLOOKUP($A143,'Space Group'!$A$2:$D$219,3)</f>
        <v>trigonal</v>
      </c>
      <c r="C143" s="2" t="str">
        <f>VLOOKUP($A143,'Space Group'!$A$2:$D$219,4)</f>
        <v>R-3</v>
      </c>
      <c r="D143" s="2">
        <v>118.8349</v>
      </c>
      <c r="E143" s="2">
        <v>77.399699999999996</v>
      </c>
      <c r="F143" s="2">
        <v>66.5715</v>
      </c>
      <c r="G143" s="2">
        <v>2.3108</v>
      </c>
      <c r="H143" s="2">
        <v>-2.0000000000000001E-4</v>
      </c>
      <c r="I143" s="2">
        <v>0</v>
      </c>
      <c r="J143" s="2">
        <v>118.8349</v>
      </c>
      <c r="K143" s="2">
        <v>66.5715</v>
      </c>
      <c r="L143" s="2">
        <v>-2.3108</v>
      </c>
      <c r="M143" s="2">
        <v>2.0000000000000001E-4</v>
      </c>
      <c r="N143" s="2">
        <v>0</v>
      </c>
      <c r="O143" s="2">
        <v>118.20489999999999</v>
      </c>
      <c r="P143" s="2">
        <v>0</v>
      </c>
      <c r="Q143" s="2">
        <v>0</v>
      </c>
      <c r="R143" s="2">
        <v>0</v>
      </c>
      <c r="S143" s="2">
        <v>22.1615</v>
      </c>
      <c r="T143" s="2">
        <v>0</v>
      </c>
      <c r="U143" s="2">
        <v>2.0000000000000001E-4</v>
      </c>
      <c r="V143" s="2">
        <v>22.1615</v>
      </c>
      <c r="W143" s="2">
        <v>2.3108</v>
      </c>
      <c r="X143" s="2">
        <v>20.717600000000001</v>
      </c>
    </row>
    <row r="144" spans="1:24" x14ac:dyDescent="0.2">
      <c r="A144" s="2" t="s">
        <v>37</v>
      </c>
      <c r="B144" s="2" t="str">
        <f>VLOOKUP($A144,'Space Group'!$A$2:$D$219,3)</f>
        <v>tetragonal</v>
      </c>
      <c r="C144" s="2" t="str">
        <f>VLOOKUP($A144,'Space Group'!$A$2:$D$219,4)</f>
        <v>P4/n</v>
      </c>
      <c r="D144" s="2">
        <v>114.7796</v>
      </c>
      <c r="E144" s="2">
        <v>54.189799999999998</v>
      </c>
      <c r="F144" s="2">
        <v>57.361400000000003</v>
      </c>
      <c r="G144" s="2">
        <v>0</v>
      </c>
      <c r="H144" s="2">
        <v>0</v>
      </c>
      <c r="I144" s="2">
        <v>0</v>
      </c>
      <c r="J144" s="2">
        <v>114.7796</v>
      </c>
      <c r="K144" s="2">
        <v>57.361400000000003</v>
      </c>
      <c r="L144" s="2">
        <v>0</v>
      </c>
      <c r="M144" s="2">
        <v>0</v>
      </c>
      <c r="N144" s="2">
        <v>0</v>
      </c>
      <c r="O144" s="2">
        <v>132.917</v>
      </c>
      <c r="P144" s="2">
        <v>0</v>
      </c>
      <c r="Q144" s="2">
        <v>0</v>
      </c>
      <c r="R144" s="2">
        <v>0</v>
      </c>
      <c r="S144" s="2">
        <v>17.577100000000002</v>
      </c>
      <c r="T144" s="2">
        <v>0</v>
      </c>
      <c r="U144" s="2">
        <v>0</v>
      </c>
      <c r="V144" s="2">
        <v>17.577100000000002</v>
      </c>
      <c r="W144" s="2">
        <v>0</v>
      </c>
      <c r="X144" s="2">
        <v>17.118099999999998</v>
      </c>
    </row>
    <row r="145" spans="1:24" x14ac:dyDescent="0.2">
      <c r="A145" s="2" t="s">
        <v>18</v>
      </c>
      <c r="B145" s="2" t="str">
        <f>VLOOKUP($A145,'Space Group'!$A$2:$D$219,3)</f>
        <v>tetragonal</v>
      </c>
      <c r="C145" s="2" t="str">
        <f>VLOOKUP($A145,'Space Group'!$A$2:$D$219,4)</f>
        <v>P4/nnc</v>
      </c>
      <c r="D145" s="2">
        <v>91.646799999999999</v>
      </c>
      <c r="E145" s="2">
        <v>67.601600000000005</v>
      </c>
      <c r="F145" s="2">
        <v>48.067</v>
      </c>
      <c r="G145" s="2">
        <v>0</v>
      </c>
      <c r="H145" s="2">
        <v>0</v>
      </c>
      <c r="I145" s="2">
        <v>0</v>
      </c>
      <c r="J145" s="2">
        <v>91.646799999999999</v>
      </c>
      <c r="K145" s="2">
        <v>48.067</v>
      </c>
      <c r="L145" s="2">
        <v>0</v>
      </c>
      <c r="M145" s="2">
        <v>0</v>
      </c>
      <c r="N145" s="2">
        <v>0</v>
      </c>
      <c r="O145" s="2">
        <v>78.284000000000006</v>
      </c>
      <c r="P145" s="2">
        <v>0</v>
      </c>
      <c r="Q145" s="2">
        <v>0</v>
      </c>
      <c r="R145" s="2">
        <v>0</v>
      </c>
      <c r="S145" s="2">
        <v>19.148399999999999</v>
      </c>
      <c r="T145" s="2">
        <v>0</v>
      </c>
      <c r="U145" s="2">
        <v>0</v>
      </c>
      <c r="V145" s="2">
        <v>19.148399999999999</v>
      </c>
      <c r="W145" s="2">
        <v>0</v>
      </c>
      <c r="X145" s="2">
        <v>25.854399999999998</v>
      </c>
    </row>
    <row r="146" spans="1:24" x14ac:dyDescent="0.2">
      <c r="A146" s="2" t="s">
        <v>40</v>
      </c>
      <c r="B146" s="2" t="str">
        <f>VLOOKUP($A146,'Space Group'!$A$2:$D$219,3)</f>
        <v>orthorhombic</v>
      </c>
      <c r="C146" s="2" t="str">
        <f>VLOOKUP($A146,'Space Group'!$A$2:$D$219,4)</f>
        <v>Pnna</v>
      </c>
      <c r="D146" s="2">
        <v>143.8365</v>
      </c>
      <c r="E146" s="2">
        <v>58.066200000000002</v>
      </c>
      <c r="F146" s="2">
        <v>65.9328</v>
      </c>
      <c r="G146" s="2">
        <v>0</v>
      </c>
      <c r="H146" s="2">
        <v>0</v>
      </c>
      <c r="I146" s="2">
        <v>0</v>
      </c>
      <c r="J146" s="2">
        <v>143.8365</v>
      </c>
      <c r="K146" s="2">
        <v>65.9328</v>
      </c>
      <c r="L146" s="2">
        <v>0</v>
      </c>
      <c r="M146" s="2">
        <v>0</v>
      </c>
      <c r="N146" s="2">
        <v>0</v>
      </c>
      <c r="O146" s="2">
        <v>193.6103</v>
      </c>
      <c r="P146" s="2">
        <v>0</v>
      </c>
      <c r="Q146" s="2">
        <v>0</v>
      </c>
      <c r="R146" s="2">
        <v>0</v>
      </c>
      <c r="S146" s="2">
        <v>10.550700000000001</v>
      </c>
      <c r="T146" s="2">
        <v>0</v>
      </c>
      <c r="U146" s="2">
        <v>0</v>
      </c>
      <c r="V146" s="2">
        <v>10.550700000000001</v>
      </c>
      <c r="W146" s="2">
        <v>0</v>
      </c>
      <c r="X146" s="2">
        <v>42.885100000000001</v>
      </c>
    </row>
    <row r="147" spans="1:24" x14ac:dyDescent="0.2">
      <c r="A147" s="2" t="s">
        <v>92</v>
      </c>
      <c r="B147" s="2" t="str">
        <f>VLOOKUP($A147,'Space Group'!$A$2:$D$219,3)</f>
        <v>trigonal</v>
      </c>
      <c r="C147" s="2" t="str">
        <f>VLOOKUP($A147,'Space Group'!$A$2:$D$219,4)</f>
        <v>P-31c</v>
      </c>
      <c r="D147" s="2">
        <v>84.332300000000004</v>
      </c>
      <c r="E147" s="2">
        <v>51.783499999999997</v>
      </c>
      <c r="F147" s="2">
        <v>44.616900000000001</v>
      </c>
      <c r="G147" s="2">
        <v>0</v>
      </c>
      <c r="H147" s="2">
        <v>0</v>
      </c>
      <c r="I147" s="2">
        <v>-1.6999999999999999E-3</v>
      </c>
      <c r="J147" s="2">
        <v>84.328999999999994</v>
      </c>
      <c r="K147" s="2">
        <v>44.616500000000002</v>
      </c>
      <c r="L147" s="2">
        <v>0</v>
      </c>
      <c r="M147" s="2">
        <v>0</v>
      </c>
      <c r="N147" s="2">
        <v>-1.1999999999999999E-3</v>
      </c>
      <c r="O147" s="2">
        <v>82.912700000000001</v>
      </c>
      <c r="P147" s="2">
        <v>0</v>
      </c>
      <c r="Q147" s="2">
        <v>0</v>
      </c>
      <c r="R147" s="2">
        <v>-4.0000000000000002E-4</v>
      </c>
      <c r="S147" s="2">
        <v>18.9373</v>
      </c>
      <c r="T147" s="2">
        <v>-2.0000000000000001E-4</v>
      </c>
      <c r="U147" s="2">
        <v>0</v>
      </c>
      <c r="V147" s="2">
        <v>18.9375</v>
      </c>
      <c r="W147" s="2">
        <v>0</v>
      </c>
      <c r="X147" s="2">
        <v>16.273900000000001</v>
      </c>
    </row>
    <row r="148" spans="1:24" x14ac:dyDescent="0.2">
      <c r="A148" s="2" t="s">
        <v>121</v>
      </c>
      <c r="B148" s="2" t="str">
        <f>VLOOKUP($A148,'Space Group'!$A$2:$D$219,3)</f>
        <v>trigonal</v>
      </c>
      <c r="C148" s="2" t="str">
        <f>VLOOKUP($A148,'Space Group'!$A$2:$D$219,4)</f>
        <v>R-3</v>
      </c>
      <c r="D148" s="2">
        <v>85.088399999999993</v>
      </c>
      <c r="E148" s="2">
        <v>51.208199999999998</v>
      </c>
      <c r="F148" s="2">
        <v>43.552700000000002</v>
      </c>
      <c r="G148" s="2">
        <v>3.5905999999999998</v>
      </c>
      <c r="H148" s="2">
        <v>0</v>
      </c>
      <c r="I148" s="2">
        <v>0</v>
      </c>
      <c r="J148" s="2">
        <v>85.088399999999993</v>
      </c>
      <c r="K148" s="2">
        <v>43.552700000000002</v>
      </c>
      <c r="L148" s="2">
        <v>-3.5905999999999998</v>
      </c>
      <c r="M148" s="2">
        <v>0</v>
      </c>
      <c r="N148" s="2">
        <v>0</v>
      </c>
      <c r="O148" s="2">
        <v>82.462000000000003</v>
      </c>
      <c r="P148" s="2">
        <v>0</v>
      </c>
      <c r="Q148" s="2">
        <v>0</v>
      </c>
      <c r="R148" s="2">
        <v>0</v>
      </c>
      <c r="S148" s="2">
        <v>18.5808</v>
      </c>
      <c r="T148" s="2">
        <v>0</v>
      </c>
      <c r="U148" s="2">
        <v>0</v>
      </c>
      <c r="V148" s="2">
        <v>18.5808</v>
      </c>
      <c r="W148" s="2">
        <v>3.5905999999999998</v>
      </c>
      <c r="X148" s="2">
        <v>16.940100000000001</v>
      </c>
    </row>
    <row r="149" spans="1:24" x14ac:dyDescent="0.2">
      <c r="A149" s="2" t="s">
        <v>116</v>
      </c>
      <c r="B149" s="2" t="str">
        <f>VLOOKUP($A149,'Space Group'!$A$2:$D$219,3)</f>
        <v>monoclinic</v>
      </c>
      <c r="C149" s="2" t="str">
        <f>VLOOKUP($A149,'Space Group'!$A$2:$D$219,4)</f>
        <v>P1211</v>
      </c>
      <c r="D149" s="2">
        <v>123.72880000000001</v>
      </c>
      <c r="E149" s="2">
        <v>52.812199999999997</v>
      </c>
      <c r="F149" s="2">
        <v>52.341200000000001</v>
      </c>
      <c r="G149" s="2">
        <v>0</v>
      </c>
      <c r="H149" s="2">
        <v>-9.9001000000000001</v>
      </c>
      <c r="I149" s="2">
        <v>0</v>
      </c>
      <c r="J149" s="2">
        <v>164.7679</v>
      </c>
      <c r="K149" s="2">
        <v>53.389600000000002</v>
      </c>
      <c r="L149" s="2">
        <v>0</v>
      </c>
      <c r="M149" s="2">
        <v>-12.8536</v>
      </c>
      <c r="N149" s="2">
        <v>0</v>
      </c>
      <c r="O149" s="2">
        <v>159.5163</v>
      </c>
      <c r="P149" s="2">
        <v>0</v>
      </c>
      <c r="Q149" s="2">
        <v>-10.9259</v>
      </c>
      <c r="R149" s="2">
        <v>0</v>
      </c>
      <c r="S149" s="2">
        <v>29.039200000000001</v>
      </c>
      <c r="T149" s="2">
        <v>0</v>
      </c>
      <c r="U149" s="2">
        <v>-7.3673999999999999</v>
      </c>
      <c r="V149" s="2">
        <v>31.841100000000001</v>
      </c>
      <c r="W149" s="2">
        <v>0</v>
      </c>
      <c r="X149" s="2">
        <v>28.958500000000001</v>
      </c>
    </row>
    <row r="150" spans="1:24" x14ac:dyDescent="0.2">
      <c r="A150" s="2" t="s">
        <v>44</v>
      </c>
      <c r="B150" s="2" t="str">
        <f>VLOOKUP($A150,'Space Group'!$A$2:$D$219,3)</f>
        <v>monoclinic</v>
      </c>
      <c r="C150" s="2" t="str">
        <f>VLOOKUP($A150,'Space Group'!$A$2:$D$219,4)</f>
        <v>P21/m</v>
      </c>
      <c r="D150" s="2">
        <v>84.833799999999997</v>
      </c>
      <c r="E150" s="2">
        <v>27.363299999999999</v>
      </c>
      <c r="F150" s="2">
        <v>3.3151000000000002</v>
      </c>
      <c r="G150" s="2">
        <v>0</v>
      </c>
      <c r="H150" s="2">
        <v>8.7429000000000006</v>
      </c>
      <c r="I150" s="2">
        <v>0</v>
      </c>
      <c r="J150" s="2">
        <v>69.055700000000002</v>
      </c>
      <c r="K150" s="2">
        <v>3.2401</v>
      </c>
      <c r="L150" s="2">
        <v>0</v>
      </c>
      <c r="M150" s="2">
        <v>3.7012</v>
      </c>
      <c r="N150" s="2">
        <v>0</v>
      </c>
      <c r="O150" s="2">
        <v>71.778599999999997</v>
      </c>
      <c r="P150" s="2">
        <v>0</v>
      </c>
      <c r="Q150" s="2">
        <v>5.9279999999999999</v>
      </c>
      <c r="R150" s="2">
        <v>0</v>
      </c>
      <c r="S150" s="2">
        <v>22.344100000000001</v>
      </c>
      <c r="T150" s="2">
        <v>0</v>
      </c>
      <c r="U150" s="2">
        <v>3.0785999999999998</v>
      </c>
      <c r="V150" s="2">
        <v>24.076499999999999</v>
      </c>
      <c r="W150" s="2">
        <v>0</v>
      </c>
      <c r="X150" s="2">
        <v>20.899799999999999</v>
      </c>
    </row>
    <row r="151" spans="1:24" x14ac:dyDescent="0.2">
      <c r="A151" s="2" t="s">
        <v>54</v>
      </c>
      <c r="B151" s="2" t="str">
        <f>VLOOKUP($A151,'Space Group'!$A$2:$D$219,3)</f>
        <v>orthorhombic</v>
      </c>
      <c r="C151" s="2" t="str">
        <f>VLOOKUP($A151,'Space Group'!$A$2:$D$219,4)</f>
        <v>Pmma</v>
      </c>
      <c r="D151" s="2">
        <v>111.4713</v>
      </c>
      <c r="E151" s="2">
        <v>31.753900000000002</v>
      </c>
      <c r="F151" s="2">
        <v>22.602699999999999</v>
      </c>
      <c r="G151" s="2">
        <v>0</v>
      </c>
      <c r="H151" s="2">
        <v>0</v>
      </c>
      <c r="I151" s="2">
        <v>0</v>
      </c>
      <c r="J151" s="2">
        <v>62.043399999999998</v>
      </c>
      <c r="K151" s="2">
        <v>20.048200000000001</v>
      </c>
      <c r="L151" s="2">
        <v>0</v>
      </c>
      <c r="M151" s="2">
        <v>0</v>
      </c>
      <c r="N151" s="2">
        <v>0</v>
      </c>
      <c r="O151" s="2">
        <v>75.994399999999999</v>
      </c>
      <c r="P151" s="2">
        <v>0</v>
      </c>
      <c r="Q151" s="2">
        <v>0</v>
      </c>
      <c r="R151" s="2">
        <v>0</v>
      </c>
      <c r="S151" s="2">
        <v>30.1647</v>
      </c>
      <c r="T151" s="2">
        <v>0</v>
      </c>
      <c r="U151" s="2">
        <v>0</v>
      </c>
      <c r="V151" s="2">
        <v>35.048000000000002</v>
      </c>
      <c r="W151" s="2">
        <v>0</v>
      </c>
      <c r="X151" s="2">
        <v>27.3629</v>
      </c>
    </row>
    <row r="152" spans="1:24" x14ac:dyDescent="0.2">
      <c r="A152" s="2" t="s">
        <v>185</v>
      </c>
      <c r="B152" s="2" t="str">
        <f>VLOOKUP($A152,'Space Group'!$A$2:$D$219,3)</f>
        <v>monoclinic</v>
      </c>
      <c r="C152" s="2" t="str">
        <f>VLOOKUP($A152,'Space Group'!$A$2:$D$219,4)</f>
        <v>C2/c</v>
      </c>
      <c r="D152" s="2">
        <v>163.7296</v>
      </c>
      <c r="E152" s="2">
        <v>53.698599999999999</v>
      </c>
      <c r="F152" s="2">
        <v>42.228700000000003</v>
      </c>
      <c r="G152" s="2">
        <v>0</v>
      </c>
      <c r="H152" s="2">
        <v>0</v>
      </c>
      <c r="I152" s="2">
        <v>0</v>
      </c>
      <c r="J152" s="2">
        <v>118.0371</v>
      </c>
      <c r="K152" s="2">
        <v>42.433</v>
      </c>
      <c r="L152" s="2">
        <v>0</v>
      </c>
      <c r="M152" s="2">
        <v>0</v>
      </c>
      <c r="N152" s="2">
        <v>0</v>
      </c>
      <c r="O152" s="2">
        <v>91.205399999999997</v>
      </c>
      <c r="P152" s="2">
        <v>0</v>
      </c>
      <c r="Q152" s="2">
        <v>0</v>
      </c>
      <c r="R152" s="2">
        <v>0</v>
      </c>
      <c r="S152" s="2">
        <v>15.996600000000001</v>
      </c>
      <c r="T152" s="2">
        <v>0</v>
      </c>
      <c r="U152" s="2">
        <v>0</v>
      </c>
      <c r="V152" s="2">
        <v>4.6123000000000003</v>
      </c>
      <c r="W152" s="2">
        <v>0</v>
      </c>
      <c r="X152" s="2">
        <v>60.581000000000003</v>
      </c>
    </row>
    <row r="153" spans="1:24" x14ac:dyDescent="0.2">
      <c r="A153" s="2" t="s">
        <v>26</v>
      </c>
      <c r="B153" s="2" t="str">
        <f>VLOOKUP($A153,'Space Group'!$A$2:$D$219,3)</f>
        <v>triclinic</v>
      </c>
      <c r="C153" s="2" t="str">
        <f>VLOOKUP($A153,'Space Group'!$A$2:$D$219,4)</f>
        <v>P-1</v>
      </c>
      <c r="D153" s="2">
        <v>75.282200000000003</v>
      </c>
      <c r="E153" s="2">
        <v>46.857900000000001</v>
      </c>
      <c r="F153" s="2">
        <v>53.6068</v>
      </c>
      <c r="G153" s="2">
        <v>0</v>
      </c>
      <c r="H153" s="2">
        <v>-2.4279999999999999</v>
      </c>
      <c r="I153" s="2">
        <v>0</v>
      </c>
      <c r="J153" s="2">
        <v>163.7663</v>
      </c>
      <c r="K153" s="2">
        <v>43.881500000000003</v>
      </c>
      <c r="L153" s="2">
        <v>0</v>
      </c>
      <c r="M153" s="2">
        <v>6.8037999999999998</v>
      </c>
      <c r="N153" s="2">
        <v>0</v>
      </c>
      <c r="O153" s="2">
        <v>124.7825</v>
      </c>
      <c r="P153" s="2">
        <v>0</v>
      </c>
      <c r="Q153" s="2">
        <v>6.3582000000000001</v>
      </c>
      <c r="R153" s="2">
        <v>0</v>
      </c>
      <c r="S153" s="2">
        <v>-6.9054000000000002</v>
      </c>
      <c r="T153" s="2">
        <v>0</v>
      </c>
      <c r="U153" s="2">
        <v>25.529800000000002</v>
      </c>
      <c r="V153" s="2">
        <v>28.4909</v>
      </c>
      <c r="W153" s="2">
        <v>0</v>
      </c>
      <c r="X153" s="2">
        <v>26.738</v>
      </c>
    </row>
    <row r="154" spans="1:24" x14ac:dyDescent="0.2">
      <c r="A154" s="2" t="s">
        <v>150</v>
      </c>
      <c r="B154" s="2" t="str">
        <f>VLOOKUP($A154,'Space Group'!$A$2:$D$219,3)</f>
        <v>monoclinic</v>
      </c>
      <c r="C154" s="2" t="str">
        <f>VLOOKUP($A154,'Space Group'!$A$2:$D$219,4)</f>
        <v>C12/c1</v>
      </c>
      <c r="D154" s="2">
        <v>93.186599999999999</v>
      </c>
      <c r="E154" s="2">
        <v>52.841799999999999</v>
      </c>
      <c r="F154" s="2">
        <v>32.763599999999997</v>
      </c>
      <c r="G154" s="2">
        <v>0</v>
      </c>
      <c r="H154" s="2">
        <v>-2.6436000000000002</v>
      </c>
      <c r="I154" s="2">
        <v>0</v>
      </c>
      <c r="J154" s="2">
        <v>94.4328</v>
      </c>
      <c r="K154" s="2">
        <v>36.886499999999998</v>
      </c>
      <c r="L154" s="2">
        <v>0</v>
      </c>
      <c r="M154" s="2">
        <v>-4.5186999999999999</v>
      </c>
      <c r="N154" s="2">
        <v>0</v>
      </c>
      <c r="O154" s="2">
        <v>83.641999999999996</v>
      </c>
      <c r="P154" s="2">
        <v>0</v>
      </c>
      <c r="Q154" s="2">
        <v>-4.8434999999999997</v>
      </c>
      <c r="R154" s="2">
        <v>0</v>
      </c>
      <c r="S154" s="2">
        <v>17.483699999999999</v>
      </c>
      <c r="T154" s="2">
        <v>0</v>
      </c>
      <c r="U154" s="2">
        <v>-0.77270000000000005</v>
      </c>
      <c r="V154" s="2">
        <v>10.1313</v>
      </c>
      <c r="W154" s="2">
        <v>0</v>
      </c>
      <c r="X154" s="2">
        <v>24.688199999999998</v>
      </c>
    </row>
    <row r="155" spans="1:24" x14ac:dyDescent="0.2">
      <c r="A155" s="2" t="s">
        <v>141</v>
      </c>
      <c r="B155" s="2" t="str">
        <f>VLOOKUP($A155,'Space Group'!$A$2:$D$219,3)</f>
        <v>monoclinic</v>
      </c>
      <c r="C155" s="2" t="str">
        <f>VLOOKUP($A155,'Space Group'!$A$2:$D$219,4)</f>
        <v>P21/m</v>
      </c>
      <c r="D155" s="2">
        <v>114.8259</v>
      </c>
      <c r="E155" s="2">
        <v>34.314</v>
      </c>
      <c r="F155" s="2">
        <v>62.778799999999997</v>
      </c>
      <c r="G155" s="2">
        <v>0</v>
      </c>
      <c r="H155" s="2">
        <v>2.6352000000000002</v>
      </c>
      <c r="I155" s="2">
        <v>0</v>
      </c>
      <c r="J155" s="2">
        <v>76.476399999999998</v>
      </c>
      <c r="K155" s="2">
        <v>23.6279</v>
      </c>
      <c r="L155" s="2">
        <v>0</v>
      </c>
      <c r="M155" s="2">
        <v>3.8826999999999998</v>
      </c>
      <c r="N155" s="2">
        <v>0</v>
      </c>
      <c r="O155" s="2">
        <v>82.198999999999998</v>
      </c>
      <c r="P155" s="2">
        <v>0</v>
      </c>
      <c r="Q155" s="2">
        <v>6.5164</v>
      </c>
      <c r="R155" s="2">
        <v>0</v>
      </c>
      <c r="S155" s="2">
        <v>18.844899999999999</v>
      </c>
      <c r="T155" s="2">
        <v>0</v>
      </c>
      <c r="U155" s="2">
        <v>1.7375</v>
      </c>
      <c r="V155" s="2">
        <v>28.4499</v>
      </c>
      <c r="W155" s="2">
        <v>0</v>
      </c>
      <c r="X155" s="2">
        <v>23.621200000000002</v>
      </c>
    </row>
    <row r="156" spans="1:24" x14ac:dyDescent="0.2">
      <c r="A156" s="2" t="s">
        <v>78</v>
      </c>
      <c r="B156" s="2" t="str">
        <f>VLOOKUP($A156,'Space Group'!$A$2:$D$219,3)</f>
        <v>tetragonal</v>
      </c>
      <c r="C156" s="2" t="str">
        <f>VLOOKUP($A156,'Space Group'!$A$2:$D$219,4)</f>
        <v>I41/amd</v>
      </c>
      <c r="D156" s="2">
        <v>117.7166</v>
      </c>
      <c r="E156" s="2">
        <v>44.762300000000003</v>
      </c>
      <c r="F156" s="2">
        <v>32.0184</v>
      </c>
      <c r="G156" s="2">
        <v>0</v>
      </c>
      <c r="H156" s="2">
        <v>0</v>
      </c>
      <c r="I156" s="2">
        <v>0</v>
      </c>
      <c r="J156" s="2">
        <v>117.7166</v>
      </c>
      <c r="K156" s="2">
        <v>32.0184</v>
      </c>
      <c r="L156" s="2">
        <v>-5.0000000000000001E-4</v>
      </c>
      <c r="M156" s="2">
        <v>-2.0000000000000001E-4</v>
      </c>
      <c r="N156" s="2">
        <v>0</v>
      </c>
      <c r="O156" s="2">
        <v>98.209900000000005</v>
      </c>
      <c r="P156" s="2">
        <v>-2.0000000000000001E-4</v>
      </c>
      <c r="Q156" s="2">
        <v>-1E-4</v>
      </c>
      <c r="R156" s="2">
        <v>0</v>
      </c>
      <c r="S156" s="2">
        <v>-671.50340000000006</v>
      </c>
      <c r="T156" s="2">
        <v>2.0000000000000001E-4</v>
      </c>
      <c r="U156" s="2">
        <v>-2.0000000000000001E-4</v>
      </c>
      <c r="V156" s="2">
        <v>-671.51059999999995</v>
      </c>
      <c r="W156" s="2">
        <v>-1E-4</v>
      </c>
      <c r="X156" s="2">
        <v>-62.692999999999998</v>
      </c>
    </row>
    <row r="157" spans="1:24" x14ac:dyDescent="0.2">
      <c r="A157" s="2" t="s">
        <v>72</v>
      </c>
      <c r="B157" s="2" t="str">
        <f>VLOOKUP($A157,'Space Group'!$A$2:$D$219,3)</f>
        <v>monoclinic</v>
      </c>
      <c r="C157" s="2" t="str">
        <f>VLOOKUP($A157,'Space Group'!$A$2:$D$219,4)</f>
        <v>C2/c</v>
      </c>
      <c r="D157" s="2">
        <v>49.523400000000002</v>
      </c>
      <c r="E157" s="2">
        <v>43.438499999999998</v>
      </c>
      <c r="F157" s="2">
        <v>39.3536</v>
      </c>
      <c r="G157" s="2">
        <v>0</v>
      </c>
      <c r="H157" s="2">
        <v>-1E-4</v>
      </c>
      <c r="I157" s="2">
        <v>0</v>
      </c>
      <c r="J157" s="2">
        <v>122.35769999999999</v>
      </c>
      <c r="K157" s="2">
        <v>36.348599999999998</v>
      </c>
      <c r="L157" s="2">
        <v>0</v>
      </c>
      <c r="M157" s="2">
        <v>0</v>
      </c>
      <c r="N157" s="2">
        <v>0</v>
      </c>
      <c r="O157" s="2">
        <v>107.18210000000001</v>
      </c>
      <c r="P157" s="2">
        <v>0</v>
      </c>
      <c r="Q157" s="2">
        <v>-1E-4</v>
      </c>
      <c r="R157" s="2">
        <v>0</v>
      </c>
      <c r="S157" s="2">
        <v>14.8559</v>
      </c>
      <c r="T157" s="2">
        <v>0</v>
      </c>
      <c r="U157" s="2">
        <v>0</v>
      </c>
      <c r="V157" s="2">
        <v>29.569299999999998</v>
      </c>
      <c r="W157" s="2">
        <v>0</v>
      </c>
      <c r="X157" s="2">
        <v>28.318100000000001</v>
      </c>
    </row>
    <row r="158" spans="1:24" x14ac:dyDescent="0.2">
      <c r="A158" s="2" t="s">
        <v>115</v>
      </c>
      <c r="B158" s="2" t="str">
        <f>VLOOKUP($A158,'Space Group'!$A$2:$D$219,3)</f>
        <v>cubic</v>
      </c>
      <c r="C158" s="2" t="str">
        <f>VLOOKUP($A158,'Space Group'!$A$2:$D$219,4)</f>
        <v>P-43n</v>
      </c>
      <c r="D158" s="2">
        <v>161.8245</v>
      </c>
      <c r="E158" s="2">
        <v>93.153099999999995</v>
      </c>
      <c r="F158" s="2">
        <v>93.153099999999995</v>
      </c>
      <c r="G158" s="2">
        <v>0</v>
      </c>
      <c r="H158" s="2">
        <v>0</v>
      </c>
      <c r="I158" s="2">
        <v>0</v>
      </c>
      <c r="J158" s="2">
        <v>161.8245</v>
      </c>
      <c r="K158" s="2">
        <v>93.153199999999998</v>
      </c>
      <c r="L158" s="2">
        <v>0</v>
      </c>
      <c r="M158" s="2">
        <v>0</v>
      </c>
      <c r="N158" s="2">
        <v>0</v>
      </c>
      <c r="O158" s="2">
        <v>161.8245</v>
      </c>
      <c r="P158" s="2">
        <v>0</v>
      </c>
      <c r="Q158" s="2">
        <v>0</v>
      </c>
      <c r="R158" s="2">
        <v>0</v>
      </c>
      <c r="S158" s="2">
        <v>12.087</v>
      </c>
      <c r="T158" s="2">
        <v>0</v>
      </c>
      <c r="U158" s="2">
        <v>0</v>
      </c>
      <c r="V158" s="2">
        <v>12.087</v>
      </c>
      <c r="W158" s="2">
        <v>0</v>
      </c>
      <c r="X158" s="2">
        <v>12.087</v>
      </c>
    </row>
    <row r="159" spans="1:24" x14ac:dyDescent="0.2">
      <c r="A159" s="2" t="s">
        <v>128</v>
      </c>
      <c r="B159" s="2" t="str">
        <f>VLOOKUP($A159,'Space Group'!$A$2:$D$219,3)</f>
        <v>monoclinic</v>
      </c>
      <c r="C159" s="2" t="str">
        <f>VLOOKUP($A159,'Space Group'!$A$2:$D$219,4)</f>
        <v>C2/c</v>
      </c>
      <c r="D159" s="2">
        <v>82.7654</v>
      </c>
      <c r="E159" s="2">
        <v>47.662100000000002</v>
      </c>
      <c r="F159" s="2">
        <v>43.973199999999999</v>
      </c>
      <c r="G159" s="2">
        <v>0</v>
      </c>
      <c r="H159" s="2">
        <v>-6.234</v>
      </c>
      <c r="I159" s="2">
        <v>0</v>
      </c>
      <c r="J159" s="2">
        <v>108.7353</v>
      </c>
      <c r="K159" s="2">
        <v>55.205599999999997</v>
      </c>
      <c r="L159" s="2">
        <v>0</v>
      </c>
      <c r="M159" s="2">
        <v>-10.408799999999999</v>
      </c>
      <c r="N159" s="2">
        <v>0</v>
      </c>
      <c r="O159" s="2">
        <v>86.7012</v>
      </c>
      <c r="P159" s="2">
        <v>0</v>
      </c>
      <c r="Q159" s="2">
        <v>-4.0815000000000001</v>
      </c>
      <c r="R159" s="2">
        <v>0</v>
      </c>
      <c r="S159" s="2">
        <v>35.581099999999999</v>
      </c>
      <c r="T159" s="2">
        <v>0</v>
      </c>
      <c r="U159" s="2">
        <v>-1.8696999999999999</v>
      </c>
      <c r="V159" s="2">
        <v>23.5929</v>
      </c>
      <c r="W159" s="2">
        <v>0</v>
      </c>
      <c r="X159" s="2">
        <v>28.5702</v>
      </c>
    </row>
    <row r="160" spans="1:24" x14ac:dyDescent="0.2">
      <c r="A160" s="2" t="s">
        <v>99</v>
      </c>
      <c r="B160" s="2" t="str">
        <f>VLOOKUP($A160,'Space Group'!$A$2:$D$219,3)</f>
        <v>monoclinic</v>
      </c>
      <c r="C160" s="2" t="str">
        <f>VLOOKUP($A160,'Space Group'!$A$2:$D$219,4)</f>
        <v>P121/c1</v>
      </c>
      <c r="D160" s="2">
        <v>139.0754</v>
      </c>
      <c r="E160" s="2">
        <v>76.762799999999999</v>
      </c>
      <c r="F160" s="2">
        <v>26.206099999999999</v>
      </c>
      <c r="G160" s="2">
        <v>0</v>
      </c>
      <c r="H160" s="2">
        <v>0</v>
      </c>
      <c r="I160" s="2">
        <v>0</v>
      </c>
      <c r="J160" s="2">
        <v>121.5475</v>
      </c>
      <c r="K160" s="2">
        <v>14.349500000000001</v>
      </c>
      <c r="L160" s="2">
        <v>0</v>
      </c>
      <c r="M160" s="2">
        <v>0</v>
      </c>
      <c r="N160" s="2">
        <v>0</v>
      </c>
      <c r="O160" s="2">
        <v>17.699100000000001</v>
      </c>
      <c r="P160" s="2">
        <v>0</v>
      </c>
      <c r="Q160" s="2">
        <v>0</v>
      </c>
      <c r="R160" s="2">
        <v>0</v>
      </c>
      <c r="S160" s="2">
        <v>7.5537999999999998</v>
      </c>
      <c r="T160" s="2">
        <v>0</v>
      </c>
      <c r="U160" s="2">
        <v>0</v>
      </c>
      <c r="V160" s="2">
        <v>13.090999999999999</v>
      </c>
      <c r="W160" s="2">
        <v>0</v>
      </c>
      <c r="X160" s="2">
        <v>23.377099999999999</v>
      </c>
    </row>
    <row r="161" spans="1:24" x14ac:dyDescent="0.2">
      <c r="A161" s="2" t="s">
        <v>68</v>
      </c>
      <c r="B161" s="2" t="str">
        <f>VLOOKUP($A161,'Space Group'!$A$2:$D$219,3)</f>
        <v>hexagonal</v>
      </c>
      <c r="C161" s="2" t="str">
        <f>VLOOKUP($A161,'Space Group'!$A$2:$D$219,4)</f>
        <v>P6/m</v>
      </c>
      <c r="D161" s="2">
        <v>144.7936</v>
      </c>
      <c r="E161" s="2">
        <v>70.324600000000004</v>
      </c>
      <c r="F161" s="2">
        <v>49.904000000000003</v>
      </c>
      <c r="G161" s="2">
        <v>0</v>
      </c>
      <c r="H161" s="2">
        <v>0</v>
      </c>
      <c r="I161" s="2">
        <v>0</v>
      </c>
      <c r="J161" s="2">
        <v>144.7936</v>
      </c>
      <c r="K161" s="2">
        <v>49.904000000000003</v>
      </c>
      <c r="L161" s="2">
        <v>0</v>
      </c>
      <c r="M161" s="2">
        <v>0</v>
      </c>
      <c r="N161" s="2">
        <v>0</v>
      </c>
      <c r="O161" s="2">
        <v>62.017200000000003</v>
      </c>
      <c r="P161" s="2">
        <v>0</v>
      </c>
      <c r="Q161" s="2">
        <v>0</v>
      </c>
      <c r="R161" s="2">
        <v>0</v>
      </c>
      <c r="S161" s="2">
        <v>24.091999999999999</v>
      </c>
      <c r="T161" s="2">
        <v>0</v>
      </c>
      <c r="U161" s="2">
        <v>0</v>
      </c>
      <c r="V161" s="2">
        <v>24.091999999999999</v>
      </c>
      <c r="W161" s="2">
        <v>0</v>
      </c>
      <c r="X161" s="2">
        <v>37.234499999999997</v>
      </c>
    </row>
    <row r="162" spans="1:24" x14ac:dyDescent="0.2">
      <c r="A162" s="2" t="s">
        <v>19</v>
      </c>
      <c r="B162" s="2" t="str">
        <f>VLOOKUP($A162,'Space Group'!$A$2:$D$219,3)</f>
        <v>orthorhombic</v>
      </c>
      <c r="C162" s="2" t="str">
        <f>VLOOKUP($A162,'Space Group'!$A$2:$D$219,4)</f>
        <v>Pmn21</v>
      </c>
      <c r="D162" s="2">
        <v>166.47460000000001</v>
      </c>
      <c r="E162" s="2">
        <v>52.497999999999998</v>
      </c>
      <c r="F162" s="2">
        <v>62.251899999999999</v>
      </c>
      <c r="G162" s="2">
        <v>0</v>
      </c>
      <c r="H162" s="2">
        <v>0</v>
      </c>
      <c r="I162" s="2">
        <v>0</v>
      </c>
      <c r="J162" s="2">
        <v>125.126</v>
      </c>
      <c r="K162" s="2">
        <v>61.0137</v>
      </c>
      <c r="L162" s="2">
        <v>0</v>
      </c>
      <c r="M162" s="2">
        <v>0</v>
      </c>
      <c r="N162" s="2">
        <v>0</v>
      </c>
      <c r="O162" s="2">
        <v>169.34460000000001</v>
      </c>
      <c r="P162" s="2">
        <v>0</v>
      </c>
      <c r="Q162" s="2">
        <v>0</v>
      </c>
      <c r="R162" s="2">
        <v>0</v>
      </c>
      <c r="S162" s="2">
        <v>22.42</v>
      </c>
      <c r="T162" s="2">
        <v>0</v>
      </c>
      <c r="U162" s="2">
        <v>0</v>
      </c>
      <c r="V162" s="2">
        <v>30.168399999999998</v>
      </c>
      <c r="W162" s="2">
        <v>0</v>
      </c>
      <c r="X162" s="2">
        <v>29.595700000000001</v>
      </c>
    </row>
    <row r="163" spans="1:24" x14ac:dyDescent="0.2">
      <c r="A163" s="2" t="s">
        <v>103</v>
      </c>
      <c r="B163" s="2" t="str">
        <f>VLOOKUP($A163,'Space Group'!$A$2:$D$219,3)</f>
        <v>triclinic</v>
      </c>
      <c r="C163" s="2" t="str">
        <f>VLOOKUP($A163,'Space Group'!$A$2:$D$219,4)</f>
        <v>P-1</v>
      </c>
      <c r="D163" s="2">
        <v>98.222099999999998</v>
      </c>
      <c r="E163" s="2">
        <v>49.436</v>
      </c>
      <c r="F163" s="2">
        <v>40.085900000000002</v>
      </c>
      <c r="G163" s="2">
        <v>0</v>
      </c>
      <c r="H163" s="2">
        <v>7.1425999999999998</v>
      </c>
      <c r="I163" s="2">
        <v>0</v>
      </c>
      <c r="J163" s="2">
        <v>96.229399999999998</v>
      </c>
      <c r="K163" s="2">
        <v>38.388500000000001</v>
      </c>
      <c r="L163" s="2">
        <v>0</v>
      </c>
      <c r="M163" s="2">
        <v>3.8527</v>
      </c>
      <c r="N163" s="2">
        <v>0</v>
      </c>
      <c r="O163" s="2">
        <v>120.10290000000001</v>
      </c>
      <c r="P163" s="2">
        <v>0</v>
      </c>
      <c r="Q163" s="2">
        <v>0.755</v>
      </c>
      <c r="R163" s="2">
        <v>0</v>
      </c>
      <c r="S163" s="2">
        <v>37.245699999999999</v>
      </c>
      <c r="T163" s="2">
        <v>0</v>
      </c>
      <c r="U163" s="2">
        <v>9.8619000000000003</v>
      </c>
      <c r="V163" s="2">
        <v>22.937999999999999</v>
      </c>
      <c r="W163" s="2">
        <v>0</v>
      </c>
      <c r="X163" s="2">
        <v>27.454699999999999</v>
      </c>
    </row>
    <row r="164" spans="1:24" x14ac:dyDescent="0.2">
      <c r="A164" s="2" t="s">
        <v>14</v>
      </c>
      <c r="B164" s="2" t="str">
        <f>VLOOKUP($A164,'Space Group'!$A$2:$D$219,3)</f>
        <v>monoclinic</v>
      </c>
      <c r="C164" s="2" t="str">
        <f>VLOOKUP($A164,'Space Group'!$A$2:$D$219,4)</f>
        <v>C12/m1</v>
      </c>
      <c r="D164" s="2">
        <v>145.3631</v>
      </c>
      <c r="E164" s="2">
        <v>70.015199999999993</v>
      </c>
      <c r="F164" s="2">
        <v>57.656700000000001</v>
      </c>
      <c r="G164" s="2">
        <v>0</v>
      </c>
      <c r="H164" s="2">
        <v>0</v>
      </c>
      <c r="I164" s="2">
        <v>0</v>
      </c>
      <c r="J164" s="2">
        <v>117.3075</v>
      </c>
      <c r="K164" s="2">
        <v>46.747500000000002</v>
      </c>
      <c r="L164" s="2">
        <v>0</v>
      </c>
      <c r="M164" s="2">
        <v>0</v>
      </c>
      <c r="N164" s="2">
        <v>0</v>
      </c>
      <c r="O164" s="2">
        <v>113.96980000000001</v>
      </c>
      <c r="P164" s="2">
        <v>0</v>
      </c>
      <c r="Q164" s="2">
        <v>0</v>
      </c>
      <c r="R164" s="2">
        <v>0</v>
      </c>
      <c r="S164" s="2">
        <v>4.9867999999999997</v>
      </c>
      <c r="T164" s="2">
        <v>0</v>
      </c>
      <c r="U164" s="2">
        <v>0</v>
      </c>
      <c r="V164" s="2">
        <v>18.872599999999998</v>
      </c>
      <c r="W164" s="2">
        <v>0</v>
      </c>
      <c r="X164" s="2">
        <v>31.9757</v>
      </c>
    </row>
    <row r="165" spans="1:24" x14ac:dyDescent="0.2">
      <c r="A165" s="2" t="s">
        <v>95</v>
      </c>
      <c r="B165" s="2" t="str">
        <f>VLOOKUP($A165,'Space Group'!$A$2:$D$219,3)</f>
        <v>monoclinic</v>
      </c>
      <c r="C165" s="2" t="str">
        <f>VLOOKUP($A165,'Space Group'!$A$2:$D$219,4)</f>
        <v>P2/m</v>
      </c>
      <c r="D165" s="2">
        <v>104.8766</v>
      </c>
      <c r="E165" s="2">
        <v>22.082899999999999</v>
      </c>
      <c r="F165" s="2">
        <v>40.074599999999997</v>
      </c>
      <c r="G165" s="2">
        <v>0</v>
      </c>
      <c r="H165" s="2">
        <v>13.804</v>
      </c>
      <c r="I165" s="2">
        <v>0</v>
      </c>
      <c r="J165" s="2">
        <v>78.775800000000004</v>
      </c>
      <c r="K165" s="2">
        <v>17.558599999999998</v>
      </c>
      <c r="L165" s="2">
        <v>0</v>
      </c>
      <c r="M165" s="2">
        <v>6.9116</v>
      </c>
      <c r="N165" s="2">
        <v>0</v>
      </c>
      <c r="O165" s="2">
        <v>63.464300000000001</v>
      </c>
      <c r="P165" s="2">
        <v>0</v>
      </c>
      <c r="Q165" s="2">
        <v>7.3856999999999999</v>
      </c>
      <c r="R165" s="2">
        <v>0</v>
      </c>
      <c r="S165" s="2">
        <v>28.778600000000001</v>
      </c>
      <c r="T165" s="2">
        <v>0</v>
      </c>
      <c r="U165" s="2">
        <v>0.49590000000000001</v>
      </c>
      <c r="V165" s="2">
        <v>30.265000000000001</v>
      </c>
      <c r="W165" s="2">
        <v>0</v>
      </c>
      <c r="X165" s="2">
        <v>31.8535</v>
      </c>
    </row>
    <row r="166" spans="1:24" x14ac:dyDescent="0.2">
      <c r="A166" s="2" t="s">
        <v>38</v>
      </c>
      <c r="B166" s="2" t="str">
        <f>VLOOKUP($A166,'Space Group'!$A$2:$D$219,3)</f>
        <v>monoclinic</v>
      </c>
      <c r="C166" s="2" t="str">
        <f>VLOOKUP($A166,'Space Group'!$A$2:$D$219,4)</f>
        <v>P121/n1</v>
      </c>
      <c r="D166" s="2">
        <v>86.754099999999994</v>
      </c>
      <c r="E166" s="2">
        <v>31.1785</v>
      </c>
      <c r="F166" s="2">
        <v>40.6402</v>
      </c>
      <c r="G166" s="2">
        <v>1E-4</v>
      </c>
      <c r="H166" s="2">
        <v>-3.2206000000000001</v>
      </c>
      <c r="I166" s="2">
        <v>0</v>
      </c>
      <c r="J166" s="2">
        <v>75.75</v>
      </c>
      <c r="K166" s="2">
        <v>28.220400000000001</v>
      </c>
      <c r="L166" s="2">
        <v>1E-4</v>
      </c>
      <c r="M166" s="2">
        <v>-5.0507</v>
      </c>
      <c r="N166" s="2">
        <v>4.0000000000000002E-4</v>
      </c>
      <c r="O166" s="2">
        <v>74.442999999999998</v>
      </c>
      <c r="P166" s="2">
        <v>0</v>
      </c>
      <c r="Q166" s="2">
        <v>-0.83250000000000002</v>
      </c>
      <c r="R166" s="2">
        <v>-1E-4</v>
      </c>
      <c r="S166" s="2">
        <v>19.853999999999999</v>
      </c>
      <c r="T166" s="2">
        <v>1E-4</v>
      </c>
      <c r="U166" s="2">
        <v>6.9699999999999998E-2</v>
      </c>
      <c r="V166" s="2">
        <v>34.4968</v>
      </c>
      <c r="W166" s="2">
        <v>1E-4</v>
      </c>
      <c r="X166" s="2">
        <v>14.238300000000001</v>
      </c>
    </row>
    <row r="167" spans="1:24" x14ac:dyDescent="0.2">
      <c r="A167" s="2" t="s">
        <v>114</v>
      </c>
      <c r="B167" s="2" t="str">
        <f>VLOOKUP($A167,'Space Group'!$A$2:$D$219,3)</f>
        <v>hexagonal</v>
      </c>
      <c r="C167" s="2" t="str">
        <f>VLOOKUP($A167,'Space Group'!$A$2:$D$219,4)</f>
        <v>P6122</v>
      </c>
      <c r="D167" s="2">
        <v>94.753900000000002</v>
      </c>
      <c r="E167" s="2">
        <v>48.499699999999997</v>
      </c>
      <c r="F167" s="2">
        <v>53.962400000000002</v>
      </c>
      <c r="G167" s="2">
        <v>0</v>
      </c>
      <c r="H167" s="2">
        <v>0</v>
      </c>
      <c r="I167" s="2">
        <v>0</v>
      </c>
      <c r="J167" s="2">
        <v>94.753900000000002</v>
      </c>
      <c r="K167" s="2">
        <v>53.962400000000002</v>
      </c>
      <c r="L167" s="2">
        <v>0</v>
      </c>
      <c r="M167" s="2">
        <v>0</v>
      </c>
      <c r="N167" s="2">
        <v>0</v>
      </c>
      <c r="O167" s="2">
        <v>94.888400000000004</v>
      </c>
      <c r="P167" s="2">
        <v>0</v>
      </c>
      <c r="Q167" s="2">
        <v>0</v>
      </c>
      <c r="R167" s="2">
        <v>0</v>
      </c>
      <c r="S167" s="2">
        <v>23.875499999999999</v>
      </c>
      <c r="T167" s="2">
        <v>0</v>
      </c>
      <c r="U167" s="2">
        <v>0</v>
      </c>
      <c r="V167" s="2">
        <v>23.875499999999999</v>
      </c>
      <c r="W167" s="2">
        <v>0</v>
      </c>
      <c r="X167" s="2">
        <v>23.127099999999999</v>
      </c>
    </row>
    <row r="168" spans="1:24" x14ac:dyDescent="0.2">
      <c r="A168" s="2" t="s">
        <v>66</v>
      </c>
      <c r="B168" s="2" t="str">
        <f>VLOOKUP($A168,'Space Group'!$A$2:$D$219,3)</f>
        <v>orthorhombic</v>
      </c>
      <c r="C168" s="2" t="str">
        <f>VLOOKUP($A168,'Space Group'!$A$2:$D$219,4)</f>
        <v>Cmmm</v>
      </c>
      <c r="D168" s="2">
        <v>137.81710000000001</v>
      </c>
      <c r="E168" s="2">
        <v>83.566699999999997</v>
      </c>
      <c r="F168" s="2">
        <v>75.997600000000006</v>
      </c>
      <c r="G168" s="2">
        <v>0</v>
      </c>
      <c r="H168" s="2">
        <v>0</v>
      </c>
      <c r="I168" s="2">
        <v>0</v>
      </c>
      <c r="J168" s="2">
        <v>153.7116</v>
      </c>
      <c r="K168" s="2">
        <v>63.999499999999998</v>
      </c>
      <c r="L168" s="2">
        <v>0</v>
      </c>
      <c r="M168" s="2">
        <v>0</v>
      </c>
      <c r="N168" s="2">
        <v>0</v>
      </c>
      <c r="O168" s="2">
        <v>107.5581</v>
      </c>
      <c r="P168" s="2">
        <v>0</v>
      </c>
      <c r="Q168" s="2">
        <v>1E-4</v>
      </c>
      <c r="R168" s="2">
        <v>0</v>
      </c>
      <c r="S168" s="2">
        <v>68.245800000000003</v>
      </c>
      <c r="T168" s="2">
        <v>0</v>
      </c>
      <c r="U168" s="2">
        <v>-6.9999999999999999E-4</v>
      </c>
      <c r="V168" s="2">
        <v>41.167099999999998</v>
      </c>
      <c r="W168" s="2">
        <v>0</v>
      </c>
      <c r="X168" s="2">
        <v>35.039299999999997</v>
      </c>
    </row>
    <row r="169" spans="1:24" x14ac:dyDescent="0.2">
      <c r="A169" s="2" t="s">
        <v>133</v>
      </c>
      <c r="B169" s="2" t="str">
        <f>VLOOKUP($A169,'Space Group'!$A$2:$D$219,3)</f>
        <v>orthorhombic</v>
      </c>
      <c r="C169" s="2" t="str">
        <f>VLOOKUP($A169,'Space Group'!$A$2:$D$219,4)</f>
        <v>Cmcm</v>
      </c>
      <c r="D169" s="2">
        <v>160.65129999999999</v>
      </c>
      <c r="E169" s="2">
        <v>62.486400000000003</v>
      </c>
      <c r="F169" s="2">
        <v>40.67</v>
      </c>
      <c r="G169" s="2">
        <v>0</v>
      </c>
      <c r="H169" s="2">
        <v>0</v>
      </c>
      <c r="I169" s="2">
        <v>0</v>
      </c>
      <c r="J169" s="2">
        <v>108.152</v>
      </c>
      <c r="K169" s="2">
        <v>61.966099999999997</v>
      </c>
      <c r="L169" s="2">
        <v>0</v>
      </c>
      <c r="M169" s="2">
        <v>0</v>
      </c>
      <c r="N169" s="2">
        <v>0</v>
      </c>
      <c r="O169" s="2">
        <v>147.13579999999999</v>
      </c>
      <c r="P169" s="2">
        <v>0</v>
      </c>
      <c r="Q169" s="2">
        <v>0</v>
      </c>
      <c r="R169" s="2">
        <v>0</v>
      </c>
      <c r="S169" s="2">
        <v>48.980600000000003</v>
      </c>
      <c r="T169" s="2">
        <v>0</v>
      </c>
      <c r="U169" s="2">
        <v>0</v>
      </c>
      <c r="V169" s="2">
        <v>-15.5047</v>
      </c>
      <c r="W169" s="2">
        <v>0</v>
      </c>
      <c r="X169" s="2">
        <v>-54.6464</v>
      </c>
    </row>
    <row r="170" spans="1:24" x14ac:dyDescent="0.2">
      <c r="A170" s="2" t="s">
        <v>180</v>
      </c>
      <c r="B170" s="2" t="str">
        <f>VLOOKUP($A170,'Space Group'!$A$2:$D$219,3)</f>
        <v>orthorhombic</v>
      </c>
      <c r="C170" s="2" t="str">
        <f>VLOOKUP($A170,'Space Group'!$A$2:$D$219,4)</f>
        <v>Pncn</v>
      </c>
      <c r="D170" s="2">
        <v>188.42920000000001</v>
      </c>
      <c r="E170" s="2">
        <v>56.836799999999997</v>
      </c>
      <c r="F170" s="2">
        <v>67.902699999999996</v>
      </c>
      <c r="G170" s="2">
        <v>0</v>
      </c>
      <c r="H170" s="2">
        <v>0</v>
      </c>
      <c r="I170" s="2">
        <v>0</v>
      </c>
      <c r="J170" s="2">
        <v>188.88820000000001</v>
      </c>
      <c r="K170" s="2">
        <v>67.709800000000001</v>
      </c>
      <c r="L170" s="2">
        <v>0</v>
      </c>
      <c r="M170" s="2">
        <v>0</v>
      </c>
      <c r="N170" s="2">
        <v>0</v>
      </c>
      <c r="O170" s="2">
        <v>147.36850000000001</v>
      </c>
      <c r="P170" s="2">
        <v>0</v>
      </c>
      <c r="Q170" s="2">
        <v>0</v>
      </c>
      <c r="R170" s="2">
        <v>0</v>
      </c>
      <c r="S170" s="2">
        <v>11.507899999999999</v>
      </c>
      <c r="T170" s="2">
        <v>0</v>
      </c>
      <c r="U170" s="2">
        <v>0</v>
      </c>
      <c r="V170" s="2">
        <v>11.7782</v>
      </c>
      <c r="W170" s="2">
        <v>0</v>
      </c>
      <c r="X170" s="2">
        <v>13.416499999999999</v>
      </c>
    </row>
    <row r="171" spans="1:24" x14ac:dyDescent="0.2">
      <c r="A171" s="2" t="s">
        <v>159</v>
      </c>
      <c r="B171" s="2" t="str">
        <f>VLOOKUP($A171,'Space Group'!$A$2:$D$219,3)</f>
        <v>trigonal</v>
      </c>
      <c r="C171" s="2" t="str">
        <f>VLOOKUP($A171,'Space Group'!$A$2:$D$219,4)</f>
        <v>P 3</v>
      </c>
      <c r="D171" s="2">
        <v>213.44239999999999</v>
      </c>
      <c r="E171" s="2">
        <v>173.43020000000001</v>
      </c>
      <c r="F171" s="2">
        <v>216.22479999999999</v>
      </c>
      <c r="G171" s="2">
        <v>-0.77480000000000004</v>
      </c>
      <c r="H171" s="2">
        <v>-7.1499999999999994E-2</v>
      </c>
      <c r="I171" s="2">
        <v>-8.1799999999999998E-2</v>
      </c>
      <c r="J171" s="2">
        <v>213.3278</v>
      </c>
      <c r="K171" s="2">
        <v>216.1163</v>
      </c>
      <c r="L171" s="2">
        <v>1.1476</v>
      </c>
      <c r="M171" s="2">
        <v>-7.1400000000000005E-2</v>
      </c>
      <c r="N171" s="2">
        <v>-5.96E-2</v>
      </c>
      <c r="O171" s="2">
        <v>362.505</v>
      </c>
      <c r="P171" s="2">
        <v>0.29409999999999997</v>
      </c>
      <c r="Q171" s="2">
        <v>-8.6599999999999996E-2</v>
      </c>
      <c r="R171" s="2">
        <v>-0.15029999999999999</v>
      </c>
      <c r="S171" s="2">
        <v>19.575600000000001</v>
      </c>
      <c r="T171" s="2">
        <v>6.0000000000000001E-3</v>
      </c>
      <c r="U171" s="2">
        <v>6.1000000000000004E-3</v>
      </c>
      <c r="V171" s="2">
        <v>19.581900000000001</v>
      </c>
      <c r="W171" s="2">
        <v>-0.95909999999999995</v>
      </c>
      <c r="X171" s="2">
        <v>19.992699999999999</v>
      </c>
    </row>
    <row r="172" spans="1:24" x14ac:dyDescent="0.2">
      <c r="A172" s="2" t="s">
        <v>142</v>
      </c>
      <c r="B172" s="2" t="str">
        <f>VLOOKUP($A172,'Space Group'!$A$2:$D$219,3)</f>
        <v>orthorhombic</v>
      </c>
      <c r="C172" s="2" t="str">
        <f>VLOOKUP($A172,'Space Group'!$A$2:$D$219,4)</f>
        <v>Cmc21</v>
      </c>
      <c r="D172" s="2">
        <v>134.97470000000001</v>
      </c>
      <c r="E172" s="2">
        <v>65.561199999999999</v>
      </c>
      <c r="F172" s="2">
        <v>51.3371</v>
      </c>
      <c r="G172" s="2">
        <v>0</v>
      </c>
      <c r="H172" s="2">
        <v>0</v>
      </c>
      <c r="I172" s="2">
        <v>0</v>
      </c>
      <c r="J172" s="2">
        <v>175.9348</v>
      </c>
      <c r="K172" s="2">
        <v>94.522000000000006</v>
      </c>
      <c r="L172" s="2">
        <v>0</v>
      </c>
      <c r="M172" s="2">
        <v>0</v>
      </c>
      <c r="N172" s="2">
        <v>0</v>
      </c>
      <c r="O172" s="2">
        <v>197.89150000000001</v>
      </c>
      <c r="P172" s="2">
        <v>0</v>
      </c>
      <c r="Q172" s="2">
        <v>0</v>
      </c>
      <c r="R172" s="2">
        <v>0</v>
      </c>
      <c r="S172" s="2">
        <v>46.612099999999998</v>
      </c>
      <c r="T172" s="2">
        <v>0</v>
      </c>
      <c r="U172" s="2">
        <v>0</v>
      </c>
      <c r="V172" s="2">
        <v>24.1114</v>
      </c>
      <c r="W172" s="2">
        <v>0</v>
      </c>
      <c r="X172" s="2">
        <v>50.327500000000001</v>
      </c>
    </row>
    <row r="173" spans="1:24" x14ac:dyDescent="0.2">
      <c r="A173" s="2" t="s">
        <v>140</v>
      </c>
      <c r="B173" s="2" t="str">
        <f>VLOOKUP($A173,'Space Group'!$A$2:$D$219,3)</f>
        <v>cubic</v>
      </c>
      <c r="C173" s="2" t="str">
        <f>VLOOKUP($A173,'Space Group'!$A$2:$D$219,4)</f>
        <v>Fm-3m</v>
      </c>
      <c r="D173" s="2">
        <v>93.486099999999993</v>
      </c>
      <c r="E173" s="2">
        <v>45.075000000000003</v>
      </c>
      <c r="F173" s="2">
        <v>45.075000000000003</v>
      </c>
      <c r="G173" s="2">
        <v>0</v>
      </c>
      <c r="H173" s="2">
        <v>0</v>
      </c>
      <c r="I173" s="2">
        <v>0</v>
      </c>
      <c r="J173" s="2">
        <v>93.486099999999993</v>
      </c>
      <c r="K173" s="2">
        <v>45.075000000000003</v>
      </c>
      <c r="L173" s="2">
        <v>0</v>
      </c>
      <c r="M173" s="2">
        <v>0</v>
      </c>
      <c r="N173" s="2">
        <v>0</v>
      </c>
      <c r="O173" s="2">
        <v>93.486099999999993</v>
      </c>
      <c r="P173" s="2">
        <v>0</v>
      </c>
      <c r="Q173" s="2">
        <v>0</v>
      </c>
      <c r="R173" s="2">
        <v>0</v>
      </c>
      <c r="S173" s="2">
        <v>16.075199999999999</v>
      </c>
      <c r="T173" s="2">
        <v>0</v>
      </c>
      <c r="U173" s="2">
        <v>0</v>
      </c>
      <c r="V173" s="2">
        <v>16.075199999999999</v>
      </c>
      <c r="W173" s="2">
        <v>0</v>
      </c>
      <c r="X173" s="2">
        <v>16.075199999999999</v>
      </c>
    </row>
    <row r="174" spans="1:24" x14ac:dyDescent="0.2">
      <c r="A174" s="2" t="s">
        <v>55</v>
      </c>
      <c r="B174" s="2" t="str">
        <f>VLOOKUP($A174,'Space Group'!$A$2:$D$219,3)</f>
        <v>monoclinic</v>
      </c>
      <c r="C174" s="2" t="str">
        <f>VLOOKUP($A174,'Space Group'!$A$2:$D$219,4)</f>
        <v>C2/m</v>
      </c>
      <c r="D174" s="2">
        <v>94.306700000000006</v>
      </c>
      <c r="E174" s="2">
        <v>18.462</v>
      </c>
      <c r="F174" s="2">
        <v>36.261499999999998</v>
      </c>
      <c r="G174" s="2">
        <v>0</v>
      </c>
      <c r="H174" s="2">
        <v>-1.3159000000000001</v>
      </c>
      <c r="I174" s="2">
        <v>0</v>
      </c>
      <c r="J174" s="2">
        <v>78.821200000000005</v>
      </c>
      <c r="K174" s="2">
        <v>28.4329</v>
      </c>
      <c r="L174" s="2">
        <v>0</v>
      </c>
      <c r="M174" s="2">
        <v>7.4151999999999996</v>
      </c>
      <c r="N174" s="2">
        <v>0</v>
      </c>
      <c r="O174" s="2">
        <v>94.513099999999994</v>
      </c>
      <c r="P174" s="2">
        <v>0</v>
      </c>
      <c r="Q174" s="2">
        <v>5.5166000000000004</v>
      </c>
      <c r="R174" s="2">
        <v>0</v>
      </c>
      <c r="S174" s="2">
        <v>20.379000000000001</v>
      </c>
      <c r="T174" s="2">
        <v>0</v>
      </c>
      <c r="U174" s="2">
        <v>0.88870000000000005</v>
      </c>
      <c r="V174" s="2">
        <v>25.055399999999999</v>
      </c>
      <c r="W174" s="2">
        <v>0</v>
      </c>
      <c r="X174" s="2">
        <v>23.7913</v>
      </c>
    </row>
    <row r="175" spans="1:24" x14ac:dyDescent="0.2">
      <c r="A175" s="2" t="s">
        <v>139</v>
      </c>
      <c r="B175" s="2" t="str">
        <f>VLOOKUP($A175,'Space Group'!$A$2:$D$219,3)</f>
        <v>orthorhombic</v>
      </c>
      <c r="C175" s="2" t="str">
        <f>VLOOKUP($A175,'Space Group'!$A$2:$D$219,4)</f>
        <v>Aea2</v>
      </c>
      <c r="D175" s="2">
        <v>162.22069999999999</v>
      </c>
      <c r="E175" s="2">
        <v>65.688199999999995</v>
      </c>
      <c r="F175" s="2">
        <v>79.351100000000002</v>
      </c>
      <c r="G175" s="2">
        <v>0</v>
      </c>
      <c r="H175" s="2">
        <v>0</v>
      </c>
      <c r="I175" s="2">
        <v>0</v>
      </c>
      <c r="J175" s="2">
        <v>72.830100000000002</v>
      </c>
      <c r="K175" s="2">
        <v>52.104500000000002</v>
      </c>
      <c r="L175" s="2">
        <v>0</v>
      </c>
      <c r="M175" s="2">
        <v>0</v>
      </c>
      <c r="N175" s="2">
        <v>0</v>
      </c>
      <c r="O175" s="2">
        <v>101.02209999999999</v>
      </c>
      <c r="P175" s="2">
        <v>0</v>
      </c>
      <c r="Q175" s="2">
        <v>0</v>
      </c>
      <c r="R175" s="2">
        <v>0</v>
      </c>
      <c r="S175" s="2">
        <v>20.562799999999999</v>
      </c>
      <c r="T175" s="2">
        <v>0</v>
      </c>
      <c r="U175" s="2">
        <v>0</v>
      </c>
      <c r="V175" s="2">
        <v>22.633900000000001</v>
      </c>
      <c r="W175" s="2">
        <v>0</v>
      </c>
      <c r="X175" s="2">
        <v>31.9376</v>
      </c>
    </row>
    <row r="176" spans="1:24" x14ac:dyDescent="0.2">
      <c r="A176" s="2" t="s">
        <v>79</v>
      </c>
      <c r="B176" s="2" t="str">
        <f>VLOOKUP($A176,'Space Group'!$A$2:$D$219,3)</f>
        <v>tetragonal</v>
      </c>
      <c r="C176" s="2" t="str">
        <f>VLOOKUP($A176,'Space Group'!$A$2:$D$219,4)</f>
        <v>I4/mmm</v>
      </c>
      <c r="D176" s="2">
        <v>92.663700000000006</v>
      </c>
      <c r="E176" s="2">
        <v>68.087100000000007</v>
      </c>
      <c r="F176" s="2">
        <v>52.264899999999997</v>
      </c>
      <c r="G176" s="2">
        <v>0</v>
      </c>
      <c r="H176" s="2">
        <v>0</v>
      </c>
      <c r="I176" s="2">
        <v>0</v>
      </c>
      <c r="J176" s="2">
        <v>92.663700000000006</v>
      </c>
      <c r="K176" s="2">
        <v>52.264899999999997</v>
      </c>
      <c r="L176" s="2">
        <v>0</v>
      </c>
      <c r="M176" s="2">
        <v>0</v>
      </c>
      <c r="N176" s="2">
        <v>0</v>
      </c>
      <c r="O176" s="2">
        <v>77.837500000000006</v>
      </c>
      <c r="P176" s="2">
        <v>0</v>
      </c>
      <c r="Q176" s="2">
        <v>0</v>
      </c>
      <c r="R176" s="2">
        <v>0</v>
      </c>
      <c r="S176" s="2">
        <v>27.822399999999998</v>
      </c>
      <c r="T176" s="2">
        <v>0</v>
      </c>
      <c r="U176" s="2">
        <v>0</v>
      </c>
      <c r="V176" s="2">
        <v>27.822399999999998</v>
      </c>
      <c r="W176" s="2">
        <v>0</v>
      </c>
      <c r="X176" s="2">
        <v>-2.766</v>
      </c>
    </row>
    <row r="177" spans="1:24" x14ac:dyDescent="0.2">
      <c r="A177" s="2" t="s">
        <v>8</v>
      </c>
      <c r="B177" s="2" t="str">
        <f>VLOOKUP($A177,'Space Group'!$A$2:$D$219,3)</f>
        <v>orthorhombic</v>
      </c>
      <c r="C177" s="2" t="str">
        <f>VLOOKUP($A177,'Space Group'!$A$2:$D$219,4)</f>
        <v>Cmcm</v>
      </c>
      <c r="D177" s="2">
        <v>99.072900000000004</v>
      </c>
      <c r="E177" s="2">
        <v>48.201000000000001</v>
      </c>
      <c r="F177" s="2">
        <v>52.6434</v>
      </c>
      <c r="G177" s="2">
        <v>0</v>
      </c>
      <c r="H177" s="2">
        <v>0</v>
      </c>
      <c r="I177" s="2">
        <v>0</v>
      </c>
      <c r="J177" s="2">
        <v>126.24550000000001</v>
      </c>
      <c r="K177" s="2">
        <v>71.235900000000001</v>
      </c>
      <c r="L177" s="2">
        <v>0</v>
      </c>
      <c r="M177" s="2">
        <v>0</v>
      </c>
      <c r="N177" s="2">
        <v>0</v>
      </c>
      <c r="O177" s="2">
        <v>102.61239999999999</v>
      </c>
      <c r="P177" s="2">
        <v>0</v>
      </c>
      <c r="Q177" s="2">
        <v>0</v>
      </c>
      <c r="R177" s="2">
        <v>0</v>
      </c>
      <c r="S177" s="2">
        <v>7.9253999999999998</v>
      </c>
      <c r="T177" s="2">
        <v>0</v>
      </c>
      <c r="U177" s="2">
        <v>0</v>
      </c>
      <c r="V177" s="2">
        <v>21.798500000000001</v>
      </c>
      <c r="W177" s="2">
        <v>0</v>
      </c>
      <c r="X177" s="2">
        <v>18.653500000000001</v>
      </c>
    </row>
    <row r="178" spans="1:24" x14ac:dyDescent="0.2">
      <c r="A178" s="2" t="s">
        <v>157</v>
      </c>
      <c r="B178" s="2" t="str">
        <f>VLOOKUP($A178,'Space Group'!$A$2:$D$219,3)</f>
        <v>tetragonal</v>
      </c>
      <c r="C178" s="2" t="str">
        <f>VLOOKUP($A178,'Space Group'!$A$2:$D$219,4)</f>
        <v>P-4n2</v>
      </c>
      <c r="D178" s="2">
        <v>64.785399999999996</v>
      </c>
      <c r="E178" s="2">
        <v>-3.0213999999999999</v>
      </c>
      <c r="F178" s="2">
        <v>39.311599999999999</v>
      </c>
      <c r="G178" s="2">
        <v>0</v>
      </c>
      <c r="H178" s="2">
        <v>0</v>
      </c>
      <c r="I178" s="2">
        <v>0</v>
      </c>
      <c r="J178" s="2">
        <v>64.785399999999996</v>
      </c>
      <c r="K178" s="2">
        <v>39.311599999999999</v>
      </c>
      <c r="L178" s="2">
        <v>0</v>
      </c>
      <c r="M178" s="2">
        <v>0</v>
      </c>
      <c r="N178" s="2">
        <v>0</v>
      </c>
      <c r="O178" s="2">
        <v>111.6906</v>
      </c>
      <c r="P178" s="2">
        <v>0</v>
      </c>
      <c r="Q178" s="2">
        <v>0</v>
      </c>
      <c r="R178" s="2">
        <v>0</v>
      </c>
      <c r="S178" s="2">
        <v>30.7546</v>
      </c>
      <c r="T178" s="2">
        <v>0</v>
      </c>
      <c r="U178" s="2">
        <v>0</v>
      </c>
      <c r="V178" s="2">
        <v>30.7546</v>
      </c>
      <c r="W178" s="2">
        <v>0</v>
      </c>
      <c r="X178" s="2">
        <v>12.442</v>
      </c>
    </row>
    <row r="179" spans="1:24" x14ac:dyDescent="0.2">
      <c r="A179" s="2" t="s">
        <v>166</v>
      </c>
      <c r="B179" s="2" t="str">
        <f>VLOOKUP($A179,'Space Group'!$A$2:$D$219,3)</f>
        <v>triclinic</v>
      </c>
      <c r="C179" s="2" t="str">
        <f>VLOOKUP($A179,'Space Group'!$A$2:$D$219,4)</f>
        <v>P-1</v>
      </c>
      <c r="D179" s="2">
        <v>83.241799999999998</v>
      </c>
      <c r="E179" s="2">
        <v>27.645399999999999</v>
      </c>
      <c r="F179" s="2">
        <v>39.302199999999999</v>
      </c>
      <c r="G179" s="2">
        <v>0</v>
      </c>
      <c r="H179" s="2">
        <v>-2.1543000000000001</v>
      </c>
      <c r="I179" s="2">
        <v>0</v>
      </c>
      <c r="J179" s="2">
        <v>122.4909</v>
      </c>
      <c r="K179" s="2">
        <v>26.8489</v>
      </c>
      <c r="L179" s="2">
        <v>0</v>
      </c>
      <c r="M179" s="2">
        <v>2.0789</v>
      </c>
      <c r="N179" s="2">
        <v>0</v>
      </c>
      <c r="O179" s="2">
        <v>97.909300000000002</v>
      </c>
      <c r="P179" s="2">
        <v>0</v>
      </c>
      <c r="Q179" s="2">
        <v>-21.052399999999999</v>
      </c>
      <c r="R179" s="2">
        <v>0</v>
      </c>
      <c r="S179" s="2">
        <v>15.511699999999999</v>
      </c>
      <c r="T179" s="2">
        <v>0</v>
      </c>
      <c r="U179" s="2">
        <v>-2.0485000000000002</v>
      </c>
      <c r="V179" s="2">
        <v>22.2882</v>
      </c>
      <c r="W179" s="2">
        <v>0</v>
      </c>
      <c r="X179" s="2">
        <v>16.9618</v>
      </c>
    </row>
    <row r="180" spans="1:24" x14ac:dyDescent="0.2">
      <c r="A180" s="2" t="s">
        <v>181</v>
      </c>
      <c r="B180" s="2" t="str">
        <f>VLOOKUP($A180,'Space Group'!$A$2:$D$219,3)</f>
        <v>monoclinic</v>
      </c>
      <c r="C180" s="2" t="str">
        <f>VLOOKUP($A180,'Space Group'!$A$2:$D$219,4)</f>
        <v>C2/m</v>
      </c>
      <c r="D180" s="2">
        <v>92.438500000000005</v>
      </c>
      <c r="E180" s="2">
        <v>29.808700000000002</v>
      </c>
      <c r="F180" s="2">
        <v>44.6357</v>
      </c>
      <c r="G180" s="2">
        <v>0</v>
      </c>
      <c r="H180" s="2">
        <v>8.0585000000000004</v>
      </c>
      <c r="I180" s="2">
        <v>0</v>
      </c>
      <c r="J180" s="2">
        <v>93.737099999999998</v>
      </c>
      <c r="K180" s="2">
        <v>23.938300000000002</v>
      </c>
      <c r="L180" s="2">
        <v>0</v>
      </c>
      <c r="M180" s="2">
        <v>5.9391999999999996</v>
      </c>
      <c r="N180" s="2">
        <v>0</v>
      </c>
      <c r="O180" s="2">
        <v>87.889300000000006</v>
      </c>
      <c r="P180" s="2">
        <v>0</v>
      </c>
      <c r="Q180" s="2">
        <v>-2.7902999999999998</v>
      </c>
      <c r="R180" s="2">
        <v>0</v>
      </c>
      <c r="S180" s="2">
        <v>24.789100000000001</v>
      </c>
      <c r="T180" s="2">
        <v>0</v>
      </c>
      <c r="U180" s="2">
        <v>0.90880000000000005</v>
      </c>
      <c r="V180" s="2">
        <v>25.461600000000001</v>
      </c>
      <c r="W180" s="2">
        <v>0</v>
      </c>
      <c r="X180" s="2">
        <v>22.8826</v>
      </c>
    </row>
    <row r="181" spans="1:24" x14ac:dyDescent="0.2">
      <c r="A181" s="2" t="s">
        <v>3</v>
      </c>
      <c r="B181" s="2" t="str">
        <f>VLOOKUP($A181,'Space Group'!$A$2:$D$219,3)</f>
        <v>orthorhombic</v>
      </c>
      <c r="C181" s="2" t="str">
        <f>VLOOKUP($A181,'Space Group'!$A$2:$D$219,4)</f>
        <v>Pmmm</v>
      </c>
      <c r="D181" s="2">
        <v>103.7604</v>
      </c>
      <c r="E181" s="2">
        <v>43.206800000000001</v>
      </c>
      <c r="F181" s="2">
        <v>54.2</v>
      </c>
      <c r="G181" s="2">
        <v>0</v>
      </c>
      <c r="H181" s="2">
        <v>0</v>
      </c>
      <c r="I181" s="2">
        <v>0</v>
      </c>
      <c r="J181" s="2">
        <v>87.621200000000002</v>
      </c>
      <c r="K181" s="2">
        <v>49.203400000000002</v>
      </c>
      <c r="L181" s="2">
        <v>0</v>
      </c>
      <c r="M181" s="2">
        <v>0</v>
      </c>
      <c r="N181" s="2">
        <v>0</v>
      </c>
      <c r="O181" s="2">
        <v>99.801699999999997</v>
      </c>
      <c r="P181" s="2">
        <v>0</v>
      </c>
      <c r="Q181" s="2">
        <v>0</v>
      </c>
      <c r="R181" s="2">
        <v>0</v>
      </c>
      <c r="S181" s="2">
        <v>28.081700000000001</v>
      </c>
      <c r="T181" s="2">
        <v>0</v>
      </c>
      <c r="U181" s="2">
        <v>0</v>
      </c>
      <c r="V181" s="2">
        <v>37.558799999999998</v>
      </c>
      <c r="W181" s="2">
        <v>0</v>
      </c>
      <c r="X181" s="2">
        <v>26.437100000000001</v>
      </c>
    </row>
    <row r="182" spans="1:24" x14ac:dyDescent="0.2">
      <c r="A182" s="2" t="s">
        <v>53</v>
      </c>
      <c r="B182" s="2" t="str">
        <f>VLOOKUP($A182,'Space Group'!$A$2:$D$219,3)</f>
        <v>tetragonal</v>
      </c>
      <c r="C182" s="2" t="str">
        <f>VLOOKUP($A182,'Space Group'!$A$2:$D$219,4)</f>
        <v>P-4</v>
      </c>
      <c r="D182" s="2">
        <v>110.7471</v>
      </c>
      <c r="E182" s="2">
        <v>44.310699999999997</v>
      </c>
      <c r="F182" s="2">
        <v>18.632100000000001</v>
      </c>
      <c r="G182" s="2">
        <v>0</v>
      </c>
      <c r="H182" s="2">
        <v>0</v>
      </c>
      <c r="I182" s="2">
        <v>5.0773999999999999</v>
      </c>
      <c r="J182" s="2">
        <v>110.7471</v>
      </c>
      <c r="K182" s="2">
        <v>18.632100000000001</v>
      </c>
      <c r="L182" s="2">
        <v>0</v>
      </c>
      <c r="M182" s="2">
        <v>0</v>
      </c>
      <c r="N182" s="2">
        <v>-5.0773999999999999</v>
      </c>
      <c r="O182" s="2">
        <v>85.424999999999997</v>
      </c>
      <c r="P182" s="2">
        <v>0</v>
      </c>
      <c r="Q182" s="2">
        <v>0</v>
      </c>
      <c r="R182" s="2">
        <v>0</v>
      </c>
      <c r="S182" s="2">
        <v>28.937000000000001</v>
      </c>
      <c r="T182" s="2">
        <v>0</v>
      </c>
      <c r="U182" s="2">
        <v>0</v>
      </c>
      <c r="V182" s="2">
        <v>28.937000000000001</v>
      </c>
      <c r="W182" s="2">
        <v>0</v>
      </c>
      <c r="X182" s="2">
        <v>11.248100000000001</v>
      </c>
    </row>
    <row r="183" spans="1:24" x14ac:dyDescent="0.2">
      <c r="A183" s="2" t="s">
        <v>104</v>
      </c>
      <c r="B183" s="2" t="str">
        <f>VLOOKUP($A183,'Space Group'!$A$2:$D$219,3)</f>
        <v>hexagonal</v>
      </c>
      <c r="C183" s="2" t="str">
        <f>VLOOKUP($A183,'Space Group'!$A$2:$D$219,4)</f>
        <v>P63</v>
      </c>
      <c r="D183" s="2">
        <v>3.6497000000000002</v>
      </c>
      <c r="E183" s="2">
        <v>157.6019</v>
      </c>
      <c r="F183" s="2">
        <v>51.530200000000001</v>
      </c>
      <c r="G183" s="2">
        <v>0</v>
      </c>
      <c r="H183" s="2">
        <v>0</v>
      </c>
      <c r="I183" s="2">
        <v>-1E-4</v>
      </c>
      <c r="J183" s="2">
        <v>3.6497000000000002</v>
      </c>
      <c r="K183" s="2">
        <v>51.530200000000001</v>
      </c>
      <c r="L183" s="2">
        <v>0</v>
      </c>
      <c r="M183" s="2">
        <v>0</v>
      </c>
      <c r="N183" s="2">
        <v>1E-4</v>
      </c>
      <c r="O183" s="2">
        <v>180.84800000000001</v>
      </c>
      <c r="P183" s="2">
        <v>0</v>
      </c>
      <c r="Q183" s="2">
        <v>0</v>
      </c>
      <c r="R183" s="2">
        <v>0</v>
      </c>
      <c r="S183" s="2">
        <v>24.611899999999999</v>
      </c>
      <c r="T183" s="2">
        <v>0</v>
      </c>
      <c r="U183" s="2">
        <v>0</v>
      </c>
      <c r="V183" s="2">
        <v>24.611899999999999</v>
      </c>
      <c r="W183" s="2">
        <v>0</v>
      </c>
      <c r="X183" s="2">
        <v>-76.976100000000002</v>
      </c>
    </row>
    <row r="184" spans="1:24" x14ac:dyDescent="0.2">
      <c r="A184" s="2" t="s">
        <v>154</v>
      </c>
      <c r="B184" s="2" t="str">
        <f>VLOOKUP($A184,'Space Group'!$A$2:$D$219,3)</f>
        <v>tetragonal</v>
      </c>
      <c r="C184" s="2" t="str">
        <f>VLOOKUP($A184,'Space Group'!$A$2:$D$219,4)</f>
        <v>P41212</v>
      </c>
      <c r="D184" s="2">
        <v>97.318899999999999</v>
      </c>
      <c r="E184" s="2">
        <v>62.017000000000003</v>
      </c>
      <c r="F184" s="2">
        <v>17.890899999999998</v>
      </c>
      <c r="G184" s="2">
        <v>0</v>
      </c>
      <c r="H184" s="2">
        <v>0</v>
      </c>
      <c r="I184" s="2">
        <v>0</v>
      </c>
      <c r="J184" s="2">
        <v>97.318899999999999</v>
      </c>
      <c r="K184" s="2">
        <v>17.890899999999998</v>
      </c>
      <c r="L184" s="2">
        <v>0</v>
      </c>
      <c r="M184" s="2">
        <v>0</v>
      </c>
      <c r="N184" s="2">
        <v>0</v>
      </c>
      <c r="O184" s="2">
        <v>82.149600000000007</v>
      </c>
      <c r="P184" s="2">
        <v>0</v>
      </c>
      <c r="Q184" s="2">
        <v>0</v>
      </c>
      <c r="R184" s="2">
        <v>0</v>
      </c>
      <c r="S184" s="2">
        <v>16.1524</v>
      </c>
      <c r="T184" s="2">
        <v>0</v>
      </c>
      <c r="U184" s="2">
        <v>0</v>
      </c>
      <c r="V184" s="2">
        <v>16.1524</v>
      </c>
      <c r="W184" s="2">
        <v>0</v>
      </c>
      <c r="X184" s="2">
        <v>48.017000000000003</v>
      </c>
    </row>
    <row r="185" spans="1:24" x14ac:dyDescent="0.2">
      <c r="A185" s="2" t="s">
        <v>69</v>
      </c>
      <c r="B185" s="2" t="str">
        <f>VLOOKUP($A185,'Space Group'!$A$2:$D$219,3)</f>
        <v>orthorhombic</v>
      </c>
      <c r="C185" s="2" t="str">
        <f>VLOOKUP($A185,'Space Group'!$A$2:$D$219,4)</f>
        <v>Fdd2</v>
      </c>
      <c r="D185" s="2">
        <v>174.62569999999999</v>
      </c>
      <c r="E185" s="2">
        <v>81.196299999999994</v>
      </c>
      <c r="F185" s="2">
        <v>57.158299999999997</v>
      </c>
      <c r="G185" s="2">
        <v>0</v>
      </c>
      <c r="H185" s="2">
        <v>0</v>
      </c>
      <c r="I185" s="2">
        <v>0</v>
      </c>
      <c r="J185" s="2">
        <v>174.62569999999999</v>
      </c>
      <c r="K185" s="2">
        <v>57.158299999999997</v>
      </c>
      <c r="L185" s="2">
        <v>0</v>
      </c>
      <c r="M185" s="2">
        <v>0</v>
      </c>
      <c r="N185" s="2">
        <v>0</v>
      </c>
      <c r="O185" s="2">
        <v>143.29150000000001</v>
      </c>
      <c r="P185" s="2">
        <v>0</v>
      </c>
      <c r="Q185" s="2">
        <v>0</v>
      </c>
      <c r="R185" s="2">
        <v>0</v>
      </c>
      <c r="S185" s="2">
        <v>37.457099999999997</v>
      </c>
      <c r="T185" s="2">
        <v>0</v>
      </c>
      <c r="U185" s="2">
        <v>0</v>
      </c>
      <c r="V185" s="2">
        <v>37.457099999999997</v>
      </c>
      <c r="W185" s="2">
        <v>0</v>
      </c>
      <c r="X185" s="2">
        <v>29.236799999999999</v>
      </c>
    </row>
    <row r="186" spans="1:24" x14ac:dyDescent="0.2">
      <c r="A186" s="2" t="s">
        <v>124</v>
      </c>
      <c r="B186" s="2" t="str">
        <f>VLOOKUP($A186,'Space Group'!$A$2:$D$219,3)</f>
        <v>monoclinic</v>
      </c>
      <c r="C186" s="2" t="str">
        <f>VLOOKUP($A186,'Space Group'!$A$2:$D$219,4)</f>
        <v>C1c1</v>
      </c>
      <c r="D186" s="2">
        <v>51.563499999999998</v>
      </c>
      <c r="E186" s="2">
        <v>43.643900000000002</v>
      </c>
      <c r="F186" s="2">
        <v>5.2361000000000004</v>
      </c>
      <c r="G186" s="2">
        <v>0</v>
      </c>
      <c r="H186" s="2">
        <v>0</v>
      </c>
      <c r="I186" s="2">
        <v>0</v>
      </c>
      <c r="J186" s="2">
        <v>165.9145</v>
      </c>
      <c r="K186" s="2">
        <v>79.042500000000004</v>
      </c>
      <c r="L186" s="2">
        <v>0</v>
      </c>
      <c r="M186" s="2">
        <v>0</v>
      </c>
      <c r="N186" s="2">
        <v>0</v>
      </c>
      <c r="O186" s="2">
        <v>99.983900000000006</v>
      </c>
      <c r="P186" s="2">
        <v>0</v>
      </c>
      <c r="Q186" s="2">
        <v>0</v>
      </c>
      <c r="R186" s="2">
        <v>0</v>
      </c>
      <c r="S186" s="2">
        <v>34.090299999999999</v>
      </c>
      <c r="T186" s="2">
        <v>0</v>
      </c>
      <c r="U186" s="2">
        <v>0</v>
      </c>
      <c r="V186" s="2">
        <v>7.1604999999999999</v>
      </c>
      <c r="W186" s="2">
        <v>0</v>
      </c>
      <c r="X186" s="2">
        <v>37.8596</v>
      </c>
    </row>
    <row r="187" spans="1:24" x14ac:dyDescent="0.2">
      <c r="A187" s="2" t="s">
        <v>75</v>
      </c>
      <c r="B187" s="2" t="str">
        <f>VLOOKUP($A187,'Space Group'!$A$2:$D$219,3)</f>
        <v>monoclinic</v>
      </c>
      <c r="C187" s="2" t="str">
        <f>VLOOKUP($A187,'Space Group'!$A$2:$D$219,4)</f>
        <v>Pc</v>
      </c>
      <c r="D187" s="2">
        <v>147.35939999999999</v>
      </c>
      <c r="E187" s="2">
        <v>59.987200000000001</v>
      </c>
      <c r="F187" s="2">
        <v>73.733599999999996</v>
      </c>
      <c r="G187" s="2">
        <v>0</v>
      </c>
      <c r="H187" s="2">
        <v>4.7164999999999999</v>
      </c>
      <c r="I187" s="2">
        <v>0</v>
      </c>
      <c r="J187" s="2">
        <v>116.8492</v>
      </c>
      <c r="K187" s="2">
        <v>56.811500000000002</v>
      </c>
      <c r="L187" s="2">
        <v>0</v>
      </c>
      <c r="M187" s="2">
        <v>-4.0547000000000004</v>
      </c>
      <c r="N187" s="2">
        <v>0</v>
      </c>
      <c r="O187" s="2">
        <v>124.9618</v>
      </c>
      <c r="P187" s="2">
        <v>0</v>
      </c>
      <c r="Q187" s="2">
        <v>6.7222999999999997</v>
      </c>
      <c r="R187" s="2">
        <v>0</v>
      </c>
      <c r="S187" s="2">
        <v>16.448899999999998</v>
      </c>
      <c r="T187" s="2">
        <v>0</v>
      </c>
      <c r="U187" s="2">
        <v>-3.5392999999999999</v>
      </c>
      <c r="V187" s="2">
        <v>55.482300000000002</v>
      </c>
      <c r="W187" s="2">
        <v>0</v>
      </c>
      <c r="X187" s="2">
        <v>29.213799999999999</v>
      </c>
    </row>
    <row r="188" spans="1:24" x14ac:dyDescent="0.2">
      <c r="A188" s="2" t="s">
        <v>186</v>
      </c>
      <c r="B188" s="2" t="str">
        <f>VLOOKUP($A188,'Space Group'!$A$2:$D$219,3)</f>
        <v>orthorhombic</v>
      </c>
      <c r="C188" s="2" t="str">
        <f>VLOOKUP($A188,'Space Group'!$A$2:$D$219,4)</f>
        <v>Pbca</v>
      </c>
      <c r="D188" s="2">
        <v>89.097499999999997</v>
      </c>
      <c r="E188" s="2">
        <v>26.7437</v>
      </c>
      <c r="F188" s="2">
        <v>19.571899999999999</v>
      </c>
      <c r="G188" s="2">
        <v>0</v>
      </c>
      <c r="H188" s="2">
        <v>0</v>
      </c>
      <c r="I188" s="2">
        <v>0</v>
      </c>
      <c r="J188" s="2">
        <v>86.835599999999999</v>
      </c>
      <c r="K188" s="2">
        <v>42.494300000000003</v>
      </c>
      <c r="L188" s="2">
        <v>0</v>
      </c>
      <c r="M188" s="2">
        <v>0</v>
      </c>
      <c r="N188" s="2">
        <v>0</v>
      </c>
      <c r="O188" s="2">
        <v>94.084100000000007</v>
      </c>
      <c r="P188" s="2">
        <v>0</v>
      </c>
      <c r="Q188" s="2">
        <v>0</v>
      </c>
      <c r="R188" s="2">
        <v>0</v>
      </c>
      <c r="S188" s="2">
        <v>16.787199999999999</v>
      </c>
      <c r="T188" s="2">
        <v>0</v>
      </c>
      <c r="U188" s="2">
        <v>0</v>
      </c>
      <c r="V188" s="2">
        <v>8.1471</v>
      </c>
      <c r="W188" s="2">
        <v>0</v>
      </c>
      <c r="X188" s="2">
        <v>21.890999999999998</v>
      </c>
    </row>
  </sheetData>
  <sortState ref="A2:V189">
    <sortCondition ref="A2:A18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8"/>
  <sheetViews>
    <sheetView topLeftCell="A164" workbookViewId="0">
      <selection activeCell="C192" sqref="C192"/>
    </sheetView>
  </sheetViews>
  <sheetFormatPr defaultColWidth="6.28515625" defaultRowHeight="11.25" x14ac:dyDescent="0.2"/>
  <cols>
    <col min="1" max="1" width="6.28515625" style="3"/>
    <col min="2" max="2" width="8.5703125" style="3" customWidth="1"/>
    <col min="3" max="3" width="9.42578125" style="3" customWidth="1"/>
    <col min="4" max="16384" width="6.28515625" style="3"/>
  </cols>
  <sheetData>
    <row r="1" spans="1:24" x14ac:dyDescent="0.2">
      <c r="A1" s="2" t="s">
        <v>187</v>
      </c>
      <c r="B1" s="2" t="s">
        <v>455</v>
      </c>
      <c r="C1" s="2" t="s">
        <v>466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  <c r="I1" s="2" t="s">
        <v>194</v>
      </c>
      <c r="J1" s="2" t="s">
        <v>195</v>
      </c>
      <c r="K1" s="2" t="s">
        <v>196</v>
      </c>
      <c r="L1" s="2" t="s">
        <v>197</v>
      </c>
      <c r="M1" s="2" t="s">
        <v>198</v>
      </c>
      <c r="N1" s="2" t="s">
        <v>199</v>
      </c>
      <c r="O1" s="2" t="s">
        <v>200</v>
      </c>
      <c r="P1" s="2" t="s">
        <v>201</v>
      </c>
      <c r="Q1" s="2" t="s">
        <v>202</v>
      </c>
      <c r="R1" s="2" t="s">
        <v>203</v>
      </c>
      <c r="S1" s="2" t="s">
        <v>204</v>
      </c>
      <c r="T1" s="2" t="s">
        <v>205</v>
      </c>
      <c r="U1" s="2" t="s">
        <v>206</v>
      </c>
      <c r="V1" s="2" t="s">
        <v>207</v>
      </c>
      <c r="W1" s="2" t="s">
        <v>208</v>
      </c>
      <c r="X1" s="2" t="s">
        <v>188</v>
      </c>
    </row>
    <row r="2" spans="1:24" x14ac:dyDescent="0.2">
      <c r="A2" s="3" t="s">
        <v>16</v>
      </c>
      <c r="B2" s="2" t="str">
        <f>VLOOKUP($A2,'Space Group'!$A$2:$D$219,3)</f>
        <v>orthorhombic</v>
      </c>
      <c r="C2" s="2" t="str">
        <f>VLOOKUP($A2,'Space Group'!$A$2:$D$219,4)</f>
        <v>Pna21</v>
      </c>
      <c r="D2" s="3">
        <v>75.049099999999996</v>
      </c>
      <c r="E2" s="3">
        <v>65.176400000000001</v>
      </c>
      <c r="F2" s="3">
        <v>104.15779999999999</v>
      </c>
      <c r="G2" s="3">
        <v>0</v>
      </c>
      <c r="H2" s="3">
        <v>0</v>
      </c>
      <c r="I2" s="3">
        <v>0</v>
      </c>
      <c r="J2" s="3">
        <v>206.40029999999999</v>
      </c>
      <c r="K2" s="3">
        <v>117.5312</v>
      </c>
      <c r="L2" s="3">
        <v>0</v>
      </c>
      <c r="M2" s="3">
        <v>0</v>
      </c>
      <c r="N2" s="3">
        <v>0</v>
      </c>
      <c r="O2" s="3">
        <v>210.39580000000001</v>
      </c>
      <c r="P2" s="3">
        <v>0</v>
      </c>
      <c r="Q2" s="3">
        <v>0</v>
      </c>
      <c r="R2" s="3">
        <v>0</v>
      </c>
      <c r="S2" s="3">
        <v>28.1449</v>
      </c>
      <c r="T2" s="3">
        <v>0</v>
      </c>
      <c r="U2" s="3">
        <v>0</v>
      </c>
      <c r="V2" s="3">
        <v>48.8369</v>
      </c>
      <c r="W2" s="3">
        <v>0</v>
      </c>
      <c r="X2" s="3">
        <v>6.7721999999999998</v>
      </c>
    </row>
    <row r="3" spans="1:24" x14ac:dyDescent="0.2">
      <c r="A3" s="3" t="s">
        <v>71</v>
      </c>
      <c r="B3" s="2" t="str">
        <f>VLOOKUP($A3,'Space Group'!$A$2:$D$219,3)</f>
        <v>tetragonal</v>
      </c>
      <c r="C3" s="2" t="str">
        <f>VLOOKUP($A3,'Space Group'!$A$2:$D$219,4)</f>
        <v>I-42m</v>
      </c>
      <c r="D3" s="3">
        <v>125.8597</v>
      </c>
      <c r="E3" s="3">
        <v>104.42230000000001</v>
      </c>
      <c r="F3" s="3">
        <v>104.42230000000001</v>
      </c>
      <c r="G3" s="3">
        <v>0</v>
      </c>
      <c r="H3" s="3">
        <v>0</v>
      </c>
      <c r="I3" s="3">
        <v>0</v>
      </c>
      <c r="J3" s="3">
        <v>125.8597</v>
      </c>
      <c r="K3" s="3">
        <v>104.42230000000001</v>
      </c>
      <c r="L3" s="3">
        <v>0</v>
      </c>
      <c r="M3" s="3">
        <v>0</v>
      </c>
      <c r="N3" s="3">
        <v>0</v>
      </c>
      <c r="O3" s="3">
        <v>125.8597</v>
      </c>
      <c r="P3" s="3">
        <v>0</v>
      </c>
      <c r="Q3" s="3">
        <v>0</v>
      </c>
      <c r="R3" s="3">
        <v>0</v>
      </c>
      <c r="S3" s="3">
        <v>40.633600000000001</v>
      </c>
      <c r="T3" s="3">
        <v>0</v>
      </c>
      <c r="U3" s="3">
        <v>0</v>
      </c>
      <c r="V3" s="3">
        <v>40.633600000000001</v>
      </c>
      <c r="W3" s="3">
        <v>0</v>
      </c>
      <c r="X3" s="3">
        <v>40.633600000000001</v>
      </c>
    </row>
    <row r="4" spans="1:24" x14ac:dyDescent="0.2">
      <c r="A4" s="3" t="s">
        <v>76</v>
      </c>
      <c r="B4" s="2" t="str">
        <f>VLOOKUP($A4,'Space Group'!$A$2:$D$219,3)</f>
        <v>monoclinic</v>
      </c>
      <c r="C4" s="2" t="str">
        <f>VLOOKUP($A4,'Space Group'!$A$2:$D$219,4)</f>
        <v>C12/c1</v>
      </c>
      <c r="D4" s="3">
        <v>119.3779</v>
      </c>
      <c r="E4" s="3">
        <v>75.668199999999999</v>
      </c>
      <c r="F4" s="3">
        <v>63.944499999999998</v>
      </c>
      <c r="G4" s="3">
        <v>0</v>
      </c>
      <c r="H4" s="3">
        <v>0</v>
      </c>
      <c r="I4" s="3">
        <v>0</v>
      </c>
      <c r="J4" s="3">
        <v>99.408699999999996</v>
      </c>
      <c r="K4" s="3">
        <v>52.599899999999998</v>
      </c>
      <c r="L4" s="3">
        <v>0</v>
      </c>
      <c r="M4" s="3">
        <v>0</v>
      </c>
      <c r="N4" s="3">
        <v>0</v>
      </c>
      <c r="O4" s="3">
        <v>116.1511</v>
      </c>
      <c r="P4" s="3">
        <v>0</v>
      </c>
      <c r="Q4" s="3">
        <v>0</v>
      </c>
      <c r="R4" s="3">
        <v>0</v>
      </c>
      <c r="S4" s="3">
        <v>13.751200000000001</v>
      </c>
      <c r="T4" s="3">
        <v>0</v>
      </c>
      <c r="U4" s="3">
        <v>0</v>
      </c>
      <c r="V4" s="3">
        <v>19.8306</v>
      </c>
      <c r="W4" s="3">
        <v>0</v>
      </c>
      <c r="X4" s="3">
        <v>32.872700000000002</v>
      </c>
    </row>
    <row r="5" spans="1:24" x14ac:dyDescent="0.2">
      <c r="A5" s="3" t="s">
        <v>93</v>
      </c>
      <c r="B5" s="2" t="str">
        <f>VLOOKUP($A5,'Space Group'!$A$2:$D$219,3)</f>
        <v>orthorhombic</v>
      </c>
      <c r="C5" s="2" t="str">
        <f>VLOOKUP($A5,'Space Group'!$A$2:$D$219,4)</f>
        <v>Ibm2</v>
      </c>
      <c r="D5" s="3">
        <v>119.35380000000001</v>
      </c>
      <c r="E5" s="3">
        <v>16.043700000000001</v>
      </c>
      <c r="F5" s="3">
        <v>10.0076</v>
      </c>
      <c r="G5" s="3">
        <v>0</v>
      </c>
      <c r="H5" s="3">
        <v>0</v>
      </c>
      <c r="I5" s="3">
        <v>0</v>
      </c>
      <c r="J5" s="3">
        <v>126.10209999999999</v>
      </c>
      <c r="K5" s="3">
        <v>51.755200000000002</v>
      </c>
      <c r="L5" s="3">
        <v>0</v>
      </c>
      <c r="M5" s="3">
        <v>0</v>
      </c>
      <c r="N5" s="3">
        <v>0</v>
      </c>
      <c r="O5" s="3">
        <v>126.9927</v>
      </c>
      <c r="P5" s="3">
        <v>-1E-4</v>
      </c>
      <c r="Q5" s="3">
        <v>0</v>
      </c>
      <c r="R5" s="3">
        <v>0</v>
      </c>
      <c r="S5" s="3">
        <v>20.2455</v>
      </c>
      <c r="T5" s="3">
        <v>0</v>
      </c>
      <c r="U5" s="3">
        <v>0</v>
      </c>
      <c r="V5" s="3">
        <v>37.844799999999999</v>
      </c>
      <c r="W5" s="3">
        <v>0</v>
      </c>
      <c r="X5" s="3">
        <v>33.368899999999996</v>
      </c>
    </row>
    <row r="6" spans="1:24" x14ac:dyDescent="0.2">
      <c r="A6" s="3" t="s">
        <v>57</v>
      </c>
      <c r="B6" s="2" t="str">
        <f>VLOOKUP($A6,'Space Group'!$A$2:$D$219,3)</f>
        <v>orthorhombic</v>
      </c>
      <c r="C6" s="2" t="str">
        <f>VLOOKUP($A6,'Space Group'!$A$2:$D$219,4)</f>
        <v>P212121</v>
      </c>
      <c r="D6" s="3">
        <v>146.03440000000001</v>
      </c>
      <c r="E6" s="3">
        <v>90.292199999999994</v>
      </c>
      <c r="F6" s="3">
        <v>75.966399999999993</v>
      </c>
      <c r="G6" s="3">
        <v>0</v>
      </c>
      <c r="H6" s="3">
        <v>0</v>
      </c>
      <c r="I6" s="3">
        <v>0</v>
      </c>
      <c r="J6" s="3">
        <v>141.8031</v>
      </c>
      <c r="K6" s="3">
        <v>49.262</v>
      </c>
      <c r="L6" s="3">
        <v>0</v>
      </c>
      <c r="M6" s="3">
        <v>0</v>
      </c>
      <c r="N6" s="3">
        <v>0</v>
      </c>
      <c r="O6" s="3">
        <v>166.98650000000001</v>
      </c>
      <c r="P6" s="3">
        <v>0</v>
      </c>
      <c r="Q6" s="3">
        <v>0</v>
      </c>
      <c r="R6" s="3">
        <v>0</v>
      </c>
      <c r="S6" s="3">
        <v>33.352800000000002</v>
      </c>
      <c r="T6" s="3">
        <v>0</v>
      </c>
      <c r="U6" s="3">
        <v>0</v>
      </c>
      <c r="V6" s="3">
        <v>25.125699999999998</v>
      </c>
      <c r="W6" s="3">
        <v>0</v>
      </c>
      <c r="X6" s="3">
        <v>35.764299999999999</v>
      </c>
    </row>
    <row r="7" spans="1:24" x14ac:dyDescent="0.2">
      <c r="A7" s="3" t="s">
        <v>127</v>
      </c>
      <c r="B7" s="2" t="str">
        <f>VLOOKUP($A7,'Space Group'!$A$2:$D$219,3)</f>
        <v>orthorhombic</v>
      </c>
      <c r="C7" s="2" t="str">
        <f>VLOOKUP($A7,'Space Group'!$A$2:$D$219,4)</f>
        <v>Cmc21</v>
      </c>
      <c r="D7" s="3">
        <v>88.509799999999998</v>
      </c>
      <c r="E7" s="3">
        <v>55.884599999999999</v>
      </c>
      <c r="F7" s="3">
        <v>23.3536</v>
      </c>
      <c r="G7" s="3">
        <v>0</v>
      </c>
      <c r="H7" s="3">
        <v>0</v>
      </c>
      <c r="I7" s="3">
        <v>0</v>
      </c>
      <c r="J7" s="3">
        <v>94.200500000000005</v>
      </c>
      <c r="K7" s="3">
        <v>15.2097</v>
      </c>
      <c r="L7" s="3">
        <v>0</v>
      </c>
      <c r="M7" s="3">
        <v>0</v>
      </c>
      <c r="N7" s="3">
        <v>0</v>
      </c>
      <c r="O7" s="3">
        <v>111.1639</v>
      </c>
      <c r="P7" s="3">
        <v>0</v>
      </c>
      <c r="Q7" s="3">
        <v>0</v>
      </c>
      <c r="R7" s="3">
        <v>0</v>
      </c>
      <c r="S7" s="3">
        <v>29.721</v>
      </c>
      <c r="T7" s="3">
        <v>0</v>
      </c>
      <c r="U7" s="3">
        <v>0</v>
      </c>
      <c r="V7" s="3">
        <v>30.223299999999998</v>
      </c>
      <c r="W7" s="3">
        <v>0</v>
      </c>
      <c r="X7" s="3">
        <v>18.121099999999998</v>
      </c>
    </row>
    <row r="8" spans="1:24" x14ac:dyDescent="0.2">
      <c r="A8" s="3" t="s">
        <v>1</v>
      </c>
      <c r="B8" s="2" t="str">
        <f>VLOOKUP($A8,'Space Group'!$A$2:$D$219,3)</f>
        <v>hexagonal</v>
      </c>
      <c r="C8" s="2" t="str">
        <f>VLOOKUP($A8,'Space Group'!$A$2:$D$219,4)</f>
        <v>P63mc</v>
      </c>
      <c r="D8" s="3">
        <v>141.7287</v>
      </c>
      <c r="E8" s="3">
        <v>93.1785</v>
      </c>
      <c r="F8" s="3">
        <v>91.847899999999996</v>
      </c>
      <c r="G8" s="3">
        <v>0</v>
      </c>
      <c r="H8" s="3">
        <v>0</v>
      </c>
      <c r="I8" s="3">
        <v>0</v>
      </c>
      <c r="J8" s="3">
        <v>141.7287</v>
      </c>
      <c r="K8" s="3">
        <v>91.847899999999996</v>
      </c>
      <c r="L8" s="3">
        <v>0</v>
      </c>
      <c r="M8" s="3">
        <v>0</v>
      </c>
      <c r="N8" s="3">
        <v>0</v>
      </c>
      <c r="O8" s="3">
        <v>186.38290000000001</v>
      </c>
      <c r="P8" s="3">
        <v>0</v>
      </c>
      <c r="Q8" s="3">
        <v>0</v>
      </c>
      <c r="R8" s="3">
        <v>0</v>
      </c>
      <c r="S8" s="3">
        <v>19.721399999999999</v>
      </c>
      <c r="T8" s="3">
        <v>0</v>
      </c>
      <c r="U8" s="3">
        <v>0</v>
      </c>
      <c r="V8" s="3">
        <v>19.721399999999999</v>
      </c>
      <c r="W8" s="3">
        <v>0</v>
      </c>
      <c r="X8" s="3">
        <v>24.275099999999998</v>
      </c>
    </row>
    <row r="9" spans="1:24" x14ac:dyDescent="0.2">
      <c r="A9" s="3" t="s">
        <v>148</v>
      </c>
      <c r="B9" s="2" t="str">
        <f>VLOOKUP($A9,'Space Group'!$A$2:$D$219,3)</f>
        <v>hexagonal</v>
      </c>
      <c r="C9" s="2" t="str">
        <f>VLOOKUP($A9,'Space Group'!$A$2:$D$219,4)</f>
        <v>P6cc</v>
      </c>
      <c r="D9" s="3">
        <v>134.30779999999999</v>
      </c>
      <c r="E9" s="3">
        <v>82.286500000000004</v>
      </c>
      <c r="F9" s="3">
        <v>67.27</v>
      </c>
      <c r="G9" s="3">
        <v>0</v>
      </c>
      <c r="H9" s="3">
        <v>0</v>
      </c>
      <c r="I9" s="3">
        <v>0</v>
      </c>
      <c r="J9" s="3">
        <v>134.30779999999999</v>
      </c>
      <c r="K9" s="3">
        <v>67.27</v>
      </c>
      <c r="L9" s="3">
        <v>0</v>
      </c>
      <c r="M9" s="3">
        <v>0</v>
      </c>
      <c r="N9" s="3">
        <v>0</v>
      </c>
      <c r="O9" s="3">
        <v>215.87459999999999</v>
      </c>
      <c r="P9" s="3">
        <v>0</v>
      </c>
      <c r="Q9" s="3">
        <v>0</v>
      </c>
      <c r="R9" s="3">
        <v>0</v>
      </c>
      <c r="S9" s="3">
        <v>30.895199999999999</v>
      </c>
      <c r="T9" s="3">
        <v>0</v>
      </c>
      <c r="U9" s="3">
        <v>0</v>
      </c>
      <c r="V9" s="3">
        <v>30.895199999999999</v>
      </c>
      <c r="W9" s="3">
        <v>0</v>
      </c>
      <c r="X9" s="3">
        <v>26.0106</v>
      </c>
    </row>
    <row r="10" spans="1:24" x14ac:dyDescent="0.2">
      <c r="A10" s="3" t="s">
        <v>81</v>
      </c>
      <c r="B10" s="2" t="str">
        <f>VLOOKUP($A10,'Space Group'!$A$2:$D$219,3)</f>
        <v>triclinic</v>
      </c>
      <c r="C10" s="2" t="str">
        <f>VLOOKUP($A10,'Space Group'!$A$2:$D$219,4)</f>
        <v>P-1</v>
      </c>
      <c r="D10" s="3">
        <v>122.84229999999999</v>
      </c>
      <c r="E10" s="3">
        <v>41.659199999999998</v>
      </c>
      <c r="F10" s="3">
        <v>40.788600000000002</v>
      </c>
      <c r="G10" s="3">
        <v>0</v>
      </c>
      <c r="H10" s="3">
        <v>34.4146</v>
      </c>
      <c r="I10" s="3">
        <v>0</v>
      </c>
      <c r="J10" s="3">
        <v>121.2341</v>
      </c>
      <c r="K10" s="3">
        <v>41.392000000000003</v>
      </c>
      <c r="L10" s="3">
        <v>0</v>
      </c>
      <c r="M10" s="3">
        <v>12.636100000000001</v>
      </c>
      <c r="N10" s="3">
        <v>0</v>
      </c>
      <c r="O10" s="3">
        <v>67.097700000000003</v>
      </c>
      <c r="P10" s="3">
        <v>0</v>
      </c>
      <c r="Q10" s="3">
        <v>20.121099999999998</v>
      </c>
      <c r="R10" s="3">
        <v>0</v>
      </c>
      <c r="S10" s="3">
        <v>19.901399999999999</v>
      </c>
      <c r="T10" s="3">
        <v>0</v>
      </c>
      <c r="U10" s="3">
        <v>2.7622</v>
      </c>
      <c r="V10" s="3">
        <v>29.373200000000001</v>
      </c>
      <c r="W10" s="3">
        <v>0</v>
      </c>
      <c r="X10" s="3">
        <v>16.227399999999999</v>
      </c>
    </row>
    <row r="11" spans="1:24" x14ac:dyDescent="0.2">
      <c r="A11" s="3" t="s">
        <v>10</v>
      </c>
      <c r="B11" s="2" t="str">
        <f>VLOOKUP($A11,'Space Group'!$A$2:$D$219,3)</f>
        <v>monoclinic</v>
      </c>
      <c r="C11" s="2" t="str">
        <f>VLOOKUP($A11,'Space Group'!$A$2:$D$219,4)</f>
        <v>P1121</v>
      </c>
      <c r="D11" s="3">
        <v>160.3038</v>
      </c>
      <c r="E11" s="3">
        <v>52.612299999999998</v>
      </c>
      <c r="F11" s="3">
        <v>21.830300000000001</v>
      </c>
      <c r="G11" s="3">
        <v>0</v>
      </c>
      <c r="H11" s="3">
        <v>0</v>
      </c>
      <c r="I11" s="3">
        <v>0</v>
      </c>
      <c r="J11" s="3">
        <v>115.47369999999999</v>
      </c>
      <c r="K11" s="3">
        <v>6.5937999999999999</v>
      </c>
      <c r="L11" s="3">
        <v>0</v>
      </c>
      <c r="M11" s="3">
        <v>0</v>
      </c>
      <c r="N11" s="3">
        <v>0</v>
      </c>
      <c r="O11" s="3">
        <v>109.8702</v>
      </c>
      <c r="P11" s="3">
        <v>0</v>
      </c>
      <c r="Q11" s="3">
        <v>0</v>
      </c>
      <c r="R11" s="3">
        <v>0</v>
      </c>
      <c r="S11" s="3">
        <v>32.338500000000003</v>
      </c>
      <c r="T11" s="3">
        <v>0</v>
      </c>
      <c r="U11" s="3">
        <v>0</v>
      </c>
      <c r="V11" s="3">
        <v>35.685000000000002</v>
      </c>
      <c r="W11" s="3">
        <v>0</v>
      </c>
      <c r="X11" s="3">
        <v>-3.5284</v>
      </c>
    </row>
    <row r="12" spans="1:24" x14ac:dyDescent="0.2">
      <c r="A12" s="3" t="s">
        <v>149</v>
      </c>
      <c r="B12" s="2" t="str">
        <f>VLOOKUP($A12,'Space Group'!$A$2:$D$219,3)</f>
        <v>orthorhombic</v>
      </c>
      <c r="C12" s="2" t="str">
        <f>VLOOKUP($A12,'Space Group'!$A$2:$D$219,4)</f>
        <v>Pccn</v>
      </c>
      <c r="D12" s="3">
        <v>90.31</v>
      </c>
      <c r="E12" s="3">
        <v>52.874699999999997</v>
      </c>
      <c r="F12" s="3">
        <v>39.461799999999997</v>
      </c>
      <c r="G12" s="3">
        <v>0</v>
      </c>
      <c r="H12" s="3">
        <v>0</v>
      </c>
      <c r="I12" s="3">
        <v>0</v>
      </c>
      <c r="J12" s="3">
        <v>99.696899999999999</v>
      </c>
      <c r="K12" s="3">
        <v>45.488999999999997</v>
      </c>
      <c r="L12" s="3">
        <v>0</v>
      </c>
      <c r="M12" s="3">
        <v>0</v>
      </c>
      <c r="N12" s="3">
        <v>0</v>
      </c>
      <c r="O12" s="3">
        <v>91.240200000000002</v>
      </c>
      <c r="P12" s="3">
        <v>0</v>
      </c>
      <c r="Q12" s="3">
        <v>0</v>
      </c>
      <c r="R12" s="3">
        <v>0</v>
      </c>
      <c r="S12" s="3">
        <v>18.285499999999999</v>
      </c>
      <c r="T12" s="3">
        <v>0</v>
      </c>
      <c r="U12" s="3">
        <v>0</v>
      </c>
      <c r="V12" s="3">
        <v>10.744899999999999</v>
      </c>
      <c r="W12" s="3">
        <v>0</v>
      </c>
      <c r="X12" s="3">
        <v>23.453499999999998</v>
      </c>
    </row>
    <row r="13" spans="1:24" x14ac:dyDescent="0.2">
      <c r="A13" s="3" t="s">
        <v>174</v>
      </c>
      <c r="B13" s="2" t="str">
        <f>VLOOKUP($A13,'Space Group'!$A$2:$D$219,3)</f>
        <v>trigonal</v>
      </c>
      <c r="C13" s="2" t="str">
        <f>VLOOKUP($A13,'Space Group'!$A$2:$D$219,4)</f>
        <v>P3c1</v>
      </c>
      <c r="D13" s="3">
        <v>90.432199999999995</v>
      </c>
      <c r="E13" s="3">
        <v>52.493099999999998</v>
      </c>
      <c r="F13" s="3">
        <v>54.914499999999997</v>
      </c>
      <c r="G13" s="3">
        <v>0</v>
      </c>
      <c r="H13" s="3">
        <v>0</v>
      </c>
      <c r="I13" s="3">
        <v>0</v>
      </c>
      <c r="J13" s="3">
        <v>90.432199999999995</v>
      </c>
      <c r="K13" s="3">
        <v>54.914499999999997</v>
      </c>
      <c r="L13" s="3">
        <v>0</v>
      </c>
      <c r="M13" s="3">
        <v>0</v>
      </c>
      <c r="N13" s="3">
        <v>0</v>
      </c>
      <c r="O13" s="3">
        <v>118.548</v>
      </c>
      <c r="P13" s="3">
        <v>0</v>
      </c>
      <c r="Q13" s="3">
        <v>0</v>
      </c>
      <c r="R13" s="3">
        <v>0</v>
      </c>
      <c r="S13" s="3">
        <v>13.3178</v>
      </c>
      <c r="T13" s="3">
        <v>0</v>
      </c>
      <c r="U13" s="3">
        <v>0</v>
      </c>
      <c r="V13" s="3">
        <v>13.3178</v>
      </c>
      <c r="W13" s="3">
        <v>0</v>
      </c>
      <c r="X13" s="3">
        <v>18.9695</v>
      </c>
    </row>
    <row r="14" spans="1:24" x14ac:dyDescent="0.2">
      <c r="A14" s="3" t="s">
        <v>100</v>
      </c>
      <c r="B14" s="2" t="str">
        <f>VLOOKUP($A14,'Space Group'!$A$2:$D$219,3)</f>
        <v>trigonal</v>
      </c>
      <c r="C14" s="2" t="str">
        <f>VLOOKUP($A14,'Space Group'!$A$2:$D$219,4)</f>
        <v>P-31c</v>
      </c>
      <c r="D14" s="3">
        <v>120.8296</v>
      </c>
      <c r="E14" s="3">
        <v>72.618300000000005</v>
      </c>
      <c r="F14" s="3">
        <v>66.685400000000001</v>
      </c>
      <c r="G14" s="3">
        <v>0</v>
      </c>
      <c r="H14" s="3">
        <v>0</v>
      </c>
      <c r="I14" s="3">
        <v>0</v>
      </c>
      <c r="J14" s="3">
        <v>120.8296</v>
      </c>
      <c r="K14" s="3">
        <v>66.685400000000001</v>
      </c>
      <c r="L14" s="3">
        <v>0</v>
      </c>
      <c r="M14" s="3">
        <v>0</v>
      </c>
      <c r="N14" s="3">
        <v>0</v>
      </c>
      <c r="O14" s="3">
        <v>71.629099999999994</v>
      </c>
      <c r="P14" s="3">
        <v>0</v>
      </c>
      <c r="Q14" s="3">
        <v>0</v>
      </c>
      <c r="R14" s="3">
        <v>0</v>
      </c>
      <c r="S14" s="3">
        <v>27.423100000000002</v>
      </c>
      <c r="T14" s="3">
        <v>0</v>
      </c>
      <c r="U14" s="3">
        <v>0</v>
      </c>
      <c r="V14" s="3">
        <v>27.423100000000002</v>
      </c>
      <c r="W14" s="3">
        <v>0</v>
      </c>
      <c r="X14" s="3">
        <v>24.105699999999999</v>
      </c>
    </row>
    <row r="15" spans="1:24" x14ac:dyDescent="0.2">
      <c r="A15" s="3" t="s">
        <v>12</v>
      </c>
      <c r="B15" s="2" t="str">
        <f>VLOOKUP($A15,'Space Group'!$A$2:$D$219,3)</f>
        <v>trigonal</v>
      </c>
      <c r="C15" s="2" t="str">
        <f>VLOOKUP($A15,'Space Group'!$A$2:$D$219,4)</f>
        <v>P-31c</v>
      </c>
      <c r="D15" s="3">
        <v>120.9855</v>
      </c>
      <c r="E15" s="3">
        <v>72.328199999999995</v>
      </c>
      <c r="F15" s="3">
        <v>66.131299999999996</v>
      </c>
      <c r="G15" s="3">
        <v>0</v>
      </c>
      <c r="H15" s="3">
        <v>0</v>
      </c>
      <c r="I15" s="3">
        <v>0</v>
      </c>
      <c r="J15" s="3">
        <v>120.9855</v>
      </c>
      <c r="K15" s="3">
        <v>66.131299999999996</v>
      </c>
      <c r="L15" s="3">
        <v>0</v>
      </c>
      <c r="M15" s="3">
        <v>0</v>
      </c>
      <c r="N15" s="3">
        <v>0</v>
      </c>
      <c r="O15" s="3">
        <v>70.508399999999995</v>
      </c>
      <c r="P15" s="3">
        <v>0</v>
      </c>
      <c r="Q15" s="3">
        <v>0</v>
      </c>
      <c r="R15" s="3">
        <v>0</v>
      </c>
      <c r="S15" s="3">
        <v>27.7181</v>
      </c>
      <c r="T15" s="3">
        <v>0</v>
      </c>
      <c r="U15" s="3">
        <v>0</v>
      </c>
      <c r="V15" s="3">
        <v>27.7181</v>
      </c>
      <c r="W15" s="3">
        <v>0</v>
      </c>
      <c r="X15" s="3">
        <v>24.328600000000002</v>
      </c>
    </row>
    <row r="16" spans="1:24" x14ac:dyDescent="0.2">
      <c r="A16" s="3" t="s">
        <v>35</v>
      </c>
      <c r="B16" s="2" t="str">
        <f>VLOOKUP($A16,'Space Group'!$A$2:$D$219,3)</f>
        <v>trigonal</v>
      </c>
      <c r="C16" s="2" t="str">
        <f>VLOOKUP($A16,'Space Group'!$A$2:$D$219,4)</f>
        <v>P-3</v>
      </c>
      <c r="D16" s="3">
        <v>73.296400000000006</v>
      </c>
      <c r="E16" s="3">
        <v>44.2654</v>
      </c>
      <c r="F16" s="3">
        <v>38.907499999999999</v>
      </c>
      <c r="G16" s="3">
        <v>0</v>
      </c>
      <c r="H16" s="3">
        <v>2.2372999999999998</v>
      </c>
      <c r="I16" s="3">
        <v>0</v>
      </c>
      <c r="J16" s="3">
        <v>73.296400000000006</v>
      </c>
      <c r="K16" s="3">
        <v>38.907499999999999</v>
      </c>
      <c r="L16" s="3">
        <v>0</v>
      </c>
      <c r="M16" s="3">
        <v>-2.2372999999999998</v>
      </c>
      <c r="N16" s="3">
        <v>0</v>
      </c>
      <c r="O16" s="3">
        <v>109.5757</v>
      </c>
      <c r="P16" s="3">
        <v>0</v>
      </c>
      <c r="Q16" s="3">
        <v>0</v>
      </c>
      <c r="R16" s="3">
        <v>0</v>
      </c>
      <c r="S16" s="3">
        <v>11.4008</v>
      </c>
      <c r="T16" s="3">
        <v>0</v>
      </c>
      <c r="U16" s="3">
        <v>-2.2372999999999998</v>
      </c>
      <c r="V16" s="3">
        <v>11.4008</v>
      </c>
      <c r="W16" s="3">
        <v>0</v>
      </c>
      <c r="X16" s="3">
        <v>14.515499999999999</v>
      </c>
    </row>
    <row r="17" spans="1:24" x14ac:dyDescent="0.2">
      <c r="A17" s="3" t="s">
        <v>74</v>
      </c>
      <c r="B17" s="2" t="str">
        <f>VLOOKUP($A17,'Space Group'!$A$2:$D$219,3)</f>
        <v>monoclinic</v>
      </c>
      <c r="C17" s="2" t="str">
        <f>VLOOKUP($A17,'Space Group'!$A$2:$D$219,4)</f>
        <v>P1121</v>
      </c>
      <c r="D17" s="3">
        <v>236.23089999999999</v>
      </c>
      <c r="E17" s="3">
        <v>68.001800000000003</v>
      </c>
      <c r="F17" s="3">
        <v>100.6542</v>
      </c>
      <c r="G17" s="3">
        <v>0</v>
      </c>
      <c r="H17" s="3">
        <v>0</v>
      </c>
      <c r="I17" s="3">
        <v>0</v>
      </c>
      <c r="J17" s="3">
        <v>52.823500000000003</v>
      </c>
      <c r="K17" s="3">
        <v>43.013599999999997</v>
      </c>
      <c r="L17" s="3">
        <v>0</v>
      </c>
      <c r="M17" s="3">
        <v>0</v>
      </c>
      <c r="N17" s="3">
        <v>0</v>
      </c>
      <c r="O17" s="3">
        <v>236.40170000000001</v>
      </c>
      <c r="P17" s="3">
        <v>0</v>
      </c>
      <c r="Q17" s="3">
        <v>0</v>
      </c>
      <c r="R17" s="3">
        <v>0</v>
      </c>
      <c r="S17" s="3">
        <v>26.512</v>
      </c>
      <c r="T17" s="3">
        <v>0</v>
      </c>
      <c r="U17" s="3">
        <v>0</v>
      </c>
      <c r="V17" s="3">
        <v>40.5473</v>
      </c>
      <c r="W17" s="3">
        <v>0</v>
      </c>
      <c r="X17" s="3">
        <v>34.084899999999998</v>
      </c>
    </row>
    <row r="18" spans="1:24" x14ac:dyDescent="0.2">
      <c r="A18" s="3" t="s">
        <v>43</v>
      </c>
      <c r="B18" s="2" t="str">
        <f>VLOOKUP($A18,'Space Group'!$A$2:$D$219,3)</f>
        <v>cubic</v>
      </c>
      <c r="C18" s="2" t="str">
        <f>VLOOKUP($A18,'Space Group'!$A$2:$D$219,4)</f>
        <v>Ia-3d</v>
      </c>
      <c r="D18" s="3">
        <v>175.95330000000001</v>
      </c>
      <c r="E18" s="3">
        <v>78.668599999999998</v>
      </c>
      <c r="F18" s="3">
        <v>78.668599999999998</v>
      </c>
      <c r="G18" s="3">
        <v>0</v>
      </c>
      <c r="H18" s="3">
        <v>0</v>
      </c>
      <c r="I18" s="3">
        <v>0</v>
      </c>
      <c r="J18" s="3">
        <v>175.95330000000001</v>
      </c>
      <c r="K18" s="3">
        <v>78.668599999999998</v>
      </c>
      <c r="L18" s="3">
        <v>0</v>
      </c>
      <c r="M18" s="3">
        <v>0</v>
      </c>
      <c r="N18" s="3">
        <v>0</v>
      </c>
      <c r="O18" s="3">
        <v>175.95330000000001</v>
      </c>
      <c r="P18" s="3">
        <v>0</v>
      </c>
      <c r="Q18" s="3">
        <v>0</v>
      </c>
      <c r="R18" s="3">
        <v>0</v>
      </c>
      <c r="S18" s="3">
        <v>34.260300000000001</v>
      </c>
      <c r="T18" s="3">
        <v>0</v>
      </c>
      <c r="U18" s="3">
        <v>0</v>
      </c>
      <c r="V18" s="3">
        <v>34.260300000000001</v>
      </c>
      <c r="W18" s="3">
        <v>0</v>
      </c>
      <c r="X18" s="3">
        <v>34.260300000000001</v>
      </c>
    </row>
    <row r="19" spans="1:24" x14ac:dyDescent="0.2">
      <c r="A19" s="3" t="s">
        <v>161</v>
      </c>
      <c r="B19" s="2" t="str">
        <f>VLOOKUP($A19,'Space Group'!$A$2:$D$219,3)</f>
        <v>orthorhombic</v>
      </c>
      <c r="C19" s="2" t="str">
        <f>VLOOKUP($A19,'Space Group'!$A$2:$D$219,4)</f>
        <v>Pbca</v>
      </c>
      <c r="D19" s="3">
        <v>88.388599999999997</v>
      </c>
      <c r="E19" s="3">
        <v>52.908999999999999</v>
      </c>
      <c r="F19" s="3">
        <v>85.380700000000004</v>
      </c>
      <c r="G19" s="3">
        <v>0</v>
      </c>
      <c r="H19" s="3">
        <v>0</v>
      </c>
      <c r="I19" s="3">
        <v>0</v>
      </c>
      <c r="J19" s="3">
        <v>80.124200000000002</v>
      </c>
      <c r="K19" s="3">
        <v>102.41240000000001</v>
      </c>
      <c r="L19" s="3">
        <v>0</v>
      </c>
      <c r="M19" s="3">
        <v>0</v>
      </c>
      <c r="N19" s="3">
        <v>0</v>
      </c>
      <c r="O19" s="3">
        <v>211.14840000000001</v>
      </c>
      <c r="P19" s="3">
        <v>0</v>
      </c>
      <c r="Q19" s="3">
        <v>0</v>
      </c>
      <c r="R19" s="3">
        <v>0</v>
      </c>
      <c r="S19" s="3">
        <v>42.256599999999999</v>
      </c>
      <c r="T19" s="3">
        <v>0</v>
      </c>
      <c r="U19" s="3">
        <v>0</v>
      </c>
      <c r="V19" s="3">
        <v>39.569099999999999</v>
      </c>
      <c r="W19" s="3">
        <v>0</v>
      </c>
      <c r="X19" s="3">
        <v>21.2714</v>
      </c>
    </row>
    <row r="20" spans="1:24" x14ac:dyDescent="0.2">
      <c r="A20" s="3" t="s">
        <v>86</v>
      </c>
      <c r="B20" s="2" t="str">
        <f>VLOOKUP($A20,'Space Group'!$A$2:$D$219,3)</f>
        <v>orthorhombic</v>
      </c>
      <c r="C20" s="2" t="str">
        <f>VLOOKUP($A20,'Space Group'!$A$2:$D$219,4)</f>
        <v>Pca21</v>
      </c>
      <c r="D20" s="3">
        <v>167.101</v>
      </c>
      <c r="E20" s="3">
        <v>84.087299999999999</v>
      </c>
      <c r="F20" s="3">
        <v>83.334599999999995</v>
      </c>
      <c r="G20" s="3">
        <v>0</v>
      </c>
      <c r="H20" s="3">
        <v>0</v>
      </c>
      <c r="I20" s="3">
        <v>0</v>
      </c>
      <c r="J20" s="3">
        <v>156.4802</v>
      </c>
      <c r="K20" s="3">
        <v>135.05770000000001</v>
      </c>
      <c r="L20" s="3">
        <v>0</v>
      </c>
      <c r="M20" s="3">
        <v>0</v>
      </c>
      <c r="N20" s="3">
        <v>0</v>
      </c>
      <c r="O20" s="3">
        <v>158.79519999999999</v>
      </c>
      <c r="P20" s="3">
        <v>0</v>
      </c>
      <c r="Q20" s="3">
        <v>0</v>
      </c>
      <c r="R20" s="3">
        <v>0</v>
      </c>
      <c r="S20" s="3">
        <v>45.648200000000003</v>
      </c>
      <c r="T20" s="3">
        <v>0</v>
      </c>
      <c r="U20" s="3">
        <v>0</v>
      </c>
      <c r="V20" s="3">
        <v>35.381799999999998</v>
      </c>
      <c r="W20" s="3">
        <v>0</v>
      </c>
      <c r="X20" s="3">
        <v>34.089500000000001</v>
      </c>
    </row>
    <row r="21" spans="1:24" x14ac:dyDescent="0.2">
      <c r="A21" s="3" t="s">
        <v>21</v>
      </c>
      <c r="B21" s="2" t="str">
        <f>VLOOKUP($A21,'Space Group'!$A$2:$D$219,3)</f>
        <v>cubic</v>
      </c>
      <c r="C21" s="2" t="str">
        <f>VLOOKUP($A21,'Space Group'!$A$2:$D$219,4)</f>
        <v>F23</v>
      </c>
      <c r="D21" s="3">
        <v>128.40899999999999</v>
      </c>
      <c r="E21" s="3">
        <v>102.45569999999999</v>
      </c>
      <c r="F21" s="3">
        <v>102.45569999999999</v>
      </c>
      <c r="G21" s="3">
        <v>0</v>
      </c>
      <c r="H21" s="3">
        <v>0</v>
      </c>
      <c r="I21" s="3">
        <v>0</v>
      </c>
      <c r="J21" s="3">
        <v>128.40899999999999</v>
      </c>
      <c r="K21" s="3">
        <v>102.45569999999999</v>
      </c>
      <c r="L21" s="3">
        <v>0</v>
      </c>
      <c r="M21" s="3">
        <v>0</v>
      </c>
      <c r="N21" s="3">
        <v>0</v>
      </c>
      <c r="O21" s="3">
        <v>128.40899999999999</v>
      </c>
      <c r="P21" s="3">
        <v>0</v>
      </c>
      <c r="Q21" s="3">
        <v>0</v>
      </c>
      <c r="R21" s="3">
        <v>0</v>
      </c>
      <c r="S21" s="3">
        <v>35.066099999999999</v>
      </c>
      <c r="T21" s="3">
        <v>0</v>
      </c>
      <c r="U21" s="3">
        <v>0</v>
      </c>
      <c r="V21" s="3">
        <v>35.066099999999999</v>
      </c>
      <c r="W21" s="3">
        <v>0</v>
      </c>
      <c r="X21" s="3">
        <v>35.066099999999999</v>
      </c>
    </row>
    <row r="22" spans="1:24" x14ac:dyDescent="0.2">
      <c r="A22" s="3" t="s">
        <v>65</v>
      </c>
      <c r="B22" s="2" t="str">
        <f>VLOOKUP($A22,'Space Group'!$A$2:$D$219,3)</f>
        <v>tetragonal</v>
      </c>
      <c r="C22" s="2" t="str">
        <f>VLOOKUP($A22,'Space Group'!$A$2:$D$219,4)</f>
        <v>P4/mcc</v>
      </c>
      <c r="D22" s="3">
        <v>86.613</v>
      </c>
      <c r="E22" s="3">
        <v>6.1863999999999999</v>
      </c>
      <c r="F22" s="3">
        <v>54.491199999999999</v>
      </c>
      <c r="G22" s="3">
        <v>0</v>
      </c>
      <c r="H22" s="3">
        <v>0</v>
      </c>
      <c r="I22" s="3">
        <v>0</v>
      </c>
      <c r="J22" s="3">
        <v>86.613</v>
      </c>
      <c r="K22" s="3">
        <v>54.491199999999999</v>
      </c>
      <c r="L22" s="3">
        <v>0</v>
      </c>
      <c r="M22" s="3">
        <v>0</v>
      </c>
      <c r="N22" s="3">
        <v>0</v>
      </c>
      <c r="O22" s="3">
        <v>121.14239999999999</v>
      </c>
      <c r="P22" s="3">
        <v>0</v>
      </c>
      <c r="Q22" s="3">
        <v>0</v>
      </c>
      <c r="R22" s="3">
        <v>0</v>
      </c>
      <c r="S22" s="3">
        <v>40.4178</v>
      </c>
      <c r="T22" s="3">
        <v>0</v>
      </c>
      <c r="U22" s="3">
        <v>0</v>
      </c>
      <c r="V22" s="3">
        <v>40.4178</v>
      </c>
      <c r="W22" s="3">
        <v>0</v>
      </c>
      <c r="X22" s="3">
        <v>7.8895</v>
      </c>
    </row>
    <row r="23" spans="1:24" x14ac:dyDescent="0.2">
      <c r="A23" s="3" t="s">
        <v>165</v>
      </c>
      <c r="B23" s="2" t="str">
        <f>VLOOKUP($A23,'Space Group'!$A$2:$D$219,3)</f>
        <v>tetragonal</v>
      </c>
      <c r="C23" s="2" t="str">
        <f>VLOOKUP($A23,'Space Group'!$A$2:$D$219,4)</f>
        <v>I4/m</v>
      </c>
      <c r="D23" s="3">
        <v>151.5729</v>
      </c>
      <c r="E23" s="3">
        <v>67.653099999999995</v>
      </c>
      <c r="F23" s="3">
        <v>61.180500000000002</v>
      </c>
      <c r="G23" s="3">
        <v>0</v>
      </c>
      <c r="H23" s="3">
        <v>0</v>
      </c>
      <c r="I23" s="3">
        <v>0</v>
      </c>
      <c r="J23" s="3">
        <v>151.5729</v>
      </c>
      <c r="K23" s="3">
        <v>61.180500000000002</v>
      </c>
      <c r="L23" s="3">
        <v>0</v>
      </c>
      <c r="M23" s="3">
        <v>0</v>
      </c>
      <c r="N23" s="3">
        <v>0</v>
      </c>
      <c r="O23" s="3">
        <v>171.3323</v>
      </c>
      <c r="P23" s="3">
        <v>0</v>
      </c>
      <c r="Q23" s="3">
        <v>0</v>
      </c>
      <c r="R23" s="3">
        <v>0</v>
      </c>
      <c r="S23" s="3">
        <v>5.0095000000000001</v>
      </c>
      <c r="T23" s="3">
        <v>0</v>
      </c>
      <c r="U23" s="3">
        <v>0</v>
      </c>
      <c r="V23" s="3">
        <v>5.0095000000000001</v>
      </c>
      <c r="W23" s="3">
        <v>0</v>
      </c>
      <c r="X23" s="3">
        <v>9.8772000000000002</v>
      </c>
    </row>
    <row r="24" spans="1:24" x14ac:dyDescent="0.2">
      <c r="A24" s="3" t="s">
        <v>171</v>
      </c>
      <c r="B24" s="2" t="str">
        <f>VLOOKUP($A24,'Space Group'!$A$2:$D$219,3)</f>
        <v>trigonal</v>
      </c>
      <c r="C24" s="2" t="str">
        <f>VLOOKUP($A24,'Space Group'!$A$2:$D$219,4)</f>
        <v>R-3</v>
      </c>
      <c r="D24" s="3">
        <v>119.75279999999999</v>
      </c>
      <c r="E24" s="3">
        <v>72.650999999999996</v>
      </c>
      <c r="F24" s="3">
        <v>68.559700000000007</v>
      </c>
      <c r="G24" s="3">
        <v>7.6508000000000003</v>
      </c>
      <c r="H24" s="3">
        <v>4.8300000000000003E-2</v>
      </c>
      <c r="I24" s="3">
        <v>0</v>
      </c>
      <c r="J24" s="3">
        <v>119.75279999999999</v>
      </c>
      <c r="K24" s="3">
        <v>68.559399999999997</v>
      </c>
      <c r="L24" s="3">
        <v>-7.6505000000000001</v>
      </c>
      <c r="M24" s="3">
        <v>-4.7899999999999998E-2</v>
      </c>
      <c r="N24" s="3">
        <v>-2.0000000000000001E-4</v>
      </c>
      <c r="O24" s="3">
        <v>174.91849999999999</v>
      </c>
      <c r="P24" s="3">
        <v>1E-4</v>
      </c>
      <c r="Q24" s="3">
        <v>0</v>
      </c>
      <c r="R24" s="3">
        <v>1E-4</v>
      </c>
      <c r="S24" s="3">
        <v>28.883299999999998</v>
      </c>
      <c r="T24" s="3">
        <v>-2.0000000000000001E-4</v>
      </c>
      <c r="U24" s="3">
        <v>-4.7899999999999998E-2</v>
      </c>
      <c r="V24" s="3">
        <v>28.883400000000002</v>
      </c>
      <c r="W24" s="3">
        <v>7.6505999999999998</v>
      </c>
      <c r="X24" s="3">
        <v>23.551100000000002</v>
      </c>
    </row>
    <row r="25" spans="1:24" x14ac:dyDescent="0.2">
      <c r="A25" s="3" t="s">
        <v>62</v>
      </c>
      <c r="B25" s="2" t="str">
        <f>VLOOKUP($A25,'Space Group'!$A$2:$D$219,3)</f>
        <v>monoclinic</v>
      </c>
      <c r="C25" s="2" t="str">
        <f>VLOOKUP($A25,'Space Group'!$A$2:$D$219,4)</f>
        <v>C12/c1</v>
      </c>
      <c r="D25" s="3">
        <v>121.3308</v>
      </c>
      <c r="E25" s="3">
        <v>65.346800000000002</v>
      </c>
      <c r="F25" s="3">
        <v>46.799199999999999</v>
      </c>
      <c r="G25" s="3">
        <v>0</v>
      </c>
      <c r="H25" s="3">
        <v>0</v>
      </c>
      <c r="I25" s="3">
        <v>0</v>
      </c>
      <c r="J25" s="3">
        <v>155.61670000000001</v>
      </c>
      <c r="K25" s="3">
        <v>65.640299999999996</v>
      </c>
      <c r="L25" s="3">
        <v>0</v>
      </c>
      <c r="M25" s="3">
        <v>0</v>
      </c>
      <c r="N25" s="3">
        <v>0</v>
      </c>
      <c r="O25" s="3">
        <v>154.75640000000001</v>
      </c>
      <c r="P25" s="3">
        <v>0</v>
      </c>
      <c r="Q25" s="3">
        <v>0</v>
      </c>
      <c r="R25" s="3">
        <v>0</v>
      </c>
      <c r="S25" s="3">
        <v>-15.712999999999999</v>
      </c>
      <c r="T25" s="3">
        <v>0</v>
      </c>
      <c r="U25" s="3">
        <v>0</v>
      </c>
      <c r="V25" s="3">
        <v>39.731499999999997</v>
      </c>
      <c r="W25" s="3">
        <v>0</v>
      </c>
      <c r="X25" s="3">
        <v>20.497800000000002</v>
      </c>
    </row>
    <row r="26" spans="1:24" x14ac:dyDescent="0.2">
      <c r="A26" s="3" t="s">
        <v>112</v>
      </c>
      <c r="B26" s="2" t="str">
        <f>VLOOKUP($A26,'Space Group'!$A$2:$D$219,3)</f>
        <v>orthorhombic</v>
      </c>
      <c r="C26" s="2" t="str">
        <f>VLOOKUP($A26,'Space Group'!$A$2:$D$219,4)</f>
        <v>P21212</v>
      </c>
      <c r="D26" s="3">
        <v>76.964200000000005</v>
      </c>
      <c r="E26" s="3">
        <v>61.063800000000001</v>
      </c>
      <c r="F26" s="3">
        <v>92.044899999999998</v>
      </c>
      <c r="G26" s="3">
        <v>0</v>
      </c>
      <c r="H26" s="3">
        <v>0</v>
      </c>
      <c r="I26" s="3">
        <v>0</v>
      </c>
      <c r="J26" s="3">
        <v>121.7286</v>
      </c>
      <c r="K26" s="3">
        <v>98.340999999999994</v>
      </c>
      <c r="L26" s="3">
        <v>0</v>
      </c>
      <c r="M26" s="3">
        <v>0</v>
      </c>
      <c r="N26" s="3">
        <v>0</v>
      </c>
      <c r="O26" s="3">
        <v>173.44669999999999</v>
      </c>
      <c r="P26" s="3">
        <v>0</v>
      </c>
      <c r="Q26" s="3">
        <v>0</v>
      </c>
      <c r="R26" s="3">
        <v>0</v>
      </c>
      <c r="S26" s="3">
        <v>21.622900000000001</v>
      </c>
      <c r="T26" s="3">
        <v>0</v>
      </c>
      <c r="U26" s="3">
        <v>0</v>
      </c>
      <c r="V26" s="3">
        <v>41.316400000000002</v>
      </c>
      <c r="W26" s="3">
        <v>0</v>
      </c>
      <c r="X26" s="3">
        <v>19.197500000000002</v>
      </c>
    </row>
    <row r="27" spans="1:24" x14ac:dyDescent="0.2">
      <c r="A27" s="3" t="s">
        <v>158</v>
      </c>
      <c r="B27" s="2" t="str">
        <f>VLOOKUP($A27,'Space Group'!$A$2:$D$219,3)</f>
        <v>orthorhombic</v>
      </c>
      <c r="C27" s="2" t="str">
        <f>VLOOKUP($A27,'Space Group'!$A$2:$D$219,4)</f>
        <v>Aemm</v>
      </c>
      <c r="D27" s="3">
        <v>249.6797</v>
      </c>
      <c r="E27" s="3">
        <v>85.767700000000005</v>
      </c>
      <c r="F27" s="3">
        <v>90.841300000000004</v>
      </c>
      <c r="G27" s="3">
        <v>0</v>
      </c>
      <c r="H27" s="3">
        <v>0</v>
      </c>
      <c r="I27" s="3">
        <v>0</v>
      </c>
      <c r="J27" s="3">
        <v>160.90860000000001</v>
      </c>
      <c r="K27" s="3">
        <v>127.86620000000001</v>
      </c>
      <c r="L27" s="3">
        <v>0</v>
      </c>
      <c r="M27" s="3">
        <v>0</v>
      </c>
      <c r="N27" s="3">
        <v>0</v>
      </c>
      <c r="O27" s="3">
        <v>181.53370000000001</v>
      </c>
      <c r="P27" s="3">
        <v>0</v>
      </c>
      <c r="Q27" s="3">
        <v>0</v>
      </c>
      <c r="R27" s="3">
        <v>0</v>
      </c>
      <c r="S27" s="3">
        <v>5.0730000000000004</v>
      </c>
      <c r="T27" s="3">
        <v>0</v>
      </c>
      <c r="U27" s="3">
        <v>0</v>
      </c>
      <c r="V27" s="3">
        <v>37.970500000000001</v>
      </c>
      <c r="W27" s="3">
        <v>0</v>
      </c>
      <c r="X27" s="3">
        <v>39.037300000000002</v>
      </c>
    </row>
    <row r="28" spans="1:24" x14ac:dyDescent="0.2">
      <c r="A28" s="3" t="s">
        <v>94</v>
      </c>
      <c r="B28" s="2" t="str">
        <f>VLOOKUP($A28,'Space Group'!$A$2:$D$219,3)</f>
        <v>monoclinic</v>
      </c>
      <c r="C28" s="2" t="str">
        <f>VLOOKUP($A28,'Space Group'!$A$2:$D$219,4)</f>
        <v>P121/a1</v>
      </c>
      <c r="D28" s="3">
        <v>70.437200000000004</v>
      </c>
      <c r="E28" s="3">
        <v>57.339700000000001</v>
      </c>
      <c r="F28" s="3">
        <v>69.832700000000003</v>
      </c>
      <c r="G28" s="3">
        <v>0</v>
      </c>
      <c r="H28" s="3">
        <v>0</v>
      </c>
      <c r="I28" s="3">
        <v>0</v>
      </c>
      <c r="J28" s="3">
        <v>114.3801</v>
      </c>
      <c r="K28" s="3">
        <v>96.463399999999993</v>
      </c>
      <c r="L28" s="3">
        <v>0</v>
      </c>
      <c r="M28" s="3">
        <v>0</v>
      </c>
      <c r="N28" s="3">
        <v>0</v>
      </c>
      <c r="O28" s="3">
        <v>176.99170000000001</v>
      </c>
      <c r="P28" s="3">
        <v>0</v>
      </c>
      <c r="Q28" s="3">
        <v>0</v>
      </c>
      <c r="R28" s="3">
        <v>0</v>
      </c>
      <c r="S28" s="3">
        <v>23.1966</v>
      </c>
      <c r="T28" s="3">
        <v>0</v>
      </c>
      <c r="U28" s="3">
        <v>0</v>
      </c>
      <c r="V28" s="3">
        <v>30.281099999999999</v>
      </c>
      <c r="W28" s="3">
        <v>0</v>
      </c>
      <c r="X28" s="3">
        <v>18.6403</v>
      </c>
    </row>
    <row r="29" spans="1:24" x14ac:dyDescent="0.2">
      <c r="A29" s="3" t="s">
        <v>106</v>
      </c>
      <c r="B29" s="2" t="str">
        <f>VLOOKUP($A29,'Space Group'!$A$2:$D$219,3)</f>
        <v>tetragonal</v>
      </c>
      <c r="C29" s="2" t="str">
        <f>VLOOKUP($A29,'Space Group'!$A$2:$D$219,4)</f>
        <v>P4/ncc</v>
      </c>
      <c r="D29" s="3">
        <v>104.8061</v>
      </c>
      <c r="E29" s="3">
        <v>62.071300000000001</v>
      </c>
      <c r="F29" s="3">
        <v>62.868699999999997</v>
      </c>
      <c r="G29" s="3">
        <v>0</v>
      </c>
      <c r="H29" s="3">
        <v>0</v>
      </c>
      <c r="I29" s="3">
        <v>0</v>
      </c>
      <c r="J29" s="3">
        <v>104.8061</v>
      </c>
      <c r="K29" s="3">
        <v>62.868699999999997</v>
      </c>
      <c r="L29" s="3">
        <v>0</v>
      </c>
      <c r="M29" s="3">
        <v>0</v>
      </c>
      <c r="N29" s="3">
        <v>0</v>
      </c>
      <c r="O29" s="3">
        <v>114.8844</v>
      </c>
      <c r="P29" s="3">
        <v>0</v>
      </c>
      <c r="Q29" s="3">
        <v>0</v>
      </c>
      <c r="R29" s="3">
        <v>0</v>
      </c>
      <c r="S29" s="3">
        <v>26.2395</v>
      </c>
      <c r="T29" s="3">
        <v>0</v>
      </c>
      <c r="U29" s="3">
        <v>0</v>
      </c>
      <c r="V29" s="3">
        <v>26.2395</v>
      </c>
      <c r="W29" s="3">
        <v>0</v>
      </c>
      <c r="X29" s="3">
        <v>19.041399999999999</v>
      </c>
    </row>
    <row r="30" spans="1:24" x14ac:dyDescent="0.2">
      <c r="A30" s="3" t="s">
        <v>29</v>
      </c>
      <c r="B30" s="2" t="str">
        <f>VLOOKUP($A30,'Space Group'!$A$2:$D$219,3)</f>
        <v>tetragonal</v>
      </c>
      <c r="C30" s="2" t="str">
        <f>VLOOKUP($A30,'Space Group'!$A$2:$D$219,4)</f>
        <v>I4mm</v>
      </c>
      <c r="D30" s="3">
        <v>165.8425</v>
      </c>
      <c r="E30" s="3">
        <v>128.6343</v>
      </c>
      <c r="F30" s="3">
        <v>120.9224</v>
      </c>
      <c r="G30" s="3">
        <v>0</v>
      </c>
      <c r="H30" s="3">
        <v>0</v>
      </c>
      <c r="I30" s="3">
        <v>0</v>
      </c>
      <c r="J30" s="3">
        <v>165.8425</v>
      </c>
      <c r="K30" s="3">
        <v>120.9224</v>
      </c>
      <c r="L30" s="3">
        <v>0</v>
      </c>
      <c r="M30" s="3">
        <v>0</v>
      </c>
      <c r="N30" s="3">
        <v>0</v>
      </c>
      <c r="O30" s="3">
        <v>250.386</v>
      </c>
      <c r="P30" s="3">
        <v>0</v>
      </c>
      <c r="Q30" s="3">
        <v>0</v>
      </c>
      <c r="R30" s="3">
        <v>0</v>
      </c>
      <c r="S30" s="3">
        <v>47.670400000000001</v>
      </c>
      <c r="T30" s="3">
        <v>0</v>
      </c>
      <c r="U30" s="3">
        <v>0</v>
      </c>
      <c r="V30" s="3">
        <v>47.670400000000001</v>
      </c>
      <c r="W30" s="3">
        <v>0</v>
      </c>
      <c r="X30" s="3">
        <v>38.948399999999999</v>
      </c>
    </row>
    <row r="31" spans="1:24" x14ac:dyDescent="0.2">
      <c r="A31" s="3" t="s">
        <v>169</v>
      </c>
      <c r="B31" s="2" t="str">
        <f>VLOOKUP($A31,'Space Group'!$A$2:$D$219,3)</f>
        <v>tetragonal</v>
      </c>
      <c r="C31" s="2" t="str">
        <f>VLOOKUP($A31,'Space Group'!$A$2:$D$219,4)</f>
        <v>P4122</v>
      </c>
      <c r="D31" s="3">
        <v>100.8198</v>
      </c>
      <c r="E31" s="3">
        <v>42.675699999999999</v>
      </c>
      <c r="F31" s="3">
        <v>63.604900000000001</v>
      </c>
      <c r="G31" s="3">
        <v>0</v>
      </c>
      <c r="H31" s="3">
        <v>0</v>
      </c>
      <c r="I31" s="3">
        <v>0</v>
      </c>
      <c r="J31" s="3">
        <v>100.8198</v>
      </c>
      <c r="K31" s="3">
        <v>63.604900000000001</v>
      </c>
      <c r="L31" s="3">
        <v>0</v>
      </c>
      <c r="M31" s="3">
        <v>0</v>
      </c>
      <c r="N31" s="3">
        <v>0</v>
      </c>
      <c r="O31" s="3">
        <v>110.636</v>
      </c>
      <c r="P31" s="3">
        <v>0</v>
      </c>
      <c r="Q31" s="3">
        <v>0</v>
      </c>
      <c r="R31" s="3">
        <v>0</v>
      </c>
      <c r="S31" s="3">
        <v>20.4695</v>
      </c>
      <c r="T31" s="3">
        <v>0</v>
      </c>
      <c r="U31" s="3">
        <v>0</v>
      </c>
      <c r="V31" s="3">
        <v>20.4695</v>
      </c>
      <c r="W31" s="3">
        <v>0</v>
      </c>
      <c r="X31" s="3">
        <v>17.1204</v>
      </c>
    </row>
    <row r="32" spans="1:24" x14ac:dyDescent="0.2">
      <c r="A32" s="3" t="s">
        <v>28</v>
      </c>
      <c r="B32" s="2" t="str">
        <f>VLOOKUP($A32,'Space Group'!$A$2:$D$219,3)</f>
        <v>tetragonal</v>
      </c>
      <c r="C32" s="2" t="str">
        <f>VLOOKUP($A32,'Space Group'!$A$2:$D$219,4)</f>
        <v>I41/amd</v>
      </c>
      <c r="D32" s="3">
        <v>94.031199999999998</v>
      </c>
      <c r="E32" s="3">
        <v>45.919600000000003</v>
      </c>
      <c r="F32" s="3">
        <v>62.768599999999999</v>
      </c>
      <c r="G32" s="3">
        <v>0</v>
      </c>
      <c r="H32" s="3">
        <v>0</v>
      </c>
      <c r="I32" s="3">
        <v>0</v>
      </c>
      <c r="J32" s="3">
        <v>94.031199999999998</v>
      </c>
      <c r="K32" s="3">
        <v>62.768599999999999</v>
      </c>
      <c r="L32" s="3">
        <v>0</v>
      </c>
      <c r="M32" s="3">
        <v>0</v>
      </c>
      <c r="N32" s="3">
        <v>0</v>
      </c>
      <c r="O32" s="3">
        <v>114.2963</v>
      </c>
      <c r="P32" s="3">
        <v>0</v>
      </c>
      <c r="Q32" s="3">
        <v>0</v>
      </c>
      <c r="R32" s="3">
        <v>0</v>
      </c>
      <c r="S32" s="3">
        <v>28.080400000000001</v>
      </c>
      <c r="T32" s="3">
        <v>0</v>
      </c>
      <c r="U32" s="3">
        <v>0</v>
      </c>
      <c r="V32" s="3">
        <v>28.080400000000001</v>
      </c>
      <c r="W32" s="3">
        <v>0</v>
      </c>
      <c r="X32" s="3">
        <v>17.6858</v>
      </c>
    </row>
    <row r="33" spans="1:24" x14ac:dyDescent="0.2">
      <c r="A33" s="3" t="s">
        <v>17</v>
      </c>
      <c r="B33" s="2" t="str">
        <f>VLOOKUP($A33,'Space Group'!$A$2:$D$219,3)</f>
        <v>triclinic</v>
      </c>
      <c r="C33" s="2" t="str">
        <f>VLOOKUP($A33,'Space Group'!$A$2:$D$219,4)</f>
        <v>P1</v>
      </c>
      <c r="D33" s="3">
        <v>236.69210000000001</v>
      </c>
      <c r="E33" s="3">
        <v>106.1187</v>
      </c>
      <c r="F33" s="3">
        <v>70.4923</v>
      </c>
      <c r="G33" s="3">
        <v>0</v>
      </c>
      <c r="H33" s="3">
        <v>0</v>
      </c>
      <c r="I33" s="3">
        <v>0</v>
      </c>
      <c r="J33" s="3">
        <v>177.4503</v>
      </c>
      <c r="K33" s="3">
        <v>108.717</v>
      </c>
      <c r="L33" s="3">
        <v>0</v>
      </c>
      <c r="M33" s="3">
        <v>0</v>
      </c>
      <c r="N33" s="3">
        <v>0</v>
      </c>
      <c r="O33" s="3">
        <v>210.13640000000001</v>
      </c>
      <c r="P33" s="3">
        <v>0</v>
      </c>
      <c r="Q33" s="3">
        <v>0</v>
      </c>
      <c r="R33" s="3">
        <v>0</v>
      </c>
      <c r="S33" s="3">
        <v>56.071199999999997</v>
      </c>
      <c r="T33" s="3">
        <v>0</v>
      </c>
      <c r="U33" s="3">
        <v>0</v>
      </c>
      <c r="V33" s="3">
        <v>29.6159</v>
      </c>
      <c r="W33" s="3">
        <v>0</v>
      </c>
      <c r="X33" s="3">
        <v>58.467199999999998</v>
      </c>
    </row>
    <row r="34" spans="1:24" x14ac:dyDescent="0.2">
      <c r="A34" s="3" t="s">
        <v>173</v>
      </c>
      <c r="B34" s="2" t="str">
        <f>VLOOKUP($A34,'Space Group'!$A$2:$D$219,3)</f>
        <v>orthorhombic</v>
      </c>
      <c r="C34" s="2" t="str">
        <f>VLOOKUP($A34,'Space Group'!$A$2:$D$219,4)</f>
        <v>Pnma</v>
      </c>
      <c r="D34" s="3">
        <v>154.18799999999999</v>
      </c>
      <c r="E34" s="3">
        <v>58.327500000000001</v>
      </c>
      <c r="F34" s="3">
        <v>49.176499999999997</v>
      </c>
      <c r="G34" s="3">
        <v>0</v>
      </c>
      <c r="H34" s="3">
        <v>0</v>
      </c>
      <c r="I34" s="3">
        <v>0</v>
      </c>
      <c r="J34" s="3">
        <v>104.57680000000001</v>
      </c>
      <c r="K34" s="3">
        <v>57.352600000000002</v>
      </c>
      <c r="L34" s="3">
        <v>0</v>
      </c>
      <c r="M34" s="3">
        <v>0</v>
      </c>
      <c r="N34" s="3">
        <v>0</v>
      </c>
      <c r="O34" s="3">
        <v>63.438600000000001</v>
      </c>
      <c r="P34" s="3">
        <v>0</v>
      </c>
      <c r="Q34" s="3">
        <v>0</v>
      </c>
      <c r="R34" s="3">
        <v>0</v>
      </c>
      <c r="S34" s="3">
        <v>33.388100000000001</v>
      </c>
      <c r="T34" s="3">
        <v>0</v>
      </c>
      <c r="U34" s="3">
        <v>0</v>
      </c>
      <c r="V34" s="3">
        <v>19.029900000000001</v>
      </c>
      <c r="W34" s="3">
        <v>0</v>
      </c>
      <c r="X34" s="3">
        <v>24.701799999999999</v>
      </c>
    </row>
    <row r="35" spans="1:24" x14ac:dyDescent="0.2">
      <c r="A35" s="3" t="s">
        <v>102</v>
      </c>
      <c r="B35" s="2" t="str">
        <f>VLOOKUP($A35,'Space Group'!$A$2:$D$219,3)</f>
        <v>orthorhombic</v>
      </c>
      <c r="C35" s="2" t="str">
        <f>VLOOKUP($A35,'Space Group'!$A$2:$D$219,4)</f>
        <v>Imma</v>
      </c>
      <c r="D35" s="3">
        <v>146.25190000000001</v>
      </c>
      <c r="E35" s="3">
        <v>46.651000000000003</v>
      </c>
      <c r="F35" s="3">
        <v>66.741100000000003</v>
      </c>
      <c r="G35" s="3">
        <v>0</v>
      </c>
      <c r="H35" s="3">
        <v>0</v>
      </c>
      <c r="I35" s="3">
        <v>0</v>
      </c>
      <c r="J35" s="3">
        <v>101.2525</v>
      </c>
      <c r="K35" s="3">
        <v>60.308700000000002</v>
      </c>
      <c r="L35" s="3">
        <v>0</v>
      </c>
      <c r="M35" s="3">
        <v>0</v>
      </c>
      <c r="N35" s="3">
        <v>0</v>
      </c>
      <c r="O35" s="3">
        <v>106.2324</v>
      </c>
      <c r="P35" s="3">
        <v>0</v>
      </c>
      <c r="Q35" s="3">
        <v>0</v>
      </c>
      <c r="R35" s="3">
        <v>0</v>
      </c>
      <c r="S35" s="3">
        <v>27.736499999999999</v>
      </c>
      <c r="T35" s="3">
        <v>0</v>
      </c>
      <c r="U35" s="3">
        <v>0</v>
      </c>
      <c r="V35" s="3">
        <v>24.261800000000001</v>
      </c>
      <c r="W35" s="3">
        <v>0</v>
      </c>
      <c r="X35" s="3">
        <v>19.081900000000001</v>
      </c>
    </row>
    <row r="36" spans="1:24" x14ac:dyDescent="0.2">
      <c r="A36" s="3" t="s">
        <v>125</v>
      </c>
      <c r="B36" s="2" t="str">
        <f>VLOOKUP($A36,'Space Group'!$A$2:$D$219,3)</f>
        <v>trigonal</v>
      </c>
      <c r="C36" s="2" t="str">
        <f>VLOOKUP($A36,'Space Group'!$A$2:$D$219,4)</f>
        <v>P321</v>
      </c>
      <c r="D36" s="3">
        <v>90.763999999999996</v>
      </c>
      <c r="E36" s="3">
        <v>52.747199999999999</v>
      </c>
      <c r="F36" s="3">
        <v>55.203699999999998</v>
      </c>
      <c r="G36" s="3">
        <v>0</v>
      </c>
      <c r="H36" s="3">
        <v>0</v>
      </c>
      <c r="I36" s="3">
        <v>0</v>
      </c>
      <c r="J36" s="3">
        <v>90.763999999999996</v>
      </c>
      <c r="K36" s="3">
        <v>55.203699999999998</v>
      </c>
      <c r="L36" s="3">
        <v>0</v>
      </c>
      <c r="M36" s="3">
        <v>0</v>
      </c>
      <c r="N36" s="3">
        <v>0</v>
      </c>
      <c r="O36" s="3">
        <v>118.4804</v>
      </c>
      <c r="P36" s="3">
        <v>0</v>
      </c>
      <c r="Q36" s="3">
        <v>0</v>
      </c>
      <c r="R36" s="3">
        <v>0</v>
      </c>
      <c r="S36" s="3">
        <v>13.256</v>
      </c>
      <c r="T36" s="3">
        <v>0</v>
      </c>
      <c r="U36" s="3">
        <v>0</v>
      </c>
      <c r="V36" s="3">
        <v>13.256</v>
      </c>
      <c r="W36" s="3">
        <v>0</v>
      </c>
      <c r="X36" s="3">
        <v>19.008400000000002</v>
      </c>
    </row>
    <row r="37" spans="1:24" x14ac:dyDescent="0.2">
      <c r="A37" s="3" t="s">
        <v>87</v>
      </c>
      <c r="B37" s="2" t="str">
        <f>VLOOKUP($A37,'Space Group'!$A$2:$D$219,3)</f>
        <v>monoclinic</v>
      </c>
      <c r="C37" s="2" t="str">
        <f>VLOOKUP($A37,'Space Group'!$A$2:$D$219,4)</f>
        <v>P121/m1</v>
      </c>
      <c r="D37" s="3">
        <v>127.7861</v>
      </c>
      <c r="E37" s="3">
        <v>46.215299999999999</v>
      </c>
      <c r="F37" s="3">
        <v>48.382399999999997</v>
      </c>
      <c r="G37" s="3">
        <v>0</v>
      </c>
      <c r="H37" s="3">
        <v>9.4879999999999995</v>
      </c>
      <c r="I37" s="3">
        <v>0</v>
      </c>
      <c r="J37" s="3">
        <v>106.6678</v>
      </c>
      <c r="K37" s="3">
        <v>58.282800000000002</v>
      </c>
      <c r="L37" s="3">
        <v>0</v>
      </c>
      <c r="M37" s="3">
        <v>2.5089999999999999</v>
      </c>
      <c r="N37" s="3">
        <v>0</v>
      </c>
      <c r="O37" s="3">
        <v>137.58940000000001</v>
      </c>
      <c r="P37" s="3">
        <v>0</v>
      </c>
      <c r="Q37" s="3">
        <v>-2.6741999999999999</v>
      </c>
      <c r="R37" s="3">
        <v>0</v>
      </c>
      <c r="S37" s="3">
        <v>9.3498000000000001</v>
      </c>
      <c r="T37" s="3">
        <v>0</v>
      </c>
      <c r="U37" s="3">
        <v>-1.9411</v>
      </c>
      <c r="V37" s="3">
        <v>26.383600000000001</v>
      </c>
      <c r="W37" s="3">
        <v>0</v>
      </c>
      <c r="X37" s="3">
        <v>15.3607</v>
      </c>
    </row>
    <row r="38" spans="1:24" x14ac:dyDescent="0.2">
      <c r="A38" s="3" t="s">
        <v>179</v>
      </c>
      <c r="B38" s="2" t="str">
        <f>VLOOKUP($A38,'Space Group'!$A$2:$D$219,3)</f>
        <v>cubic</v>
      </c>
      <c r="C38" s="2" t="str">
        <f>VLOOKUP($A38,'Space Group'!$A$2:$D$219,4)</f>
        <v>Ia-3d</v>
      </c>
      <c r="D38" s="3">
        <v>109.5279</v>
      </c>
      <c r="E38" s="3">
        <v>65.849400000000003</v>
      </c>
      <c r="F38" s="3">
        <v>65.849400000000003</v>
      </c>
      <c r="G38" s="3">
        <v>0</v>
      </c>
      <c r="H38" s="3">
        <v>0</v>
      </c>
      <c r="I38" s="3">
        <v>0</v>
      </c>
      <c r="J38" s="3">
        <v>109.5279</v>
      </c>
      <c r="K38" s="3">
        <v>65.849400000000003</v>
      </c>
      <c r="L38" s="3">
        <v>0</v>
      </c>
      <c r="M38" s="3">
        <v>0</v>
      </c>
      <c r="N38" s="3">
        <v>0</v>
      </c>
      <c r="O38" s="3">
        <v>109.5279</v>
      </c>
      <c r="P38" s="3">
        <v>0</v>
      </c>
      <c r="Q38" s="3">
        <v>0</v>
      </c>
      <c r="R38" s="3">
        <v>0</v>
      </c>
      <c r="S38" s="3">
        <v>32.884500000000003</v>
      </c>
      <c r="T38" s="3">
        <v>0</v>
      </c>
      <c r="U38" s="3">
        <v>0</v>
      </c>
      <c r="V38" s="3">
        <v>32.884500000000003</v>
      </c>
      <c r="W38" s="3">
        <v>0</v>
      </c>
      <c r="X38" s="3">
        <v>32.884500000000003</v>
      </c>
    </row>
    <row r="39" spans="1:24" x14ac:dyDescent="0.2">
      <c r="A39" s="3" t="s">
        <v>9</v>
      </c>
      <c r="B39" s="2" t="str">
        <f>VLOOKUP($A39,'Space Group'!$A$2:$D$219,3)</f>
        <v>hexagonal</v>
      </c>
      <c r="C39" s="2" t="str">
        <f>VLOOKUP($A39,'Space Group'!$A$2:$D$219,4)</f>
        <v>P63</v>
      </c>
      <c r="D39" s="3">
        <v>144.97890000000001</v>
      </c>
      <c r="E39" s="3">
        <v>95.516400000000004</v>
      </c>
      <c r="F39" s="3">
        <v>86.392700000000005</v>
      </c>
      <c r="G39" s="3">
        <v>0</v>
      </c>
      <c r="H39" s="3">
        <v>0</v>
      </c>
      <c r="I39" s="3">
        <v>8.0000000000000004E-4</v>
      </c>
      <c r="J39" s="3">
        <v>144.9803</v>
      </c>
      <c r="K39" s="3">
        <v>86.393299999999996</v>
      </c>
      <c r="L39" s="3">
        <v>0</v>
      </c>
      <c r="M39" s="3">
        <v>0</v>
      </c>
      <c r="N39" s="3">
        <v>5.0000000000000001E-4</v>
      </c>
      <c r="O39" s="3">
        <v>194.4195</v>
      </c>
      <c r="P39" s="3">
        <v>0</v>
      </c>
      <c r="Q39" s="3">
        <v>0</v>
      </c>
      <c r="R39" s="3">
        <v>5.0000000000000001E-4</v>
      </c>
      <c r="S39" s="3">
        <v>5.6738</v>
      </c>
      <c r="T39" s="3">
        <v>-2.3E-3</v>
      </c>
      <c r="U39" s="3">
        <v>0</v>
      </c>
      <c r="V39" s="3">
        <v>5.6764000000000001</v>
      </c>
      <c r="W39" s="3">
        <v>0</v>
      </c>
      <c r="X39" s="3">
        <v>24.731400000000001</v>
      </c>
    </row>
    <row r="40" spans="1:24" x14ac:dyDescent="0.2">
      <c r="A40" s="3" t="s">
        <v>122</v>
      </c>
      <c r="B40" s="2" t="str">
        <f>VLOOKUP($A40,'Space Group'!$A$2:$D$219,3)</f>
        <v>orthorhombic</v>
      </c>
      <c r="C40" s="2" t="str">
        <f>VLOOKUP($A40,'Space Group'!$A$2:$D$219,4)</f>
        <v>Ama2</v>
      </c>
      <c r="D40" s="3">
        <v>205.80680000000001</v>
      </c>
      <c r="E40" s="3">
        <v>94.377399999999994</v>
      </c>
      <c r="F40" s="3">
        <v>93.414599999999993</v>
      </c>
      <c r="G40" s="3">
        <v>0</v>
      </c>
      <c r="H40" s="3">
        <v>0</v>
      </c>
      <c r="I40" s="3">
        <v>0</v>
      </c>
      <c r="J40" s="3">
        <v>231.9177</v>
      </c>
      <c r="K40" s="3">
        <v>91.422700000000006</v>
      </c>
      <c r="L40" s="3">
        <v>0</v>
      </c>
      <c r="M40" s="3">
        <v>0</v>
      </c>
      <c r="N40" s="3">
        <v>0</v>
      </c>
      <c r="O40" s="3">
        <v>177.8451</v>
      </c>
      <c r="P40" s="3">
        <v>0</v>
      </c>
      <c r="Q40" s="3">
        <v>0</v>
      </c>
      <c r="R40" s="3">
        <v>0</v>
      </c>
      <c r="S40" s="3">
        <v>35.754199999999997</v>
      </c>
      <c r="T40" s="3">
        <v>0</v>
      </c>
      <c r="U40" s="3">
        <v>0</v>
      </c>
      <c r="V40" s="3">
        <v>41.1387</v>
      </c>
      <c r="W40" s="3">
        <v>0</v>
      </c>
      <c r="X40" s="3">
        <v>40.672699999999999</v>
      </c>
    </row>
    <row r="41" spans="1:24" x14ac:dyDescent="0.2">
      <c r="A41" s="3" t="s">
        <v>32</v>
      </c>
      <c r="B41" s="2" t="str">
        <f>VLOOKUP($A41,'Space Group'!$A$2:$D$219,3)</f>
        <v>orthorhombic</v>
      </c>
      <c r="C41" s="2" t="str">
        <f>VLOOKUP($A41,'Space Group'!$A$2:$D$219,4)</f>
        <v>Pnma</v>
      </c>
      <c r="D41" s="3">
        <v>202.38480000000001</v>
      </c>
      <c r="E41" s="3">
        <v>69.467500000000001</v>
      </c>
      <c r="F41" s="3">
        <v>58.787300000000002</v>
      </c>
      <c r="G41" s="3">
        <v>0</v>
      </c>
      <c r="H41" s="3">
        <v>0</v>
      </c>
      <c r="I41" s="3">
        <v>0</v>
      </c>
      <c r="J41" s="3">
        <v>138.9828</v>
      </c>
      <c r="K41" s="3">
        <v>71.735699999999994</v>
      </c>
      <c r="L41" s="3">
        <v>0</v>
      </c>
      <c r="M41" s="3">
        <v>0</v>
      </c>
      <c r="N41" s="3">
        <v>0</v>
      </c>
      <c r="O41" s="3">
        <v>184.57079999999999</v>
      </c>
      <c r="P41" s="3">
        <v>0</v>
      </c>
      <c r="Q41" s="3">
        <v>0</v>
      </c>
      <c r="R41" s="3">
        <v>0</v>
      </c>
      <c r="S41" s="3">
        <v>27.1434</v>
      </c>
      <c r="T41" s="3">
        <v>0</v>
      </c>
      <c r="U41" s="3">
        <v>0</v>
      </c>
      <c r="V41" s="3">
        <v>30.6782</v>
      </c>
      <c r="W41" s="3">
        <v>0</v>
      </c>
      <c r="X41" s="3">
        <v>27.064699999999998</v>
      </c>
    </row>
    <row r="42" spans="1:24" x14ac:dyDescent="0.2">
      <c r="A42" s="3" t="s">
        <v>90</v>
      </c>
      <c r="B42" s="2" t="str">
        <f>VLOOKUP($A42,'Space Group'!$A$2:$D$219,3)</f>
        <v>orthorhombic</v>
      </c>
      <c r="C42" s="2" t="str">
        <f>VLOOKUP($A42,'Space Group'!$A$2:$D$219,4)</f>
        <v>Pmn21</v>
      </c>
      <c r="D42" s="3">
        <v>150.9102</v>
      </c>
      <c r="E42" s="3">
        <v>65.843199999999996</v>
      </c>
      <c r="F42" s="3">
        <v>67.113500000000002</v>
      </c>
      <c r="G42" s="3">
        <v>0</v>
      </c>
      <c r="H42" s="3">
        <v>0</v>
      </c>
      <c r="I42" s="3">
        <v>0</v>
      </c>
      <c r="J42" s="3">
        <v>187.8426</v>
      </c>
      <c r="K42" s="3">
        <v>83.736500000000007</v>
      </c>
      <c r="L42" s="3">
        <v>0</v>
      </c>
      <c r="M42" s="3">
        <v>0</v>
      </c>
      <c r="N42" s="3">
        <v>0</v>
      </c>
      <c r="O42" s="3">
        <v>138.01169999999999</v>
      </c>
      <c r="P42" s="3">
        <v>0</v>
      </c>
      <c r="Q42" s="3">
        <v>0</v>
      </c>
      <c r="R42" s="3">
        <v>0</v>
      </c>
      <c r="S42" s="3">
        <v>-115.89239999999999</v>
      </c>
      <c r="T42" s="3">
        <v>0</v>
      </c>
      <c r="U42" s="3">
        <v>0</v>
      </c>
      <c r="V42" s="3">
        <v>37.095500000000001</v>
      </c>
      <c r="W42" s="3">
        <v>0</v>
      </c>
      <c r="X42" s="3">
        <v>15.543100000000001</v>
      </c>
    </row>
    <row r="43" spans="1:24" x14ac:dyDescent="0.2">
      <c r="A43" s="3" t="s">
        <v>84</v>
      </c>
      <c r="B43" s="2" t="str">
        <f>VLOOKUP($A43,'Space Group'!$A$2:$D$219,3)</f>
        <v>monoclinic</v>
      </c>
      <c r="C43" s="2" t="str">
        <f>VLOOKUP($A43,'Space Group'!$A$2:$D$219,4)</f>
        <v>I12/a1</v>
      </c>
      <c r="D43" s="3">
        <v>81.090699999999998</v>
      </c>
      <c r="E43" s="3">
        <v>-5.8578000000000001</v>
      </c>
      <c r="F43" s="3">
        <v>24.4863</v>
      </c>
      <c r="G43" s="3">
        <v>0</v>
      </c>
      <c r="H43" s="3">
        <v>8.6356999999999999</v>
      </c>
      <c r="I43" s="3">
        <v>0</v>
      </c>
      <c r="J43" s="3">
        <v>48.068300000000001</v>
      </c>
      <c r="K43" s="3">
        <v>20.6952</v>
      </c>
      <c r="L43" s="3">
        <v>0</v>
      </c>
      <c r="M43" s="3">
        <v>-13.467700000000001</v>
      </c>
      <c r="N43" s="3">
        <v>0</v>
      </c>
      <c r="O43" s="3">
        <v>84.113799999999998</v>
      </c>
      <c r="P43" s="3">
        <v>0</v>
      </c>
      <c r="Q43" s="3">
        <v>-0.1111</v>
      </c>
      <c r="R43" s="3">
        <v>0</v>
      </c>
      <c r="S43" s="3">
        <v>14.194000000000001</v>
      </c>
      <c r="T43" s="3">
        <v>0</v>
      </c>
      <c r="U43" s="3">
        <v>-3.7515999999999998</v>
      </c>
      <c r="V43" s="3">
        <v>40.479399999999998</v>
      </c>
      <c r="W43" s="3">
        <v>0</v>
      </c>
      <c r="X43" s="3">
        <v>11.911</v>
      </c>
    </row>
    <row r="44" spans="1:24" x14ac:dyDescent="0.2">
      <c r="A44" s="3" t="s">
        <v>160</v>
      </c>
      <c r="B44" s="2" t="str">
        <f>VLOOKUP($A44,'Space Group'!$A$2:$D$219,3)</f>
        <v>monoclinic</v>
      </c>
      <c r="C44" s="2" t="str">
        <f>VLOOKUP($A44,'Space Group'!$A$2:$D$219,4)</f>
        <v>P121/c1</v>
      </c>
      <c r="D44" s="3">
        <v>85.708399999999997</v>
      </c>
      <c r="E44" s="3">
        <v>12.232200000000001</v>
      </c>
      <c r="F44" s="3">
        <v>30.102900000000002</v>
      </c>
      <c r="G44" s="3">
        <v>0</v>
      </c>
      <c r="H44" s="3">
        <v>0</v>
      </c>
      <c r="I44" s="3">
        <v>0</v>
      </c>
      <c r="J44" s="3">
        <v>49.054699999999997</v>
      </c>
      <c r="K44" s="3">
        <v>22.573699999999999</v>
      </c>
      <c r="L44" s="3">
        <v>0</v>
      </c>
      <c r="M44" s="3">
        <v>0</v>
      </c>
      <c r="N44" s="3">
        <v>0</v>
      </c>
      <c r="O44" s="3">
        <v>72.178399999999996</v>
      </c>
      <c r="P44" s="3">
        <v>0</v>
      </c>
      <c r="Q44" s="3">
        <v>0</v>
      </c>
      <c r="R44" s="3">
        <v>0</v>
      </c>
      <c r="S44" s="3">
        <v>18.885300000000001</v>
      </c>
      <c r="T44" s="3">
        <v>0</v>
      </c>
      <c r="U44" s="3">
        <v>0</v>
      </c>
      <c r="V44" s="3">
        <v>18.292200000000001</v>
      </c>
      <c r="W44" s="3">
        <v>0</v>
      </c>
      <c r="X44" s="3">
        <v>13.7897</v>
      </c>
    </row>
    <row r="45" spans="1:24" x14ac:dyDescent="0.2">
      <c r="A45" s="3" t="s">
        <v>108</v>
      </c>
      <c r="B45" s="2" t="str">
        <f>VLOOKUP($A45,'Space Group'!$A$2:$D$219,3)</f>
        <v>rhombohedral</v>
      </c>
      <c r="C45" s="2" t="str">
        <f>VLOOKUP($A45,'Space Group'!$A$2:$D$219,4)</f>
        <v>R-3m</v>
      </c>
      <c r="D45" s="3">
        <v>121.6947</v>
      </c>
      <c r="E45" s="3">
        <v>72.027199999999993</v>
      </c>
      <c r="F45" s="3">
        <v>67.846100000000007</v>
      </c>
      <c r="G45" s="3">
        <v>5.9606000000000003</v>
      </c>
      <c r="H45" s="3">
        <v>0</v>
      </c>
      <c r="I45" s="3">
        <v>0</v>
      </c>
      <c r="J45" s="3">
        <v>121.6947</v>
      </c>
      <c r="K45" s="3">
        <v>67.846100000000007</v>
      </c>
      <c r="L45" s="3">
        <v>-5.9606000000000003</v>
      </c>
      <c r="M45" s="3">
        <v>0</v>
      </c>
      <c r="N45" s="3">
        <v>0</v>
      </c>
      <c r="O45" s="3">
        <v>74.003799999999998</v>
      </c>
      <c r="P45" s="3">
        <v>0</v>
      </c>
      <c r="Q45" s="3">
        <v>0</v>
      </c>
      <c r="R45" s="3">
        <v>0</v>
      </c>
      <c r="S45" s="3">
        <v>26.871600000000001</v>
      </c>
      <c r="T45" s="3">
        <v>0</v>
      </c>
      <c r="U45" s="3">
        <v>0</v>
      </c>
      <c r="V45" s="3">
        <v>26.871600000000001</v>
      </c>
      <c r="W45" s="3">
        <v>5.9606000000000003</v>
      </c>
      <c r="X45" s="3">
        <v>24.8338</v>
      </c>
    </row>
    <row r="46" spans="1:24" x14ac:dyDescent="0.2">
      <c r="A46" s="3" t="s">
        <v>5</v>
      </c>
      <c r="B46" s="2" t="str">
        <f>VLOOKUP($A46,'Space Group'!$A$2:$D$219,3)</f>
        <v>monoclinic</v>
      </c>
      <c r="C46" s="2" t="str">
        <f>VLOOKUP($A46,'Space Group'!$A$2:$D$219,4)</f>
        <v>C12/m1</v>
      </c>
      <c r="D46" s="3">
        <v>93.441000000000003</v>
      </c>
      <c r="E46" s="3">
        <v>59.9803</v>
      </c>
      <c r="F46" s="3">
        <v>65.011399999999995</v>
      </c>
      <c r="G46" s="3">
        <v>0</v>
      </c>
      <c r="H46" s="3">
        <v>8.2616999999999994</v>
      </c>
      <c r="I46" s="3">
        <v>0</v>
      </c>
      <c r="J46" s="3">
        <v>121.01439999999999</v>
      </c>
      <c r="K46" s="3">
        <v>58.648000000000003</v>
      </c>
      <c r="L46" s="3">
        <v>0</v>
      </c>
      <c r="M46" s="3">
        <v>-1.472</v>
      </c>
      <c r="N46" s="3">
        <v>0</v>
      </c>
      <c r="O46" s="3">
        <v>117.55289999999999</v>
      </c>
      <c r="P46" s="3">
        <v>0</v>
      </c>
      <c r="Q46" s="3">
        <v>1.4194</v>
      </c>
      <c r="R46" s="3">
        <v>0</v>
      </c>
      <c r="S46" s="3">
        <v>23.393000000000001</v>
      </c>
      <c r="T46" s="3">
        <v>0</v>
      </c>
      <c r="U46" s="3">
        <v>-0.36420000000000002</v>
      </c>
      <c r="V46" s="3">
        <v>26.392299999999999</v>
      </c>
      <c r="W46" s="3">
        <v>0</v>
      </c>
      <c r="X46" s="3">
        <v>24.997399999999999</v>
      </c>
    </row>
    <row r="47" spans="1:24" x14ac:dyDescent="0.2">
      <c r="A47" s="3" t="s">
        <v>63</v>
      </c>
      <c r="B47" s="2" t="str">
        <f>VLOOKUP($A47,'Space Group'!$A$2:$D$219,3)</f>
        <v>hexagonal</v>
      </c>
      <c r="C47" s="2" t="str">
        <f>VLOOKUP($A47,'Space Group'!$A$2:$D$219,4)</f>
        <v>P6122</v>
      </c>
      <c r="D47" s="3">
        <v>64.2547</v>
      </c>
      <c r="E47" s="3">
        <v>19.614100000000001</v>
      </c>
      <c r="F47" s="3">
        <v>46.243000000000002</v>
      </c>
      <c r="G47" s="3">
        <v>0</v>
      </c>
      <c r="H47" s="3">
        <v>0</v>
      </c>
      <c r="I47" s="3">
        <v>0</v>
      </c>
      <c r="J47" s="3">
        <v>64.2547</v>
      </c>
      <c r="K47" s="3">
        <v>46.243000000000002</v>
      </c>
      <c r="L47" s="3">
        <v>0</v>
      </c>
      <c r="M47" s="3">
        <v>0</v>
      </c>
      <c r="N47" s="3">
        <v>0</v>
      </c>
      <c r="O47" s="3">
        <v>181.22380000000001</v>
      </c>
      <c r="P47" s="3">
        <v>0</v>
      </c>
      <c r="Q47" s="3">
        <v>0</v>
      </c>
      <c r="R47" s="3">
        <v>0</v>
      </c>
      <c r="S47" s="3">
        <v>37.537300000000002</v>
      </c>
      <c r="T47" s="3">
        <v>0</v>
      </c>
      <c r="U47" s="3">
        <v>0</v>
      </c>
      <c r="V47" s="3">
        <v>37.537300000000002</v>
      </c>
      <c r="W47" s="3">
        <v>0</v>
      </c>
      <c r="X47" s="3">
        <v>22.3203</v>
      </c>
    </row>
    <row r="48" spans="1:24" x14ac:dyDescent="0.2">
      <c r="A48" s="3" t="s">
        <v>162</v>
      </c>
      <c r="B48" s="2" t="str">
        <f>VLOOKUP($A48,'Space Group'!$A$2:$D$219,3)</f>
        <v>monoclinic</v>
      </c>
      <c r="C48" s="2" t="str">
        <f>VLOOKUP($A48,'Space Group'!$A$2:$D$219,4)</f>
        <v>C12/m1</v>
      </c>
      <c r="D48" s="3">
        <v>167.1576</v>
      </c>
      <c r="E48" s="3">
        <v>94.2119</v>
      </c>
      <c r="F48" s="3">
        <v>72.491500000000002</v>
      </c>
      <c r="G48" s="3">
        <v>0</v>
      </c>
      <c r="H48" s="3">
        <v>2.6695000000000002</v>
      </c>
      <c r="I48" s="3">
        <v>0</v>
      </c>
      <c r="J48" s="3">
        <v>217.75829999999999</v>
      </c>
      <c r="K48" s="3">
        <v>49.796700000000001</v>
      </c>
      <c r="L48" s="3">
        <v>0</v>
      </c>
      <c r="M48" s="3">
        <v>7.9433999999999996</v>
      </c>
      <c r="N48" s="3">
        <v>0</v>
      </c>
      <c r="O48" s="3">
        <v>117.9456</v>
      </c>
      <c r="P48" s="3">
        <v>0</v>
      </c>
      <c r="Q48" s="3">
        <v>-9.0115999999999996</v>
      </c>
      <c r="R48" s="3">
        <v>0</v>
      </c>
      <c r="S48" s="3">
        <v>25.6983</v>
      </c>
      <c r="T48" s="3">
        <v>0</v>
      </c>
      <c r="U48" s="3">
        <v>-1.2547999999999999</v>
      </c>
      <c r="V48" s="3">
        <v>27.329899999999999</v>
      </c>
      <c r="W48" s="3">
        <v>0</v>
      </c>
      <c r="X48" s="3">
        <v>35.562399999999997</v>
      </c>
    </row>
    <row r="49" spans="1:24" x14ac:dyDescent="0.2">
      <c r="A49" s="3" t="s">
        <v>42</v>
      </c>
      <c r="B49" s="2" t="str">
        <f>VLOOKUP($A49,'Space Group'!$A$2:$D$219,3)</f>
        <v>hexagonal</v>
      </c>
      <c r="C49" s="2" t="str">
        <f>VLOOKUP($A49,'Space Group'!$A$2:$D$219,4)</f>
        <v>P6/mmm</v>
      </c>
      <c r="D49" s="3">
        <v>106.1317</v>
      </c>
      <c r="E49" s="3">
        <v>58.979599999999998</v>
      </c>
      <c r="F49" s="3">
        <v>44.502800000000001</v>
      </c>
      <c r="G49" s="3">
        <v>0</v>
      </c>
      <c r="H49" s="3">
        <v>-1E-4</v>
      </c>
      <c r="I49" s="3">
        <v>0</v>
      </c>
      <c r="J49" s="3">
        <v>106.1315</v>
      </c>
      <c r="K49" s="3">
        <v>44.502699999999997</v>
      </c>
      <c r="L49" s="3">
        <v>1E-4</v>
      </c>
      <c r="M49" s="3">
        <v>0</v>
      </c>
      <c r="N49" s="3">
        <v>-2.0000000000000001E-4</v>
      </c>
      <c r="O49" s="3">
        <v>91.082800000000006</v>
      </c>
      <c r="P49" s="3">
        <v>0</v>
      </c>
      <c r="Q49" s="3">
        <v>0</v>
      </c>
      <c r="R49" s="3">
        <v>-1E-4</v>
      </c>
      <c r="S49" s="3">
        <v>18.7623</v>
      </c>
      <c r="T49" s="3">
        <v>0</v>
      </c>
      <c r="U49" s="3">
        <v>0</v>
      </c>
      <c r="V49" s="3">
        <v>18.7623</v>
      </c>
      <c r="W49" s="3">
        <v>0</v>
      </c>
      <c r="X49" s="3">
        <v>23.575900000000001</v>
      </c>
    </row>
    <row r="50" spans="1:24" x14ac:dyDescent="0.2">
      <c r="A50" s="3" t="s">
        <v>2</v>
      </c>
      <c r="B50" s="2" t="str">
        <f>VLOOKUP($A50,'Space Group'!$A$2:$D$219,3)</f>
        <v>monoclinic</v>
      </c>
      <c r="C50" s="2" t="str">
        <f>VLOOKUP($A50,'Space Group'!$A$2:$D$219,4)</f>
        <v>I112/b</v>
      </c>
      <c r="D50" s="3">
        <v>196.12350000000001</v>
      </c>
      <c r="E50" s="3">
        <v>102.20359999999999</v>
      </c>
      <c r="F50" s="3">
        <v>65.370099999999994</v>
      </c>
      <c r="G50" s="3">
        <v>0</v>
      </c>
      <c r="H50" s="3">
        <v>0</v>
      </c>
      <c r="I50" s="3">
        <v>0</v>
      </c>
      <c r="J50" s="3">
        <v>196.12350000000001</v>
      </c>
      <c r="K50" s="3">
        <v>65.370099999999994</v>
      </c>
      <c r="L50" s="3">
        <v>0</v>
      </c>
      <c r="M50" s="3">
        <v>0</v>
      </c>
      <c r="N50" s="3">
        <v>0</v>
      </c>
      <c r="O50" s="3">
        <v>96.049599999999998</v>
      </c>
      <c r="P50" s="3">
        <v>0</v>
      </c>
      <c r="Q50" s="3">
        <v>0</v>
      </c>
      <c r="R50" s="3">
        <v>0</v>
      </c>
      <c r="S50" s="3">
        <v>8.7406000000000006</v>
      </c>
      <c r="T50" s="3">
        <v>0</v>
      </c>
      <c r="U50" s="3">
        <v>0</v>
      </c>
      <c r="V50" s="3">
        <v>8.7406000000000006</v>
      </c>
      <c r="W50" s="3">
        <v>0</v>
      </c>
      <c r="X50" s="3">
        <v>11.3103</v>
      </c>
    </row>
    <row r="51" spans="1:24" x14ac:dyDescent="0.2">
      <c r="A51" s="3" t="s">
        <v>105</v>
      </c>
      <c r="B51" s="2" t="str">
        <f>VLOOKUP($A51,'Space Group'!$A$2:$D$219,3)</f>
        <v>hexagonal</v>
      </c>
      <c r="C51" s="2" t="str">
        <f>VLOOKUP($A51,'Space Group'!$A$2:$D$219,4)</f>
        <v>P6/mmm</v>
      </c>
      <c r="D51" s="3">
        <v>220.02</v>
      </c>
      <c r="E51" s="3">
        <v>139.87450000000001</v>
      </c>
      <c r="F51" s="3">
        <v>117.0391</v>
      </c>
      <c r="G51" s="3">
        <v>5.11E-2</v>
      </c>
      <c r="H51" s="3">
        <v>-0.03</v>
      </c>
      <c r="I51" s="3">
        <v>6.9699999999999998E-2</v>
      </c>
      <c r="J51" s="3">
        <v>219.2764</v>
      </c>
      <c r="K51" s="3">
        <v>116.8702</v>
      </c>
      <c r="L51" s="3">
        <v>4.9700000000000001E-2</v>
      </c>
      <c r="M51" s="3">
        <v>-2.9899999999999999E-2</v>
      </c>
      <c r="N51" s="3">
        <v>6.9800000000000001E-2</v>
      </c>
      <c r="O51" s="3">
        <v>159.3466</v>
      </c>
      <c r="P51" s="3">
        <v>2.7900000000000001E-2</v>
      </c>
      <c r="Q51" s="3">
        <v>-7.0000000000000001E-3</v>
      </c>
      <c r="R51" s="3">
        <v>-8.0000000000000004E-4</v>
      </c>
      <c r="S51" s="3">
        <v>40.131799999999998</v>
      </c>
      <c r="T51" s="3">
        <v>-9.5299999999999996E-2</v>
      </c>
      <c r="U51" s="3">
        <v>-4.1999999999999997E-3</v>
      </c>
      <c r="V51" s="3">
        <v>40.148200000000003</v>
      </c>
      <c r="W51" s="3">
        <v>8.5000000000000006E-3</v>
      </c>
      <c r="X51" s="3">
        <v>39.9163</v>
      </c>
    </row>
    <row r="52" spans="1:24" x14ac:dyDescent="0.2">
      <c r="A52" s="3" t="s">
        <v>56</v>
      </c>
      <c r="B52" s="2" t="str">
        <f>VLOOKUP($A52,'Space Group'!$A$2:$D$219,3)</f>
        <v>monoclinic</v>
      </c>
      <c r="C52" s="2" t="str">
        <f>VLOOKUP($A52,'Space Group'!$A$2:$D$219,4)</f>
        <v>P1c1</v>
      </c>
      <c r="D52" s="3">
        <v>123.9924</v>
      </c>
      <c r="E52" s="3">
        <v>67.313900000000004</v>
      </c>
      <c r="F52" s="3">
        <v>66.923100000000005</v>
      </c>
      <c r="G52" s="3">
        <v>0</v>
      </c>
      <c r="H52" s="3">
        <v>0</v>
      </c>
      <c r="I52" s="3">
        <v>0</v>
      </c>
      <c r="J52" s="3">
        <v>100.1555</v>
      </c>
      <c r="K52" s="3">
        <v>60.032299999999999</v>
      </c>
      <c r="L52" s="3">
        <v>0</v>
      </c>
      <c r="M52" s="3">
        <v>0</v>
      </c>
      <c r="N52" s="3">
        <v>0</v>
      </c>
      <c r="O52" s="3">
        <v>161.05840000000001</v>
      </c>
      <c r="P52" s="3">
        <v>0</v>
      </c>
      <c r="Q52" s="3">
        <v>0</v>
      </c>
      <c r="R52" s="3">
        <v>0</v>
      </c>
      <c r="S52" s="3">
        <v>27.877800000000001</v>
      </c>
      <c r="T52" s="3">
        <v>0</v>
      </c>
      <c r="U52" s="3">
        <v>0</v>
      </c>
      <c r="V52" s="3">
        <v>32.648600000000002</v>
      </c>
      <c r="W52" s="3">
        <v>0</v>
      </c>
      <c r="X52" s="3">
        <v>18.8813</v>
      </c>
    </row>
    <row r="53" spans="1:24" x14ac:dyDescent="0.2">
      <c r="A53" s="3" t="s">
        <v>64</v>
      </c>
      <c r="B53" s="2" t="str">
        <f>VLOOKUP($A53,'Space Group'!$A$2:$D$219,3)</f>
        <v>hexagonal</v>
      </c>
      <c r="C53" s="2" t="str">
        <f>VLOOKUP($A53,'Space Group'!$A$2:$D$219,4)</f>
        <v>P63/mmc</v>
      </c>
      <c r="D53" s="3">
        <v>117.8553</v>
      </c>
      <c r="E53" s="3">
        <v>73.1036</v>
      </c>
      <c r="F53" s="3">
        <v>76.249700000000004</v>
      </c>
      <c r="G53" s="3">
        <v>0</v>
      </c>
      <c r="H53" s="3">
        <v>0</v>
      </c>
      <c r="I53" s="3">
        <v>0</v>
      </c>
      <c r="J53" s="3">
        <v>117.8553</v>
      </c>
      <c r="K53" s="3">
        <v>76.249700000000004</v>
      </c>
      <c r="L53" s="3">
        <v>0</v>
      </c>
      <c r="M53" s="3">
        <v>0</v>
      </c>
      <c r="N53" s="3">
        <v>0</v>
      </c>
      <c r="O53" s="3">
        <v>110.3754</v>
      </c>
      <c r="P53" s="3">
        <v>0</v>
      </c>
      <c r="Q53" s="3">
        <v>0</v>
      </c>
      <c r="R53" s="3">
        <v>0</v>
      </c>
      <c r="S53" s="3">
        <v>27.127800000000001</v>
      </c>
      <c r="T53" s="3">
        <v>0</v>
      </c>
      <c r="U53" s="3">
        <v>0</v>
      </c>
      <c r="V53" s="3">
        <v>27.127800000000001</v>
      </c>
      <c r="W53" s="3">
        <v>0</v>
      </c>
      <c r="X53" s="3">
        <v>22.375800000000002</v>
      </c>
    </row>
    <row r="54" spans="1:24" x14ac:dyDescent="0.2">
      <c r="A54" s="3" t="s">
        <v>39</v>
      </c>
      <c r="B54" s="2" t="str">
        <f>VLOOKUP($A54,'Space Group'!$A$2:$D$219,3)</f>
        <v>orthorhombic</v>
      </c>
      <c r="C54" s="2" t="str">
        <f>VLOOKUP($A54,'Space Group'!$A$2:$D$219,4)</f>
        <v>P21212</v>
      </c>
      <c r="D54" s="3">
        <v>187.03020000000001</v>
      </c>
      <c r="E54" s="3">
        <v>59.747100000000003</v>
      </c>
      <c r="F54" s="3">
        <v>70.501000000000005</v>
      </c>
      <c r="G54" s="3">
        <v>0</v>
      </c>
      <c r="H54" s="3">
        <v>0</v>
      </c>
      <c r="I54" s="3">
        <v>0</v>
      </c>
      <c r="J54" s="3">
        <v>187.03020000000001</v>
      </c>
      <c r="K54" s="3">
        <v>70.501000000000005</v>
      </c>
      <c r="L54" s="3">
        <v>0</v>
      </c>
      <c r="M54" s="3">
        <v>0</v>
      </c>
      <c r="N54" s="3">
        <v>0</v>
      </c>
      <c r="O54" s="3">
        <v>146.9932</v>
      </c>
      <c r="P54" s="3">
        <v>0</v>
      </c>
      <c r="Q54" s="3">
        <v>0</v>
      </c>
      <c r="R54" s="3">
        <v>0</v>
      </c>
      <c r="S54" s="3">
        <v>11.314399999999999</v>
      </c>
      <c r="T54" s="3">
        <v>0</v>
      </c>
      <c r="U54" s="3">
        <v>0</v>
      </c>
      <c r="V54" s="3">
        <v>11.314399999999999</v>
      </c>
      <c r="W54" s="3">
        <v>0</v>
      </c>
      <c r="X54" s="3">
        <v>12.494999999999999</v>
      </c>
    </row>
    <row r="55" spans="1:24" x14ac:dyDescent="0.2">
      <c r="A55" s="3" t="s">
        <v>45</v>
      </c>
      <c r="B55" s="2" t="str">
        <f>VLOOKUP($A55,'Space Group'!$A$2:$D$219,3)</f>
        <v>hexagonal</v>
      </c>
      <c r="C55" s="2" t="str">
        <f>VLOOKUP($A55,'Space Group'!$A$2:$D$219,4)</f>
        <v>P63/mmc</v>
      </c>
      <c r="D55" s="3">
        <v>92.290099999999995</v>
      </c>
      <c r="E55" s="3">
        <v>52.991700000000002</v>
      </c>
      <c r="F55" s="3">
        <v>52.400399999999998</v>
      </c>
      <c r="G55" s="3">
        <v>0</v>
      </c>
      <c r="H55" s="3">
        <v>0</v>
      </c>
      <c r="I55" s="3">
        <v>0</v>
      </c>
      <c r="J55" s="3">
        <v>92.290099999999995</v>
      </c>
      <c r="K55" s="3">
        <v>52.400399999999998</v>
      </c>
      <c r="L55" s="3">
        <v>0</v>
      </c>
      <c r="M55" s="3">
        <v>0</v>
      </c>
      <c r="N55" s="3">
        <v>1E-4</v>
      </c>
      <c r="O55" s="3">
        <v>90.902100000000004</v>
      </c>
      <c r="P55" s="3">
        <v>0</v>
      </c>
      <c r="Q55" s="3">
        <v>0</v>
      </c>
      <c r="R55" s="3">
        <v>0</v>
      </c>
      <c r="S55" s="3">
        <v>17.477900000000002</v>
      </c>
      <c r="T55" s="3">
        <v>0</v>
      </c>
      <c r="U55" s="3">
        <v>0</v>
      </c>
      <c r="V55" s="3">
        <v>17.477799999999998</v>
      </c>
      <c r="W55" s="3">
        <v>0</v>
      </c>
      <c r="X55" s="3">
        <v>19.6493</v>
      </c>
    </row>
    <row r="56" spans="1:24" x14ac:dyDescent="0.2">
      <c r="A56" s="3" t="s">
        <v>184</v>
      </c>
      <c r="B56" s="2" t="str">
        <f>VLOOKUP($A56,'Space Group'!$A$2:$D$219,3)</f>
        <v>orthorhombic</v>
      </c>
      <c r="C56" s="2" t="str">
        <f>VLOOKUP($A56,'Space Group'!$A$2:$D$219,4)</f>
        <v>Pmmn</v>
      </c>
      <c r="D56" s="3">
        <v>164.62209999999999</v>
      </c>
      <c r="E56" s="3">
        <v>66.912199999999999</v>
      </c>
      <c r="F56" s="3">
        <v>52.841700000000003</v>
      </c>
      <c r="G56" s="3">
        <v>0</v>
      </c>
      <c r="H56" s="3">
        <v>0</v>
      </c>
      <c r="I56" s="3">
        <v>0</v>
      </c>
      <c r="J56" s="3">
        <v>127.5688</v>
      </c>
      <c r="K56" s="3">
        <v>80.146799999999999</v>
      </c>
      <c r="L56" s="3">
        <v>0</v>
      </c>
      <c r="M56" s="3">
        <v>0</v>
      </c>
      <c r="N56" s="3">
        <v>0</v>
      </c>
      <c r="O56" s="3">
        <v>113.6867</v>
      </c>
      <c r="P56" s="3">
        <v>0</v>
      </c>
      <c r="Q56" s="3">
        <v>0</v>
      </c>
      <c r="R56" s="3">
        <v>0</v>
      </c>
      <c r="S56" s="3">
        <v>18.9575</v>
      </c>
      <c r="T56" s="3">
        <v>0</v>
      </c>
      <c r="U56" s="3">
        <v>0</v>
      </c>
      <c r="V56" s="3">
        <v>22.724399999999999</v>
      </c>
      <c r="W56" s="3">
        <v>0</v>
      </c>
      <c r="X56" s="3">
        <v>26.252700000000001</v>
      </c>
    </row>
    <row r="57" spans="1:24" x14ac:dyDescent="0.2">
      <c r="A57" s="3" t="s">
        <v>137</v>
      </c>
      <c r="B57" s="2" t="str">
        <f>VLOOKUP($A57,'Space Group'!$A$2:$D$219,3)</f>
        <v>monoclinic</v>
      </c>
      <c r="C57" s="2" t="str">
        <f>VLOOKUP($A57,'Space Group'!$A$2:$D$219,4)</f>
        <v>C2/m</v>
      </c>
      <c r="D57" s="3">
        <v>164.89869999999999</v>
      </c>
      <c r="E57" s="3">
        <v>80.967399999999998</v>
      </c>
      <c r="F57" s="3">
        <v>78.634799999999998</v>
      </c>
      <c r="G57" s="3">
        <v>0</v>
      </c>
      <c r="H57" s="3">
        <v>25.939399999999999</v>
      </c>
      <c r="I57" s="3">
        <v>0</v>
      </c>
      <c r="J57" s="3">
        <v>140.34180000000001</v>
      </c>
      <c r="K57" s="3">
        <v>76.355199999999996</v>
      </c>
      <c r="L57" s="3">
        <v>0</v>
      </c>
      <c r="M57" s="3">
        <v>6.1778000000000004</v>
      </c>
      <c r="N57" s="3">
        <v>0</v>
      </c>
      <c r="O57" s="3">
        <v>132.63149999999999</v>
      </c>
      <c r="P57" s="3">
        <v>0</v>
      </c>
      <c r="Q57" s="3">
        <v>4.6755000000000004</v>
      </c>
      <c r="R57" s="3">
        <v>0</v>
      </c>
      <c r="S57" s="3">
        <v>26.535900000000002</v>
      </c>
      <c r="T57" s="3">
        <v>0</v>
      </c>
      <c r="U57" s="3">
        <v>3.6156000000000001</v>
      </c>
      <c r="V57" s="3">
        <v>54.137599999999999</v>
      </c>
      <c r="W57" s="3">
        <v>0</v>
      </c>
      <c r="X57" s="3">
        <v>32.6875</v>
      </c>
    </row>
    <row r="58" spans="1:24" x14ac:dyDescent="0.2">
      <c r="A58" s="3" t="s">
        <v>0</v>
      </c>
      <c r="B58" s="2" t="str">
        <f>VLOOKUP($A58,'Space Group'!$A$2:$D$219,3)</f>
        <v>hexagonal</v>
      </c>
      <c r="C58" s="2" t="str">
        <f>VLOOKUP($A58,'Space Group'!$A$2:$D$219,4)</f>
        <v>P63/mmc</v>
      </c>
      <c r="D58" s="3">
        <v>122.38249999999999</v>
      </c>
      <c r="E58" s="3">
        <v>74.039199999999994</v>
      </c>
      <c r="F58" s="3">
        <v>77.8703</v>
      </c>
      <c r="G58" s="3">
        <v>0</v>
      </c>
      <c r="H58" s="3">
        <v>0</v>
      </c>
      <c r="I58" s="3">
        <v>0</v>
      </c>
      <c r="J58" s="3">
        <v>122.38249999999999</v>
      </c>
      <c r="K58" s="3">
        <v>77.8703</v>
      </c>
      <c r="L58" s="3">
        <v>0</v>
      </c>
      <c r="M58" s="3">
        <v>0</v>
      </c>
      <c r="N58" s="3">
        <v>0</v>
      </c>
      <c r="O58" s="3">
        <v>129.47329999999999</v>
      </c>
      <c r="P58" s="3">
        <v>0</v>
      </c>
      <c r="Q58" s="3">
        <v>0</v>
      </c>
      <c r="R58" s="3">
        <v>0</v>
      </c>
      <c r="S58" s="3">
        <v>22.185300000000002</v>
      </c>
      <c r="T58" s="3">
        <v>0</v>
      </c>
      <c r="U58" s="3">
        <v>0</v>
      </c>
      <c r="V58" s="3">
        <v>22.185300000000002</v>
      </c>
      <c r="W58" s="3">
        <v>0</v>
      </c>
      <c r="X58" s="3">
        <v>24.171600000000002</v>
      </c>
    </row>
    <row r="59" spans="1:24" x14ac:dyDescent="0.2">
      <c r="A59" s="3" t="s">
        <v>155</v>
      </c>
      <c r="B59" s="2" t="str">
        <f>VLOOKUP($A59,'Space Group'!$A$2:$D$219,3)</f>
        <v>orthorhombic</v>
      </c>
      <c r="C59" s="2" t="str">
        <f>VLOOKUP($A59,'Space Group'!$A$2:$D$219,4)</f>
        <v>Pnma</v>
      </c>
      <c r="D59" s="3">
        <v>106.9396</v>
      </c>
      <c r="E59" s="3">
        <v>52.6417</v>
      </c>
      <c r="F59" s="3">
        <v>53.290300000000002</v>
      </c>
      <c r="G59" s="3">
        <v>0</v>
      </c>
      <c r="H59" s="3">
        <v>0</v>
      </c>
      <c r="I59" s="3">
        <v>0</v>
      </c>
      <c r="J59" s="3">
        <v>108.0209</v>
      </c>
      <c r="K59" s="3">
        <v>53.948900000000002</v>
      </c>
      <c r="L59" s="3">
        <v>0</v>
      </c>
      <c r="M59" s="3">
        <v>0</v>
      </c>
      <c r="N59" s="3">
        <v>0</v>
      </c>
      <c r="O59" s="3">
        <v>104.1063</v>
      </c>
      <c r="P59" s="3">
        <v>0</v>
      </c>
      <c r="Q59" s="3">
        <v>0</v>
      </c>
      <c r="R59" s="3">
        <v>0</v>
      </c>
      <c r="S59" s="3">
        <v>22.0688</v>
      </c>
      <c r="T59" s="3">
        <v>0</v>
      </c>
      <c r="U59" s="3">
        <v>0</v>
      </c>
      <c r="V59" s="3">
        <v>23.797699999999999</v>
      </c>
      <c r="W59" s="3">
        <v>0</v>
      </c>
      <c r="X59" s="3">
        <v>23.717099999999999</v>
      </c>
    </row>
    <row r="60" spans="1:24" x14ac:dyDescent="0.2">
      <c r="A60" s="3" t="s">
        <v>151</v>
      </c>
      <c r="B60" s="2" t="str">
        <f>VLOOKUP($A60,'Space Group'!$A$2:$D$219,3)</f>
        <v>hexagonal</v>
      </c>
      <c r="C60" s="2" t="str">
        <f>VLOOKUP($A60,'Space Group'!$A$2:$D$219,4)</f>
        <v>P63mc</v>
      </c>
      <c r="D60" s="3">
        <v>60.477499999999999</v>
      </c>
      <c r="E60" s="3">
        <v>29.515699999999999</v>
      </c>
      <c r="F60" s="3">
        <v>31.975100000000001</v>
      </c>
      <c r="G60" s="3">
        <v>0</v>
      </c>
      <c r="H60" s="3">
        <v>0</v>
      </c>
      <c r="I60" s="3">
        <v>0</v>
      </c>
      <c r="J60" s="3">
        <v>60.477499999999999</v>
      </c>
      <c r="K60" s="3">
        <v>31.975100000000001</v>
      </c>
      <c r="L60" s="3">
        <v>0</v>
      </c>
      <c r="M60" s="3">
        <v>0</v>
      </c>
      <c r="N60" s="3">
        <v>0</v>
      </c>
      <c r="O60" s="3">
        <v>90.239699999999999</v>
      </c>
      <c r="P60" s="3">
        <v>0</v>
      </c>
      <c r="Q60" s="3">
        <v>0</v>
      </c>
      <c r="R60" s="3">
        <v>0</v>
      </c>
      <c r="S60" s="3">
        <v>15.448399999999999</v>
      </c>
      <c r="T60" s="3">
        <v>0</v>
      </c>
      <c r="U60" s="3">
        <v>0</v>
      </c>
      <c r="V60" s="3">
        <v>15.448399999999999</v>
      </c>
      <c r="W60" s="3">
        <v>0</v>
      </c>
      <c r="X60" s="3">
        <v>15.4809</v>
      </c>
    </row>
    <row r="61" spans="1:24" x14ac:dyDescent="0.2">
      <c r="A61" s="3" t="s">
        <v>34</v>
      </c>
      <c r="B61" s="2" t="str">
        <f>VLOOKUP($A61,'Space Group'!$A$2:$D$219,3)</f>
        <v>orthorhombic</v>
      </c>
      <c r="C61" s="2" t="str">
        <f>VLOOKUP($A61,'Space Group'!$A$2:$D$219,4)</f>
        <v>Cmme</v>
      </c>
      <c r="D61" s="3">
        <v>156.5703</v>
      </c>
      <c r="E61" s="3">
        <v>57.493699999999997</v>
      </c>
      <c r="F61" s="3">
        <v>40.787999999999997</v>
      </c>
      <c r="G61" s="3">
        <v>0</v>
      </c>
      <c r="H61" s="3">
        <v>0</v>
      </c>
      <c r="I61" s="3">
        <v>0</v>
      </c>
      <c r="J61" s="3">
        <v>116.3228</v>
      </c>
      <c r="K61" s="3">
        <v>51.225499999999997</v>
      </c>
      <c r="L61" s="3">
        <v>0</v>
      </c>
      <c r="M61" s="3">
        <v>0</v>
      </c>
      <c r="N61" s="3">
        <v>0</v>
      </c>
      <c r="O61" s="3">
        <v>106.4992</v>
      </c>
      <c r="P61" s="3">
        <v>0</v>
      </c>
      <c r="Q61" s="3">
        <v>0</v>
      </c>
      <c r="R61" s="3">
        <v>0</v>
      </c>
      <c r="S61" s="3">
        <v>27.5914</v>
      </c>
      <c r="T61" s="3">
        <v>0</v>
      </c>
      <c r="U61" s="3">
        <v>0</v>
      </c>
      <c r="V61" s="3">
        <v>-42.908700000000003</v>
      </c>
      <c r="W61" s="3">
        <v>0</v>
      </c>
      <c r="X61" s="3">
        <v>16.436199999999999</v>
      </c>
    </row>
    <row r="62" spans="1:24" x14ac:dyDescent="0.2">
      <c r="A62" s="3" t="s">
        <v>82</v>
      </c>
      <c r="B62" s="2" t="str">
        <f>VLOOKUP($A62,'Space Group'!$A$2:$D$219,3)</f>
        <v>monoclinic</v>
      </c>
      <c r="C62" s="2" t="str">
        <f>VLOOKUP($A62,'Space Group'!$A$2:$D$219,4)</f>
        <v>I2/m11</v>
      </c>
      <c r="D62" s="3">
        <v>66.862799999999993</v>
      </c>
      <c r="E62" s="3">
        <v>15.705399999999999</v>
      </c>
      <c r="F62" s="3">
        <v>34.350099999999998</v>
      </c>
      <c r="G62" s="3">
        <v>0</v>
      </c>
      <c r="H62" s="3">
        <v>2.9999999999999997E-4</v>
      </c>
      <c r="I62" s="3">
        <v>0</v>
      </c>
      <c r="J62" s="3">
        <v>98.325999999999993</v>
      </c>
      <c r="K62" s="3">
        <v>58.608199999999997</v>
      </c>
      <c r="L62" s="3">
        <v>0</v>
      </c>
      <c r="M62" s="3">
        <v>0</v>
      </c>
      <c r="N62" s="3">
        <v>0</v>
      </c>
      <c r="O62" s="3">
        <v>148.0017</v>
      </c>
      <c r="P62" s="3">
        <v>0</v>
      </c>
      <c r="Q62" s="3">
        <v>0</v>
      </c>
      <c r="R62" s="3">
        <v>0</v>
      </c>
      <c r="S62" s="3">
        <v>26.2973</v>
      </c>
      <c r="T62" s="3">
        <v>0</v>
      </c>
      <c r="U62" s="3">
        <v>0</v>
      </c>
      <c r="V62" s="3">
        <v>19.573399999999999</v>
      </c>
      <c r="W62" s="3">
        <v>0</v>
      </c>
      <c r="X62" s="3">
        <v>14.0091</v>
      </c>
    </row>
    <row r="63" spans="1:24" x14ac:dyDescent="0.2">
      <c r="A63" s="3" t="s">
        <v>153</v>
      </c>
      <c r="B63" s="2" t="str">
        <f>VLOOKUP($A63,'Space Group'!$A$2:$D$219,3)</f>
        <v>hexagonal</v>
      </c>
      <c r="C63" s="2" t="str">
        <f>VLOOKUP($A63,'Space Group'!$A$2:$D$219,4)</f>
        <v>P63/m</v>
      </c>
      <c r="D63" s="3">
        <v>142.06829999999999</v>
      </c>
      <c r="E63" s="3">
        <v>94.034199999999998</v>
      </c>
      <c r="F63" s="3">
        <v>97.430300000000003</v>
      </c>
      <c r="G63" s="3">
        <v>-3.3E-3</v>
      </c>
      <c r="H63" s="3">
        <v>-7.4000000000000003E-3</v>
      </c>
      <c r="I63" s="3">
        <v>5.9999999999999995E-4</v>
      </c>
      <c r="J63" s="3">
        <v>142.06469999999999</v>
      </c>
      <c r="K63" s="3">
        <v>97.428600000000003</v>
      </c>
      <c r="L63" s="3">
        <v>-4.1999999999999997E-3</v>
      </c>
      <c r="M63" s="3">
        <v>-5.7999999999999996E-3</v>
      </c>
      <c r="N63" s="3">
        <v>6.9999999999999999E-4</v>
      </c>
      <c r="O63" s="3">
        <v>162.6113</v>
      </c>
      <c r="P63" s="3">
        <v>-4.3E-3</v>
      </c>
      <c r="Q63" s="3">
        <v>-7.4999999999999997E-3</v>
      </c>
      <c r="R63" s="3">
        <v>6.9999999999999999E-4</v>
      </c>
      <c r="S63" s="3">
        <v>25.229800000000001</v>
      </c>
      <c r="T63" s="3">
        <v>0</v>
      </c>
      <c r="U63" s="3">
        <v>-8.0000000000000004E-4</v>
      </c>
      <c r="V63" s="3">
        <v>25.23</v>
      </c>
      <c r="W63" s="3">
        <v>-5.0000000000000001E-4</v>
      </c>
      <c r="X63" s="3">
        <v>24.015899999999998</v>
      </c>
    </row>
    <row r="64" spans="1:24" x14ac:dyDescent="0.2">
      <c r="A64" s="3" t="s">
        <v>36</v>
      </c>
      <c r="B64" s="2" t="str">
        <f>VLOOKUP($A64,'Space Group'!$A$2:$D$219,3)</f>
        <v>cubic</v>
      </c>
      <c r="C64" s="2" t="str">
        <f>VLOOKUP($A64,'Space Group'!$A$2:$D$219,4)</f>
        <v>Fd-3m</v>
      </c>
      <c r="D64" s="3">
        <v>87.139399999999995</v>
      </c>
      <c r="E64" s="3">
        <v>55.622500000000002</v>
      </c>
      <c r="F64" s="3">
        <v>55.622500000000002</v>
      </c>
      <c r="G64" s="3">
        <v>0</v>
      </c>
      <c r="H64" s="3">
        <v>0</v>
      </c>
      <c r="I64" s="3">
        <v>0</v>
      </c>
      <c r="J64" s="3">
        <v>87.139399999999995</v>
      </c>
      <c r="K64" s="3">
        <v>55.622500000000002</v>
      </c>
      <c r="L64" s="3">
        <v>0</v>
      </c>
      <c r="M64" s="3">
        <v>0</v>
      </c>
      <c r="N64" s="3">
        <v>0</v>
      </c>
      <c r="O64" s="3">
        <v>87.139399999999995</v>
      </c>
      <c r="P64" s="3">
        <v>0</v>
      </c>
      <c r="Q64" s="3">
        <v>0</v>
      </c>
      <c r="R64" s="3">
        <v>0</v>
      </c>
      <c r="S64" s="3">
        <v>20.2806</v>
      </c>
      <c r="T64" s="3">
        <v>0</v>
      </c>
      <c r="U64" s="3">
        <v>0</v>
      </c>
      <c r="V64" s="3">
        <v>20.2806</v>
      </c>
      <c r="W64" s="3">
        <v>0</v>
      </c>
      <c r="X64" s="3">
        <v>20.2806</v>
      </c>
    </row>
    <row r="65" spans="1:24" x14ac:dyDescent="0.2">
      <c r="A65" s="3" t="s">
        <v>156</v>
      </c>
      <c r="B65" s="2" t="str">
        <f>VLOOKUP($A65,'Space Group'!$A$2:$D$219,3)</f>
        <v>orthorhombic</v>
      </c>
      <c r="C65" s="2" t="str">
        <f>VLOOKUP($A65,'Space Group'!$A$2:$D$219,4)</f>
        <v>Immm</v>
      </c>
      <c r="D65" s="3">
        <v>151.4616</v>
      </c>
      <c r="E65" s="3">
        <v>74.0852</v>
      </c>
      <c r="F65" s="3">
        <v>78.403199999999998</v>
      </c>
      <c r="G65" s="3">
        <v>0</v>
      </c>
      <c r="H65" s="3">
        <v>0</v>
      </c>
      <c r="I65" s="3">
        <v>0</v>
      </c>
      <c r="J65" s="3">
        <v>171.5104</v>
      </c>
      <c r="K65" s="3">
        <v>61.183</v>
      </c>
      <c r="L65" s="3">
        <v>0</v>
      </c>
      <c r="M65" s="3">
        <v>0</v>
      </c>
      <c r="N65" s="3">
        <v>0</v>
      </c>
      <c r="O65" s="3">
        <v>206.58109999999999</v>
      </c>
      <c r="P65" s="3">
        <v>0</v>
      </c>
      <c r="Q65" s="3">
        <v>0</v>
      </c>
      <c r="R65" s="3">
        <v>0</v>
      </c>
      <c r="S65" s="3">
        <v>29.7532</v>
      </c>
      <c r="T65" s="3">
        <v>0</v>
      </c>
      <c r="U65" s="3">
        <v>0</v>
      </c>
      <c r="V65" s="3">
        <v>25.395700000000001</v>
      </c>
      <c r="W65" s="3">
        <v>0</v>
      </c>
      <c r="X65" s="3">
        <v>20.296600000000002</v>
      </c>
    </row>
    <row r="66" spans="1:24" x14ac:dyDescent="0.2">
      <c r="A66" s="3" t="s">
        <v>7</v>
      </c>
      <c r="B66" s="2" t="str">
        <f>VLOOKUP($A66,'Space Group'!$A$2:$D$219,3)</f>
        <v>trigonal</v>
      </c>
      <c r="C66" s="2" t="str">
        <f>VLOOKUP($A66,'Space Group'!$A$2:$D$219,4)</f>
        <v>P321</v>
      </c>
      <c r="D66" s="3">
        <v>140.70840000000001</v>
      </c>
      <c r="E66" s="3">
        <v>92.277299999999997</v>
      </c>
      <c r="F66" s="3">
        <v>98.099500000000006</v>
      </c>
      <c r="G66" s="3">
        <v>-3.5613000000000001</v>
      </c>
      <c r="H66" s="3">
        <v>2.9999999999999997E-4</v>
      </c>
      <c r="I66" s="3">
        <v>-5.0000000000000001E-4</v>
      </c>
      <c r="J66" s="3">
        <v>140.70699999999999</v>
      </c>
      <c r="K66" s="3">
        <v>98.098799999999997</v>
      </c>
      <c r="L66" s="3">
        <v>3.5611999999999999</v>
      </c>
      <c r="M66" s="3">
        <v>-1E-4</v>
      </c>
      <c r="N66" s="3">
        <v>-6.9999999999999999E-4</v>
      </c>
      <c r="O66" s="3">
        <v>154.86070000000001</v>
      </c>
      <c r="P66" s="3">
        <v>0</v>
      </c>
      <c r="Q66" s="3">
        <v>1E-4</v>
      </c>
      <c r="R66" s="3">
        <v>-5.0000000000000001E-4</v>
      </c>
      <c r="S66" s="3">
        <v>27.788</v>
      </c>
      <c r="T66" s="3">
        <v>0</v>
      </c>
      <c r="U66" s="3">
        <v>0</v>
      </c>
      <c r="V66" s="3">
        <v>27.788</v>
      </c>
      <c r="W66" s="3">
        <v>-3.5613999999999999</v>
      </c>
      <c r="X66" s="3">
        <v>24.2151</v>
      </c>
    </row>
    <row r="67" spans="1:24" x14ac:dyDescent="0.2">
      <c r="A67" s="3" t="s">
        <v>77</v>
      </c>
      <c r="B67" s="2" t="str">
        <f>VLOOKUP($A67,'Space Group'!$A$2:$D$219,3)</f>
        <v>monoclinic</v>
      </c>
      <c r="C67" s="2" t="str">
        <f>VLOOKUP($A67,'Space Group'!$A$2:$D$219,4)</f>
        <v>P1121/a</v>
      </c>
      <c r="D67" s="3">
        <v>69.710400000000007</v>
      </c>
      <c r="E67" s="3">
        <v>47.796999999999997</v>
      </c>
      <c r="F67" s="3">
        <v>90.204400000000007</v>
      </c>
      <c r="G67" s="3">
        <v>0</v>
      </c>
      <c r="H67" s="3">
        <v>0</v>
      </c>
      <c r="I67" s="3">
        <v>0</v>
      </c>
      <c r="J67" s="3">
        <v>69.710400000000007</v>
      </c>
      <c r="K67" s="3">
        <v>90.204400000000007</v>
      </c>
      <c r="L67" s="3">
        <v>0</v>
      </c>
      <c r="M67" s="3">
        <v>0</v>
      </c>
      <c r="N67" s="3">
        <v>0</v>
      </c>
      <c r="O67" s="3">
        <v>193.13800000000001</v>
      </c>
      <c r="P67" s="3">
        <v>0</v>
      </c>
      <c r="Q67" s="3">
        <v>0</v>
      </c>
      <c r="R67" s="3">
        <v>0</v>
      </c>
      <c r="S67" s="3">
        <v>38.308799999999998</v>
      </c>
      <c r="T67" s="3">
        <v>0</v>
      </c>
      <c r="U67" s="3">
        <v>0</v>
      </c>
      <c r="V67" s="3">
        <v>38.308799999999998</v>
      </c>
      <c r="W67" s="3">
        <v>0</v>
      </c>
      <c r="X67" s="3">
        <v>19.861999999999998</v>
      </c>
    </row>
    <row r="68" spans="1:24" x14ac:dyDescent="0.2">
      <c r="A68" s="3" t="s">
        <v>134</v>
      </c>
      <c r="B68" s="2" t="str">
        <f>VLOOKUP($A68,'Space Group'!$A$2:$D$219,3)</f>
        <v>trigonal</v>
      </c>
      <c r="C68" s="2" t="str">
        <f>VLOOKUP($A68,'Space Group'!$A$2:$D$219,4)</f>
        <v>P31c</v>
      </c>
      <c r="D68" s="3">
        <v>141.59950000000001</v>
      </c>
      <c r="E68" s="3">
        <v>93.192099999999996</v>
      </c>
      <c r="F68" s="3">
        <v>93.234200000000001</v>
      </c>
      <c r="G68" s="3">
        <v>-1.7500000000000002E-2</v>
      </c>
      <c r="H68" s="3">
        <v>-2.3E-2</v>
      </c>
      <c r="I68" s="3">
        <v>1.7899999999999999E-2</v>
      </c>
      <c r="J68" s="3">
        <v>141.6233</v>
      </c>
      <c r="K68" s="3">
        <v>93.245999999999995</v>
      </c>
      <c r="L68" s="3">
        <v>-1.6500000000000001E-2</v>
      </c>
      <c r="M68" s="3">
        <v>-0.1105</v>
      </c>
      <c r="N68" s="3">
        <v>1.5900000000000001E-2</v>
      </c>
      <c r="O68" s="3">
        <v>169.6885</v>
      </c>
      <c r="P68" s="3">
        <v>-1.3899999999999999E-2</v>
      </c>
      <c r="Q68" s="3">
        <v>-9.06E-2</v>
      </c>
      <c r="R68" s="3">
        <v>1.6899999999999998E-2</v>
      </c>
      <c r="S68" s="3">
        <v>20.160799999999998</v>
      </c>
      <c r="T68" s="3">
        <v>-7.7999999999999996E-3</v>
      </c>
      <c r="U68" s="3">
        <v>-3.5299999999999998E-2</v>
      </c>
      <c r="V68" s="3">
        <v>20.176200000000001</v>
      </c>
      <c r="W68" s="3">
        <v>2.5999999999999999E-3</v>
      </c>
      <c r="X68" s="3">
        <v>24.207100000000001</v>
      </c>
    </row>
    <row r="69" spans="1:24" x14ac:dyDescent="0.2">
      <c r="A69" s="3" t="s">
        <v>144</v>
      </c>
      <c r="B69" s="2" t="str">
        <f>VLOOKUP($A69,'Space Group'!$A$2:$D$219,3)</f>
        <v>hexagonal</v>
      </c>
      <c r="C69" s="2" t="str">
        <f>VLOOKUP($A69,'Space Group'!$A$2:$D$219,4)</f>
        <v>P63/mmc</v>
      </c>
      <c r="D69" s="3">
        <v>122.7229</v>
      </c>
      <c r="E69" s="3">
        <v>70.183800000000005</v>
      </c>
      <c r="F69" s="3">
        <v>64.659899999999993</v>
      </c>
      <c r="G69" s="3">
        <v>0</v>
      </c>
      <c r="H69" s="3">
        <v>0</v>
      </c>
      <c r="I69" s="3">
        <v>0</v>
      </c>
      <c r="J69" s="3">
        <v>122.7229</v>
      </c>
      <c r="K69" s="3">
        <v>64.659899999999993</v>
      </c>
      <c r="L69" s="3">
        <v>0</v>
      </c>
      <c r="M69" s="3">
        <v>0</v>
      </c>
      <c r="N69" s="3">
        <v>0</v>
      </c>
      <c r="O69" s="3">
        <v>67.467299999999994</v>
      </c>
      <c r="P69" s="3">
        <v>0</v>
      </c>
      <c r="Q69" s="3">
        <v>0</v>
      </c>
      <c r="R69" s="3">
        <v>0</v>
      </c>
      <c r="S69" s="3">
        <v>28.2242</v>
      </c>
      <c r="T69" s="3">
        <v>0</v>
      </c>
      <c r="U69" s="3">
        <v>0</v>
      </c>
      <c r="V69" s="3">
        <v>28.2242</v>
      </c>
      <c r="W69" s="3">
        <v>0</v>
      </c>
      <c r="X69" s="3">
        <v>26.269600000000001</v>
      </c>
    </row>
    <row r="70" spans="1:24" x14ac:dyDescent="0.2">
      <c r="A70" s="3" t="s">
        <v>107</v>
      </c>
      <c r="B70" s="2" t="str">
        <f>VLOOKUP($A70,'Space Group'!$A$2:$D$219,3)</f>
        <v>orthorhombic</v>
      </c>
      <c r="C70" s="2" t="str">
        <f>VLOOKUP($A70,'Space Group'!$A$2:$D$219,4)</f>
        <v>C222</v>
      </c>
      <c r="D70" s="3">
        <v>88.132199999999997</v>
      </c>
      <c r="E70" s="3">
        <v>41.404400000000003</v>
      </c>
      <c r="F70" s="3">
        <v>7.6147999999999998</v>
      </c>
      <c r="G70" s="3">
        <v>0</v>
      </c>
      <c r="H70" s="3">
        <v>0</v>
      </c>
      <c r="I70" s="3">
        <v>0</v>
      </c>
      <c r="J70" s="3">
        <v>96.869699999999995</v>
      </c>
      <c r="K70" s="3">
        <v>-7.484</v>
      </c>
      <c r="L70" s="3">
        <v>0</v>
      </c>
      <c r="M70" s="3">
        <v>0</v>
      </c>
      <c r="N70" s="3">
        <v>0</v>
      </c>
      <c r="O70" s="3">
        <v>68.623400000000004</v>
      </c>
      <c r="P70" s="3">
        <v>0</v>
      </c>
      <c r="Q70" s="3">
        <v>0</v>
      </c>
      <c r="R70" s="3">
        <v>0</v>
      </c>
      <c r="S70" s="3">
        <v>9.8755000000000006</v>
      </c>
      <c r="T70" s="3">
        <v>0</v>
      </c>
      <c r="U70" s="3">
        <v>0</v>
      </c>
      <c r="V70" s="3">
        <v>45.391500000000001</v>
      </c>
      <c r="W70" s="3">
        <v>0</v>
      </c>
      <c r="X70" s="3">
        <v>18.119800000000001</v>
      </c>
    </row>
    <row r="71" spans="1:24" x14ac:dyDescent="0.2">
      <c r="A71" s="3" t="s">
        <v>177</v>
      </c>
      <c r="B71" s="2" t="str">
        <f>VLOOKUP($A71,'Space Group'!$A$2:$D$219,3)</f>
        <v>monoclinic</v>
      </c>
      <c r="C71" s="2" t="str">
        <f>VLOOKUP($A71,'Space Group'!$A$2:$D$219,4)</f>
        <v>P1211</v>
      </c>
      <c r="D71" s="3">
        <v>60.814399999999999</v>
      </c>
      <c r="E71" s="3">
        <v>32.549799999999998</v>
      </c>
      <c r="F71" s="3">
        <v>22.6812</v>
      </c>
      <c r="G71" s="3">
        <v>0</v>
      </c>
      <c r="H71" s="3">
        <v>0</v>
      </c>
      <c r="I71" s="3">
        <v>0</v>
      </c>
      <c r="J71" s="3">
        <v>99.558499999999995</v>
      </c>
      <c r="K71" s="3">
        <v>51.546500000000002</v>
      </c>
      <c r="L71" s="3">
        <v>0</v>
      </c>
      <c r="M71" s="3">
        <v>0</v>
      </c>
      <c r="N71" s="3">
        <v>0</v>
      </c>
      <c r="O71" s="3">
        <v>103.4712</v>
      </c>
      <c r="P71" s="3">
        <v>0</v>
      </c>
      <c r="Q71" s="3">
        <v>0</v>
      </c>
      <c r="R71" s="3">
        <v>0</v>
      </c>
      <c r="S71" s="3">
        <v>31.181999999999999</v>
      </c>
      <c r="T71" s="3">
        <v>0</v>
      </c>
      <c r="U71" s="3">
        <v>0</v>
      </c>
      <c r="V71" s="3">
        <v>16.610900000000001</v>
      </c>
      <c r="W71" s="3">
        <v>0</v>
      </c>
      <c r="X71" s="3">
        <v>17.995699999999999</v>
      </c>
    </row>
    <row r="72" spans="1:24" x14ac:dyDescent="0.2">
      <c r="A72" s="3" t="s">
        <v>11</v>
      </c>
      <c r="B72" s="2" t="str">
        <f>VLOOKUP($A72,'Space Group'!$A$2:$D$219,3)</f>
        <v>monoclinic</v>
      </c>
      <c r="C72" s="2" t="str">
        <f>VLOOKUP($A72,'Space Group'!$A$2:$D$219,4)</f>
        <v>Cm</v>
      </c>
      <c r="D72" s="3">
        <v>133.42619999999999</v>
      </c>
      <c r="E72" s="3">
        <v>45.868299999999998</v>
      </c>
      <c r="F72" s="3">
        <v>45.991700000000002</v>
      </c>
      <c r="G72" s="3">
        <v>0</v>
      </c>
      <c r="H72" s="3">
        <v>-6.0266999999999999</v>
      </c>
      <c r="I72" s="3">
        <v>0</v>
      </c>
      <c r="J72" s="3">
        <v>96.859800000000007</v>
      </c>
      <c r="K72" s="3">
        <v>38.823500000000003</v>
      </c>
      <c r="L72" s="3">
        <v>0</v>
      </c>
      <c r="M72" s="3">
        <v>-12.513999999999999</v>
      </c>
      <c r="N72" s="3">
        <v>0</v>
      </c>
      <c r="O72" s="3">
        <v>125.1555</v>
      </c>
      <c r="P72" s="3">
        <v>0</v>
      </c>
      <c r="Q72" s="3">
        <v>-13.4543</v>
      </c>
      <c r="R72" s="3">
        <v>0</v>
      </c>
      <c r="S72" s="3">
        <v>12.428800000000001</v>
      </c>
      <c r="T72" s="3">
        <v>0</v>
      </c>
      <c r="U72" s="3">
        <v>-0.62080000000000002</v>
      </c>
      <c r="V72" s="3">
        <v>33.712000000000003</v>
      </c>
      <c r="W72" s="3">
        <v>0</v>
      </c>
      <c r="X72" s="3">
        <v>12.5503</v>
      </c>
    </row>
    <row r="73" spans="1:24" x14ac:dyDescent="0.2">
      <c r="A73" s="3" t="s">
        <v>60</v>
      </c>
      <c r="B73" s="2" t="str">
        <f>VLOOKUP($A73,'Space Group'!$A$2:$D$219,3)</f>
        <v>monoclinic</v>
      </c>
      <c r="C73" s="2" t="str">
        <f>VLOOKUP($A73,'Space Group'!$A$2:$D$219,4)</f>
        <v>I12/m1</v>
      </c>
      <c r="D73" s="3">
        <v>86.2971</v>
      </c>
      <c r="E73" s="3">
        <v>56.469700000000003</v>
      </c>
      <c r="F73" s="3">
        <v>31.924900000000001</v>
      </c>
      <c r="G73" s="3">
        <v>0</v>
      </c>
      <c r="H73" s="3">
        <v>-0.5323</v>
      </c>
      <c r="I73" s="3">
        <v>0</v>
      </c>
      <c r="J73" s="3">
        <v>90.560299999999998</v>
      </c>
      <c r="K73" s="3">
        <v>42.3904</v>
      </c>
      <c r="L73" s="3">
        <v>0</v>
      </c>
      <c r="M73" s="3">
        <v>0.60189999999999999</v>
      </c>
      <c r="N73" s="3">
        <v>0</v>
      </c>
      <c r="O73" s="3">
        <v>126.89790000000001</v>
      </c>
      <c r="P73" s="3">
        <v>0</v>
      </c>
      <c r="Q73" s="3">
        <v>3.2244999999999999</v>
      </c>
      <c r="R73" s="3">
        <v>0</v>
      </c>
      <c r="S73" s="3">
        <v>20.7532</v>
      </c>
      <c r="T73" s="3">
        <v>0</v>
      </c>
      <c r="U73" s="3">
        <v>1.5468</v>
      </c>
      <c r="V73" s="3">
        <v>17.3797</v>
      </c>
      <c r="W73" s="3">
        <v>0</v>
      </c>
      <c r="X73" s="3">
        <v>27.414300000000001</v>
      </c>
    </row>
    <row r="74" spans="1:24" x14ac:dyDescent="0.2">
      <c r="A74" s="3" t="s">
        <v>58</v>
      </c>
      <c r="B74" s="2" t="str">
        <f>VLOOKUP($A74,'Space Group'!$A$2:$D$219,3)</f>
        <v>orthorhombic</v>
      </c>
      <c r="C74" s="2" t="str">
        <f>VLOOKUP($A74,'Space Group'!$A$2:$D$219,4)</f>
        <v>Cmce</v>
      </c>
      <c r="D74" s="3">
        <v>127.733</v>
      </c>
      <c r="E74" s="3">
        <v>33.428899999999999</v>
      </c>
      <c r="F74" s="3">
        <v>27.294</v>
      </c>
      <c r="G74" s="3">
        <v>0</v>
      </c>
      <c r="H74" s="3">
        <v>0</v>
      </c>
      <c r="I74" s="3">
        <v>0</v>
      </c>
      <c r="J74" s="3">
        <v>109.2663</v>
      </c>
      <c r="K74" s="3">
        <v>50.3703</v>
      </c>
      <c r="L74" s="3">
        <v>0</v>
      </c>
      <c r="M74" s="3">
        <v>0</v>
      </c>
      <c r="N74" s="3">
        <v>0</v>
      </c>
      <c r="O74" s="3">
        <v>97.8108</v>
      </c>
      <c r="P74" s="3">
        <v>0</v>
      </c>
      <c r="Q74" s="3">
        <v>0</v>
      </c>
      <c r="R74" s="3">
        <v>0</v>
      </c>
      <c r="S74" s="3">
        <v>30.288</v>
      </c>
      <c r="T74" s="3">
        <v>0</v>
      </c>
      <c r="U74" s="3">
        <v>0</v>
      </c>
      <c r="V74" s="3">
        <v>30.2529</v>
      </c>
      <c r="W74" s="3">
        <v>0</v>
      </c>
      <c r="X74" s="3">
        <v>24.1416</v>
      </c>
    </row>
    <row r="75" spans="1:24" x14ac:dyDescent="0.2">
      <c r="A75" s="3" t="s">
        <v>61</v>
      </c>
      <c r="B75" s="2" t="str">
        <f>VLOOKUP($A75,'Space Group'!$A$2:$D$219,3)</f>
        <v>orthorhombic</v>
      </c>
      <c r="C75" s="2" t="str">
        <f>VLOOKUP($A75,'Space Group'!$A$2:$D$219,4)</f>
        <v>Cmcm</v>
      </c>
      <c r="D75" s="3">
        <v>135.8485</v>
      </c>
      <c r="E75" s="3">
        <v>56.656599999999997</v>
      </c>
      <c r="F75" s="3">
        <v>45.224299999999999</v>
      </c>
      <c r="G75" s="3">
        <v>0</v>
      </c>
      <c r="H75" s="3">
        <v>0</v>
      </c>
      <c r="I75" s="3">
        <v>0</v>
      </c>
      <c r="J75" s="3">
        <v>115.6438</v>
      </c>
      <c r="K75" s="3">
        <v>55.096499999999999</v>
      </c>
      <c r="L75" s="3">
        <v>0</v>
      </c>
      <c r="M75" s="3">
        <v>0</v>
      </c>
      <c r="N75" s="3">
        <v>0</v>
      </c>
      <c r="O75" s="3">
        <v>117.68210000000001</v>
      </c>
      <c r="P75" s="3">
        <v>0</v>
      </c>
      <c r="Q75" s="3">
        <v>0</v>
      </c>
      <c r="R75" s="3">
        <v>0</v>
      </c>
      <c r="S75" s="3">
        <v>19.1769</v>
      </c>
      <c r="T75" s="3">
        <v>0</v>
      </c>
      <c r="U75" s="3">
        <v>0</v>
      </c>
      <c r="V75" s="3">
        <v>16.8934</v>
      </c>
      <c r="W75" s="3">
        <v>0</v>
      </c>
      <c r="X75" s="3">
        <v>37.6374</v>
      </c>
    </row>
    <row r="76" spans="1:24" x14ac:dyDescent="0.2">
      <c r="A76" s="3" t="s">
        <v>168</v>
      </c>
      <c r="B76" s="2" t="str">
        <f>VLOOKUP($A76,'Space Group'!$A$2:$D$219,3)</f>
        <v>hexagonal</v>
      </c>
      <c r="C76" s="2" t="str">
        <f>VLOOKUP($A76,'Space Group'!$A$2:$D$219,4)</f>
        <v>P6/mmm</v>
      </c>
      <c r="D76" s="3">
        <v>56.323599999999999</v>
      </c>
      <c r="E76" s="3">
        <v>28.529399999999999</v>
      </c>
      <c r="F76" s="3">
        <v>33.2682</v>
      </c>
      <c r="G76" s="3">
        <v>0</v>
      </c>
      <c r="H76" s="3">
        <v>0</v>
      </c>
      <c r="I76" s="3">
        <v>2.0000000000000001E-4</v>
      </c>
      <c r="J76" s="3">
        <v>56.323599999999999</v>
      </c>
      <c r="K76" s="3">
        <v>33.268799999999999</v>
      </c>
      <c r="L76" s="3">
        <v>0</v>
      </c>
      <c r="M76" s="3">
        <v>0</v>
      </c>
      <c r="N76" s="3">
        <v>1E-4</v>
      </c>
      <c r="O76" s="3">
        <v>88.435500000000005</v>
      </c>
      <c r="P76" s="3">
        <v>0</v>
      </c>
      <c r="Q76" s="3">
        <v>0</v>
      </c>
      <c r="R76" s="3">
        <v>5.9999999999999995E-4</v>
      </c>
      <c r="S76" s="3">
        <v>10.7188</v>
      </c>
      <c r="T76" s="3">
        <v>-1E-4</v>
      </c>
      <c r="U76" s="3">
        <v>0</v>
      </c>
      <c r="V76" s="3">
        <v>10.7189</v>
      </c>
      <c r="W76" s="3">
        <v>0</v>
      </c>
      <c r="X76" s="3">
        <v>13.8971</v>
      </c>
    </row>
    <row r="77" spans="1:24" x14ac:dyDescent="0.2">
      <c r="A77" s="3" t="s">
        <v>88</v>
      </c>
      <c r="B77" s="2" t="str">
        <f>VLOOKUP($A77,'Space Group'!$A$2:$D$219,3)</f>
        <v>tetragonal</v>
      </c>
      <c r="C77" s="2" t="str">
        <f>VLOOKUP($A77,'Space Group'!$A$2:$D$219,4)</f>
        <v>P42/mmc</v>
      </c>
      <c r="D77" s="3">
        <v>106.6985</v>
      </c>
      <c r="E77" s="3">
        <v>64.134100000000004</v>
      </c>
      <c r="F77" s="3">
        <v>55.479199999999999</v>
      </c>
      <c r="G77" s="3">
        <v>0</v>
      </c>
      <c r="H77" s="3">
        <v>0</v>
      </c>
      <c r="I77" s="3">
        <v>0</v>
      </c>
      <c r="J77" s="3">
        <v>106.6985</v>
      </c>
      <c r="K77" s="3">
        <v>55.479199999999999</v>
      </c>
      <c r="L77" s="3">
        <v>0</v>
      </c>
      <c r="M77" s="3">
        <v>0</v>
      </c>
      <c r="N77" s="3">
        <v>0</v>
      </c>
      <c r="O77" s="3">
        <v>96.895200000000003</v>
      </c>
      <c r="P77" s="3">
        <v>0</v>
      </c>
      <c r="Q77" s="3">
        <v>0</v>
      </c>
      <c r="R77" s="3">
        <v>0</v>
      </c>
      <c r="S77" s="3">
        <v>21.879899999999999</v>
      </c>
      <c r="T77" s="3">
        <v>0</v>
      </c>
      <c r="U77" s="3">
        <v>0</v>
      </c>
      <c r="V77" s="3">
        <v>21.879899999999999</v>
      </c>
      <c r="W77" s="3">
        <v>0</v>
      </c>
      <c r="X77" s="3">
        <v>29.058900000000001</v>
      </c>
    </row>
    <row r="78" spans="1:24" x14ac:dyDescent="0.2">
      <c r="A78" s="3" t="s">
        <v>147</v>
      </c>
      <c r="B78" s="2" t="str">
        <f>VLOOKUP($A78,'Space Group'!$A$2:$D$219,3)</f>
        <v>orthorhombic</v>
      </c>
      <c r="C78" s="2" t="str">
        <f>VLOOKUP($A78,'Space Group'!$A$2:$D$219,4)</f>
        <v>Cmcm</v>
      </c>
      <c r="D78" s="3">
        <v>93.0642</v>
      </c>
      <c r="E78" s="3">
        <v>51.252000000000002</v>
      </c>
      <c r="F78" s="3">
        <v>57.703800000000001</v>
      </c>
      <c r="G78" s="3">
        <v>0</v>
      </c>
      <c r="H78" s="3">
        <v>0</v>
      </c>
      <c r="I78" s="3">
        <v>0</v>
      </c>
      <c r="J78" s="3">
        <v>129.6183</v>
      </c>
      <c r="K78" s="3">
        <v>53.328499999999998</v>
      </c>
      <c r="L78" s="3">
        <v>0</v>
      </c>
      <c r="M78" s="3">
        <v>0</v>
      </c>
      <c r="N78" s="3">
        <v>0</v>
      </c>
      <c r="O78" s="3">
        <v>125.5008</v>
      </c>
      <c r="P78" s="3">
        <v>0</v>
      </c>
      <c r="Q78" s="3">
        <v>0</v>
      </c>
      <c r="R78" s="3">
        <v>0</v>
      </c>
      <c r="S78" s="3">
        <v>22.373899999999999</v>
      </c>
      <c r="T78" s="3">
        <v>0</v>
      </c>
      <c r="U78" s="3">
        <v>0</v>
      </c>
      <c r="V78" s="3">
        <v>14.288500000000001</v>
      </c>
      <c r="W78" s="3">
        <v>0</v>
      </c>
      <c r="X78" s="3">
        <v>17.4678</v>
      </c>
    </row>
    <row r="79" spans="1:24" x14ac:dyDescent="0.2">
      <c r="A79" s="3" t="s">
        <v>117</v>
      </c>
      <c r="B79" s="2" t="str">
        <f>VLOOKUP($A79,'Space Group'!$A$2:$D$219,3)</f>
        <v>orthorhombic</v>
      </c>
      <c r="C79" s="2" t="str">
        <f>VLOOKUP($A79,'Space Group'!$A$2:$D$219,4)</f>
        <v>Amm2</v>
      </c>
      <c r="D79" s="3">
        <v>105.5536</v>
      </c>
      <c r="E79" s="3">
        <v>61.1858</v>
      </c>
      <c r="F79" s="3">
        <v>45.293599999999998</v>
      </c>
      <c r="G79" s="3">
        <v>0</v>
      </c>
      <c r="H79" s="3">
        <v>0</v>
      </c>
      <c r="I79" s="3">
        <v>0</v>
      </c>
      <c r="J79" s="3">
        <v>114.3276</v>
      </c>
      <c r="K79" s="3">
        <v>63.6417</v>
      </c>
      <c r="L79" s="3">
        <v>0</v>
      </c>
      <c r="M79" s="3">
        <v>0</v>
      </c>
      <c r="N79" s="3">
        <v>0</v>
      </c>
      <c r="O79" s="3">
        <v>93.548599999999993</v>
      </c>
      <c r="P79" s="3">
        <v>0</v>
      </c>
      <c r="Q79" s="3">
        <v>0</v>
      </c>
      <c r="R79" s="3">
        <v>0</v>
      </c>
      <c r="S79" s="3">
        <v>29.027799999999999</v>
      </c>
      <c r="T79" s="3">
        <v>0</v>
      </c>
      <c r="U79" s="3">
        <v>0</v>
      </c>
      <c r="V79" s="3">
        <v>23.6965</v>
      </c>
      <c r="W79" s="3">
        <v>0</v>
      </c>
      <c r="X79" s="3">
        <v>32.077500000000001</v>
      </c>
    </row>
    <row r="80" spans="1:24" x14ac:dyDescent="0.2">
      <c r="A80" s="3" t="s">
        <v>41</v>
      </c>
      <c r="B80" s="2" t="str">
        <f>VLOOKUP($A80,'Space Group'!$A$2:$D$219,3)</f>
        <v>orthorhombic</v>
      </c>
      <c r="C80" s="2" t="str">
        <f>VLOOKUP($A80,'Space Group'!$A$2:$D$219,4)</f>
        <v>Cmcm</v>
      </c>
      <c r="D80" s="3">
        <v>113.72790000000001</v>
      </c>
      <c r="E80" s="3">
        <v>62.904499999999999</v>
      </c>
      <c r="F80" s="3">
        <v>61.106499999999997</v>
      </c>
      <c r="G80" s="3">
        <v>0</v>
      </c>
      <c r="H80" s="3">
        <v>0</v>
      </c>
      <c r="I80" s="3">
        <v>0</v>
      </c>
      <c r="J80" s="3">
        <v>93.159000000000006</v>
      </c>
      <c r="K80" s="3">
        <v>45.2498</v>
      </c>
      <c r="L80" s="3">
        <v>0</v>
      </c>
      <c r="M80" s="3">
        <v>0</v>
      </c>
      <c r="N80" s="3">
        <v>0</v>
      </c>
      <c r="O80" s="3">
        <v>105.9517</v>
      </c>
      <c r="P80" s="3">
        <v>0</v>
      </c>
      <c r="Q80" s="3">
        <v>0</v>
      </c>
      <c r="R80" s="3">
        <v>0</v>
      </c>
      <c r="S80" s="3">
        <v>23.418099999999999</v>
      </c>
      <c r="T80" s="3">
        <v>0</v>
      </c>
      <c r="U80" s="3">
        <v>0</v>
      </c>
      <c r="V80" s="3">
        <v>31.4892</v>
      </c>
      <c r="W80" s="3">
        <v>0</v>
      </c>
      <c r="X80" s="3">
        <v>28.709</v>
      </c>
    </row>
    <row r="81" spans="1:24" x14ac:dyDescent="0.2">
      <c r="A81" s="3" t="s">
        <v>70</v>
      </c>
      <c r="B81" s="2" t="str">
        <f>VLOOKUP($A81,'Space Group'!$A$2:$D$219,3)</f>
        <v>monoclinic</v>
      </c>
      <c r="C81" s="2" t="str">
        <f>VLOOKUP($A81,'Space Group'!$A$2:$D$219,4)</f>
        <v>C1m1</v>
      </c>
      <c r="D81" s="3">
        <v>99.861099999999993</v>
      </c>
      <c r="E81" s="3">
        <v>65.418999999999997</v>
      </c>
      <c r="F81" s="3">
        <v>72.6875</v>
      </c>
      <c r="G81" s="3">
        <v>0</v>
      </c>
      <c r="H81" s="3">
        <v>5.7937000000000003</v>
      </c>
      <c r="I81" s="3">
        <v>0</v>
      </c>
      <c r="J81" s="3">
        <v>140.96610000000001</v>
      </c>
      <c r="K81" s="3">
        <v>94.144900000000007</v>
      </c>
      <c r="L81" s="3">
        <v>0</v>
      </c>
      <c r="M81" s="3">
        <v>9.0838999999999999</v>
      </c>
      <c r="N81" s="3">
        <v>0</v>
      </c>
      <c r="O81" s="3">
        <v>123.0795</v>
      </c>
      <c r="P81" s="3">
        <v>0</v>
      </c>
      <c r="Q81" s="3">
        <v>9.5609999999999999</v>
      </c>
      <c r="R81" s="3">
        <v>0</v>
      </c>
      <c r="S81" s="3">
        <v>28.267600000000002</v>
      </c>
      <c r="T81" s="3">
        <v>0</v>
      </c>
      <c r="U81" s="3">
        <v>-4.8270999999999997</v>
      </c>
      <c r="V81" s="3">
        <v>36.759500000000003</v>
      </c>
      <c r="W81" s="3">
        <v>0</v>
      </c>
      <c r="X81" s="3">
        <v>30.6431</v>
      </c>
    </row>
    <row r="82" spans="1:24" x14ac:dyDescent="0.2">
      <c r="A82" s="3" t="s">
        <v>50</v>
      </c>
      <c r="B82" s="2" t="str">
        <f>VLOOKUP($A82,'Space Group'!$A$2:$D$219,3)</f>
        <v>orthorhombic</v>
      </c>
      <c r="C82" s="2" t="str">
        <f>VLOOKUP($A82,'Space Group'!$A$2:$D$219,4)</f>
        <v>Cmmm</v>
      </c>
      <c r="D82" s="3">
        <v>82.119600000000005</v>
      </c>
      <c r="E82" s="3">
        <v>57.956899999999997</v>
      </c>
      <c r="F82" s="3">
        <v>58.190899999999999</v>
      </c>
      <c r="G82" s="3">
        <v>0</v>
      </c>
      <c r="H82" s="3">
        <v>0</v>
      </c>
      <c r="I82" s="3">
        <v>0</v>
      </c>
      <c r="J82" s="3">
        <v>124.7433</v>
      </c>
      <c r="K82" s="3">
        <v>55.738900000000001</v>
      </c>
      <c r="L82" s="3">
        <v>0</v>
      </c>
      <c r="M82" s="3">
        <v>0</v>
      </c>
      <c r="N82" s="3">
        <v>0</v>
      </c>
      <c r="O82" s="3">
        <v>103.45569999999999</v>
      </c>
      <c r="P82" s="3">
        <v>0</v>
      </c>
      <c r="Q82" s="3">
        <v>0</v>
      </c>
      <c r="R82" s="3">
        <v>0</v>
      </c>
      <c r="S82" s="3">
        <v>23.8675</v>
      </c>
      <c r="T82" s="3">
        <v>0</v>
      </c>
      <c r="U82" s="3">
        <v>0</v>
      </c>
      <c r="V82" s="3">
        <v>34.935400000000001</v>
      </c>
      <c r="W82" s="3">
        <v>0</v>
      </c>
      <c r="X82" s="3">
        <v>26.136199999999999</v>
      </c>
    </row>
    <row r="83" spans="1:24" x14ac:dyDescent="0.2">
      <c r="A83" s="3" t="s">
        <v>24</v>
      </c>
      <c r="B83" s="2" t="str">
        <f>VLOOKUP($A83,'Space Group'!$A$2:$D$219,3)</f>
        <v>tetragonal</v>
      </c>
      <c r="C83" s="2" t="str">
        <f>VLOOKUP($A83,'Space Group'!$A$2:$D$219,4)</f>
        <v>I4/mmm</v>
      </c>
      <c r="D83" s="3">
        <v>100.78270000000001</v>
      </c>
      <c r="E83" s="3">
        <v>47.348100000000002</v>
      </c>
      <c r="F83" s="3">
        <v>50.712600000000002</v>
      </c>
      <c r="G83" s="3">
        <v>0</v>
      </c>
      <c r="H83" s="3">
        <v>0</v>
      </c>
      <c r="I83" s="3">
        <v>0</v>
      </c>
      <c r="J83" s="3">
        <v>100.78270000000001</v>
      </c>
      <c r="K83" s="3">
        <v>50.712600000000002</v>
      </c>
      <c r="L83" s="3">
        <v>0</v>
      </c>
      <c r="M83" s="3">
        <v>0</v>
      </c>
      <c r="N83" s="3">
        <v>0</v>
      </c>
      <c r="O83" s="3">
        <v>89.350099999999998</v>
      </c>
      <c r="P83" s="3">
        <v>0</v>
      </c>
      <c r="Q83" s="3">
        <v>0</v>
      </c>
      <c r="R83" s="3">
        <v>0</v>
      </c>
      <c r="S83" s="3">
        <v>22.0943</v>
      </c>
      <c r="T83" s="3">
        <v>0</v>
      </c>
      <c r="U83" s="3">
        <v>0</v>
      </c>
      <c r="V83" s="3">
        <v>22.0943</v>
      </c>
      <c r="W83" s="3">
        <v>0</v>
      </c>
      <c r="X83" s="3">
        <v>19.675799999999999</v>
      </c>
    </row>
    <row r="84" spans="1:24" x14ac:dyDescent="0.2">
      <c r="A84" s="3" t="s">
        <v>129</v>
      </c>
      <c r="B84" s="2" t="str">
        <f>VLOOKUP($A84,'Space Group'!$A$2:$D$219,3)</f>
        <v>orthorhombic</v>
      </c>
      <c r="C84" s="2" t="str">
        <f>VLOOKUP($A84,'Space Group'!$A$2:$D$219,4)</f>
        <v>Fmmm</v>
      </c>
      <c r="D84" s="3">
        <v>106.871</v>
      </c>
      <c r="E84" s="3">
        <v>61.973799999999997</v>
      </c>
      <c r="F84" s="3">
        <v>52.297699999999999</v>
      </c>
      <c r="G84" s="3">
        <v>0</v>
      </c>
      <c r="H84" s="3">
        <v>0</v>
      </c>
      <c r="I84" s="3">
        <v>0</v>
      </c>
      <c r="J84" s="3">
        <v>107.5401</v>
      </c>
      <c r="K84" s="3">
        <v>44.121499999999997</v>
      </c>
      <c r="L84" s="3">
        <v>0</v>
      </c>
      <c r="M84" s="3">
        <v>0</v>
      </c>
      <c r="N84" s="3">
        <v>0</v>
      </c>
      <c r="O84" s="3">
        <v>136.1772</v>
      </c>
      <c r="P84" s="3">
        <v>0</v>
      </c>
      <c r="Q84" s="3">
        <v>0</v>
      </c>
      <c r="R84" s="3">
        <v>0</v>
      </c>
      <c r="S84" s="3">
        <v>23.358000000000001</v>
      </c>
      <c r="T84" s="3">
        <v>0</v>
      </c>
      <c r="U84" s="3">
        <v>0</v>
      </c>
      <c r="V84" s="3">
        <v>23.0487</v>
      </c>
      <c r="W84" s="3">
        <v>0</v>
      </c>
      <c r="X84" s="3">
        <v>20.785699999999999</v>
      </c>
    </row>
    <row r="85" spans="1:24" x14ac:dyDescent="0.2">
      <c r="A85" s="3" t="s">
        <v>4</v>
      </c>
      <c r="B85" s="2" t="str">
        <f>VLOOKUP($A85,'Space Group'!$A$2:$D$219,3)</f>
        <v>orthorhombic</v>
      </c>
      <c r="C85" s="2" t="str">
        <f>VLOOKUP($A85,'Space Group'!$A$2:$D$219,4)</f>
        <v>Pbam</v>
      </c>
      <c r="D85" s="3">
        <v>111.2363</v>
      </c>
      <c r="E85" s="3">
        <v>58.6965</v>
      </c>
      <c r="F85" s="3">
        <v>52.914999999999999</v>
      </c>
      <c r="G85" s="3">
        <v>0</v>
      </c>
      <c r="H85" s="3">
        <v>0</v>
      </c>
      <c r="I85" s="3">
        <v>0</v>
      </c>
      <c r="J85" s="3">
        <v>103.4875</v>
      </c>
      <c r="K85" s="3">
        <v>57.672800000000002</v>
      </c>
      <c r="L85" s="3">
        <v>0</v>
      </c>
      <c r="M85" s="3">
        <v>0</v>
      </c>
      <c r="N85" s="3">
        <v>0</v>
      </c>
      <c r="O85" s="3">
        <v>104.1524</v>
      </c>
      <c r="P85" s="3">
        <v>0</v>
      </c>
      <c r="Q85" s="3">
        <v>0</v>
      </c>
      <c r="R85" s="3">
        <v>0</v>
      </c>
      <c r="S85" s="3">
        <v>36.973199999999999</v>
      </c>
      <c r="T85" s="3">
        <v>0</v>
      </c>
      <c r="U85" s="3">
        <v>0</v>
      </c>
      <c r="V85" s="3">
        <v>20.212299999999999</v>
      </c>
      <c r="W85" s="3">
        <v>0</v>
      </c>
      <c r="X85" s="3">
        <v>24.767399999999999</v>
      </c>
    </row>
    <row r="86" spans="1:24" x14ac:dyDescent="0.2">
      <c r="A86" s="3" t="s">
        <v>138</v>
      </c>
      <c r="B86" s="2" t="str">
        <f>VLOOKUP($A86,'Space Group'!$A$2:$D$219,3)</f>
        <v>orthorhombic</v>
      </c>
      <c r="C86" s="2" t="str">
        <f>VLOOKUP($A86,'Space Group'!$A$2:$D$219,4)</f>
        <v>Pna21</v>
      </c>
      <c r="D86" s="3">
        <v>214.8263</v>
      </c>
      <c r="E86" s="3">
        <v>69.218999999999994</v>
      </c>
      <c r="F86" s="3">
        <v>110.5714</v>
      </c>
      <c r="G86" s="3">
        <v>0</v>
      </c>
      <c r="H86" s="3">
        <v>0</v>
      </c>
      <c r="I86" s="3">
        <v>0</v>
      </c>
      <c r="J86" s="3">
        <v>127.1108</v>
      </c>
      <c r="K86" s="3">
        <v>105.0977</v>
      </c>
      <c r="L86" s="3">
        <v>0</v>
      </c>
      <c r="M86" s="3">
        <v>0</v>
      </c>
      <c r="N86" s="3">
        <v>0</v>
      </c>
      <c r="O86" s="3">
        <v>176.47470000000001</v>
      </c>
      <c r="P86" s="3">
        <v>0</v>
      </c>
      <c r="Q86" s="3">
        <v>0</v>
      </c>
      <c r="R86" s="3">
        <v>0</v>
      </c>
      <c r="S86" s="3">
        <v>25.6922</v>
      </c>
      <c r="T86" s="3">
        <v>0</v>
      </c>
      <c r="U86" s="3">
        <v>0</v>
      </c>
      <c r="V86" s="3">
        <v>41.535200000000003</v>
      </c>
      <c r="W86" s="3">
        <v>0</v>
      </c>
      <c r="X86" s="3">
        <v>-6.1182999999999996</v>
      </c>
    </row>
    <row r="87" spans="1:24" x14ac:dyDescent="0.2">
      <c r="A87" s="3" t="s">
        <v>182</v>
      </c>
      <c r="B87" s="2" t="str">
        <f>VLOOKUP($A87,'Space Group'!$A$2:$D$219,3)</f>
        <v>orthorhombic</v>
      </c>
      <c r="C87" s="2" t="str">
        <f>VLOOKUP($A87,'Space Group'!$A$2:$D$219,4)</f>
        <v>P212121</v>
      </c>
      <c r="D87" s="3">
        <v>142.5838</v>
      </c>
      <c r="E87" s="3">
        <v>61.267699999999998</v>
      </c>
      <c r="F87" s="3">
        <v>70.453900000000004</v>
      </c>
      <c r="G87" s="3">
        <v>0</v>
      </c>
      <c r="H87" s="3">
        <v>0</v>
      </c>
      <c r="I87" s="3">
        <v>0</v>
      </c>
      <c r="J87" s="3">
        <v>160.37889999999999</v>
      </c>
      <c r="K87" s="3">
        <v>77.947199999999995</v>
      </c>
      <c r="L87" s="3">
        <v>0</v>
      </c>
      <c r="M87" s="3">
        <v>0</v>
      </c>
      <c r="N87" s="3">
        <v>0</v>
      </c>
      <c r="O87" s="3">
        <v>118.7848</v>
      </c>
      <c r="P87" s="3">
        <v>0</v>
      </c>
      <c r="Q87" s="3">
        <v>0</v>
      </c>
      <c r="R87" s="3">
        <v>0</v>
      </c>
      <c r="S87" s="3">
        <v>21.157</v>
      </c>
      <c r="T87" s="3">
        <v>0</v>
      </c>
      <c r="U87" s="3">
        <v>0</v>
      </c>
      <c r="V87" s="3">
        <v>16.313700000000001</v>
      </c>
      <c r="W87" s="3">
        <v>0</v>
      </c>
      <c r="X87" s="3">
        <v>35.5779</v>
      </c>
    </row>
    <row r="88" spans="1:24" x14ac:dyDescent="0.2">
      <c r="A88" s="3" t="s">
        <v>47</v>
      </c>
      <c r="B88" s="2" t="str">
        <f>VLOOKUP($A88,'Space Group'!$A$2:$D$219,3)</f>
        <v>cubic</v>
      </c>
      <c r="C88" s="2" t="str">
        <f>VLOOKUP($A88,'Space Group'!$A$2:$D$219,4)</f>
        <v>Im-3m</v>
      </c>
      <c r="D88" s="3">
        <v>120.0575</v>
      </c>
      <c r="E88" s="3">
        <v>64.691500000000005</v>
      </c>
      <c r="F88" s="3">
        <v>64.691500000000005</v>
      </c>
      <c r="G88" s="3">
        <v>0</v>
      </c>
      <c r="H88" s="3">
        <v>0</v>
      </c>
      <c r="I88" s="3">
        <v>0</v>
      </c>
      <c r="J88" s="3">
        <v>120.0575</v>
      </c>
      <c r="K88" s="3">
        <v>64.691500000000005</v>
      </c>
      <c r="L88" s="3">
        <v>0</v>
      </c>
      <c r="M88" s="3">
        <v>0</v>
      </c>
      <c r="N88" s="3">
        <v>0</v>
      </c>
      <c r="O88" s="3">
        <v>120.0575</v>
      </c>
      <c r="P88" s="3">
        <v>0</v>
      </c>
      <c r="Q88" s="3">
        <v>0</v>
      </c>
      <c r="R88" s="3">
        <v>0</v>
      </c>
      <c r="S88" s="3">
        <v>16.767600000000002</v>
      </c>
      <c r="T88" s="3">
        <v>0</v>
      </c>
      <c r="U88" s="3">
        <v>0</v>
      </c>
      <c r="V88" s="3">
        <v>16.767600000000002</v>
      </c>
      <c r="W88" s="3">
        <v>0</v>
      </c>
      <c r="X88" s="3">
        <v>16.767600000000002</v>
      </c>
    </row>
    <row r="89" spans="1:24" x14ac:dyDescent="0.2">
      <c r="A89" s="3" t="s">
        <v>25</v>
      </c>
      <c r="B89" s="2" t="str">
        <f>VLOOKUP($A89,'Space Group'!$A$2:$D$219,3)</f>
        <v>monoclinic</v>
      </c>
      <c r="C89" s="2" t="str">
        <f>VLOOKUP($A89,'Space Group'!$A$2:$D$219,4)</f>
        <v>Am</v>
      </c>
      <c r="D89" s="3">
        <v>69.878399999999999</v>
      </c>
      <c r="E89" s="3">
        <v>66.166700000000006</v>
      </c>
      <c r="F89" s="3">
        <v>42.287700000000001</v>
      </c>
      <c r="G89" s="3">
        <v>0</v>
      </c>
      <c r="H89" s="3">
        <v>4.4310999999999998</v>
      </c>
      <c r="I89" s="3">
        <v>0</v>
      </c>
      <c r="J89" s="3">
        <v>119.5117</v>
      </c>
      <c r="K89" s="3">
        <v>41.117400000000004</v>
      </c>
      <c r="L89" s="3">
        <v>0</v>
      </c>
      <c r="M89" s="3">
        <v>0.26169999999999999</v>
      </c>
      <c r="N89" s="3">
        <v>0</v>
      </c>
      <c r="O89" s="3">
        <v>96.750799999999998</v>
      </c>
      <c r="P89" s="3">
        <v>0</v>
      </c>
      <c r="Q89" s="3">
        <v>4.7624000000000004</v>
      </c>
      <c r="R89" s="3">
        <v>0</v>
      </c>
      <c r="S89" s="3">
        <v>21.203700000000001</v>
      </c>
      <c r="T89" s="3">
        <v>0</v>
      </c>
      <c r="U89" s="3">
        <v>0.97819999999999996</v>
      </c>
      <c r="V89" s="3">
        <v>16.497499999999999</v>
      </c>
      <c r="W89" s="3">
        <v>0</v>
      </c>
      <c r="X89" s="3">
        <v>31.703800000000001</v>
      </c>
    </row>
    <row r="90" spans="1:24" x14ac:dyDescent="0.2">
      <c r="A90" s="3" t="s">
        <v>170</v>
      </c>
      <c r="B90" s="2" t="str">
        <f>VLOOKUP($A90,'Space Group'!$A$2:$D$219,3)</f>
        <v>trigonal</v>
      </c>
      <c r="C90" s="2" t="str">
        <f>VLOOKUP($A90,'Space Group'!$A$2:$D$219,4)</f>
        <v>R-3m</v>
      </c>
      <c r="D90" s="3">
        <v>118.41889999999999</v>
      </c>
      <c r="E90" s="3">
        <v>75.425899999999999</v>
      </c>
      <c r="F90" s="3">
        <v>77.879099999999994</v>
      </c>
      <c r="G90" s="3">
        <v>-0.72419999999999995</v>
      </c>
      <c r="H90" s="3">
        <v>0</v>
      </c>
      <c r="I90" s="3">
        <v>0</v>
      </c>
      <c r="J90" s="3">
        <v>118.41889999999999</v>
      </c>
      <c r="K90" s="3">
        <v>77.879099999999994</v>
      </c>
      <c r="L90" s="3">
        <v>0.72419999999999995</v>
      </c>
      <c r="M90" s="3">
        <v>0</v>
      </c>
      <c r="N90" s="3">
        <v>0</v>
      </c>
      <c r="O90" s="3">
        <v>117.3129</v>
      </c>
      <c r="P90" s="3">
        <v>0</v>
      </c>
      <c r="Q90" s="3">
        <v>0</v>
      </c>
      <c r="R90" s="3">
        <v>0</v>
      </c>
      <c r="S90" s="3">
        <v>25.9682</v>
      </c>
      <c r="T90" s="3">
        <v>0</v>
      </c>
      <c r="U90" s="3">
        <v>0</v>
      </c>
      <c r="V90" s="3">
        <v>25.9682</v>
      </c>
      <c r="W90" s="3">
        <v>-0.72419999999999995</v>
      </c>
      <c r="X90" s="3">
        <v>21.496500000000001</v>
      </c>
    </row>
    <row r="91" spans="1:24" x14ac:dyDescent="0.2">
      <c r="A91" s="3" t="s">
        <v>27</v>
      </c>
      <c r="B91" s="2" t="str">
        <f>VLOOKUP($A91,'Space Group'!$A$2:$D$219,3)</f>
        <v>hexagonal</v>
      </c>
      <c r="C91" s="2" t="str">
        <f>VLOOKUP($A91,'Space Group'!$A$2:$D$219,4)</f>
        <v>P-6</v>
      </c>
      <c r="D91" s="3">
        <v>139.76009999999999</v>
      </c>
      <c r="E91" s="3">
        <v>91.216700000000003</v>
      </c>
      <c r="F91" s="3">
        <v>92.575699999999998</v>
      </c>
      <c r="G91" s="3">
        <v>0</v>
      </c>
      <c r="H91" s="3">
        <v>0</v>
      </c>
      <c r="I91" s="3">
        <v>0</v>
      </c>
      <c r="J91" s="3">
        <v>139.76009999999999</v>
      </c>
      <c r="K91" s="3">
        <v>92.575699999999998</v>
      </c>
      <c r="L91" s="3">
        <v>0</v>
      </c>
      <c r="M91" s="3">
        <v>0</v>
      </c>
      <c r="N91" s="3">
        <v>0</v>
      </c>
      <c r="O91" s="3">
        <v>186.43860000000001</v>
      </c>
      <c r="P91" s="3">
        <v>0</v>
      </c>
      <c r="Q91" s="3">
        <v>0</v>
      </c>
      <c r="R91" s="3">
        <v>0</v>
      </c>
      <c r="S91" s="3">
        <v>19.562000000000001</v>
      </c>
      <c r="T91" s="3">
        <v>0</v>
      </c>
      <c r="U91" s="3">
        <v>0</v>
      </c>
      <c r="V91" s="3">
        <v>19.562000000000001</v>
      </c>
      <c r="W91" s="3">
        <v>0</v>
      </c>
      <c r="X91" s="3">
        <v>24.271699999999999</v>
      </c>
    </row>
    <row r="92" spans="1:24" x14ac:dyDescent="0.2">
      <c r="A92" s="3" t="s">
        <v>152</v>
      </c>
      <c r="B92" s="2" t="str">
        <f>VLOOKUP($A92,'Space Group'!$A$2:$D$219,3)</f>
        <v>hexagonal</v>
      </c>
      <c r="C92" s="2" t="str">
        <f>VLOOKUP($A92,'Space Group'!$A$2:$D$219,4)</f>
        <v>P63mc</v>
      </c>
      <c r="D92" s="3">
        <v>136.69540000000001</v>
      </c>
      <c r="E92" s="3">
        <v>88.306799999999996</v>
      </c>
      <c r="F92" s="3">
        <v>94.232799999999997</v>
      </c>
      <c r="G92" s="3">
        <v>0</v>
      </c>
      <c r="H92" s="3">
        <v>0</v>
      </c>
      <c r="I92" s="3">
        <v>0</v>
      </c>
      <c r="J92" s="3">
        <v>136.69540000000001</v>
      </c>
      <c r="K92" s="3">
        <v>94.232799999999997</v>
      </c>
      <c r="L92" s="3">
        <v>0</v>
      </c>
      <c r="M92" s="3">
        <v>0</v>
      </c>
      <c r="N92" s="3">
        <v>0</v>
      </c>
      <c r="O92" s="3">
        <v>185.67310000000001</v>
      </c>
      <c r="P92" s="3">
        <v>0</v>
      </c>
      <c r="Q92" s="3">
        <v>0</v>
      </c>
      <c r="R92" s="3">
        <v>0</v>
      </c>
      <c r="S92" s="3">
        <v>20.382200000000001</v>
      </c>
      <c r="T92" s="3">
        <v>0</v>
      </c>
      <c r="U92" s="3">
        <v>0</v>
      </c>
      <c r="V92" s="3">
        <v>20.382200000000001</v>
      </c>
      <c r="W92" s="3">
        <v>0</v>
      </c>
      <c r="X92" s="3">
        <v>24.194299999999998</v>
      </c>
    </row>
    <row r="93" spans="1:24" x14ac:dyDescent="0.2">
      <c r="A93" s="3" t="s">
        <v>83</v>
      </c>
      <c r="B93" s="2" t="str">
        <f>VLOOKUP($A93,'Space Group'!$A$2:$D$219,3)</f>
        <v>orthorhombic</v>
      </c>
      <c r="C93" s="2" t="str">
        <f>VLOOKUP($A93,'Space Group'!$A$2:$D$219,4)</f>
        <v>Pma2</v>
      </c>
      <c r="D93" s="3">
        <v>171.29589999999999</v>
      </c>
      <c r="E93" s="3">
        <v>90.1648</v>
      </c>
      <c r="F93" s="3">
        <v>60.488399999999999</v>
      </c>
      <c r="G93" s="3">
        <v>0</v>
      </c>
      <c r="H93" s="3">
        <v>0</v>
      </c>
      <c r="I93" s="3">
        <v>0</v>
      </c>
      <c r="J93" s="3">
        <v>171.29589999999999</v>
      </c>
      <c r="K93" s="3">
        <v>60.488399999999999</v>
      </c>
      <c r="L93" s="3">
        <v>0</v>
      </c>
      <c r="M93" s="3">
        <v>0</v>
      </c>
      <c r="N93" s="3">
        <v>0</v>
      </c>
      <c r="O93" s="3">
        <v>112.67010000000001</v>
      </c>
      <c r="P93" s="3">
        <v>0</v>
      </c>
      <c r="Q93" s="3">
        <v>0</v>
      </c>
      <c r="R93" s="3">
        <v>0</v>
      </c>
      <c r="S93" s="3">
        <v>14.0273</v>
      </c>
      <c r="T93" s="3">
        <v>0</v>
      </c>
      <c r="U93" s="3">
        <v>0</v>
      </c>
      <c r="V93" s="3">
        <v>14.0273</v>
      </c>
      <c r="W93" s="3">
        <v>0</v>
      </c>
      <c r="X93" s="3">
        <v>14.770099999999999</v>
      </c>
    </row>
    <row r="94" spans="1:24" x14ac:dyDescent="0.2">
      <c r="A94" s="3" t="s">
        <v>48</v>
      </c>
      <c r="B94" s="2" t="str">
        <f>VLOOKUP($A94,'Space Group'!$A$2:$D$219,3)</f>
        <v>cubic</v>
      </c>
      <c r="C94" s="2" t="str">
        <f>VLOOKUP($A94,'Space Group'!$A$2:$D$219,4)</f>
        <v>Fm-3c</v>
      </c>
      <c r="D94" s="3">
        <v>107.65860000000001</v>
      </c>
      <c r="E94" s="3">
        <v>65.500299999999996</v>
      </c>
      <c r="F94" s="3">
        <v>65.500299999999996</v>
      </c>
      <c r="G94" s="3">
        <v>0</v>
      </c>
      <c r="H94" s="3">
        <v>0</v>
      </c>
      <c r="I94" s="3">
        <v>0</v>
      </c>
      <c r="J94" s="3">
        <v>107.65860000000001</v>
      </c>
      <c r="K94" s="3">
        <v>65.500299999999996</v>
      </c>
      <c r="L94" s="3">
        <v>0</v>
      </c>
      <c r="M94" s="3">
        <v>0</v>
      </c>
      <c r="N94" s="3">
        <v>0</v>
      </c>
      <c r="O94" s="3">
        <v>107.65860000000001</v>
      </c>
      <c r="P94" s="3">
        <v>0</v>
      </c>
      <c r="Q94" s="3">
        <v>0</v>
      </c>
      <c r="R94" s="3">
        <v>0</v>
      </c>
      <c r="S94" s="3">
        <v>24.55</v>
      </c>
      <c r="T94" s="3">
        <v>0</v>
      </c>
      <c r="U94" s="3">
        <v>0</v>
      </c>
      <c r="V94" s="3">
        <v>24.55</v>
      </c>
      <c r="W94" s="3">
        <v>0</v>
      </c>
      <c r="X94" s="3">
        <v>24.55</v>
      </c>
    </row>
    <row r="95" spans="1:24" x14ac:dyDescent="0.2">
      <c r="A95" s="3" t="s">
        <v>178</v>
      </c>
      <c r="B95" s="2" t="str">
        <f>VLOOKUP($A95,'Space Group'!$A$2:$D$219,3)</f>
        <v>hexagonal</v>
      </c>
      <c r="C95" s="2" t="str">
        <f>VLOOKUP($A95,'Space Group'!$A$2:$D$219,4)</f>
        <v>P63/mmc</v>
      </c>
      <c r="D95" s="3">
        <v>113.8588</v>
      </c>
      <c r="E95" s="3">
        <v>76.396100000000004</v>
      </c>
      <c r="F95" s="3">
        <v>61.71</v>
      </c>
      <c r="G95" s="3">
        <v>0</v>
      </c>
      <c r="H95" s="3">
        <v>0</v>
      </c>
      <c r="I95" s="3">
        <v>-8.0000000000000004E-4</v>
      </c>
      <c r="J95" s="3">
        <v>113.85720000000001</v>
      </c>
      <c r="K95" s="3">
        <v>61.709699999999998</v>
      </c>
      <c r="L95" s="3">
        <v>0</v>
      </c>
      <c r="M95" s="3">
        <v>0</v>
      </c>
      <c r="N95" s="3">
        <v>-6.9999999999999999E-4</v>
      </c>
      <c r="O95" s="3">
        <v>134.51429999999999</v>
      </c>
      <c r="P95" s="3">
        <v>0</v>
      </c>
      <c r="Q95" s="3">
        <v>0</v>
      </c>
      <c r="R95" s="3">
        <v>-2.9999999999999997E-4</v>
      </c>
      <c r="S95" s="3">
        <v>22.011299999999999</v>
      </c>
      <c r="T95" s="3">
        <v>-1E-4</v>
      </c>
      <c r="U95" s="3">
        <v>0</v>
      </c>
      <c r="V95" s="3">
        <v>22.011399999999998</v>
      </c>
      <c r="W95" s="3">
        <v>0</v>
      </c>
      <c r="X95" s="3">
        <v>18.731000000000002</v>
      </c>
    </row>
    <row r="96" spans="1:24" x14ac:dyDescent="0.2">
      <c r="A96" s="3" t="s">
        <v>130</v>
      </c>
      <c r="B96" s="2" t="str">
        <f>VLOOKUP($A96,'Space Group'!$A$2:$D$219,3)</f>
        <v>hexagonal</v>
      </c>
      <c r="C96" s="2" t="str">
        <f>VLOOKUP($A96,'Space Group'!$A$2:$D$219,4)</f>
        <v>P6/mmm</v>
      </c>
      <c r="D96" s="3">
        <v>94.154300000000006</v>
      </c>
      <c r="E96" s="3">
        <v>67.863600000000005</v>
      </c>
      <c r="F96" s="3">
        <v>42.478999999999999</v>
      </c>
      <c r="G96" s="3">
        <v>0</v>
      </c>
      <c r="H96" s="3">
        <v>0</v>
      </c>
      <c r="I96" s="3">
        <v>0</v>
      </c>
      <c r="J96" s="3">
        <v>94.154300000000006</v>
      </c>
      <c r="K96" s="3">
        <v>42.478999999999999</v>
      </c>
      <c r="L96" s="3">
        <v>0</v>
      </c>
      <c r="M96" s="3">
        <v>0</v>
      </c>
      <c r="N96" s="3">
        <v>0</v>
      </c>
      <c r="O96" s="3">
        <v>87.257499999999993</v>
      </c>
      <c r="P96" s="3">
        <v>0</v>
      </c>
      <c r="Q96" s="3">
        <v>0</v>
      </c>
      <c r="R96" s="3">
        <v>0</v>
      </c>
      <c r="S96" s="3">
        <v>14.5253</v>
      </c>
      <c r="T96" s="3">
        <v>0</v>
      </c>
      <c r="U96" s="3">
        <v>0</v>
      </c>
      <c r="V96" s="3">
        <v>14.5253</v>
      </c>
      <c r="W96" s="3">
        <v>0</v>
      </c>
      <c r="X96" s="3">
        <v>13.1454</v>
      </c>
    </row>
    <row r="97" spans="1:24" x14ac:dyDescent="0.2">
      <c r="A97" s="3" t="s">
        <v>143</v>
      </c>
      <c r="B97" s="2" t="str">
        <f>VLOOKUP($A97,'Space Group'!$A$2:$D$219,3)</f>
        <v>trigonal</v>
      </c>
      <c r="C97" s="2" t="str">
        <f>VLOOKUP($A97,'Space Group'!$A$2:$D$219,4)</f>
        <v>P31c</v>
      </c>
      <c r="D97" s="3">
        <v>141.8408</v>
      </c>
      <c r="E97" s="3">
        <v>93.533900000000003</v>
      </c>
      <c r="F97" s="3">
        <v>97.388499999999993</v>
      </c>
      <c r="G97" s="3">
        <v>0</v>
      </c>
      <c r="H97" s="3">
        <v>0</v>
      </c>
      <c r="I97" s="3">
        <v>0</v>
      </c>
      <c r="J97" s="3">
        <v>141.8408</v>
      </c>
      <c r="K97" s="3">
        <v>97.388499999999993</v>
      </c>
      <c r="L97" s="3">
        <v>0</v>
      </c>
      <c r="M97" s="3">
        <v>0</v>
      </c>
      <c r="N97" s="3">
        <v>0</v>
      </c>
      <c r="O97" s="3">
        <v>169.43219999999999</v>
      </c>
      <c r="P97" s="3">
        <v>0</v>
      </c>
      <c r="Q97" s="3">
        <v>0</v>
      </c>
      <c r="R97" s="3">
        <v>0</v>
      </c>
      <c r="S97" s="3">
        <v>23.634799999999998</v>
      </c>
      <c r="T97" s="3">
        <v>0</v>
      </c>
      <c r="U97" s="3">
        <v>0</v>
      </c>
      <c r="V97" s="3">
        <v>23.634799999999998</v>
      </c>
      <c r="W97" s="3">
        <v>0</v>
      </c>
      <c r="X97" s="3">
        <v>24.153400000000001</v>
      </c>
    </row>
    <row r="98" spans="1:24" x14ac:dyDescent="0.2">
      <c r="A98" s="3" t="s">
        <v>135</v>
      </c>
      <c r="B98" s="2" t="str">
        <f>VLOOKUP($A98,'Space Group'!$A$2:$D$219,3)</f>
        <v>hexagonal</v>
      </c>
      <c r="C98" s="2" t="str">
        <f>VLOOKUP($A98,'Space Group'!$A$2:$D$219,4)</f>
        <v>P63/mmc</v>
      </c>
      <c r="D98" s="3">
        <v>122.17230000000001</v>
      </c>
      <c r="E98" s="3">
        <v>92.832499999999996</v>
      </c>
      <c r="F98" s="3">
        <v>62.556699999999999</v>
      </c>
      <c r="G98" s="3">
        <v>0</v>
      </c>
      <c r="H98" s="3">
        <v>0</v>
      </c>
      <c r="I98" s="3">
        <v>0</v>
      </c>
      <c r="J98" s="3">
        <v>122.17230000000001</v>
      </c>
      <c r="K98" s="3">
        <v>62.556699999999999</v>
      </c>
      <c r="L98" s="3">
        <v>0</v>
      </c>
      <c r="M98" s="3">
        <v>0</v>
      </c>
      <c r="N98" s="3">
        <v>0</v>
      </c>
      <c r="O98" s="3">
        <v>144.18129999999999</v>
      </c>
      <c r="P98" s="3">
        <v>0</v>
      </c>
      <c r="Q98" s="3">
        <v>0</v>
      </c>
      <c r="R98" s="3">
        <v>0</v>
      </c>
      <c r="S98" s="3">
        <v>20.618400000000001</v>
      </c>
      <c r="T98" s="3">
        <v>0</v>
      </c>
      <c r="U98" s="3">
        <v>0</v>
      </c>
      <c r="V98" s="3">
        <v>20.618400000000001</v>
      </c>
      <c r="W98" s="3">
        <v>0</v>
      </c>
      <c r="X98" s="3">
        <v>14.6699</v>
      </c>
    </row>
    <row r="99" spans="1:24" x14ac:dyDescent="0.2">
      <c r="A99" s="3" t="s">
        <v>33</v>
      </c>
      <c r="B99" s="2" t="str">
        <f>VLOOKUP($A99,'Space Group'!$A$2:$D$219,3)</f>
        <v>hexagonal</v>
      </c>
      <c r="C99" s="2" t="str">
        <f>VLOOKUP($A99,'Space Group'!$A$2:$D$219,4)</f>
        <v>P63/m</v>
      </c>
      <c r="D99" s="3">
        <v>91.926000000000002</v>
      </c>
      <c r="E99" s="3">
        <v>53.321100000000001</v>
      </c>
      <c r="F99" s="3">
        <v>48.293100000000003</v>
      </c>
      <c r="G99" s="3">
        <v>0</v>
      </c>
      <c r="H99" s="3">
        <v>0</v>
      </c>
      <c r="I99" s="3">
        <v>0</v>
      </c>
      <c r="J99" s="3">
        <v>91.926000000000002</v>
      </c>
      <c r="K99" s="3">
        <v>48.293100000000003</v>
      </c>
      <c r="L99" s="3">
        <v>0</v>
      </c>
      <c r="M99" s="3">
        <v>0</v>
      </c>
      <c r="N99" s="3">
        <v>0</v>
      </c>
      <c r="O99" s="3">
        <v>131.94290000000001</v>
      </c>
      <c r="P99" s="3">
        <v>0</v>
      </c>
      <c r="Q99" s="3">
        <v>0</v>
      </c>
      <c r="R99" s="3">
        <v>0</v>
      </c>
      <c r="S99" s="3">
        <v>12.021100000000001</v>
      </c>
      <c r="T99" s="3">
        <v>0</v>
      </c>
      <c r="U99" s="3">
        <v>0</v>
      </c>
      <c r="V99" s="3">
        <v>12.021100000000001</v>
      </c>
      <c r="W99" s="3">
        <v>0</v>
      </c>
      <c r="X99" s="3">
        <v>19.302499999999998</v>
      </c>
    </row>
    <row r="100" spans="1:24" x14ac:dyDescent="0.2">
      <c r="A100" s="3" t="s">
        <v>85</v>
      </c>
      <c r="B100" s="2" t="str">
        <f>VLOOKUP($A100,'Space Group'!$A$2:$D$219,3)</f>
        <v>tetragonal</v>
      </c>
      <c r="C100" s="2" t="str">
        <f>VLOOKUP($A100,'Space Group'!$A$2:$D$219,4)</f>
        <v>I-4m2</v>
      </c>
      <c r="D100" s="3">
        <v>122.56610000000001</v>
      </c>
      <c r="E100" s="3">
        <v>53.730800000000002</v>
      </c>
      <c r="F100" s="3">
        <v>65.676900000000003</v>
      </c>
      <c r="G100" s="3">
        <v>0</v>
      </c>
      <c r="H100" s="3">
        <v>0</v>
      </c>
      <c r="I100" s="3">
        <v>0</v>
      </c>
      <c r="J100" s="3">
        <v>122.56610000000001</v>
      </c>
      <c r="K100" s="3">
        <v>65.676900000000003</v>
      </c>
      <c r="L100" s="3">
        <v>0</v>
      </c>
      <c r="M100" s="3">
        <v>0</v>
      </c>
      <c r="N100" s="3">
        <v>0</v>
      </c>
      <c r="O100" s="3">
        <v>134.56880000000001</v>
      </c>
      <c r="P100" s="3">
        <v>0</v>
      </c>
      <c r="Q100" s="3">
        <v>0</v>
      </c>
      <c r="R100" s="3">
        <v>0</v>
      </c>
      <c r="S100" s="3">
        <v>22.4559</v>
      </c>
      <c r="T100" s="3">
        <v>0</v>
      </c>
      <c r="U100" s="3">
        <v>0</v>
      </c>
      <c r="V100" s="3">
        <v>22.4559</v>
      </c>
      <c r="W100" s="3">
        <v>0</v>
      </c>
      <c r="X100" s="3">
        <v>22.206900000000001</v>
      </c>
    </row>
    <row r="101" spans="1:24" x14ac:dyDescent="0.2">
      <c r="A101" s="3" t="s">
        <v>164</v>
      </c>
      <c r="B101" s="2" t="str">
        <f>VLOOKUP($A101,'Space Group'!$A$2:$D$219,3)</f>
        <v>cubic</v>
      </c>
      <c r="C101" s="2" t="str">
        <f>VLOOKUP($A101,'Space Group'!$A$2:$D$219,4)</f>
        <v>Pm-3n</v>
      </c>
      <c r="D101" s="3">
        <v>150.63579999999999</v>
      </c>
      <c r="E101" s="3">
        <v>73.323899999999995</v>
      </c>
      <c r="F101" s="3">
        <v>73.323899999999995</v>
      </c>
      <c r="G101" s="3">
        <v>0</v>
      </c>
      <c r="H101" s="3">
        <v>0</v>
      </c>
      <c r="I101" s="3">
        <v>0</v>
      </c>
      <c r="J101" s="3">
        <v>150.63579999999999</v>
      </c>
      <c r="K101" s="3">
        <v>73.323899999999995</v>
      </c>
      <c r="L101" s="3">
        <v>0</v>
      </c>
      <c r="M101" s="3">
        <v>0</v>
      </c>
      <c r="N101" s="3">
        <v>0</v>
      </c>
      <c r="O101" s="3">
        <v>150.63579999999999</v>
      </c>
      <c r="P101" s="3">
        <v>0</v>
      </c>
      <c r="Q101" s="3">
        <v>0</v>
      </c>
      <c r="R101" s="3">
        <v>0</v>
      </c>
      <c r="S101" s="3">
        <v>40.5762</v>
      </c>
      <c r="T101" s="3">
        <v>0</v>
      </c>
      <c r="U101" s="3">
        <v>0</v>
      </c>
      <c r="V101" s="3">
        <v>40.5762</v>
      </c>
      <c r="W101" s="3">
        <v>0</v>
      </c>
      <c r="X101" s="3">
        <v>40.5762</v>
      </c>
    </row>
    <row r="102" spans="1:24" x14ac:dyDescent="0.2">
      <c r="A102" s="3" t="s">
        <v>98</v>
      </c>
      <c r="B102" s="2" t="str">
        <f>VLOOKUP($A102,'Space Group'!$A$2:$D$219,3)</f>
        <v>orthorhombic</v>
      </c>
      <c r="C102" s="2" t="str">
        <f>VLOOKUP($A102,'Space Group'!$A$2:$D$219,4)</f>
        <v>Immm</v>
      </c>
      <c r="D102" s="3">
        <v>145.27690000000001</v>
      </c>
      <c r="E102" s="3">
        <v>70.8202</v>
      </c>
      <c r="F102" s="3">
        <v>57.581899999999997</v>
      </c>
      <c r="G102" s="3">
        <v>0</v>
      </c>
      <c r="H102" s="3">
        <v>0</v>
      </c>
      <c r="I102" s="3">
        <v>0</v>
      </c>
      <c r="J102" s="3">
        <v>145.27690000000001</v>
      </c>
      <c r="K102" s="3">
        <v>57.581899999999997</v>
      </c>
      <c r="L102" s="3">
        <v>0</v>
      </c>
      <c r="M102" s="3">
        <v>0</v>
      </c>
      <c r="N102" s="3">
        <v>0</v>
      </c>
      <c r="O102" s="3">
        <v>53.334000000000003</v>
      </c>
      <c r="P102" s="3">
        <v>0</v>
      </c>
      <c r="Q102" s="3">
        <v>0</v>
      </c>
      <c r="R102" s="3">
        <v>0</v>
      </c>
      <c r="S102" s="3">
        <v>27.7819</v>
      </c>
      <c r="T102" s="3">
        <v>0</v>
      </c>
      <c r="U102" s="3">
        <v>0</v>
      </c>
      <c r="V102" s="3">
        <v>27.7819</v>
      </c>
      <c r="W102" s="3">
        <v>0</v>
      </c>
      <c r="X102" s="3">
        <v>13.0848</v>
      </c>
    </row>
    <row r="103" spans="1:24" x14ac:dyDescent="0.2">
      <c r="A103" s="3" t="s">
        <v>15</v>
      </c>
      <c r="B103" s="2" t="str">
        <f>VLOOKUP($A103,'Space Group'!$A$2:$D$219,3)</f>
        <v>orthorhombic</v>
      </c>
      <c r="C103" s="2" t="str">
        <f>VLOOKUP($A103,'Space Group'!$A$2:$D$219,4)</f>
        <v>Pnma</v>
      </c>
      <c r="D103" s="3">
        <v>136.76840000000001</v>
      </c>
      <c r="E103" s="3">
        <v>33.410200000000003</v>
      </c>
      <c r="F103" s="3">
        <v>56.609699999999997</v>
      </c>
      <c r="G103" s="3">
        <v>0</v>
      </c>
      <c r="H103" s="3">
        <v>0</v>
      </c>
      <c r="I103" s="3">
        <v>0</v>
      </c>
      <c r="J103" s="3">
        <v>99.562799999999996</v>
      </c>
      <c r="K103" s="3">
        <v>36.972499999999997</v>
      </c>
      <c r="L103" s="3">
        <v>0</v>
      </c>
      <c r="M103" s="3">
        <v>0</v>
      </c>
      <c r="N103" s="3">
        <v>0</v>
      </c>
      <c r="O103" s="3">
        <v>107.3402</v>
      </c>
      <c r="P103" s="3">
        <v>0</v>
      </c>
      <c r="Q103" s="3">
        <v>0</v>
      </c>
      <c r="R103" s="3">
        <v>0</v>
      </c>
      <c r="S103" s="3">
        <v>16.1584</v>
      </c>
      <c r="T103" s="3">
        <v>0</v>
      </c>
      <c r="U103" s="3">
        <v>0</v>
      </c>
      <c r="V103" s="3">
        <v>26.263300000000001</v>
      </c>
      <c r="W103" s="3">
        <v>0</v>
      </c>
      <c r="X103" s="3">
        <v>21.916599999999999</v>
      </c>
    </row>
    <row r="104" spans="1:24" x14ac:dyDescent="0.2">
      <c r="A104" s="3" t="s">
        <v>30</v>
      </c>
      <c r="B104" s="2" t="str">
        <f>VLOOKUP($A104,'Space Group'!$A$2:$D$219,3)</f>
        <v>orthorhombic</v>
      </c>
      <c r="C104" s="2" t="str">
        <f>VLOOKUP($A104,'Space Group'!$A$2:$D$219,4)</f>
        <v>Imm2</v>
      </c>
      <c r="D104" s="3">
        <v>167.73259999999999</v>
      </c>
      <c r="E104" s="3">
        <v>53.450400000000002</v>
      </c>
      <c r="F104" s="3">
        <v>74.442899999999995</v>
      </c>
      <c r="G104" s="3">
        <v>0</v>
      </c>
      <c r="H104" s="3">
        <v>0</v>
      </c>
      <c r="I104" s="3">
        <v>0</v>
      </c>
      <c r="J104" s="3">
        <v>124.5063</v>
      </c>
      <c r="K104" s="3">
        <v>64.828699999999998</v>
      </c>
      <c r="L104" s="3">
        <v>0</v>
      </c>
      <c r="M104" s="3">
        <v>0</v>
      </c>
      <c r="N104" s="3">
        <v>0</v>
      </c>
      <c r="O104" s="3">
        <v>149.3511</v>
      </c>
      <c r="P104" s="3">
        <v>0</v>
      </c>
      <c r="Q104" s="3">
        <v>0</v>
      </c>
      <c r="R104" s="3">
        <v>0</v>
      </c>
      <c r="S104" s="3">
        <v>33.381300000000003</v>
      </c>
      <c r="T104" s="3">
        <v>0</v>
      </c>
      <c r="U104" s="3">
        <v>0</v>
      </c>
      <c r="V104" s="3">
        <v>34.858400000000003</v>
      </c>
      <c r="W104" s="3">
        <v>0</v>
      </c>
      <c r="X104" s="3">
        <v>17.4786</v>
      </c>
    </row>
    <row r="105" spans="1:24" x14ac:dyDescent="0.2">
      <c r="A105" s="3" t="s">
        <v>23</v>
      </c>
      <c r="B105" s="2" t="str">
        <f>VLOOKUP($A105,'Space Group'!$A$2:$D$219,3)</f>
        <v>tetragonal</v>
      </c>
      <c r="C105" s="2" t="str">
        <f>VLOOKUP($A105,'Space Group'!$A$2:$D$219,4)</f>
        <v>I41/amd</v>
      </c>
      <c r="D105" s="3">
        <v>207.1507</v>
      </c>
      <c r="E105" s="3">
        <v>89.293199999999999</v>
      </c>
      <c r="F105" s="3">
        <v>65.056899999999999</v>
      </c>
      <c r="G105" s="3">
        <v>0</v>
      </c>
      <c r="H105" s="3">
        <v>0</v>
      </c>
      <c r="I105" s="3">
        <v>0</v>
      </c>
      <c r="J105" s="3">
        <v>207.1507</v>
      </c>
      <c r="K105" s="3">
        <v>65.056899999999999</v>
      </c>
      <c r="L105" s="3">
        <v>0</v>
      </c>
      <c r="M105" s="3">
        <v>0</v>
      </c>
      <c r="N105" s="3">
        <v>0</v>
      </c>
      <c r="O105" s="3">
        <v>159.96170000000001</v>
      </c>
      <c r="P105" s="3">
        <v>0</v>
      </c>
      <c r="Q105" s="3">
        <v>0</v>
      </c>
      <c r="R105" s="3">
        <v>0</v>
      </c>
      <c r="S105" s="3">
        <v>32.550400000000003</v>
      </c>
      <c r="T105" s="3">
        <v>0</v>
      </c>
      <c r="U105" s="3">
        <v>0</v>
      </c>
      <c r="V105" s="3">
        <v>32.550400000000003</v>
      </c>
      <c r="W105" s="3">
        <v>0</v>
      </c>
      <c r="X105" s="3">
        <v>32.7393</v>
      </c>
    </row>
    <row r="106" spans="1:24" x14ac:dyDescent="0.2">
      <c r="A106" s="3" t="s">
        <v>136</v>
      </c>
      <c r="B106" s="2" t="str">
        <f>VLOOKUP($A106,'Space Group'!$A$2:$D$219,3)</f>
        <v>orthorhombic</v>
      </c>
      <c r="C106" s="2" t="str">
        <f>VLOOKUP($A106,'Space Group'!$A$2:$D$219,4)</f>
        <v>Cmcm</v>
      </c>
      <c r="D106" s="3">
        <v>142.9631</v>
      </c>
      <c r="E106" s="3">
        <v>70.871799999999993</v>
      </c>
      <c r="F106" s="3">
        <v>81.937600000000003</v>
      </c>
      <c r="G106" s="3">
        <v>0</v>
      </c>
      <c r="H106" s="3">
        <v>0</v>
      </c>
      <c r="I106" s="3">
        <v>0</v>
      </c>
      <c r="J106" s="3">
        <v>119.19759999999999</v>
      </c>
      <c r="K106" s="3">
        <v>46.703400000000002</v>
      </c>
      <c r="L106" s="3">
        <v>0</v>
      </c>
      <c r="M106" s="3">
        <v>0</v>
      </c>
      <c r="N106" s="3">
        <v>0</v>
      </c>
      <c r="O106" s="3">
        <v>203.58940000000001</v>
      </c>
      <c r="P106" s="3">
        <v>0</v>
      </c>
      <c r="Q106" s="3">
        <v>0</v>
      </c>
      <c r="R106" s="3">
        <v>0</v>
      </c>
      <c r="S106" s="3">
        <v>26.2668</v>
      </c>
      <c r="T106" s="3">
        <v>0</v>
      </c>
      <c r="U106" s="3">
        <v>0</v>
      </c>
      <c r="V106" s="3">
        <v>34.118699999999997</v>
      </c>
      <c r="W106" s="3">
        <v>0</v>
      </c>
      <c r="X106" s="3">
        <v>22.380600000000001</v>
      </c>
    </row>
    <row r="107" spans="1:24" x14ac:dyDescent="0.2">
      <c r="A107" s="3" t="s">
        <v>145</v>
      </c>
      <c r="B107" s="2" t="str">
        <f>VLOOKUP($A107,'Space Group'!$A$2:$D$219,3)</f>
        <v>orthorhombic</v>
      </c>
      <c r="C107" s="2" t="str">
        <f>VLOOKUP($A107,'Space Group'!$A$2:$D$219,4)</f>
        <v>Imma</v>
      </c>
      <c r="D107" s="3">
        <v>97.834800000000001</v>
      </c>
      <c r="E107" s="3">
        <v>64.894300000000001</v>
      </c>
      <c r="F107" s="3">
        <v>50.1464</v>
      </c>
      <c r="G107" s="3">
        <v>0</v>
      </c>
      <c r="H107" s="3">
        <v>0</v>
      </c>
      <c r="I107" s="3">
        <v>0</v>
      </c>
      <c r="J107" s="3">
        <v>97.834800000000001</v>
      </c>
      <c r="K107" s="3">
        <v>50.1464</v>
      </c>
      <c r="L107" s="3">
        <v>0</v>
      </c>
      <c r="M107" s="3">
        <v>0</v>
      </c>
      <c r="N107" s="3">
        <v>0</v>
      </c>
      <c r="O107" s="3">
        <v>96.984800000000007</v>
      </c>
      <c r="P107" s="3">
        <v>0</v>
      </c>
      <c r="Q107" s="3">
        <v>0</v>
      </c>
      <c r="R107" s="3">
        <v>0</v>
      </c>
      <c r="S107" s="3">
        <v>17.714600000000001</v>
      </c>
      <c r="T107" s="3">
        <v>0</v>
      </c>
      <c r="U107" s="3">
        <v>0</v>
      </c>
      <c r="V107" s="3">
        <v>17.714600000000001</v>
      </c>
      <c r="W107" s="3">
        <v>0</v>
      </c>
      <c r="X107" s="3">
        <v>16.470199999999998</v>
      </c>
    </row>
    <row r="108" spans="1:24" x14ac:dyDescent="0.2">
      <c r="A108" s="3" t="s">
        <v>176</v>
      </c>
      <c r="B108" s="2" t="str">
        <f>VLOOKUP($A108,'Space Group'!$A$2:$D$219,3)</f>
        <v>orthorhombic</v>
      </c>
      <c r="C108" s="2" t="str">
        <f>VLOOKUP($A108,'Space Group'!$A$2:$D$219,4)</f>
        <v>Imma</v>
      </c>
      <c r="D108" s="3">
        <v>91.249099999999999</v>
      </c>
      <c r="E108" s="3">
        <v>30.835699999999999</v>
      </c>
      <c r="F108" s="3">
        <v>21.6739</v>
      </c>
      <c r="G108" s="3">
        <v>0</v>
      </c>
      <c r="H108" s="3">
        <v>0</v>
      </c>
      <c r="I108" s="3">
        <v>0</v>
      </c>
      <c r="J108" s="3">
        <v>126.2222</v>
      </c>
      <c r="K108" s="3">
        <v>56.1432</v>
      </c>
      <c r="L108" s="3">
        <v>0</v>
      </c>
      <c r="M108" s="3">
        <v>0</v>
      </c>
      <c r="N108" s="3">
        <v>0</v>
      </c>
      <c r="O108" s="3">
        <v>142.267</v>
      </c>
      <c r="P108" s="3">
        <v>0</v>
      </c>
      <c r="Q108" s="3">
        <v>0</v>
      </c>
      <c r="R108" s="3">
        <v>0</v>
      </c>
      <c r="S108" s="3">
        <v>21.143899999999999</v>
      </c>
      <c r="T108" s="3">
        <v>0</v>
      </c>
      <c r="U108" s="3">
        <v>0</v>
      </c>
      <c r="V108" s="3">
        <v>35.712200000000003</v>
      </c>
      <c r="W108" s="3">
        <v>0</v>
      </c>
      <c r="X108" s="3">
        <v>34.425600000000003</v>
      </c>
    </row>
    <row r="109" spans="1:24" x14ac:dyDescent="0.2">
      <c r="A109" s="3" t="s">
        <v>131</v>
      </c>
      <c r="B109" s="2" t="str">
        <f>VLOOKUP($A109,'Space Group'!$A$2:$D$219,3)</f>
        <v>tetragonal</v>
      </c>
      <c r="C109" s="2" t="str">
        <f>VLOOKUP($A109,'Space Group'!$A$2:$D$219,4)</f>
        <v>P42/mnm</v>
      </c>
      <c r="D109" s="3">
        <v>116.7332</v>
      </c>
      <c r="E109" s="3">
        <v>62.550199999999997</v>
      </c>
      <c r="F109" s="3">
        <v>60.564999999999998</v>
      </c>
      <c r="G109" s="3">
        <v>0</v>
      </c>
      <c r="H109" s="3">
        <v>1E-4</v>
      </c>
      <c r="I109" s="3">
        <v>0</v>
      </c>
      <c r="J109" s="3">
        <v>116.7332</v>
      </c>
      <c r="K109" s="3">
        <v>60.564999999999998</v>
      </c>
      <c r="L109" s="3">
        <v>0</v>
      </c>
      <c r="M109" s="3">
        <v>0</v>
      </c>
      <c r="N109" s="3">
        <v>0</v>
      </c>
      <c r="O109" s="3">
        <v>113.00279999999999</v>
      </c>
      <c r="P109" s="3">
        <v>0</v>
      </c>
      <c r="Q109" s="3">
        <v>0</v>
      </c>
      <c r="R109" s="3">
        <v>0</v>
      </c>
      <c r="S109" s="3">
        <v>16.508700000000001</v>
      </c>
      <c r="T109" s="3">
        <v>0</v>
      </c>
      <c r="U109" s="3">
        <v>0</v>
      </c>
      <c r="V109" s="3">
        <v>16.508800000000001</v>
      </c>
      <c r="W109" s="3">
        <v>0</v>
      </c>
      <c r="X109" s="3">
        <v>23.021699999999999</v>
      </c>
    </row>
    <row r="110" spans="1:24" x14ac:dyDescent="0.2">
      <c r="A110" s="3" t="s">
        <v>110</v>
      </c>
      <c r="B110" s="2" t="str">
        <f>VLOOKUP($A110,'Space Group'!$A$2:$D$219,3)</f>
        <v>rhombohedral</v>
      </c>
      <c r="C110" s="2" t="str">
        <f>VLOOKUP($A110,'Space Group'!$A$2:$D$219,4)</f>
        <v>R-3m</v>
      </c>
      <c r="D110" s="3">
        <v>161.51570000000001</v>
      </c>
      <c r="E110" s="3">
        <v>81.652699999999996</v>
      </c>
      <c r="F110" s="3">
        <v>53.8474</v>
      </c>
      <c r="G110" s="3">
        <v>6.0298999999999996</v>
      </c>
      <c r="H110" s="3">
        <v>2.0000000000000001E-4</v>
      </c>
      <c r="I110" s="3">
        <v>0</v>
      </c>
      <c r="J110" s="3">
        <v>161.51560000000001</v>
      </c>
      <c r="K110" s="3">
        <v>53.8474</v>
      </c>
      <c r="L110" s="3">
        <v>-6.0298999999999996</v>
      </c>
      <c r="M110" s="3">
        <v>-2.0000000000000001E-4</v>
      </c>
      <c r="N110" s="3">
        <v>0</v>
      </c>
      <c r="O110" s="3">
        <v>36.411700000000003</v>
      </c>
      <c r="P110" s="3">
        <v>0</v>
      </c>
      <c r="Q110" s="3">
        <v>0</v>
      </c>
      <c r="R110" s="3">
        <v>0</v>
      </c>
      <c r="S110" s="3">
        <v>30.0063</v>
      </c>
      <c r="T110" s="3">
        <v>0</v>
      </c>
      <c r="U110" s="3">
        <v>-2.0000000000000001E-4</v>
      </c>
      <c r="V110" s="3">
        <v>30.0063</v>
      </c>
      <c r="W110" s="3">
        <v>6.03</v>
      </c>
      <c r="X110" s="3">
        <v>39.9315</v>
      </c>
    </row>
    <row r="111" spans="1:24" x14ac:dyDescent="0.2">
      <c r="A111" s="3" t="s">
        <v>97</v>
      </c>
      <c r="B111" s="2" t="str">
        <f>VLOOKUP($A111,'Space Group'!$A$2:$D$219,3)</f>
        <v>monoclinic</v>
      </c>
      <c r="C111" s="2" t="str">
        <f>VLOOKUP($A111,'Space Group'!$A$2:$D$219,4)</f>
        <v>C12/m1</v>
      </c>
      <c r="D111" s="3">
        <v>114.2166</v>
      </c>
      <c r="E111" s="3">
        <v>62.56</v>
      </c>
      <c r="F111" s="3">
        <v>30.3994</v>
      </c>
      <c r="G111" s="3">
        <v>0</v>
      </c>
      <c r="H111" s="3">
        <v>23.730699999999999</v>
      </c>
      <c r="I111" s="3">
        <v>0</v>
      </c>
      <c r="J111" s="3">
        <v>109.6151</v>
      </c>
      <c r="K111" s="3">
        <v>22.522300000000001</v>
      </c>
      <c r="L111" s="3">
        <v>0</v>
      </c>
      <c r="M111" s="3">
        <v>11.3086</v>
      </c>
      <c r="N111" s="3">
        <v>0</v>
      </c>
      <c r="O111" s="3">
        <v>104.827</v>
      </c>
      <c r="P111" s="3">
        <v>0</v>
      </c>
      <c r="Q111" s="3">
        <v>22.9178</v>
      </c>
      <c r="R111" s="3">
        <v>0</v>
      </c>
      <c r="S111" s="3">
        <v>28.183399999999999</v>
      </c>
      <c r="T111" s="3">
        <v>0</v>
      </c>
      <c r="U111" s="3">
        <v>1.429</v>
      </c>
      <c r="V111" s="3">
        <v>24.465800000000002</v>
      </c>
      <c r="W111" s="3">
        <v>0</v>
      </c>
      <c r="X111" s="3">
        <v>16.2529</v>
      </c>
    </row>
    <row r="112" spans="1:24" x14ac:dyDescent="0.2">
      <c r="A112" s="3" t="s">
        <v>109</v>
      </c>
      <c r="B112" s="2" t="str">
        <f>VLOOKUP($A112,'Space Group'!$A$2:$D$219,3)</f>
        <v>cubic</v>
      </c>
      <c r="C112" s="2" t="str">
        <f>VLOOKUP($A112,'Space Group'!$A$2:$D$219,4)</f>
        <v>Fd-3m</v>
      </c>
      <c r="D112" s="3">
        <v>191.7354</v>
      </c>
      <c r="E112" s="3">
        <v>110.18210000000001</v>
      </c>
      <c r="F112" s="3">
        <v>110.18210000000001</v>
      </c>
      <c r="G112" s="3">
        <v>0</v>
      </c>
      <c r="H112" s="3">
        <v>0</v>
      </c>
      <c r="I112" s="3">
        <v>0</v>
      </c>
      <c r="J112" s="3">
        <v>191.7354</v>
      </c>
      <c r="K112" s="3">
        <v>110.18210000000001</v>
      </c>
      <c r="L112" s="3">
        <v>0</v>
      </c>
      <c r="M112" s="3">
        <v>0</v>
      </c>
      <c r="N112" s="3">
        <v>0</v>
      </c>
      <c r="O112" s="3">
        <v>191.7354</v>
      </c>
      <c r="P112" s="3">
        <v>0</v>
      </c>
      <c r="Q112" s="3">
        <v>0</v>
      </c>
      <c r="R112" s="3">
        <v>0</v>
      </c>
      <c r="S112" s="3">
        <v>40.889200000000002</v>
      </c>
      <c r="T112" s="3">
        <v>0</v>
      </c>
      <c r="U112" s="3">
        <v>0</v>
      </c>
      <c r="V112" s="3">
        <v>40.889200000000002</v>
      </c>
      <c r="W112" s="3">
        <v>0</v>
      </c>
      <c r="X112" s="3">
        <v>40.889200000000002</v>
      </c>
    </row>
    <row r="113" spans="1:24" x14ac:dyDescent="0.2">
      <c r="A113" s="3" t="s">
        <v>91</v>
      </c>
      <c r="B113" s="2" t="str">
        <f>VLOOKUP($A113,'Space Group'!$A$2:$D$219,3)</f>
        <v>orthorhombic</v>
      </c>
      <c r="C113" s="2" t="str">
        <f>VLOOKUP($A113,'Space Group'!$A$2:$D$219,4)</f>
        <v>Pmn21</v>
      </c>
      <c r="D113" s="3">
        <v>186.422</v>
      </c>
      <c r="E113" s="3">
        <v>63.040199999999999</v>
      </c>
      <c r="F113" s="3">
        <v>77.768799999999999</v>
      </c>
      <c r="G113" s="3">
        <v>0</v>
      </c>
      <c r="H113" s="3">
        <v>0</v>
      </c>
      <c r="I113" s="3">
        <v>0</v>
      </c>
      <c r="J113" s="3">
        <v>147.41</v>
      </c>
      <c r="K113" s="3">
        <v>57.590899999999998</v>
      </c>
      <c r="L113" s="3">
        <v>0</v>
      </c>
      <c r="M113" s="3">
        <v>0</v>
      </c>
      <c r="N113" s="3">
        <v>0</v>
      </c>
      <c r="O113" s="3">
        <v>171.7047</v>
      </c>
      <c r="P113" s="3">
        <v>0</v>
      </c>
      <c r="Q113" s="3">
        <v>0</v>
      </c>
      <c r="R113" s="3">
        <v>0</v>
      </c>
      <c r="S113" s="3">
        <v>41.369799999999998</v>
      </c>
      <c r="T113" s="3">
        <v>0</v>
      </c>
      <c r="U113" s="3">
        <v>0</v>
      </c>
      <c r="V113" s="3">
        <v>60.209400000000002</v>
      </c>
      <c r="W113" s="3">
        <v>0</v>
      </c>
      <c r="X113" s="3">
        <v>19.8095</v>
      </c>
    </row>
    <row r="114" spans="1:24" x14ac:dyDescent="0.2">
      <c r="A114" s="3" t="s">
        <v>67</v>
      </c>
      <c r="B114" s="2" t="str">
        <f>VLOOKUP($A114,'Space Group'!$A$2:$D$219,3)</f>
        <v>monoclinic</v>
      </c>
      <c r="C114" s="2" t="str">
        <f>VLOOKUP($A114,'Space Group'!$A$2:$D$219,4)</f>
        <v>C12/c1</v>
      </c>
      <c r="D114" s="3">
        <v>130.19319999999999</v>
      </c>
      <c r="E114" s="3">
        <v>83.871399999999994</v>
      </c>
      <c r="F114" s="3">
        <v>76.168599999999998</v>
      </c>
      <c r="G114" s="3">
        <v>0</v>
      </c>
      <c r="H114" s="3">
        <v>-2.74</v>
      </c>
      <c r="I114" s="3">
        <v>0</v>
      </c>
      <c r="J114" s="3">
        <v>197.24969999999999</v>
      </c>
      <c r="K114" s="3">
        <v>56.382599999999996</v>
      </c>
      <c r="L114" s="3">
        <v>0</v>
      </c>
      <c r="M114" s="3">
        <v>9.7398000000000007</v>
      </c>
      <c r="N114" s="3">
        <v>0</v>
      </c>
      <c r="O114" s="3">
        <v>97.895499999999998</v>
      </c>
      <c r="P114" s="3">
        <v>0</v>
      </c>
      <c r="Q114" s="3">
        <v>-3.3045</v>
      </c>
      <c r="R114" s="3">
        <v>0</v>
      </c>
      <c r="S114" s="3">
        <v>9.7420000000000009</v>
      </c>
      <c r="T114" s="3">
        <v>0</v>
      </c>
      <c r="U114" s="3">
        <v>13.879799999999999</v>
      </c>
      <c r="V114" s="3">
        <v>35.377000000000002</v>
      </c>
      <c r="W114" s="3">
        <v>0</v>
      </c>
      <c r="X114" s="3">
        <v>17.552800000000001</v>
      </c>
    </row>
    <row r="115" spans="1:24" x14ac:dyDescent="0.2">
      <c r="A115" s="3" t="s">
        <v>13</v>
      </c>
      <c r="B115" s="2" t="str">
        <f>VLOOKUP($A115,'Space Group'!$A$2:$D$219,3)</f>
        <v>orthorhombic</v>
      </c>
      <c r="C115" s="2" t="str">
        <f>VLOOKUP($A115,'Space Group'!$A$2:$D$219,4)</f>
        <v>Pmn21</v>
      </c>
      <c r="D115" s="3">
        <v>174.8766</v>
      </c>
      <c r="E115" s="3">
        <v>41.503599999999999</v>
      </c>
      <c r="F115" s="3">
        <v>74.134799999999998</v>
      </c>
      <c r="G115" s="3">
        <v>0</v>
      </c>
      <c r="H115" s="3">
        <v>0</v>
      </c>
      <c r="I115" s="3">
        <v>0</v>
      </c>
      <c r="J115" s="3">
        <v>62.836100000000002</v>
      </c>
      <c r="K115" s="3">
        <v>68.159499999999994</v>
      </c>
      <c r="L115" s="3">
        <v>0</v>
      </c>
      <c r="M115" s="3">
        <v>0</v>
      </c>
      <c r="N115" s="3">
        <v>0</v>
      </c>
      <c r="O115" s="3">
        <v>155.13030000000001</v>
      </c>
      <c r="P115" s="3">
        <v>0</v>
      </c>
      <c r="Q115" s="3">
        <v>0</v>
      </c>
      <c r="R115" s="3">
        <v>0</v>
      </c>
      <c r="S115" s="3">
        <v>29.334599999999998</v>
      </c>
      <c r="T115" s="3">
        <v>0</v>
      </c>
      <c r="U115" s="3">
        <v>0</v>
      </c>
      <c r="V115" s="3">
        <v>26.688300000000002</v>
      </c>
      <c r="W115" s="3">
        <v>0</v>
      </c>
      <c r="X115" s="3">
        <v>50.692700000000002</v>
      </c>
    </row>
    <row r="116" spans="1:24" x14ac:dyDescent="0.2">
      <c r="A116" s="3" t="s">
        <v>101</v>
      </c>
      <c r="B116" s="2" t="str">
        <f>VLOOKUP($A116,'Space Group'!$A$2:$D$219,3)</f>
        <v>hexagonal</v>
      </c>
      <c r="C116" s="2" t="str">
        <f>VLOOKUP($A116,'Space Group'!$A$2:$D$219,4)</f>
        <v>P6/mmm</v>
      </c>
      <c r="D116" s="3">
        <v>139.66149999999999</v>
      </c>
      <c r="E116" s="3">
        <v>74.524100000000004</v>
      </c>
      <c r="F116" s="3">
        <v>55.446399999999997</v>
      </c>
      <c r="G116" s="3">
        <v>0</v>
      </c>
      <c r="H116" s="3">
        <v>0</v>
      </c>
      <c r="I116" s="3">
        <v>-4.0000000000000002E-4</v>
      </c>
      <c r="J116" s="3">
        <v>139.66069999999999</v>
      </c>
      <c r="K116" s="3">
        <v>55.445999999999998</v>
      </c>
      <c r="L116" s="3">
        <v>0</v>
      </c>
      <c r="M116" s="3">
        <v>0</v>
      </c>
      <c r="N116" s="3">
        <v>0</v>
      </c>
      <c r="O116" s="3">
        <v>98.767499999999998</v>
      </c>
      <c r="P116" s="3">
        <v>0</v>
      </c>
      <c r="Q116" s="3">
        <v>0</v>
      </c>
      <c r="R116" s="3">
        <v>-2.9999999999999997E-4</v>
      </c>
      <c r="S116" s="3">
        <v>15.119</v>
      </c>
      <c r="T116" s="3">
        <v>2.0000000000000001E-4</v>
      </c>
      <c r="U116" s="3">
        <v>0</v>
      </c>
      <c r="V116" s="3">
        <v>15.1188</v>
      </c>
      <c r="W116" s="3">
        <v>0</v>
      </c>
      <c r="X116" s="3">
        <v>32.5687</v>
      </c>
    </row>
    <row r="117" spans="1:24" x14ac:dyDescent="0.2">
      <c r="A117" s="3" t="s">
        <v>59</v>
      </c>
      <c r="B117" s="2" t="str">
        <f>VLOOKUP($A117,'Space Group'!$A$2:$D$219,3)</f>
        <v>orthorhombic</v>
      </c>
      <c r="C117" s="2" t="str">
        <f>VLOOKUP($A117,'Space Group'!$A$2:$D$219,4)</f>
        <v>P212121</v>
      </c>
      <c r="D117" s="3">
        <v>154.4949</v>
      </c>
      <c r="E117" s="3">
        <v>83.360100000000003</v>
      </c>
      <c r="F117" s="3">
        <v>55.558900000000001</v>
      </c>
      <c r="G117" s="3">
        <v>0</v>
      </c>
      <c r="H117" s="3">
        <v>0</v>
      </c>
      <c r="I117" s="3">
        <v>0</v>
      </c>
      <c r="J117" s="3">
        <v>154.4949</v>
      </c>
      <c r="K117" s="3">
        <v>55.558900000000001</v>
      </c>
      <c r="L117" s="3">
        <v>0</v>
      </c>
      <c r="M117" s="3">
        <v>0</v>
      </c>
      <c r="N117" s="3">
        <v>0</v>
      </c>
      <c r="O117" s="3">
        <v>126.8455</v>
      </c>
      <c r="P117" s="3">
        <v>0</v>
      </c>
      <c r="Q117" s="3">
        <v>0</v>
      </c>
      <c r="R117" s="3">
        <v>0</v>
      </c>
      <c r="S117" s="3">
        <v>35.584299999999999</v>
      </c>
      <c r="T117" s="3">
        <v>0</v>
      </c>
      <c r="U117" s="3">
        <v>0</v>
      </c>
      <c r="V117" s="3">
        <v>35.584299999999999</v>
      </c>
      <c r="W117" s="3">
        <v>0</v>
      </c>
      <c r="X117" s="3">
        <v>26.0213</v>
      </c>
    </row>
    <row r="118" spans="1:24" x14ac:dyDescent="0.2">
      <c r="A118" s="3" t="s">
        <v>111</v>
      </c>
      <c r="B118" s="2" t="str">
        <f>VLOOKUP($A118,'Space Group'!$A$2:$D$219,3)</f>
        <v>orthorhombic</v>
      </c>
      <c r="C118" s="2" t="str">
        <f>VLOOKUP($A118,'Space Group'!$A$2:$D$219,4)</f>
        <v>Fdd2</v>
      </c>
      <c r="D118" s="3">
        <v>187.75460000000001</v>
      </c>
      <c r="E118" s="3">
        <v>60.438299999999998</v>
      </c>
      <c r="F118" s="3">
        <v>68.710400000000007</v>
      </c>
      <c r="G118" s="3">
        <v>0</v>
      </c>
      <c r="H118" s="3">
        <v>0</v>
      </c>
      <c r="I118" s="3">
        <v>0</v>
      </c>
      <c r="J118" s="3">
        <v>187.75460000000001</v>
      </c>
      <c r="K118" s="3">
        <v>68.710400000000007</v>
      </c>
      <c r="L118" s="3">
        <v>0</v>
      </c>
      <c r="M118" s="3">
        <v>0</v>
      </c>
      <c r="N118" s="3">
        <v>0</v>
      </c>
      <c r="O118" s="3">
        <v>153.84909999999999</v>
      </c>
      <c r="P118" s="3">
        <v>0</v>
      </c>
      <c r="Q118" s="3">
        <v>0</v>
      </c>
      <c r="R118" s="3">
        <v>0</v>
      </c>
      <c r="S118" s="3">
        <v>13.3497</v>
      </c>
      <c r="T118" s="3">
        <v>0</v>
      </c>
      <c r="U118" s="3">
        <v>0</v>
      </c>
      <c r="V118" s="3">
        <v>13.3497</v>
      </c>
      <c r="W118" s="3">
        <v>0</v>
      </c>
      <c r="X118" s="3">
        <v>12.694699999999999</v>
      </c>
    </row>
    <row r="119" spans="1:24" x14ac:dyDescent="0.2">
      <c r="A119" s="3" t="s">
        <v>51</v>
      </c>
      <c r="B119" s="2" t="str">
        <f>VLOOKUP($A119,'Space Group'!$A$2:$D$219,3)</f>
        <v>monoclinic</v>
      </c>
      <c r="C119" s="2" t="str">
        <f>VLOOKUP($A119,'Space Group'!$A$2:$D$219,4)</f>
        <v>P121/c1</v>
      </c>
      <c r="D119" s="3">
        <v>142.6001</v>
      </c>
      <c r="E119" s="3">
        <v>61.455500000000001</v>
      </c>
      <c r="F119" s="3">
        <v>76.668599999999998</v>
      </c>
      <c r="G119" s="3">
        <v>0</v>
      </c>
      <c r="H119" s="3">
        <v>0</v>
      </c>
      <c r="I119" s="3">
        <v>0</v>
      </c>
      <c r="J119" s="3">
        <v>177.17529999999999</v>
      </c>
      <c r="K119" s="3">
        <v>65.2346</v>
      </c>
      <c r="L119" s="3">
        <v>0</v>
      </c>
      <c r="M119" s="3">
        <v>0</v>
      </c>
      <c r="N119" s="3">
        <v>0</v>
      </c>
      <c r="O119" s="3">
        <v>114.2396</v>
      </c>
      <c r="P119" s="3">
        <v>0</v>
      </c>
      <c r="Q119" s="3">
        <v>0</v>
      </c>
      <c r="R119" s="3">
        <v>0</v>
      </c>
      <c r="S119" s="3">
        <v>29.689599999999999</v>
      </c>
      <c r="T119" s="3">
        <v>0</v>
      </c>
      <c r="U119" s="3">
        <v>0</v>
      </c>
      <c r="V119" s="3">
        <v>19.246700000000001</v>
      </c>
      <c r="W119" s="3">
        <v>0</v>
      </c>
      <c r="X119" s="3">
        <v>38.395200000000003</v>
      </c>
    </row>
    <row r="120" spans="1:24" x14ac:dyDescent="0.2">
      <c r="A120" s="3" t="s">
        <v>73</v>
      </c>
      <c r="B120" s="2" t="str">
        <f>VLOOKUP($A120,'Space Group'!$A$2:$D$219,3)</f>
        <v>orthorhombic</v>
      </c>
      <c r="C120" s="2" t="str">
        <f>VLOOKUP($A120,'Space Group'!$A$2:$D$219,4)</f>
        <v>Fmmm</v>
      </c>
      <c r="D120" s="3">
        <v>164.15219999999999</v>
      </c>
      <c r="E120" s="3">
        <v>95.340500000000006</v>
      </c>
      <c r="F120" s="3">
        <v>93.736400000000003</v>
      </c>
      <c r="G120" s="3">
        <v>0</v>
      </c>
      <c r="H120" s="3">
        <v>0</v>
      </c>
      <c r="I120" s="3">
        <v>0</v>
      </c>
      <c r="J120" s="3">
        <v>188.82409999999999</v>
      </c>
      <c r="K120" s="3">
        <v>97.404799999999994</v>
      </c>
      <c r="L120" s="3">
        <v>0</v>
      </c>
      <c r="M120" s="3">
        <v>0</v>
      </c>
      <c r="N120" s="3">
        <v>0</v>
      </c>
      <c r="O120" s="3">
        <v>190.60570000000001</v>
      </c>
      <c r="P120" s="3">
        <v>0</v>
      </c>
      <c r="Q120" s="3">
        <v>0</v>
      </c>
      <c r="R120" s="3">
        <v>0</v>
      </c>
      <c r="S120" s="3">
        <v>32.866999999999997</v>
      </c>
      <c r="T120" s="3">
        <v>0</v>
      </c>
      <c r="U120" s="3">
        <v>0</v>
      </c>
      <c r="V120" s="3">
        <v>41.081000000000003</v>
      </c>
      <c r="W120" s="3">
        <v>0</v>
      </c>
      <c r="X120" s="3">
        <v>84.221000000000004</v>
      </c>
    </row>
    <row r="121" spans="1:24" x14ac:dyDescent="0.2">
      <c r="A121" s="3" t="s">
        <v>120</v>
      </c>
      <c r="B121" s="2" t="str">
        <f>VLOOKUP($A121,'Space Group'!$A$2:$D$219,3)</f>
        <v>orthorhombic</v>
      </c>
      <c r="C121" s="2" t="str">
        <f>VLOOKUP($A121,'Space Group'!$A$2:$D$219,4)</f>
        <v>Pna21</v>
      </c>
      <c r="D121" s="3">
        <v>112.7321</v>
      </c>
      <c r="E121" s="3">
        <v>30.1629</v>
      </c>
      <c r="F121" s="3">
        <v>70.049099999999996</v>
      </c>
      <c r="G121" s="3">
        <v>0</v>
      </c>
      <c r="H121" s="3">
        <v>0</v>
      </c>
      <c r="I121" s="3">
        <v>0</v>
      </c>
      <c r="J121" s="3">
        <v>112.7321</v>
      </c>
      <c r="K121" s="3">
        <v>70.049099999999996</v>
      </c>
      <c r="L121" s="3">
        <v>0</v>
      </c>
      <c r="M121" s="3">
        <v>0</v>
      </c>
      <c r="N121" s="3">
        <v>0</v>
      </c>
      <c r="O121" s="3">
        <v>194.2535</v>
      </c>
      <c r="P121" s="3">
        <v>0</v>
      </c>
      <c r="Q121" s="3">
        <v>0</v>
      </c>
      <c r="R121" s="3">
        <v>0</v>
      </c>
      <c r="S121" s="3">
        <v>42.243400000000001</v>
      </c>
      <c r="T121" s="3">
        <v>0</v>
      </c>
      <c r="U121" s="3">
        <v>0</v>
      </c>
      <c r="V121" s="3">
        <v>42.243400000000001</v>
      </c>
      <c r="W121" s="3">
        <v>0</v>
      </c>
      <c r="X121" s="3">
        <v>41.284599999999998</v>
      </c>
    </row>
    <row r="122" spans="1:24" x14ac:dyDescent="0.2">
      <c r="A122" s="3" t="s">
        <v>123</v>
      </c>
      <c r="B122" s="2" t="str">
        <f>VLOOKUP($A122,'Space Group'!$A$2:$D$219,3)</f>
        <v>monoclinic</v>
      </c>
      <c r="C122" s="2" t="str">
        <f>VLOOKUP($A122,'Space Group'!$A$2:$D$219,4)</f>
        <v>P121/a1</v>
      </c>
      <c r="D122" s="3">
        <v>230.4315</v>
      </c>
      <c r="E122" s="3">
        <v>95.368499999999997</v>
      </c>
      <c r="F122" s="3">
        <v>90.446299999999994</v>
      </c>
      <c r="G122" s="3">
        <v>0</v>
      </c>
      <c r="H122" s="3">
        <v>-3.3995000000000002</v>
      </c>
      <c r="I122" s="3">
        <v>0</v>
      </c>
      <c r="J122" s="3">
        <v>216.33359999999999</v>
      </c>
      <c r="K122" s="3">
        <v>98.916700000000006</v>
      </c>
      <c r="L122" s="3">
        <v>0</v>
      </c>
      <c r="M122" s="3">
        <v>-19.432700000000001</v>
      </c>
      <c r="N122" s="3">
        <v>0</v>
      </c>
      <c r="O122" s="3">
        <v>179.69200000000001</v>
      </c>
      <c r="P122" s="3">
        <v>0</v>
      </c>
      <c r="Q122" s="3">
        <v>-10.052099999999999</v>
      </c>
      <c r="R122" s="3">
        <v>0</v>
      </c>
      <c r="S122" s="3">
        <v>42.622799999999998</v>
      </c>
      <c r="T122" s="3">
        <v>0</v>
      </c>
      <c r="U122" s="3">
        <v>-11.2563</v>
      </c>
      <c r="V122" s="3">
        <v>36.542700000000004</v>
      </c>
      <c r="W122" s="3">
        <v>0</v>
      </c>
      <c r="X122" s="3">
        <v>43.668599999999998</v>
      </c>
    </row>
    <row r="123" spans="1:24" x14ac:dyDescent="0.2">
      <c r="A123" s="3" t="s">
        <v>80</v>
      </c>
      <c r="B123" s="2" t="str">
        <f>VLOOKUP($A123,'Space Group'!$A$2:$D$219,3)</f>
        <v>tetragonal</v>
      </c>
      <c r="C123" s="2" t="str">
        <f>VLOOKUP($A123,'Space Group'!$A$2:$D$219,4)</f>
        <v>I4/mmm</v>
      </c>
      <c r="D123" s="3">
        <v>98.457599999999999</v>
      </c>
      <c r="E123" s="3">
        <v>51.316499999999998</v>
      </c>
      <c r="F123" s="3">
        <v>46.334200000000003</v>
      </c>
      <c r="G123" s="3">
        <v>0</v>
      </c>
      <c r="H123" s="3">
        <v>0</v>
      </c>
      <c r="I123" s="3">
        <v>0</v>
      </c>
      <c r="J123" s="3">
        <v>98.457599999999999</v>
      </c>
      <c r="K123" s="3">
        <v>46.334200000000003</v>
      </c>
      <c r="L123" s="3">
        <v>0</v>
      </c>
      <c r="M123" s="3">
        <v>0</v>
      </c>
      <c r="N123" s="3">
        <v>0</v>
      </c>
      <c r="O123" s="3">
        <v>97.867400000000004</v>
      </c>
      <c r="P123" s="3">
        <v>0</v>
      </c>
      <c r="Q123" s="3">
        <v>0</v>
      </c>
      <c r="R123" s="3">
        <v>0</v>
      </c>
      <c r="S123" s="3">
        <v>23.58</v>
      </c>
      <c r="T123" s="3">
        <v>0</v>
      </c>
      <c r="U123" s="3">
        <v>0</v>
      </c>
      <c r="V123" s="3">
        <v>23.58</v>
      </c>
      <c r="W123" s="3">
        <v>0</v>
      </c>
      <c r="X123" s="3">
        <v>26.6754</v>
      </c>
    </row>
    <row r="124" spans="1:24" x14ac:dyDescent="0.2">
      <c r="A124" s="3" t="s">
        <v>6</v>
      </c>
      <c r="B124" s="2" t="str">
        <f>VLOOKUP($A124,'Space Group'!$A$2:$D$219,3)</f>
        <v>hexagonal</v>
      </c>
      <c r="C124" s="2" t="str">
        <f>VLOOKUP($A124,'Space Group'!$A$2:$D$219,4)</f>
        <v>P-6m2</v>
      </c>
      <c r="D124" s="3">
        <v>122.4957</v>
      </c>
      <c r="E124" s="3">
        <v>71.672600000000003</v>
      </c>
      <c r="F124" s="3">
        <v>77.356499999999997</v>
      </c>
      <c r="G124" s="3">
        <v>0</v>
      </c>
      <c r="H124" s="3">
        <v>0</v>
      </c>
      <c r="I124" s="3">
        <v>0</v>
      </c>
      <c r="J124" s="3">
        <v>122.4957</v>
      </c>
      <c r="K124" s="3">
        <v>77.356499999999997</v>
      </c>
      <c r="L124" s="3">
        <v>0</v>
      </c>
      <c r="M124" s="3">
        <v>0</v>
      </c>
      <c r="N124" s="3">
        <v>0</v>
      </c>
      <c r="O124" s="3">
        <v>125.2602</v>
      </c>
      <c r="P124" s="3">
        <v>0</v>
      </c>
      <c r="Q124" s="3">
        <v>0</v>
      </c>
      <c r="R124" s="3">
        <v>0</v>
      </c>
      <c r="S124" s="3">
        <v>22.947199999999999</v>
      </c>
      <c r="T124" s="3">
        <v>0</v>
      </c>
      <c r="U124" s="3">
        <v>0</v>
      </c>
      <c r="V124" s="3">
        <v>22.947199999999999</v>
      </c>
      <c r="W124" s="3">
        <v>0</v>
      </c>
      <c r="X124" s="3">
        <v>25.4116</v>
      </c>
    </row>
    <row r="125" spans="1:24" x14ac:dyDescent="0.2">
      <c r="A125" s="3" t="s">
        <v>52</v>
      </c>
      <c r="B125" s="2" t="str">
        <f>VLOOKUP($A125,'Space Group'!$A$2:$D$219,3)</f>
        <v>orthorhombic</v>
      </c>
      <c r="C125" s="2" t="str">
        <f>VLOOKUP($A125,'Space Group'!$A$2:$D$219,4)</f>
        <v>Imm2</v>
      </c>
      <c r="D125" s="3">
        <v>153.3938</v>
      </c>
      <c r="E125" s="3">
        <v>80.529700000000005</v>
      </c>
      <c r="F125" s="3">
        <v>74.921199999999999</v>
      </c>
      <c r="G125" s="3">
        <v>0</v>
      </c>
      <c r="H125" s="3">
        <v>0</v>
      </c>
      <c r="I125" s="3">
        <v>0</v>
      </c>
      <c r="J125" s="3">
        <v>153.3938</v>
      </c>
      <c r="K125" s="3">
        <v>74.921199999999999</v>
      </c>
      <c r="L125" s="3">
        <v>0</v>
      </c>
      <c r="M125" s="3">
        <v>0</v>
      </c>
      <c r="N125" s="3">
        <v>0</v>
      </c>
      <c r="O125" s="3">
        <v>192.73099999999999</v>
      </c>
      <c r="P125" s="3">
        <v>0</v>
      </c>
      <c r="Q125" s="3">
        <v>0</v>
      </c>
      <c r="R125" s="3">
        <v>0</v>
      </c>
      <c r="S125" s="3">
        <v>27.1053</v>
      </c>
      <c r="T125" s="3">
        <v>0</v>
      </c>
      <c r="U125" s="3">
        <v>0</v>
      </c>
      <c r="V125" s="3">
        <v>27.1053</v>
      </c>
      <c r="W125" s="3">
        <v>0</v>
      </c>
      <c r="X125" s="3">
        <v>-11.735200000000001</v>
      </c>
    </row>
    <row r="126" spans="1:24" x14ac:dyDescent="0.2">
      <c r="A126" s="3" t="s">
        <v>96</v>
      </c>
      <c r="B126" s="2" t="str">
        <f>VLOOKUP($A126,'Space Group'!$A$2:$D$219,3)</f>
        <v>trigonal</v>
      </c>
      <c r="C126" s="2" t="str">
        <f>VLOOKUP($A126,'Space Group'!$A$2:$D$219,4)</f>
        <v>P32</v>
      </c>
      <c r="D126" s="3">
        <v>89.759699999999995</v>
      </c>
      <c r="E126" s="3">
        <v>51.161700000000003</v>
      </c>
      <c r="F126" s="3">
        <v>42.912199999999999</v>
      </c>
      <c r="G126" s="3">
        <v>5.0000000000000001E-4</v>
      </c>
      <c r="H126" s="3">
        <v>0</v>
      </c>
      <c r="I126" s="3">
        <v>0</v>
      </c>
      <c r="J126" s="3">
        <v>89.759699999999995</v>
      </c>
      <c r="K126" s="3">
        <v>42.912199999999999</v>
      </c>
      <c r="L126" s="3">
        <v>-5.0000000000000001E-4</v>
      </c>
      <c r="M126" s="3">
        <v>0</v>
      </c>
      <c r="N126" s="3">
        <v>0</v>
      </c>
      <c r="O126" s="3">
        <v>108.60429999999999</v>
      </c>
      <c r="P126" s="3">
        <v>0</v>
      </c>
      <c r="Q126" s="3">
        <v>0</v>
      </c>
      <c r="R126" s="3">
        <v>0</v>
      </c>
      <c r="S126" s="3">
        <v>17.972200000000001</v>
      </c>
      <c r="T126" s="3">
        <v>0</v>
      </c>
      <c r="U126" s="3">
        <v>0</v>
      </c>
      <c r="V126" s="3">
        <v>17.972200000000001</v>
      </c>
      <c r="W126" s="3">
        <v>5.0000000000000001E-4</v>
      </c>
      <c r="X126" s="3">
        <v>19.298999999999999</v>
      </c>
    </row>
    <row r="127" spans="1:24" x14ac:dyDescent="0.2">
      <c r="A127" s="3" t="s">
        <v>119</v>
      </c>
      <c r="B127" s="2" t="str">
        <f>VLOOKUP($A127,'Space Group'!$A$2:$D$219,3)</f>
        <v>orthorhombic</v>
      </c>
      <c r="C127" s="2" t="str">
        <f>VLOOKUP($A127,'Space Group'!$A$2:$D$219,4)</f>
        <v>Pbcm</v>
      </c>
      <c r="D127" s="3">
        <v>99.500200000000007</v>
      </c>
      <c r="E127" s="3">
        <v>63.603000000000002</v>
      </c>
      <c r="F127" s="3">
        <v>82.11</v>
      </c>
      <c r="G127" s="3">
        <v>0</v>
      </c>
      <c r="H127" s="3">
        <v>0</v>
      </c>
      <c r="I127" s="3">
        <v>0</v>
      </c>
      <c r="J127" s="3">
        <v>173.74879999999999</v>
      </c>
      <c r="K127" s="3">
        <v>70.793800000000005</v>
      </c>
      <c r="L127" s="3">
        <v>0</v>
      </c>
      <c r="M127" s="3">
        <v>0</v>
      </c>
      <c r="N127" s="3">
        <v>0</v>
      </c>
      <c r="O127" s="3">
        <v>151.20959999999999</v>
      </c>
      <c r="P127" s="3">
        <v>0</v>
      </c>
      <c r="Q127" s="3">
        <v>0</v>
      </c>
      <c r="R127" s="3">
        <v>0</v>
      </c>
      <c r="S127" s="3">
        <v>7.2389999999999999</v>
      </c>
      <c r="T127" s="3">
        <v>0</v>
      </c>
      <c r="U127" s="3">
        <v>0</v>
      </c>
      <c r="V127" s="3">
        <v>17.197299999999998</v>
      </c>
      <c r="W127" s="3">
        <v>0</v>
      </c>
      <c r="X127" s="3">
        <v>27.090699999999998</v>
      </c>
    </row>
    <row r="128" spans="1:24" x14ac:dyDescent="0.2">
      <c r="A128" s="3" t="s">
        <v>172</v>
      </c>
      <c r="B128" s="2" t="str">
        <f>VLOOKUP($A128,'Space Group'!$A$2:$D$219,3)</f>
        <v>cubic</v>
      </c>
      <c r="C128" s="2" t="str">
        <f>VLOOKUP($A128,'Space Group'!$A$2:$D$219,4)</f>
        <v>Im-3m</v>
      </c>
      <c r="D128" s="3">
        <v>96.759299999999996</v>
      </c>
      <c r="E128" s="3">
        <v>72.015500000000003</v>
      </c>
      <c r="F128" s="3">
        <v>72.015500000000003</v>
      </c>
      <c r="G128" s="3">
        <v>0</v>
      </c>
      <c r="H128" s="3">
        <v>0</v>
      </c>
      <c r="I128" s="3">
        <v>0</v>
      </c>
      <c r="J128" s="3">
        <v>96.759299999999996</v>
      </c>
      <c r="K128" s="3">
        <v>72.015500000000003</v>
      </c>
      <c r="L128" s="3">
        <v>0</v>
      </c>
      <c r="M128" s="3">
        <v>0</v>
      </c>
      <c r="N128" s="3">
        <v>0</v>
      </c>
      <c r="O128" s="3">
        <v>96.759299999999996</v>
      </c>
      <c r="P128" s="3">
        <v>0</v>
      </c>
      <c r="Q128" s="3">
        <v>0</v>
      </c>
      <c r="R128" s="3">
        <v>0</v>
      </c>
      <c r="S128" s="3">
        <v>29.575399999999998</v>
      </c>
      <c r="T128" s="3">
        <v>0</v>
      </c>
      <c r="U128" s="3">
        <v>0</v>
      </c>
      <c r="V128" s="3">
        <v>29.575399999999998</v>
      </c>
      <c r="W128" s="3">
        <v>0</v>
      </c>
      <c r="X128" s="3">
        <v>29.575399999999998</v>
      </c>
    </row>
    <row r="129" spans="1:24" x14ac:dyDescent="0.2">
      <c r="A129" s="3" t="s">
        <v>132</v>
      </c>
      <c r="B129" s="2" t="str">
        <f>VLOOKUP($A129,'Space Group'!$A$2:$D$219,3)</f>
        <v>monoclinic</v>
      </c>
      <c r="C129" s="2" t="str">
        <f>VLOOKUP($A129,'Space Group'!$A$2:$D$219,4)</f>
        <v>P121/m1</v>
      </c>
      <c r="D129" s="3">
        <v>54.559800000000003</v>
      </c>
      <c r="E129" s="3">
        <v>55.915100000000002</v>
      </c>
      <c r="F129" s="3">
        <v>53.364800000000002</v>
      </c>
      <c r="G129" s="3">
        <v>0</v>
      </c>
      <c r="H129" s="3">
        <v>0</v>
      </c>
      <c r="I129" s="3">
        <v>0</v>
      </c>
      <c r="J129" s="3">
        <v>142.9967</v>
      </c>
      <c r="K129" s="3">
        <v>61.018500000000003</v>
      </c>
      <c r="L129" s="3">
        <v>0</v>
      </c>
      <c r="M129" s="3">
        <v>0</v>
      </c>
      <c r="N129" s="3">
        <v>0</v>
      </c>
      <c r="O129" s="3">
        <v>131.42930000000001</v>
      </c>
      <c r="P129" s="3">
        <v>0</v>
      </c>
      <c r="Q129" s="3">
        <v>0</v>
      </c>
      <c r="R129" s="3">
        <v>0</v>
      </c>
      <c r="S129" s="3">
        <v>13.809799999999999</v>
      </c>
      <c r="T129" s="3">
        <v>0</v>
      </c>
      <c r="U129" s="3">
        <v>0</v>
      </c>
      <c r="V129" s="3">
        <v>28.116900000000001</v>
      </c>
      <c r="W129" s="3">
        <v>0</v>
      </c>
      <c r="X129" s="3">
        <v>27.783300000000001</v>
      </c>
    </row>
    <row r="130" spans="1:24" x14ac:dyDescent="0.2">
      <c r="A130" s="3" t="s">
        <v>146</v>
      </c>
      <c r="B130" s="2" t="str">
        <f>VLOOKUP($A130,'Space Group'!$A$2:$D$219,3)</f>
        <v>orthorhombic</v>
      </c>
      <c r="C130" s="2" t="str">
        <f>VLOOKUP($A130,'Space Group'!$A$2:$D$219,4)</f>
        <v>Pca21</v>
      </c>
      <c r="D130" s="3">
        <v>100.22280000000001</v>
      </c>
      <c r="E130" s="3">
        <v>49.908499999999997</v>
      </c>
      <c r="F130" s="3">
        <v>43.689900000000002</v>
      </c>
      <c r="G130" s="3">
        <v>0</v>
      </c>
      <c r="H130" s="3">
        <v>0</v>
      </c>
      <c r="I130" s="3">
        <v>0</v>
      </c>
      <c r="J130" s="3">
        <v>133.22200000000001</v>
      </c>
      <c r="K130" s="3">
        <v>41.156799999999997</v>
      </c>
      <c r="L130" s="3">
        <v>0</v>
      </c>
      <c r="M130" s="3">
        <v>0</v>
      </c>
      <c r="N130" s="3">
        <v>0</v>
      </c>
      <c r="O130" s="3">
        <v>104.6551</v>
      </c>
      <c r="P130" s="3">
        <v>0</v>
      </c>
      <c r="Q130" s="3">
        <v>0</v>
      </c>
      <c r="R130" s="3">
        <v>0</v>
      </c>
      <c r="S130" s="3">
        <v>14.9499</v>
      </c>
      <c r="T130" s="3">
        <v>0</v>
      </c>
      <c r="U130" s="3">
        <v>0</v>
      </c>
      <c r="V130" s="3">
        <v>19.595800000000001</v>
      </c>
      <c r="W130" s="3">
        <v>0</v>
      </c>
      <c r="X130" s="3">
        <v>33.265599999999999</v>
      </c>
    </row>
    <row r="131" spans="1:24" x14ac:dyDescent="0.2">
      <c r="A131" s="3" t="s">
        <v>22</v>
      </c>
      <c r="B131" s="2" t="str">
        <f>VLOOKUP($A131,'Space Group'!$A$2:$D$219,3)</f>
        <v>orthorhombic</v>
      </c>
      <c r="C131" s="2" t="str">
        <f>VLOOKUP($A131,'Space Group'!$A$2:$D$219,4)</f>
        <v>Pbcn</v>
      </c>
      <c r="D131" s="3">
        <v>58.792499999999997</v>
      </c>
      <c r="E131" s="3">
        <v>31.2439</v>
      </c>
      <c r="F131" s="3">
        <v>42.2164</v>
      </c>
      <c r="G131" s="3">
        <v>0</v>
      </c>
      <c r="H131" s="3">
        <v>0</v>
      </c>
      <c r="I131" s="3">
        <v>0</v>
      </c>
      <c r="J131" s="3">
        <v>85.581000000000003</v>
      </c>
      <c r="K131" s="3">
        <v>37.9</v>
      </c>
      <c r="L131" s="3">
        <v>0</v>
      </c>
      <c r="M131" s="3">
        <v>0</v>
      </c>
      <c r="N131" s="3">
        <v>0</v>
      </c>
      <c r="O131" s="3">
        <v>117.1093</v>
      </c>
      <c r="P131" s="3">
        <v>0</v>
      </c>
      <c r="Q131" s="3">
        <v>0</v>
      </c>
      <c r="R131" s="3">
        <v>0</v>
      </c>
      <c r="S131" s="3">
        <v>16.383800000000001</v>
      </c>
      <c r="T131" s="3">
        <v>0</v>
      </c>
      <c r="U131" s="3">
        <v>0</v>
      </c>
      <c r="V131" s="3">
        <v>29.440300000000001</v>
      </c>
      <c r="W131" s="3">
        <v>0</v>
      </c>
      <c r="X131" s="3">
        <v>14.7492</v>
      </c>
    </row>
    <row r="132" spans="1:24" x14ac:dyDescent="0.2">
      <c r="A132" s="3" t="s">
        <v>20</v>
      </c>
      <c r="B132" s="2" t="str">
        <f>VLOOKUP($A132,'Space Group'!$A$2:$D$219,3)</f>
        <v>cubic</v>
      </c>
      <c r="C132" s="2" t="str">
        <f>VLOOKUP($A132,'Space Group'!$A$2:$D$219,4)</f>
        <v>Im-3m</v>
      </c>
      <c r="D132" s="3">
        <v>92.537300000000002</v>
      </c>
      <c r="E132" s="3">
        <v>69.016099999999994</v>
      </c>
      <c r="F132" s="3">
        <v>69.016099999999994</v>
      </c>
      <c r="G132" s="3">
        <v>0</v>
      </c>
      <c r="H132" s="3">
        <v>0</v>
      </c>
      <c r="I132" s="3">
        <v>0</v>
      </c>
      <c r="J132" s="3">
        <v>92.537300000000002</v>
      </c>
      <c r="K132" s="3">
        <v>69.016099999999994</v>
      </c>
      <c r="L132" s="3">
        <v>0</v>
      </c>
      <c r="M132" s="3">
        <v>0</v>
      </c>
      <c r="N132" s="3">
        <v>0</v>
      </c>
      <c r="O132" s="3">
        <v>92.537300000000002</v>
      </c>
      <c r="P132" s="3">
        <v>0</v>
      </c>
      <c r="Q132" s="3">
        <v>0</v>
      </c>
      <c r="R132" s="3">
        <v>0</v>
      </c>
      <c r="S132" s="3">
        <v>24.994299999999999</v>
      </c>
      <c r="T132" s="3">
        <v>0</v>
      </c>
      <c r="U132" s="3">
        <v>0</v>
      </c>
      <c r="V132" s="3">
        <v>24.994299999999999</v>
      </c>
      <c r="W132" s="3">
        <v>0</v>
      </c>
      <c r="X132" s="3">
        <v>24.994299999999999</v>
      </c>
    </row>
    <row r="133" spans="1:24" x14ac:dyDescent="0.2">
      <c r="A133" s="3" t="s">
        <v>49</v>
      </c>
      <c r="B133" s="2" t="str">
        <f>VLOOKUP($A133,'Space Group'!$A$2:$D$219,3)</f>
        <v>monoclinic</v>
      </c>
      <c r="C133" s="2" t="str">
        <f>VLOOKUP($A133,'Space Group'!$A$2:$D$219,4)</f>
        <v>P2/c</v>
      </c>
      <c r="D133" s="3">
        <v>145.6671</v>
      </c>
      <c r="E133" s="3">
        <v>52.609299999999998</v>
      </c>
      <c r="F133" s="3">
        <v>60.501800000000003</v>
      </c>
      <c r="G133" s="3">
        <v>0</v>
      </c>
      <c r="H133" s="3">
        <v>2.0762999999999998</v>
      </c>
      <c r="I133" s="3">
        <v>0</v>
      </c>
      <c r="J133" s="3">
        <v>99.685100000000006</v>
      </c>
      <c r="K133" s="3">
        <v>45.771999999999998</v>
      </c>
      <c r="L133" s="3">
        <v>0</v>
      </c>
      <c r="M133" s="3">
        <v>9.1179000000000006</v>
      </c>
      <c r="N133" s="3">
        <v>0</v>
      </c>
      <c r="O133" s="3">
        <v>135.1285</v>
      </c>
      <c r="P133" s="3">
        <v>0</v>
      </c>
      <c r="Q133" s="3">
        <v>10.972200000000001</v>
      </c>
      <c r="R133" s="3">
        <v>0</v>
      </c>
      <c r="S133" s="3">
        <v>12.6782</v>
      </c>
      <c r="T133" s="3">
        <v>0</v>
      </c>
      <c r="U133" s="3">
        <v>0.6734</v>
      </c>
      <c r="V133" s="3">
        <v>36.281500000000001</v>
      </c>
      <c r="W133" s="3">
        <v>0</v>
      </c>
      <c r="X133" s="3">
        <v>19.611599999999999</v>
      </c>
    </row>
    <row r="134" spans="1:24" x14ac:dyDescent="0.2">
      <c r="A134" s="3" t="s">
        <v>163</v>
      </c>
      <c r="B134" s="2" t="str">
        <f>VLOOKUP($A134,'Space Group'!$A$2:$D$219,3)</f>
        <v>monoclinic</v>
      </c>
      <c r="C134" s="2" t="str">
        <f>VLOOKUP($A134,'Space Group'!$A$2:$D$219,4)</f>
        <v>C1m1</v>
      </c>
      <c r="D134" s="3">
        <v>175.56389999999999</v>
      </c>
      <c r="E134" s="3">
        <v>55.127600000000001</v>
      </c>
      <c r="F134" s="3">
        <v>87.343000000000004</v>
      </c>
      <c r="G134" s="3">
        <v>0</v>
      </c>
      <c r="H134" s="3">
        <v>6.9999999999999999E-4</v>
      </c>
      <c r="I134" s="3">
        <v>0</v>
      </c>
      <c r="J134" s="3">
        <v>125.6861</v>
      </c>
      <c r="K134" s="3">
        <v>65.505499999999998</v>
      </c>
      <c r="L134" s="3">
        <v>0</v>
      </c>
      <c r="M134" s="3">
        <v>-1.2999999999999999E-3</v>
      </c>
      <c r="N134" s="3">
        <v>0</v>
      </c>
      <c r="O134" s="3">
        <v>171.39769999999999</v>
      </c>
      <c r="P134" s="3">
        <v>0</v>
      </c>
      <c r="Q134" s="3">
        <v>-1.6999999999999999E-3</v>
      </c>
      <c r="R134" s="3">
        <v>0</v>
      </c>
      <c r="S134" s="3">
        <v>23.899899999999999</v>
      </c>
      <c r="T134" s="3">
        <v>0</v>
      </c>
      <c r="U134" s="3">
        <v>-5.7999999999999996E-3</v>
      </c>
      <c r="V134" s="3">
        <v>18.771899999999999</v>
      </c>
      <c r="W134" s="3">
        <v>0</v>
      </c>
      <c r="X134" s="3">
        <v>-77.9709</v>
      </c>
    </row>
    <row r="135" spans="1:24" x14ac:dyDescent="0.2">
      <c r="A135" s="3" t="s">
        <v>89</v>
      </c>
      <c r="B135" s="2" t="str">
        <f>VLOOKUP($A135,'Space Group'!$A$2:$D$219,3)</f>
        <v>monoclinic</v>
      </c>
      <c r="C135" s="2" t="str">
        <f>VLOOKUP($A135,'Space Group'!$A$2:$D$219,4)</f>
        <v>C12/m1</v>
      </c>
      <c r="D135" s="3">
        <v>115.4415</v>
      </c>
      <c r="E135" s="3">
        <v>67.799000000000007</v>
      </c>
      <c r="F135" s="3">
        <v>57.590499999999999</v>
      </c>
      <c r="G135" s="3">
        <v>0</v>
      </c>
      <c r="H135" s="3">
        <v>-6.3070000000000004</v>
      </c>
      <c r="I135" s="3">
        <v>0</v>
      </c>
      <c r="J135" s="3">
        <v>121.24509999999999</v>
      </c>
      <c r="K135" s="3">
        <v>64.189400000000006</v>
      </c>
      <c r="L135" s="3">
        <v>0</v>
      </c>
      <c r="M135" s="3">
        <v>-1.1057999999999999</v>
      </c>
      <c r="N135" s="3">
        <v>0</v>
      </c>
      <c r="O135" s="3">
        <v>106.7908</v>
      </c>
      <c r="P135" s="3">
        <v>0</v>
      </c>
      <c r="Q135" s="3">
        <v>-5.2873000000000001</v>
      </c>
      <c r="R135" s="3">
        <v>0</v>
      </c>
      <c r="S135" s="3">
        <v>27.216999999999999</v>
      </c>
      <c r="T135" s="3">
        <v>0</v>
      </c>
      <c r="U135" s="3">
        <v>-0.65029999999999999</v>
      </c>
      <c r="V135" s="3">
        <v>21.081600000000002</v>
      </c>
      <c r="W135" s="3">
        <v>0</v>
      </c>
      <c r="X135" s="3">
        <v>16.6401</v>
      </c>
    </row>
    <row r="136" spans="1:24" x14ac:dyDescent="0.2">
      <c r="A136" s="3" t="s">
        <v>175</v>
      </c>
      <c r="B136" s="2" t="str">
        <f>VLOOKUP($A136,'Space Group'!$A$2:$D$219,3)</f>
        <v>monoclinic</v>
      </c>
      <c r="C136" s="2" t="str">
        <f>VLOOKUP($A136,'Space Group'!$A$2:$D$219,4)</f>
        <v>C12/m1</v>
      </c>
      <c r="D136" s="3">
        <v>128.666</v>
      </c>
      <c r="E136" s="3">
        <v>50.558799999999998</v>
      </c>
      <c r="F136" s="3">
        <v>51.533299999999997</v>
      </c>
      <c r="G136" s="3">
        <v>0</v>
      </c>
      <c r="H136" s="3">
        <v>-10.063700000000001</v>
      </c>
      <c r="I136" s="3">
        <v>0</v>
      </c>
      <c r="J136" s="3">
        <v>92.365799999999993</v>
      </c>
      <c r="K136" s="3">
        <v>56.362000000000002</v>
      </c>
      <c r="L136" s="3">
        <v>0</v>
      </c>
      <c r="M136" s="3">
        <v>-5.9546000000000001</v>
      </c>
      <c r="N136" s="3">
        <v>0</v>
      </c>
      <c r="O136" s="3">
        <v>122.86709999999999</v>
      </c>
      <c r="P136" s="3">
        <v>0</v>
      </c>
      <c r="Q136" s="3">
        <v>-9.9411000000000005</v>
      </c>
      <c r="R136" s="3">
        <v>0</v>
      </c>
      <c r="S136" s="3">
        <v>13.7584</v>
      </c>
      <c r="T136" s="3">
        <v>0</v>
      </c>
      <c r="U136" s="3">
        <v>-3.7237</v>
      </c>
      <c r="V136" s="3">
        <v>23.384499999999999</v>
      </c>
      <c r="W136" s="3">
        <v>0</v>
      </c>
      <c r="X136" s="3">
        <v>17.4786</v>
      </c>
    </row>
    <row r="137" spans="1:24" x14ac:dyDescent="0.2">
      <c r="A137" s="3" t="s">
        <v>167</v>
      </c>
      <c r="B137" s="2" t="str">
        <f>VLOOKUP($A137,'Space Group'!$A$2:$D$219,3)</f>
        <v>monoclinic</v>
      </c>
      <c r="C137" s="2" t="str">
        <f>VLOOKUP($A137,'Space Group'!$A$2:$D$219,4)</f>
        <v>P121/a1</v>
      </c>
      <c r="D137" s="3">
        <v>91.6541</v>
      </c>
      <c r="E137" s="3">
        <v>45.7087</v>
      </c>
      <c r="F137" s="3">
        <v>32.436500000000002</v>
      </c>
      <c r="G137" s="3">
        <v>0</v>
      </c>
      <c r="H137" s="3">
        <v>0.79649999999999999</v>
      </c>
      <c r="I137" s="3">
        <v>0</v>
      </c>
      <c r="J137" s="3">
        <v>95.036799999999999</v>
      </c>
      <c r="K137" s="3">
        <v>36.336500000000001</v>
      </c>
      <c r="L137" s="3">
        <v>0</v>
      </c>
      <c r="M137" s="3">
        <v>5.2759</v>
      </c>
      <c r="N137" s="3">
        <v>0</v>
      </c>
      <c r="O137" s="3">
        <v>68.496600000000001</v>
      </c>
      <c r="P137" s="3">
        <v>0</v>
      </c>
      <c r="Q137" s="3">
        <v>-3.1433</v>
      </c>
      <c r="R137" s="3">
        <v>0</v>
      </c>
      <c r="S137" s="3">
        <v>24.283300000000001</v>
      </c>
      <c r="T137" s="3">
        <v>0</v>
      </c>
      <c r="U137" s="3">
        <v>4.8373999999999997</v>
      </c>
      <c r="V137" s="3">
        <v>33.797499999999999</v>
      </c>
      <c r="W137" s="3">
        <v>0</v>
      </c>
      <c r="X137" s="3">
        <v>17.706700000000001</v>
      </c>
    </row>
    <row r="138" spans="1:24" x14ac:dyDescent="0.2">
      <c r="A138" s="3" t="s">
        <v>126</v>
      </c>
      <c r="B138" s="2" t="str">
        <f>VLOOKUP($A138,'Space Group'!$A$2:$D$219,3)</f>
        <v>tetragonal</v>
      </c>
      <c r="C138" s="2" t="str">
        <f>VLOOKUP($A138,'Space Group'!$A$2:$D$219,4)</f>
        <v>I41/amd</v>
      </c>
      <c r="D138" s="3">
        <v>183.60220000000001</v>
      </c>
      <c r="E138" s="3">
        <v>77.845299999999995</v>
      </c>
      <c r="F138" s="3">
        <v>72.119500000000002</v>
      </c>
      <c r="G138" s="3">
        <v>0</v>
      </c>
      <c r="H138" s="3">
        <v>0</v>
      </c>
      <c r="I138" s="3">
        <v>0</v>
      </c>
      <c r="J138" s="3">
        <v>183.60220000000001</v>
      </c>
      <c r="K138" s="3">
        <v>72.119500000000002</v>
      </c>
      <c r="L138" s="3">
        <v>0</v>
      </c>
      <c r="M138" s="3">
        <v>0</v>
      </c>
      <c r="N138" s="3">
        <v>0</v>
      </c>
      <c r="O138" s="3">
        <v>154.2396</v>
      </c>
      <c r="P138" s="3">
        <v>0</v>
      </c>
      <c r="Q138" s="3">
        <v>0</v>
      </c>
      <c r="R138" s="3">
        <v>0</v>
      </c>
      <c r="S138" s="3">
        <v>27.1584</v>
      </c>
      <c r="T138" s="3">
        <v>0</v>
      </c>
      <c r="U138" s="3">
        <v>0</v>
      </c>
      <c r="V138" s="3">
        <v>27.1584</v>
      </c>
      <c r="W138" s="3">
        <v>0</v>
      </c>
      <c r="X138" s="3">
        <v>32.430999999999997</v>
      </c>
    </row>
    <row r="139" spans="1:24" x14ac:dyDescent="0.2">
      <c r="A139" s="3" t="s">
        <v>118</v>
      </c>
      <c r="B139" s="2" t="str">
        <f>VLOOKUP($A139,'Space Group'!$A$2:$D$219,3)</f>
        <v>cubic</v>
      </c>
      <c r="C139" s="2" t="str">
        <f>VLOOKUP($A139,'Space Group'!$A$2:$D$219,4)</f>
        <v>I-43m</v>
      </c>
      <c r="D139" s="3">
        <v>43.377699999999997</v>
      </c>
      <c r="E139" s="3">
        <v>29.330300000000001</v>
      </c>
      <c r="F139" s="3">
        <v>29.330300000000001</v>
      </c>
      <c r="G139" s="3">
        <v>0</v>
      </c>
      <c r="H139" s="3">
        <v>0</v>
      </c>
      <c r="I139" s="3">
        <v>0</v>
      </c>
      <c r="J139" s="3">
        <v>43.377699999999997</v>
      </c>
      <c r="K139" s="3">
        <v>29.330300000000001</v>
      </c>
      <c r="L139" s="3">
        <v>0</v>
      </c>
      <c r="M139" s="3">
        <v>0</v>
      </c>
      <c r="N139" s="3">
        <v>0</v>
      </c>
      <c r="O139" s="3">
        <v>43.377699999999997</v>
      </c>
      <c r="P139" s="3">
        <v>0</v>
      </c>
      <c r="Q139" s="3">
        <v>0</v>
      </c>
      <c r="R139" s="3">
        <v>0</v>
      </c>
      <c r="S139" s="3">
        <v>4.0967000000000002</v>
      </c>
      <c r="T139" s="3">
        <v>0</v>
      </c>
      <c r="U139" s="3">
        <v>0</v>
      </c>
      <c r="V139" s="3">
        <v>4.0967000000000002</v>
      </c>
      <c r="W139" s="3">
        <v>0</v>
      </c>
      <c r="X139" s="3">
        <v>4.0967000000000002</v>
      </c>
    </row>
    <row r="140" spans="1:24" x14ac:dyDescent="0.2">
      <c r="A140" s="3" t="s">
        <v>31</v>
      </c>
      <c r="B140" s="2" t="str">
        <f>VLOOKUP($A140,'Space Group'!$A$2:$D$219,3)</f>
        <v>orthorhombic</v>
      </c>
      <c r="C140" s="2" t="str">
        <f>VLOOKUP($A140,'Space Group'!$A$2:$D$219,4)</f>
        <v>Iba2</v>
      </c>
      <c r="D140" s="3">
        <v>124.4777</v>
      </c>
      <c r="E140" s="3">
        <v>68.572900000000004</v>
      </c>
      <c r="F140" s="3">
        <v>19.814599999999999</v>
      </c>
      <c r="G140" s="3">
        <v>0</v>
      </c>
      <c r="H140" s="3">
        <v>0</v>
      </c>
      <c r="I140" s="3">
        <v>0</v>
      </c>
      <c r="J140" s="3">
        <v>84.021900000000002</v>
      </c>
      <c r="K140" s="3">
        <v>20.373000000000001</v>
      </c>
      <c r="L140" s="3">
        <v>0</v>
      </c>
      <c r="M140" s="3">
        <v>0</v>
      </c>
      <c r="N140" s="3">
        <v>0</v>
      </c>
      <c r="O140" s="3">
        <v>123.081</v>
      </c>
      <c r="P140" s="3">
        <v>0</v>
      </c>
      <c r="Q140" s="3">
        <v>0</v>
      </c>
      <c r="R140" s="3">
        <v>0</v>
      </c>
      <c r="S140" s="3">
        <v>29.7608</v>
      </c>
      <c r="T140" s="3">
        <v>0</v>
      </c>
      <c r="U140" s="3">
        <v>0</v>
      </c>
      <c r="V140" s="3">
        <v>34.7483</v>
      </c>
      <c r="W140" s="3">
        <v>0</v>
      </c>
      <c r="X140" s="3">
        <v>31.570799999999998</v>
      </c>
    </row>
    <row r="141" spans="1:24" x14ac:dyDescent="0.2">
      <c r="A141" s="3" t="s">
        <v>46</v>
      </c>
      <c r="B141" s="2" t="str">
        <f>VLOOKUP($A141,'Space Group'!$A$2:$D$219,3)</f>
        <v>tetragonal</v>
      </c>
      <c r="C141" s="2" t="str">
        <f>VLOOKUP($A141,'Space Group'!$A$2:$D$219,4)</f>
        <v>P-4n2</v>
      </c>
      <c r="D141" s="3">
        <v>103.0137</v>
      </c>
      <c r="E141" s="3">
        <v>47.826599999999999</v>
      </c>
      <c r="F141" s="3">
        <v>54.104900000000001</v>
      </c>
      <c r="G141" s="3">
        <v>0</v>
      </c>
      <c r="H141" s="3">
        <v>0</v>
      </c>
      <c r="I141" s="3">
        <v>0</v>
      </c>
      <c r="J141" s="3">
        <v>103.0137</v>
      </c>
      <c r="K141" s="3">
        <v>54.104900000000001</v>
      </c>
      <c r="L141" s="3">
        <v>0</v>
      </c>
      <c r="M141" s="3">
        <v>0</v>
      </c>
      <c r="N141" s="3">
        <v>0</v>
      </c>
      <c r="O141" s="3">
        <v>89.523099999999999</v>
      </c>
      <c r="P141" s="3">
        <v>0</v>
      </c>
      <c r="Q141" s="3">
        <v>0</v>
      </c>
      <c r="R141" s="3">
        <v>0</v>
      </c>
      <c r="S141" s="3">
        <v>20.5244</v>
      </c>
      <c r="T141" s="3">
        <v>0</v>
      </c>
      <c r="U141" s="3">
        <v>0</v>
      </c>
      <c r="V141" s="3">
        <v>20.5244</v>
      </c>
      <c r="W141" s="3">
        <v>0</v>
      </c>
      <c r="X141" s="3">
        <v>19.3704</v>
      </c>
    </row>
    <row r="142" spans="1:24" x14ac:dyDescent="0.2">
      <c r="A142" s="3" t="s">
        <v>113</v>
      </c>
      <c r="B142" s="2" t="str">
        <f>VLOOKUP($A142,'Space Group'!$A$2:$D$219,3)</f>
        <v>tetragonal</v>
      </c>
      <c r="C142" s="2" t="str">
        <f>VLOOKUP($A142,'Space Group'!$A$2:$D$219,4)</f>
        <v>P4/mnc</v>
      </c>
      <c r="D142" s="3">
        <v>82.204599999999999</v>
      </c>
      <c r="E142" s="3">
        <v>63.137500000000003</v>
      </c>
      <c r="F142" s="3">
        <v>69.579700000000003</v>
      </c>
      <c r="G142" s="3">
        <v>0</v>
      </c>
      <c r="H142" s="3">
        <v>0</v>
      </c>
      <c r="I142" s="3">
        <v>0</v>
      </c>
      <c r="J142" s="3">
        <v>82.204599999999999</v>
      </c>
      <c r="K142" s="3">
        <v>69.579700000000003</v>
      </c>
      <c r="L142" s="3">
        <v>0</v>
      </c>
      <c r="M142" s="3">
        <v>0</v>
      </c>
      <c r="N142" s="3">
        <v>0</v>
      </c>
      <c r="O142" s="3">
        <v>143.45240000000001</v>
      </c>
      <c r="P142" s="3">
        <v>0</v>
      </c>
      <c r="Q142" s="3">
        <v>0</v>
      </c>
      <c r="R142" s="3">
        <v>0</v>
      </c>
      <c r="S142" s="3">
        <v>17.598299999999998</v>
      </c>
      <c r="T142" s="3">
        <v>0</v>
      </c>
      <c r="U142" s="3">
        <v>0</v>
      </c>
      <c r="V142" s="3">
        <v>17.598299999999998</v>
      </c>
      <c r="W142" s="3">
        <v>0</v>
      </c>
      <c r="X142" s="3">
        <v>32.425600000000003</v>
      </c>
    </row>
    <row r="143" spans="1:24" x14ac:dyDescent="0.2">
      <c r="A143" s="3" t="s">
        <v>183</v>
      </c>
      <c r="B143" s="2" t="str">
        <f>VLOOKUP($A143,'Space Group'!$A$2:$D$219,3)</f>
        <v>trigonal</v>
      </c>
      <c r="C143" s="2" t="str">
        <f>VLOOKUP($A143,'Space Group'!$A$2:$D$219,4)</f>
        <v>R-3</v>
      </c>
      <c r="D143" s="3">
        <v>122.1921</v>
      </c>
      <c r="E143" s="3">
        <v>77.077399999999997</v>
      </c>
      <c r="F143" s="3">
        <v>74.120800000000003</v>
      </c>
      <c r="G143" s="3">
        <v>1.2783</v>
      </c>
      <c r="H143" s="3">
        <v>0</v>
      </c>
      <c r="I143" s="3">
        <v>0</v>
      </c>
      <c r="J143" s="3">
        <v>122.1921</v>
      </c>
      <c r="K143" s="3">
        <v>74.120800000000003</v>
      </c>
      <c r="L143" s="3">
        <v>-1.2783</v>
      </c>
      <c r="M143" s="3">
        <v>0</v>
      </c>
      <c r="N143" s="3">
        <v>0</v>
      </c>
      <c r="O143" s="3">
        <v>128.87860000000001</v>
      </c>
      <c r="P143" s="3">
        <v>0</v>
      </c>
      <c r="Q143" s="3">
        <v>0</v>
      </c>
      <c r="R143" s="3">
        <v>0</v>
      </c>
      <c r="S143" s="3">
        <v>24.7912</v>
      </c>
      <c r="T143" s="3">
        <v>0</v>
      </c>
      <c r="U143" s="3">
        <v>0</v>
      </c>
      <c r="V143" s="3">
        <v>24.7912</v>
      </c>
      <c r="W143" s="3">
        <v>1.2783</v>
      </c>
      <c r="X143" s="3">
        <v>22.557300000000001</v>
      </c>
    </row>
    <row r="144" spans="1:24" x14ac:dyDescent="0.2">
      <c r="A144" s="3" t="s">
        <v>37</v>
      </c>
      <c r="B144" s="2" t="str">
        <f>VLOOKUP($A144,'Space Group'!$A$2:$D$219,3)</f>
        <v>tetragonal</v>
      </c>
      <c r="C144" s="2" t="str">
        <f>VLOOKUP($A144,'Space Group'!$A$2:$D$219,4)</f>
        <v>P4/n</v>
      </c>
      <c r="D144" s="3">
        <v>117.69880000000001</v>
      </c>
      <c r="E144" s="3">
        <v>58.464599999999997</v>
      </c>
      <c r="F144" s="3">
        <v>61.155299999999997</v>
      </c>
      <c r="G144" s="3">
        <v>0</v>
      </c>
      <c r="H144" s="3">
        <v>0</v>
      </c>
      <c r="I144" s="3">
        <v>0</v>
      </c>
      <c r="J144" s="3">
        <v>117.69880000000001</v>
      </c>
      <c r="K144" s="3">
        <v>61.155299999999997</v>
      </c>
      <c r="L144" s="3">
        <v>0</v>
      </c>
      <c r="M144" s="3">
        <v>0</v>
      </c>
      <c r="N144" s="3">
        <v>0</v>
      </c>
      <c r="O144" s="3">
        <v>133.5342</v>
      </c>
      <c r="P144" s="3">
        <v>0</v>
      </c>
      <c r="Q144" s="3">
        <v>0</v>
      </c>
      <c r="R144" s="3">
        <v>0</v>
      </c>
      <c r="S144" s="3">
        <v>16.916799999999999</v>
      </c>
      <c r="T144" s="3">
        <v>0</v>
      </c>
      <c r="U144" s="3">
        <v>0</v>
      </c>
      <c r="V144" s="3">
        <v>16.916799999999999</v>
      </c>
      <c r="W144" s="3">
        <v>0</v>
      </c>
      <c r="X144" s="3">
        <v>16.580100000000002</v>
      </c>
    </row>
    <row r="145" spans="1:24" x14ac:dyDescent="0.2">
      <c r="A145" s="3" t="s">
        <v>18</v>
      </c>
      <c r="B145" s="2" t="str">
        <f>VLOOKUP($A145,'Space Group'!$A$2:$D$219,3)</f>
        <v>tetragonal</v>
      </c>
      <c r="C145" s="2" t="str">
        <f>VLOOKUP($A145,'Space Group'!$A$2:$D$219,4)</f>
        <v>P4/nnc</v>
      </c>
      <c r="D145" s="3">
        <v>94.217799999999997</v>
      </c>
      <c r="E145" s="3">
        <v>70.312899999999999</v>
      </c>
      <c r="F145" s="3">
        <v>51.080100000000002</v>
      </c>
      <c r="G145" s="3">
        <v>0</v>
      </c>
      <c r="H145" s="3">
        <v>0</v>
      </c>
      <c r="I145" s="3">
        <v>0</v>
      </c>
      <c r="J145" s="3">
        <v>94.217799999999997</v>
      </c>
      <c r="K145" s="3">
        <v>51.080100000000002</v>
      </c>
      <c r="L145" s="3">
        <v>0</v>
      </c>
      <c r="M145" s="3">
        <v>0</v>
      </c>
      <c r="N145" s="3">
        <v>0</v>
      </c>
      <c r="O145" s="3">
        <v>82.7577</v>
      </c>
      <c r="P145" s="3">
        <v>0</v>
      </c>
      <c r="Q145" s="3">
        <v>0</v>
      </c>
      <c r="R145" s="3">
        <v>0</v>
      </c>
      <c r="S145" s="3">
        <v>18.860499999999998</v>
      </c>
      <c r="T145" s="3">
        <v>0</v>
      </c>
      <c r="U145" s="3">
        <v>0</v>
      </c>
      <c r="V145" s="3">
        <v>18.860499999999998</v>
      </c>
      <c r="W145" s="3">
        <v>0</v>
      </c>
      <c r="X145" s="3">
        <v>25.522300000000001</v>
      </c>
    </row>
    <row r="146" spans="1:24" x14ac:dyDescent="0.2">
      <c r="A146" s="3" t="s">
        <v>40</v>
      </c>
      <c r="B146" s="2" t="str">
        <f>VLOOKUP($A146,'Space Group'!$A$2:$D$219,3)</f>
        <v>orthorhombic</v>
      </c>
      <c r="C146" s="2" t="str">
        <f>VLOOKUP($A146,'Space Group'!$A$2:$D$219,4)</f>
        <v>Pnna</v>
      </c>
      <c r="D146" s="3">
        <v>142.78129999999999</v>
      </c>
      <c r="E146" s="3">
        <v>59.619300000000003</v>
      </c>
      <c r="F146" s="3">
        <v>68.724199999999996</v>
      </c>
      <c r="G146" s="3">
        <v>0</v>
      </c>
      <c r="H146" s="3">
        <v>0</v>
      </c>
      <c r="I146" s="3">
        <v>0</v>
      </c>
      <c r="J146" s="3">
        <v>142.78129999999999</v>
      </c>
      <c r="K146" s="3">
        <v>68.724199999999996</v>
      </c>
      <c r="L146" s="3">
        <v>0</v>
      </c>
      <c r="M146" s="3">
        <v>0</v>
      </c>
      <c r="N146" s="3">
        <v>0</v>
      </c>
      <c r="O146" s="3">
        <v>192.43270000000001</v>
      </c>
      <c r="P146" s="3">
        <v>0</v>
      </c>
      <c r="Q146" s="3">
        <v>0</v>
      </c>
      <c r="R146" s="3">
        <v>0</v>
      </c>
      <c r="S146" s="3">
        <v>10.251099999999999</v>
      </c>
      <c r="T146" s="3">
        <v>0</v>
      </c>
      <c r="U146" s="3">
        <v>0</v>
      </c>
      <c r="V146" s="3">
        <v>10.251099999999999</v>
      </c>
      <c r="W146" s="3">
        <v>0</v>
      </c>
      <c r="X146" s="3">
        <v>41.581000000000003</v>
      </c>
    </row>
    <row r="147" spans="1:24" x14ac:dyDescent="0.2">
      <c r="A147" s="3" t="s">
        <v>92</v>
      </c>
      <c r="B147" s="2" t="str">
        <f>VLOOKUP($A147,'Space Group'!$A$2:$D$219,3)</f>
        <v>trigonal</v>
      </c>
      <c r="C147" s="2" t="str">
        <f>VLOOKUP($A147,'Space Group'!$A$2:$D$219,4)</f>
        <v>P-31c</v>
      </c>
      <c r="D147" s="3">
        <v>84.358500000000006</v>
      </c>
      <c r="E147" s="3">
        <v>52.702100000000002</v>
      </c>
      <c r="F147" s="3">
        <v>47.793700000000001</v>
      </c>
      <c r="G147" s="3">
        <v>0</v>
      </c>
      <c r="H147" s="3">
        <v>0</v>
      </c>
      <c r="I147" s="3">
        <v>0</v>
      </c>
      <c r="J147" s="3">
        <v>84.358500000000006</v>
      </c>
      <c r="K147" s="3">
        <v>47.793700000000001</v>
      </c>
      <c r="L147" s="3">
        <v>0</v>
      </c>
      <c r="M147" s="3">
        <v>0</v>
      </c>
      <c r="N147" s="3">
        <v>0</v>
      </c>
      <c r="O147" s="3">
        <v>89.608500000000006</v>
      </c>
      <c r="P147" s="3">
        <v>0</v>
      </c>
      <c r="Q147" s="3">
        <v>0</v>
      </c>
      <c r="R147" s="3">
        <v>0</v>
      </c>
      <c r="S147" s="3">
        <v>18.758800000000001</v>
      </c>
      <c r="T147" s="3">
        <v>0</v>
      </c>
      <c r="U147" s="3">
        <v>0</v>
      </c>
      <c r="V147" s="3">
        <v>18.758800000000001</v>
      </c>
      <c r="W147" s="3">
        <v>0</v>
      </c>
      <c r="X147" s="3">
        <v>15.828200000000001</v>
      </c>
    </row>
    <row r="148" spans="1:24" x14ac:dyDescent="0.2">
      <c r="A148" s="3" t="s">
        <v>121</v>
      </c>
      <c r="B148" s="2" t="str">
        <f>VLOOKUP($A148,'Space Group'!$A$2:$D$219,3)</f>
        <v>trigonal</v>
      </c>
      <c r="C148" s="2" t="str">
        <f>VLOOKUP($A148,'Space Group'!$A$2:$D$219,4)</f>
        <v>R-3</v>
      </c>
      <c r="D148" s="3">
        <v>85.608800000000002</v>
      </c>
      <c r="E148" s="3">
        <v>52.6432</v>
      </c>
      <c r="F148" s="3">
        <v>47.4803</v>
      </c>
      <c r="G148" s="3">
        <v>3.5608</v>
      </c>
      <c r="H148" s="3">
        <v>0</v>
      </c>
      <c r="I148" s="3">
        <v>0</v>
      </c>
      <c r="J148" s="3">
        <v>85.608800000000002</v>
      </c>
      <c r="K148" s="3">
        <v>47.4803</v>
      </c>
      <c r="L148" s="3">
        <v>-3.5608</v>
      </c>
      <c r="M148" s="3">
        <v>0</v>
      </c>
      <c r="N148" s="3">
        <v>0</v>
      </c>
      <c r="O148" s="3">
        <v>89.020799999999994</v>
      </c>
      <c r="P148" s="3">
        <v>0</v>
      </c>
      <c r="Q148" s="3">
        <v>0</v>
      </c>
      <c r="R148" s="3">
        <v>0</v>
      </c>
      <c r="S148" s="3">
        <v>18.6252</v>
      </c>
      <c r="T148" s="3">
        <v>0</v>
      </c>
      <c r="U148" s="3">
        <v>0</v>
      </c>
      <c r="V148" s="3">
        <v>18.6252</v>
      </c>
      <c r="W148" s="3">
        <v>3.5608</v>
      </c>
      <c r="X148" s="3">
        <v>16.482800000000001</v>
      </c>
    </row>
    <row r="149" spans="1:24" x14ac:dyDescent="0.2">
      <c r="A149" s="3" t="s">
        <v>116</v>
      </c>
      <c r="B149" s="2" t="str">
        <f>VLOOKUP($A149,'Space Group'!$A$2:$D$219,3)</f>
        <v>monoclinic</v>
      </c>
      <c r="C149" s="2" t="str">
        <f>VLOOKUP($A149,'Space Group'!$A$2:$D$219,4)</f>
        <v>P1211</v>
      </c>
      <c r="D149" s="3">
        <v>132.93790000000001</v>
      </c>
      <c r="E149" s="3">
        <v>59.611600000000003</v>
      </c>
      <c r="F149" s="3">
        <v>61.644599999999997</v>
      </c>
      <c r="G149" s="3">
        <v>0</v>
      </c>
      <c r="H149" s="3">
        <v>-9.2935999999999996</v>
      </c>
      <c r="I149" s="3">
        <v>0</v>
      </c>
      <c r="J149" s="3">
        <v>164.04130000000001</v>
      </c>
      <c r="K149" s="3">
        <v>59.447000000000003</v>
      </c>
      <c r="L149" s="3">
        <v>0</v>
      </c>
      <c r="M149" s="3">
        <v>-11.9633</v>
      </c>
      <c r="N149" s="3">
        <v>0</v>
      </c>
      <c r="O149" s="3">
        <v>167.8826</v>
      </c>
      <c r="P149" s="3">
        <v>0</v>
      </c>
      <c r="Q149" s="3">
        <v>-9.6860999999999997</v>
      </c>
      <c r="R149" s="3">
        <v>0</v>
      </c>
      <c r="S149" s="3">
        <v>34.510800000000003</v>
      </c>
      <c r="T149" s="3">
        <v>0</v>
      </c>
      <c r="U149" s="3">
        <v>-4.5475000000000003</v>
      </c>
      <c r="V149" s="3">
        <v>30.192</v>
      </c>
      <c r="W149" s="3">
        <v>0</v>
      </c>
      <c r="X149" s="3">
        <v>31.136900000000001</v>
      </c>
    </row>
    <row r="150" spans="1:24" x14ac:dyDescent="0.2">
      <c r="A150" s="3" t="s">
        <v>44</v>
      </c>
      <c r="B150" s="2" t="str">
        <f>VLOOKUP($A150,'Space Group'!$A$2:$D$219,3)</f>
        <v>monoclinic</v>
      </c>
      <c r="C150" s="2" t="str">
        <f>VLOOKUP($A150,'Space Group'!$A$2:$D$219,4)</f>
        <v>P21/m</v>
      </c>
      <c r="D150" s="3">
        <v>98.609800000000007</v>
      </c>
      <c r="E150" s="3">
        <v>38.960599999999999</v>
      </c>
      <c r="F150" s="3">
        <v>30.296299999999999</v>
      </c>
      <c r="G150" s="3">
        <v>0</v>
      </c>
      <c r="H150" s="3">
        <v>10.594200000000001</v>
      </c>
      <c r="I150" s="3">
        <v>0</v>
      </c>
      <c r="J150" s="3">
        <v>75.9636</v>
      </c>
      <c r="K150" s="3">
        <v>19.549399999999999</v>
      </c>
      <c r="L150" s="3">
        <v>0</v>
      </c>
      <c r="M150" s="3">
        <v>9.8158999999999992</v>
      </c>
      <c r="N150" s="3">
        <v>0</v>
      </c>
      <c r="O150" s="3">
        <v>94.083299999999994</v>
      </c>
      <c r="P150" s="3">
        <v>0</v>
      </c>
      <c r="Q150" s="3">
        <v>12.3018</v>
      </c>
      <c r="R150" s="3">
        <v>0</v>
      </c>
      <c r="S150" s="3">
        <v>21.4221</v>
      </c>
      <c r="T150" s="3">
        <v>0</v>
      </c>
      <c r="U150" s="3">
        <v>4.0702999999999996</v>
      </c>
      <c r="V150" s="3">
        <v>22.718399999999999</v>
      </c>
      <c r="W150" s="3">
        <v>0</v>
      </c>
      <c r="X150" s="3">
        <v>20.688400000000001</v>
      </c>
    </row>
    <row r="151" spans="1:24" x14ac:dyDescent="0.2">
      <c r="A151" s="3" t="s">
        <v>54</v>
      </c>
      <c r="B151" s="2" t="str">
        <f>VLOOKUP($A151,'Space Group'!$A$2:$D$219,3)</f>
        <v>orthorhombic</v>
      </c>
      <c r="C151" s="2" t="str">
        <f>VLOOKUP($A151,'Space Group'!$A$2:$D$219,4)</f>
        <v>Pmma</v>
      </c>
      <c r="D151" s="3">
        <v>145.7038</v>
      </c>
      <c r="E151" s="3">
        <v>60.052799999999998</v>
      </c>
      <c r="F151" s="3">
        <v>58.967500000000001</v>
      </c>
      <c r="G151" s="3">
        <v>0</v>
      </c>
      <c r="H151" s="3">
        <v>0</v>
      </c>
      <c r="I151" s="3">
        <v>0</v>
      </c>
      <c r="J151" s="3">
        <v>91.017700000000005</v>
      </c>
      <c r="K151" s="3">
        <v>55.703200000000002</v>
      </c>
      <c r="L151" s="3">
        <v>0</v>
      </c>
      <c r="M151" s="3">
        <v>0</v>
      </c>
      <c r="N151" s="3">
        <v>0</v>
      </c>
      <c r="O151" s="3">
        <v>125.2253</v>
      </c>
      <c r="P151" s="3">
        <v>0</v>
      </c>
      <c r="Q151" s="3">
        <v>0</v>
      </c>
      <c r="R151" s="3">
        <v>0</v>
      </c>
      <c r="S151" s="3">
        <v>29.843599999999999</v>
      </c>
      <c r="T151" s="3">
        <v>0</v>
      </c>
      <c r="U151" s="3">
        <v>0</v>
      </c>
      <c r="V151" s="3">
        <v>34.893999999999998</v>
      </c>
      <c r="W151" s="3">
        <v>0</v>
      </c>
      <c r="X151" s="3">
        <v>30.055499999999999</v>
      </c>
    </row>
    <row r="152" spans="1:24" x14ac:dyDescent="0.2">
      <c r="A152" s="3" t="s">
        <v>185</v>
      </c>
      <c r="B152" s="2" t="str">
        <f>VLOOKUP($A152,'Space Group'!$A$2:$D$219,3)</f>
        <v>monoclinic</v>
      </c>
      <c r="C152" s="2" t="str">
        <f>VLOOKUP($A152,'Space Group'!$A$2:$D$219,4)</f>
        <v>C2/c</v>
      </c>
      <c r="D152" s="3">
        <v>167.63839999999999</v>
      </c>
      <c r="E152" s="3">
        <v>68.4559</v>
      </c>
      <c r="F152" s="3">
        <v>52.607999999999997</v>
      </c>
      <c r="G152" s="3">
        <v>0</v>
      </c>
      <c r="H152" s="3">
        <v>0</v>
      </c>
      <c r="I152" s="3">
        <v>0</v>
      </c>
      <c r="J152" s="3">
        <v>140.8545</v>
      </c>
      <c r="K152" s="3">
        <v>59.487400000000001</v>
      </c>
      <c r="L152" s="3">
        <v>0</v>
      </c>
      <c r="M152" s="3">
        <v>0</v>
      </c>
      <c r="N152" s="3">
        <v>0</v>
      </c>
      <c r="O152" s="3">
        <v>101.8888</v>
      </c>
      <c r="P152" s="3">
        <v>0</v>
      </c>
      <c r="Q152" s="3">
        <v>0</v>
      </c>
      <c r="R152" s="3">
        <v>0</v>
      </c>
      <c r="S152" s="3">
        <v>17.852</v>
      </c>
      <c r="T152" s="3">
        <v>0</v>
      </c>
      <c r="U152" s="3">
        <v>0</v>
      </c>
      <c r="V152" s="3">
        <v>-25.255700000000001</v>
      </c>
      <c r="W152" s="3">
        <v>0</v>
      </c>
      <c r="X152" s="3">
        <v>21.365100000000002</v>
      </c>
    </row>
    <row r="153" spans="1:24" x14ac:dyDescent="0.2">
      <c r="A153" s="3" t="s">
        <v>26</v>
      </c>
      <c r="B153" s="2" t="str">
        <f>VLOOKUP($A153,'Space Group'!$A$2:$D$219,3)</f>
        <v>triclinic</v>
      </c>
      <c r="C153" s="2" t="str">
        <f>VLOOKUP($A153,'Space Group'!$A$2:$D$219,4)</f>
        <v>P-1</v>
      </c>
      <c r="D153" s="3">
        <v>98.436899999999994</v>
      </c>
      <c r="E153" s="3">
        <v>63.730699999999999</v>
      </c>
      <c r="F153" s="3">
        <v>72.385800000000003</v>
      </c>
      <c r="G153" s="3">
        <v>0</v>
      </c>
      <c r="H153" s="3">
        <v>2.5813000000000001</v>
      </c>
      <c r="I153" s="3">
        <v>0</v>
      </c>
      <c r="J153" s="3">
        <v>170.80330000000001</v>
      </c>
      <c r="K153" s="3">
        <v>58.069600000000001</v>
      </c>
      <c r="L153" s="3">
        <v>0</v>
      </c>
      <c r="M153" s="3">
        <v>10.101699999999999</v>
      </c>
      <c r="N153" s="3">
        <v>0</v>
      </c>
      <c r="O153" s="3">
        <v>139.745</v>
      </c>
      <c r="P153" s="3">
        <v>0</v>
      </c>
      <c r="Q153" s="3">
        <v>10.5555</v>
      </c>
      <c r="R153" s="3">
        <v>0</v>
      </c>
      <c r="S153" s="3">
        <v>18.328199999999999</v>
      </c>
      <c r="T153" s="3">
        <v>0</v>
      </c>
      <c r="U153" s="3">
        <v>13.070600000000001</v>
      </c>
      <c r="V153" s="3">
        <v>28.6067</v>
      </c>
      <c r="W153" s="3">
        <v>0</v>
      </c>
      <c r="X153" s="3">
        <v>21.440999999999999</v>
      </c>
    </row>
    <row r="154" spans="1:24" x14ac:dyDescent="0.2">
      <c r="A154" s="3" t="s">
        <v>150</v>
      </c>
      <c r="B154" s="2" t="str">
        <f>VLOOKUP($A154,'Space Group'!$A$2:$D$219,3)</f>
        <v>monoclinic</v>
      </c>
      <c r="C154" s="2" t="str">
        <f>VLOOKUP($A154,'Space Group'!$A$2:$D$219,4)</f>
        <v>C12/c1</v>
      </c>
      <c r="D154" s="3">
        <v>95.165199999999999</v>
      </c>
      <c r="E154" s="3">
        <v>55.4953</v>
      </c>
      <c r="F154" s="3">
        <v>36.196199999999997</v>
      </c>
      <c r="G154" s="3">
        <v>0</v>
      </c>
      <c r="H154" s="3">
        <v>-0.76829999999999998</v>
      </c>
      <c r="I154" s="3">
        <v>0</v>
      </c>
      <c r="J154" s="3">
        <v>100.3759</v>
      </c>
      <c r="K154" s="3">
        <v>42.319299999999998</v>
      </c>
      <c r="L154" s="3">
        <v>0</v>
      </c>
      <c r="M154" s="3">
        <v>-2.4948000000000001</v>
      </c>
      <c r="N154" s="3">
        <v>0</v>
      </c>
      <c r="O154" s="3">
        <v>88.362499999999997</v>
      </c>
      <c r="P154" s="3">
        <v>0</v>
      </c>
      <c r="Q154" s="3">
        <v>-3.2759</v>
      </c>
      <c r="R154" s="3">
        <v>0</v>
      </c>
      <c r="S154" s="3">
        <v>17.970600000000001</v>
      </c>
      <c r="T154" s="3">
        <v>0</v>
      </c>
      <c r="U154" s="3">
        <v>-0.35020000000000001</v>
      </c>
      <c r="V154" s="3">
        <v>10.038500000000001</v>
      </c>
      <c r="W154" s="3">
        <v>0</v>
      </c>
      <c r="X154" s="3">
        <v>23.7407</v>
      </c>
    </row>
    <row r="155" spans="1:24" x14ac:dyDescent="0.2">
      <c r="A155" s="3" t="s">
        <v>141</v>
      </c>
      <c r="B155" s="2" t="str">
        <f>VLOOKUP($A155,'Space Group'!$A$2:$D$219,3)</f>
        <v>monoclinic</v>
      </c>
      <c r="C155" s="2" t="str">
        <f>VLOOKUP($A155,'Space Group'!$A$2:$D$219,4)</f>
        <v>P21/m</v>
      </c>
      <c r="D155" s="3">
        <v>129.94110000000001</v>
      </c>
      <c r="E155" s="3">
        <v>59.122700000000002</v>
      </c>
      <c r="F155" s="3">
        <v>67.2363</v>
      </c>
      <c r="G155" s="3">
        <v>0</v>
      </c>
      <c r="H155" s="3">
        <v>4.3966000000000003</v>
      </c>
      <c r="I155" s="3">
        <v>0</v>
      </c>
      <c r="J155" s="3">
        <v>116.971</v>
      </c>
      <c r="K155" s="3">
        <v>39.787300000000002</v>
      </c>
      <c r="L155" s="3">
        <v>0</v>
      </c>
      <c r="M155" s="3">
        <v>7.2401999999999997</v>
      </c>
      <c r="N155" s="3">
        <v>0</v>
      </c>
      <c r="O155" s="3">
        <v>97.021699999999996</v>
      </c>
      <c r="P155" s="3">
        <v>0</v>
      </c>
      <c r="Q155" s="3">
        <v>5.5129000000000001</v>
      </c>
      <c r="R155" s="3">
        <v>0</v>
      </c>
      <c r="S155" s="3">
        <v>18.828700000000001</v>
      </c>
      <c r="T155" s="3">
        <v>0</v>
      </c>
      <c r="U155" s="3">
        <v>2.4537</v>
      </c>
      <c r="V155" s="3">
        <v>29.482500000000002</v>
      </c>
      <c r="W155" s="3">
        <v>0</v>
      </c>
      <c r="X155" s="3">
        <v>24.2803</v>
      </c>
    </row>
    <row r="156" spans="1:24" x14ac:dyDescent="0.2">
      <c r="A156" s="3" t="s">
        <v>78</v>
      </c>
      <c r="B156" s="2" t="str">
        <f>VLOOKUP($A156,'Space Group'!$A$2:$D$219,3)</f>
        <v>tetragonal</v>
      </c>
      <c r="C156" s="2" t="str">
        <f>VLOOKUP($A156,'Space Group'!$A$2:$D$219,4)</f>
        <v>I41/amd</v>
      </c>
      <c r="D156" s="3">
        <v>124.5342</v>
      </c>
      <c r="E156" s="3">
        <v>52.520800000000001</v>
      </c>
      <c r="F156" s="3">
        <v>40.723100000000002</v>
      </c>
      <c r="G156" s="3">
        <v>0</v>
      </c>
      <c r="H156" s="3">
        <v>0</v>
      </c>
      <c r="I156" s="3">
        <v>0</v>
      </c>
      <c r="J156" s="3">
        <v>124.5342</v>
      </c>
      <c r="K156" s="3">
        <v>40.723100000000002</v>
      </c>
      <c r="L156" s="3">
        <v>0</v>
      </c>
      <c r="M156" s="3">
        <v>0</v>
      </c>
      <c r="N156" s="3">
        <v>0</v>
      </c>
      <c r="O156" s="3">
        <v>106.1968</v>
      </c>
      <c r="P156" s="3">
        <v>0</v>
      </c>
      <c r="Q156" s="3">
        <v>0</v>
      </c>
      <c r="R156" s="3">
        <v>0</v>
      </c>
      <c r="S156" s="3">
        <v>7.4499999999999997E-2</v>
      </c>
      <c r="T156" s="3">
        <v>0</v>
      </c>
      <c r="U156" s="3">
        <v>0</v>
      </c>
      <c r="V156" s="3">
        <v>7.4499999999999997E-2</v>
      </c>
      <c r="W156" s="3">
        <v>0</v>
      </c>
      <c r="X156" s="3">
        <v>14.4223</v>
      </c>
    </row>
    <row r="157" spans="1:24" x14ac:dyDescent="0.2">
      <c r="A157" s="3" t="s">
        <v>72</v>
      </c>
      <c r="B157" s="2" t="str">
        <f>VLOOKUP($A157,'Space Group'!$A$2:$D$219,3)</f>
        <v>monoclinic</v>
      </c>
      <c r="C157" s="2" t="str">
        <f>VLOOKUP($A157,'Space Group'!$A$2:$D$219,4)</f>
        <v>C2/c</v>
      </c>
      <c r="D157" s="3">
        <v>51.3795</v>
      </c>
      <c r="E157" s="3">
        <v>47.932200000000002</v>
      </c>
      <c r="F157" s="3">
        <v>45.055</v>
      </c>
      <c r="G157" s="3">
        <v>0</v>
      </c>
      <c r="H157" s="3">
        <v>-1E-4</v>
      </c>
      <c r="I157" s="3">
        <v>0</v>
      </c>
      <c r="J157" s="3">
        <v>126.3661</v>
      </c>
      <c r="K157" s="3">
        <v>44.749400000000001</v>
      </c>
      <c r="L157" s="3">
        <v>0</v>
      </c>
      <c r="M157" s="3">
        <v>0</v>
      </c>
      <c r="N157" s="3">
        <v>0</v>
      </c>
      <c r="O157" s="3">
        <v>115.867</v>
      </c>
      <c r="P157" s="3">
        <v>0</v>
      </c>
      <c r="Q157" s="3">
        <v>-1E-4</v>
      </c>
      <c r="R157" s="3">
        <v>0</v>
      </c>
      <c r="S157" s="3">
        <v>13.788</v>
      </c>
      <c r="T157" s="3">
        <v>0</v>
      </c>
      <c r="U157" s="3">
        <v>0</v>
      </c>
      <c r="V157" s="3">
        <v>28.36</v>
      </c>
      <c r="W157" s="3">
        <v>0</v>
      </c>
      <c r="X157" s="3">
        <v>27.052700000000002</v>
      </c>
    </row>
    <row r="158" spans="1:24" x14ac:dyDescent="0.2">
      <c r="A158" s="3" t="s">
        <v>115</v>
      </c>
      <c r="B158" s="2" t="str">
        <f>VLOOKUP($A158,'Space Group'!$A$2:$D$219,3)</f>
        <v>cubic</v>
      </c>
      <c r="C158" s="2" t="str">
        <f>VLOOKUP($A158,'Space Group'!$A$2:$D$219,4)</f>
        <v>P-43n</v>
      </c>
      <c r="D158" s="3">
        <v>163.1994</v>
      </c>
      <c r="E158" s="3">
        <v>96.9953</v>
      </c>
      <c r="F158" s="3">
        <v>96.9953</v>
      </c>
      <c r="G158" s="3">
        <v>0</v>
      </c>
      <c r="H158" s="3">
        <v>0</v>
      </c>
      <c r="I158" s="3">
        <v>0</v>
      </c>
      <c r="J158" s="3">
        <v>163.1994</v>
      </c>
      <c r="K158" s="3">
        <v>96.9953</v>
      </c>
      <c r="L158" s="3">
        <v>0</v>
      </c>
      <c r="M158" s="3">
        <v>0</v>
      </c>
      <c r="N158" s="3">
        <v>0</v>
      </c>
      <c r="O158" s="3">
        <v>163.1994</v>
      </c>
      <c r="P158" s="3">
        <v>0</v>
      </c>
      <c r="Q158" s="3">
        <v>0</v>
      </c>
      <c r="R158" s="3">
        <v>0</v>
      </c>
      <c r="S158" s="3">
        <v>20.307500000000001</v>
      </c>
      <c r="T158" s="3">
        <v>0</v>
      </c>
      <c r="U158" s="3">
        <v>0</v>
      </c>
      <c r="V158" s="3">
        <v>20.307500000000001</v>
      </c>
      <c r="W158" s="3">
        <v>0</v>
      </c>
      <c r="X158" s="3">
        <v>20.307500000000001</v>
      </c>
    </row>
    <row r="159" spans="1:24" x14ac:dyDescent="0.2">
      <c r="A159" s="3" t="s">
        <v>128</v>
      </c>
      <c r="B159" s="2" t="str">
        <f>VLOOKUP($A159,'Space Group'!$A$2:$D$219,3)</f>
        <v>monoclinic</v>
      </c>
      <c r="C159" s="2" t="str">
        <f>VLOOKUP($A159,'Space Group'!$A$2:$D$219,4)</f>
        <v>C2/c</v>
      </c>
      <c r="D159" s="3">
        <v>85.659400000000005</v>
      </c>
      <c r="E159" s="3">
        <v>57.361600000000003</v>
      </c>
      <c r="F159" s="3">
        <v>48.829700000000003</v>
      </c>
      <c r="G159" s="3">
        <v>0</v>
      </c>
      <c r="H159" s="3">
        <v>-7.0404</v>
      </c>
      <c r="I159" s="3">
        <v>0</v>
      </c>
      <c r="J159" s="3">
        <v>126.97929999999999</v>
      </c>
      <c r="K159" s="3">
        <v>65.731399999999994</v>
      </c>
      <c r="L159" s="3">
        <v>0</v>
      </c>
      <c r="M159" s="3">
        <v>-11.993</v>
      </c>
      <c r="N159" s="3">
        <v>0</v>
      </c>
      <c r="O159" s="3">
        <v>89.618499999999997</v>
      </c>
      <c r="P159" s="3">
        <v>0</v>
      </c>
      <c r="Q159" s="3">
        <v>-5.2302</v>
      </c>
      <c r="R159" s="3">
        <v>0</v>
      </c>
      <c r="S159" s="3">
        <v>34.675699999999999</v>
      </c>
      <c r="T159" s="3">
        <v>0</v>
      </c>
      <c r="U159" s="3">
        <v>-1.7715000000000001</v>
      </c>
      <c r="V159" s="3">
        <v>22.6203</v>
      </c>
      <c r="W159" s="3">
        <v>0</v>
      </c>
      <c r="X159" s="3">
        <v>28.627800000000001</v>
      </c>
    </row>
    <row r="160" spans="1:24" x14ac:dyDescent="0.2">
      <c r="A160" s="3" t="s">
        <v>99</v>
      </c>
      <c r="B160" s="2" t="str">
        <f>VLOOKUP($A160,'Space Group'!$A$2:$D$219,3)</f>
        <v>monoclinic</v>
      </c>
      <c r="C160" s="2" t="str">
        <f>VLOOKUP($A160,'Space Group'!$A$2:$D$219,4)</f>
        <v>P121/c1</v>
      </c>
      <c r="D160" s="3">
        <v>140.01339999999999</v>
      </c>
      <c r="E160" s="3">
        <v>79.823899999999995</v>
      </c>
      <c r="F160" s="3">
        <v>26.869800000000001</v>
      </c>
      <c r="G160" s="3">
        <v>0</v>
      </c>
      <c r="H160" s="3">
        <v>0</v>
      </c>
      <c r="I160" s="3">
        <v>0</v>
      </c>
      <c r="J160" s="3">
        <v>123.6883</v>
      </c>
      <c r="K160" s="3">
        <v>15.2079</v>
      </c>
      <c r="L160" s="3">
        <v>0</v>
      </c>
      <c r="M160" s="3">
        <v>0</v>
      </c>
      <c r="N160" s="3">
        <v>0</v>
      </c>
      <c r="O160" s="3">
        <v>17.379899999999999</v>
      </c>
      <c r="P160" s="3">
        <v>0</v>
      </c>
      <c r="Q160" s="3">
        <v>0</v>
      </c>
      <c r="R160" s="3">
        <v>0</v>
      </c>
      <c r="S160" s="3">
        <v>7.4764999999999997</v>
      </c>
      <c r="T160" s="3">
        <v>0</v>
      </c>
      <c r="U160" s="3">
        <v>0</v>
      </c>
      <c r="V160" s="3">
        <v>12.84</v>
      </c>
      <c r="W160" s="3">
        <v>0</v>
      </c>
      <c r="X160" s="3">
        <v>25.192699999999999</v>
      </c>
    </row>
    <row r="161" spans="1:24" x14ac:dyDescent="0.2">
      <c r="A161" s="3" t="s">
        <v>68</v>
      </c>
      <c r="B161" s="2" t="str">
        <f>VLOOKUP($A161,'Space Group'!$A$2:$D$219,3)</f>
        <v>hexagonal</v>
      </c>
      <c r="C161" s="2" t="str">
        <f>VLOOKUP($A161,'Space Group'!$A$2:$D$219,4)</f>
        <v>P6/m</v>
      </c>
      <c r="D161" s="3">
        <v>150.9571</v>
      </c>
      <c r="E161" s="3">
        <v>77.606200000000001</v>
      </c>
      <c r="F161" s="3">
        <v>55.835099999999997</v>
      </c>
      <c r="G161" s="3">
        <v>0</v>
      </c>
      <c r="H161" s="3">
        <v>0</v>
      </c>
      <c r="I161" s="3">
        <v>0</v>
      </c>
      <c r="J161" s="3">
        <v>150.9571</v>
      </c>
      <c r="K161" s="3">
        <v>55.835099999999997</v>
      </c>
      <c r="L161" s="3">
        <v>0</v>
      </c>
      <c r="M161" s="3">
        <v>0</v>
      </c>
      <c r="N161" s="3">
        <v>0</v>
      </c>
      <c r="O161" s="3">
        <v>68.456999999999994</v>
      </c>
      <c r="P161" s="3">
        <v>0</v>
      </c>
      <c r="Q161" s="3">
        <v>0</v>
      </c>
      <c r="R161" s="3">
        <v>0</v>
      </c>
      <c r="S161" s="3">
        <v>23.351900000000001</v>
      </c>
      <c r="T161" s="3">
        <v>0</v>
      </c>
      <c r="U161" s="3">
        <v>0</v>
      </c>
      <c r="V161" s="3">
        <v>23.351900000000001</v>
      </c>
      <c r="W161" s="3">
        <v>0</v>
      </c>
      <c r="X161" s="3">
        <v>36.6755</v>
      </c>
    </row>
    <row r="162" spans="1:24" x14ac:dyDescent="0.2">
      <c r="A162" s="3" t="s">
        <v>19</v>
      </c>
      <c r="B162" s="2" t="str">
        <f>VLOOKUP($A162,'Space Group'!$A$2:$D$219,3)</f>
        <v>orthorhombic</v>
      </c>
      <c r="C162" s="2" t="str">
        <f>VLOOKUP($A162,'Space Group'!$A$2:$D$219,4)</f>
        <v>Pmn21</v>
      </c>
      <c r="D162" s="3">
        <v>164.43680000000001</v>
      </c>
      <c r="E162" s="3">
        <v>56.6828</v>
      </c>
      <c r="F162" s="3">
        <v>66.438800000000001</v>
      </c>
      <c r="G162" s="3">
        <v>0</v>
      </c>
      <c r="H162" s="3">
        <v>0</v>
      </c>
      <c r="I162" s="3">
        <v>0</v>
      </c>
      <c r="J162" s="3">
        <v>129.85390000000001</v>
      </c>
      <c r="K162" s="3">
        <v>68.276200000000003</v>
      </c>
      <c r="L162" s="3">
        <v>0</v>
      </c>
      <c r="M162" s="3">
        <v>0</v>
      </c>
      <c r="N162" s="3">
        <v>0</v>
      </c>
      <c r="O162" s="3">
        <v>175.1831</v>
      </c>
      <c r="P162" s="3">
        <v>0</v>
      </c>
      <c r="Q162" s="3">
        <v>0</v>
      </c>
      <c r="R162" s="3">
        <v>0</v>
      </c>
      <c r="S162" s="3">
        <v>25.341100000000001</v>
      </c>
      <c r="T162" s="3">
        <v>0</v>
      </c>
      <c r="U162" s="3">
        <v>0</v>
      </c>
      <c r="V162" s="3">
        <v>40.871499999999997</v>
      </c>
      <c r="W162" s="3">
        <v>0</v>
      </c>
      <c r="X162" s="3">
        <v>10.077400000000001</v>
      </c>
    </row>
    <row r="163" spans="1:24" x14ac:dyDescent="0.2">
      <c r="A163" s="3" t="s">
        <v>103</v>
      </c>
      <c r="B163" s="2" t="str">
        <f>VLOOKUP($A163,'Space Group'!$A$2:$D$219,3)</f>
        <v>triclinic</v>
      </c>
      <c r="C163" s="2" t="str">
        <f>VLOOKUP($A163,'Space Group'!$A$2:$D$219,4)</f>
        <v>P-1</v>
      </c>
      <c r="D163" s="3">
        <v>113.99679999999999</v>
      </c>
      <c r="E163" s="3">
        <v>64.053100000000001</v>
      </c>
      <c r="F163" s="3">
        <v>54.623800000000003</v>
      </c>
      <c r="G163" s="3">
        <v>0</v>
      </c>
      <c r="H163" s="3">
        <v>12.816599999999999</v>
      </c>
      <c r="I163" s="3">
        <v>0</v>
      </c>
      <c r="J163" s="3">
        <v>108.7218</v>
      </c>
      <c r="K163" s="3">
        <v>52.956600000000002</v>
      </c>
      <c r="L163" s="3">
        <v>0</v>
      </c>
      <c r="M163" s="3">
        <v>7.4396000000000004</v>
      </c>
      <c r="N163" s="3">
        <v>0</v>
      </c>
      <c r="O163" s="3">
        <v>126.33499999999999</v>
      </c>
      <c r="P163" s="3">
        <v>0</v>
      </c>
      <c r="Q163" s="3">
        <v>6.1684999999999999</v>
      </c>
      <c r="R163" s="3">
        <v>0</v>
      </c>
      <c r="S163" s="3">
        <v>3.5714000000000001</v>
      </c>
      <c r="T163" s="3">
        <v>0</v>
      </c>
      <c r="U163" s="3">
        <v>-9.5028000000000006</v>
      </c>
      <c r="V163" s="3">
        <v>23.632999999999999</v>
      </c>
      <c r="W163" s="3">
        <v>0</v>
      </c>
      <c r="X163" s="3">
        <v>19.221699999999998</v>
      </c>
    </row>
    <row r="164" spans="1:24" x14ac:dyDescent="0.2">
      <c r="A164" s="3" t="s">
        <v>14</v>
      </c>
      <c r="B164" s="2" t="str">
        <f>VLOOKUP($A164,'Space Group'!$A$2:$D$219,3)</f>
        <v>monoclinic</v>
      </c>
      <c r="C164" s="2" t="str">
        <f>VLOOKUP($A164,'Space Group'!$A$2:$D$219,4)</f>
        <v>C12/m1</v>
      </c>
      <c r="D164" s="3">
        <v>153.52289999999999</v>
      </c>
      <c r="E164" s="3">
        <v>73.190799999999996</v>
      </c>
      <c r="F164" s="3">
        <v>66.719800000000006</v>
      </c>
      <c r="G164" s="3">
        <v>0</v>
      </c>
      <c r="H164" s="3">
        <v>0</v>
      </c>
      <c r="I164" s="3">
        <v>0</v>
      </c>
      <c r="J164" s="3">
        <v>115.9353</v>
      </c>
      <c r="K164" s="3">
        <v>48.536299999999997</v>
      </c>
      <c r="L164" s="3">
        <v>0</v>
      </c>
      <c r="M164" s="3">
        <v>0</v>
      </c>
      <c r="N164" s="3">
        <v>0</v>
      </c>
      <c r="O164" s="3">
        <v>118.1532</v>
      </c>
      <c r="P164" s="3">
        <v>0</v>
      </c>
      <c r="Q164" s="3">
        <v>0</v>
      </c>
      <c r="R164" s="3">
        <v>0</v>
      </c>
      <c r="S164" s="3">
        <v>7.9466999999999999</v>
      </c>
      <c r="T164" s="3">
        <v>0</v>
      </c>
      <c r="U164" s="3">
        <v>0</v>
      </c>
      <c r="V164" s="3">
        <v>17.6282</v>
      </c>
      <c r="W164" s="3">
        <v>0</v>
      </c>
      <c r="X164" s="3">
        <v>35.991199999999999</v>
      </c>
    </row>
    <row r="165" spans="1:24" x14ac:dyDescent="0.2">
      <c r="A165" s="3" t="s">
        <v>95</v>
      </c>
      <c r="B165" s="2" t="str">
        <f>VLOOKUP($A165,'Space Group'!$A$2:$D$219,3)</f>
        <v>monoclinic</v>
      </c>
      <c r="C165" s="2" t="str">
        <f>VLOOKUP($A165,'Space Group'!$A$2:$D$219,4)</f>
        <v>P2/m</v>
      </c>
      <c r="D165" s="3">
        <v>119.38460000000001</v>
      </c>
      <c r="E165" s="3">
        <v>23.789000000000001</v>
      </c>
      <c r="F165" s="3">
        <v>46.5578</v>
      </c>
      <c r="G165" s="3">
        <v>0</v>
      </c>
      <c r="H165" s="3">
        <v>10.2098</v>
      </c>
      <c r="I165" s="3">
        <v>0</v>
      </c>
      <c r="J165" s="3">
        <v>85.025400000000005</v>
      </c>
      <c r="K165" s="3">
        <v>16.528600000000001</v>
      </c>
      <c r="L165" s="3">
        <v>0</v>
      </c>
      <c r="M165" s="3">
        <v>6.8558000000000003</v>
      </c>
      <c r="N165" s="3">
        <v>0</v>
      </c>
      <c r="O165" s="3">
        <v>72.035399999999996</v>
      </c>
      <c r="P165" s="3">
        <v>0</v>
      </c>
      <c r="Q165" s="3">
        <v>3.8978000000000002</v>
      </c>
      <c r="R165" s="3">
        <v>0</v>
      </c>
      <c r="S165" s="3">
        <v>29.238700000000001</v>
      </c>
      <c r="T165" s="3">
        <v>0</v>
      </c>
      <c r="U165" s="3">
        <v>0.63670000000000004</v>
      </c>
      <c r="V165" s="3">
        <v>30.195699999999999</v>
      </c>
      <c r="W165" s="3">
        <v>0</v>
      </c>
      <c r="X165" s="3">
        <v>32.987699999999997</v>
      </c>
    </row>
    <row r="166" spans="1:24" x14ac:dyDescent="0.2">
      <c r="A166" s="3" t="s">
        <v>38</v>
      </c>
      <c r="B166" s="2" t="str">
        <f>VLOOKUP($A166,'Space Group'!$A$2:$D$219,3)</f>
        <v>monoclinic</v>
      </c>
      <c r="C166" s="2" t="str">
        <f>VLOOKUP($A166,'Space Group'!$A$2:$D$219,4)</f>
        <v>P121/n1</v>
      </c>
      <c r="D166" s="3">
        <v>109.4661</v>
      </c>
      <c r="E166" s="3">
        <v>51.470799999999997</v>
      </c>
      <c r="F166" s="3">
        <v>59.574800000000003</v>
      </c>
      <c r="G166" s="3">
        <v>0</v>
      </c>
      <c r="H166" s="3">
        <v>-1.6763999999999999</v>
      </c>
      <c r="I166" s="3">
        <v>0</v>
      </c>
      <c r="J166" s="3">
        <v>96.072000000000003</v>
      </c>
      <c r="K166" s="3">
        <v>44.691800000000001</v>
      </c>
      <c r="L166" s="3">
        <v>0</v>
      </c>
      <c r="M166" s="3">
        <v>-3.2427999999999999</v>
      </c>
      <c r="N166" s="3">
        <v>0</v>
      </c>
      <c r="O166" s="3">
        <v>101.81229999999999</v>
      </c>
      <c r="P166" s="3">
        <v>0</v>
      </c>
      <c r="Q166" s="3">
        <v>-0.31559999999999999</v>
      </c>
      <c r="R166" s="3">
        <v>0</v>
      </c>
      <c r="S166" s="3">
        <v>20.083200000000001</v>
      </c>
      <c r="T166" s="3">
        <v>0</v>
      </c>
      <c r="U166" s="3">
        <v>-0.52229999999999999</v>
      </c>
      <c r="V166" s="3">
        <v>34.503</v>
      </c>
      <c r="W166" s="3">
        <v>0</v>
      </c>
      <c r="X166" s="3">
        <v>17.015599999999999</v>
      </c>
    </row>
    <row r="167" spans="1:24" x14ac:dyDescent="0.2">
      <c r="A167" s="3" t="s">
        <v>114</v>
      </c>
      <c r="B167" s="2" t="str">
        <f>VLOOKUP($A167,'Space Group'!$A$2:$D$219,3)</f>
        <v>hexagonal</v>
      </c>
      <c r="C167" s="2" t="str">
        <f>VLOOKUP($A167,'Space Group'!$A$2:$D$219,4)</f>
        <v>P6122</v>
      </c>
      <c r="D167" s="3">
        <v>99.506799999999998</v>
      </c>
      <c r="E167" s="3">
        <v>52.344299999999997</v>
      </c>
      <c r="F167" s="3">
        <v>58.3504</v>
      </c>
      <c r="G167" s="3">
        <v>0</v>
      </c>
      <c r="H167" s="3">
        <v>0</v>
      </c>
      <c r="I167" s="3">
        <v>0</v>
      </c>
      <c r="J167" s="3">
        <v>99.506799999999998</v>
      </c>
      <c r="K167" s="3">
        <v>58.3504</v>
      </c>
      <c r="L167" s="3">
        <v>0</v>
      </c>
      <c r="M167" s="3">
        <v>0</v>
      </c>
      <c r="N167" s="3">
        <v>0</v>
      </c>
      <c r="O167" s="3">
        <v>96.6173</v>
      </c>
      <c r="P167" s="3">
        <v>0</v>
      </c>
      <c r="Q167" s="3">
        <v>0</v>
      </c>
      <c r="R167" s="3">
        <v>0</v>
      </c>
      <c r="S167" s="3">
        <v>23.8918</v>
      </c>
      <c r="T167" s="3">
        <v>0</v>
      </c>
      <c r="U167" s="3">
        <v>0</v>
      </c>
      <c r="V167" s="3">
        <v>23.8918</v>
      </c>
      <c r="W167" s="3">
        <v>0</v>
      </c>
      <c r="X167" s="3">
        <v>23.581299999999999</v>
      </c>
    </row>
    <row r="168" spans="1:24" x14ac:dyDescent="0.2">
      <c r="A168" s="3" t="s">
        <v>66</v>
      </c>
      <c r="B168" s="2" t="str">
        <f>VLOOKUP($A168,'Space Group'!$A$2:$D$219,3)</f>
        <v>orthorhombic</v>
      </c>
      <c r="C168" s="2" t="str">
        <f>VLOOKUP($A168,'Space Group'!$A$2:$D$219,4)</f>
        <v>Cmmm</v>
      </c>
      <c r="D168" s="3">
        <v>136.94</v>
      </c>
      <c r="E168" s="3">
        <v>86.943799999999996</v>
      </c>
      <c r="F168" s="3">
        <v>83.9452</v>
      </c>
      <c r="G168" s="3">
        <v>0</v>
      </c>
      <c r="H168" s="3">
        <v>0</v>
      </c>
      <c r="I168" s="3">
        <v>0</v>
      </c>
      <c r="J168" s="3">
        <v>157.53059999999999</v>
      </c>
      <c r="K168" s="3">
        <v>71.932400000000001</v>
      </c>
      <c r="L168" s="3">
        <v>0</v>
      </c>
      <c r="M168" s="3">
        <v>0</v>
      </c>
      <c r="N168" s="3">
        <v>0</v>
      </c>
      <c r="O168" s="3">
        <v>118.0912</v>
      </c>
      <c r="P168" s="3">
        <v>0</v>
      </c>
      <c r="Q168" s="3">
        <v>1E-4</v>
      </c>
      <c r="R168" s="3">
        <v>0</v>
      </c>
      <c r="S168" s="3">
        <v>22.335699999999999</v>
      </c>
      <c r="T168" s="3">
        <v>0</v>
      </c>
      <c r="U168" s="3">
        <v>1E-4</v>
      </c>
      <c r="V168" s="3">
        <v>38.903700000000001</v>
      </c>
      <c r="W168" s="3">
        <v>0</v>
      </c>
      <c r="X168" s="3">
        <v>34.061199999999999</v>
      </c>
    </row>
    <row r="169" spans="1:24" x14ac:dyDescent="0.2">
      <c r="A169" s="3" t="s">
        <v>133</v>
      </c>
      <c r="B169" s="2" t="str">
        <f>VLOOKUP($A169,'Space Group'!$A$2:$D$219,3)</f>
        <v>orthorhombic</v>
      </c>
      <c r="C169" s="2" t="str">
        <f>VLOOKUP($A169,'Space Group'!$A$2:$D$219,4)</f>
        <v>Cmcm</v>
      </c>
      <c r="D169" s="3">
        <v>167.70490000000001</v>
      </c>
      <c r="E169" s="3">
        <v>67.688900000000004</v>
      </c>
      <c r="F169" s="3">
        <v>55.165300000000002</v>
      </c>
      <c r="G169" s="3">
        <v>0</v>
      </c>
      <c r="H169" s="3">
        <v>0</v>
      </c>
      <c r="I169" s="3">
        <v>0</v>
      </c>
      <c r="J169" s="3">
        <v>108.2735</v>
      </c>
      <c r="K169" s="3">
        <v>68.617900000000006</v>
      </c>
      <c r="L169" s="3">
        <v>0</v>
      </c>
      <c r="M169" s="3">
        <v>0</v>
      </c>
      <c r="N169" s="3">
        <v>0</v>
      </c>
      <c r="O169" s="3">
        <v>167.30439999999999</v>
      </c>
      <c r="P169" s="3">
        <v>0</v>
      </c>
      <c r="Q169" s="3">
        <v>0</v>
      </c>
      <c r="R169" s="3">
        <v>0</v>
      </c>
      <c r="S169" s="3">
        <v>27.8108</v>
      </c>
      <c r="T169" s="3">
        <v>0</v>
      </c>
      <c r="U169" s="3">
        <v>0</v>
      </c>
      <c r="V169" s="3">
        <v>9.4055999999999997</v>
      </c>
      <c r="W169" s="3">
        <v>0</v>
      </c>
      <c r="X169" s="3">
        <v>9.4282000000000004</v>
      </c>
    </row>
    <row r="170" spans="1:24" x14ac:dyDescent="0.2">
      <c r="A170" s="3" t="s">
        <v>180</v>
      </c>
      <c r="B170" s="2" t="str">
        <f>VLOOKUP($A170,'Space Group'!$A$2:$D$219,3)</f>
        <v>orthorhombic</v>
      </c>
      <c r="C170" s="2" t="str">
        <f>VLOOKUP($A170,'Space Group'!$A$2:$D$219,4)</f>
        <v>Pncn</v>
      </c>
      <c r="D170" s="3">
        <v>186.56819999999999</v>
      </c>
      <c r="E170" s="3">
        <v>59.746299999999998</v>
      </c>
      <c r="F170" s="3">
        <v>70.597099999999998</v>
      </c>
      <c r="G170" s="3">
        <v>0</v>
      </c>
      <c r="H170" s="3">
        <v>0</v>
      </c>
      <c r="I170" s="3">
        <v>0</v>
      </c>
      <c r="J170" s="3">
        <v>187.00569999999999</v>
      </c>
      <c r="K170" s="3">
        <v>70.525999999999996</v>
      </c>
      <c r="L170" s="3">
        <v>0</v>
      </c>
      <c r="M170" s="3">
        <v>0</v>
      </c>
      <c r="N170" s="3">
        <v>0</v>
      </c>
      <c r="O170" s="3">
        <v>147.36779999999999</v>
      </c>
      <c r="P170" s="3">
        <v>0</v>
      </c>
      <c r="Q170" s="3">
        <v>0</v>
      </c>
      <c r="R170" s="3">
        <v>0</v>
      </c>
      <c r="S170" s="3">
        <v>11.345499999999999</v>
      </c>
      <c r="T170" s="3">
        <v>0</v>
      </c>
      <c r="U170" s="3">
        <v>0</v>
      </c>
      <c r="V170" s="3">
        <v>11.6068</v>
      </c>
      <c r="W170" s="3">
        <v>0</v>
      </c>
      <c r="X170" s="3">
        <v>12.5185</v>
      </c>
    </row>
    <row r="171" spans="1:24" x14ac:dyDescent="0.2">
      <c r="A171" s="3" t="s">
        <v>159</v>
      </c>
      <c r="B171" s="2" t="str">
        <f>VLOOKUP($A171,'Space Group'!$A$2:$D$219,3)</f>
        <v>trigonal</v>
      </c>
      <c r="C171" s="2" t="str">
        <f>VLOOKUP($A171,'Space Group'!$A$2:$D$219,4)</f>
        <v>P 3</v>
      </c>
      <c r="D171" s="3">
        <v>139.7681</v>
      </c>
      <c r="E171" s="3">
        <v>91.289400000000001</v>
      </c>
      <c r="F171" s="3">
        <v>92.448499999999996</v>
      </c>
      <c r="G171" s="3">
        <v>2.86E-2</v>
      </c>
      <c r="H171" s="3">
        <v>0</v>
      </c>
      <c r="I171" s="3">
        <v>0</v>
      </c>
      <c r="J171" s="3">
        <v>139.7681</v>
      </c>
      <c r="K171" s="3">
        <v>92.448499999999996</v>
      </c>
      <c r="L171" s="3">
        <v>-2.86E-2</v>
      </c>
      <c r="M171" s="3">
        <v>0</v>
      </c>
      <c r="N171" s="3">
        <v>0</v>
      </c>
      <c r="O171" s="3">
        <v>185.86879999999999</v>
      </c>
      <c r="P171" s="3">
        <v>0</v>
      </c>
      <c r="Q171" s="3">
        <v>0</v>
      </c>
      <c r="R171" s="3">
        <v>0</v>
      </c>
      <c r="S171" s="3">
        <v>20.0456</v>
      </c>
      <c r="T171" s="3">
        <v>0</v>
      </c>
      <c r="U171" s="3">
        <v>0</v>
      </c>
      <c r="V171" s="3">
        <v>20.0456</v>
      </c>
      <c r="W171" s="3">
        <v>2.86E-2</v>
      </c>
      <c r="X171" s="3">
        <v>24.2393</v>
      </c>
    </row>
    <row r="172" spans="1:24" x14ac:dyDescent="0.2">
      <c r="A172" s="3" t="s">
        <v>142</v>
      </c>
      <c r="B172" s="2" t="str">
        <f>VLOOKUP($A172,'Space Group'!$A$2:$D$219,3)</f>
        <v>orthorhombic</v>
      </c>
      <c r="C172" s="2" t="str">
        <f>VLOOKUP($A172,'Space Group'!$A$2:$D$219,4)</f>
        <v>Cmc21</v>
      </c>
      <c r="D172" s="3">
        <v>138.33690000000001</v>
      </c>
      <c r="E172" s="3">
        <v>70.964500000000001</v>
      </c>
      <c r="F172" s="3">
        <v>55.878599999999999</v>
      </c>
      <c r="G172" s="3">
        <v>0</v>
      </c>
      <c r="H172" s="3">
        <v>0</v>
      </c>
      <c r="I172" s="3">
        <v>0</v>
      </c>
      <c r="J172" s="3">
        <v>178.5027</v>
      </c>
      <c r="K172" s="3">
        <v>98.550200000000004</v>
      </c>
      <c r="L172" s="3">
        <v>0</v>
      </c>
      <c r="M172" s="3">
        <v>0</v>
      </c>
      <c r="N172" s="3">
        <v>0</v>
      </c>
      <c r="O172" s="3">
        <v>196.62360000000001</v>
      </c>
      <c r="P172" s="3">
        <v>0</v>
      </c>
      <c r="Q172" s="3">
        <v>0</v>
      </c>
      <c r="R172" s="3">
        <v>0</v>
      </c>
      <c r="S172" s="3">
        <v>45.5779</v>
      </c>
      <c r="T172" s="3">
        <v>0</v>
      </c>
      <c r="U172" s="3">
        <v>0</v>
      </c>
      <c r="V172" s="3">
        <v>-18.851099999999999</v>
      </c>
      <c r="W172" s="3">
        <v>0</v>
      </c>
      <c r="X172" s="3">
        <v>49.378399999999999</v>
      </c>
    </row>
    <row r="173" spans="1:24" x14ac:dyDescent="0.2">
      <c r="A173" s="3" t="s">
        <v>140</v>
      </c>
      <c r="B173" s="2" t="str">
        <f>VLOOKUP($A173,'Space Group'!$A$2:$D$219,3)</f>
        <v>cubic</v>
      </c>
      <c r="C173" s="2" t="str">
        <f>VLOOKUP($A173,'Space Group'!$A$2:$D$219,4)</f>
        <v>Fm-3m</v>
      </c>
      <c r="D173" s="3">
        <v>95.995500000000007</v>
      </c>
      <c r="E173" s="3">
        <v>49.204999999999998</v>
      </c>
      <c r="F173" s="3">
        <v>49.204999999999998</v>
      </c>
      <c r="G173" s="3">
        <v>0</v>
      </c>
      <c r="H173" s="3">
        <v>0</v>
      </c>
      <c r="I173" s="3">
        <v>0</v>
      </c>
      <c r="J173" s="3">
        <v>95.995500000000007</v>
      </c>
      <c r="K173" s="3">
        <v>49.204999999999998</v>
      </c>
      <c r="L173" s="3">
        <v>0</v>
      </c>
      <c r="M173" s="3">
        <v>0</v>
      </c>
      <c r="N173" s="3">
        <v>0</v>
      </c>
      <c r="O173" s="3">
        <v>95.995500000000007</v>
      </c>
      <c r="P173" s="3">
        <v>0</v>
      </c>
      <c r="Q173" s="3">
        <v>0</v>
      </c>
      <c r="R173" s="3">
        <v>0</v>
      </c>
      <c r="S173" s="3">
        <v>15.4452</v>
      </c>
      <c r="T173" s="3">
        <v>0</v>
      </c>
      <c r="U173" s="3">
        <v>0</v>
      </c>
      <c r="V173" s="3">
        <v>15.4452</v>
      </c>
      <c r="W173" s="3">
        <v>0</v>
      </c>
      <c r="X173" s="3">
        <v>15.4452</v>
      </c>
    </row>
    <row r="174" spans="1:24" x14ac:dyDescent="0.2">
      <c r="A174" s="3" t="s">
        <v>55</v>
      </c>
      <c r="B174" s="2" t="str">
        <f>VLOOKUP($A174,'Space Group'!$A$2:$D$219,3)</f>
        <v>monoclinic</v>
      </c>
      <c r="C174" s="2" t="str">
        <f>VLOOKUP($A174,'Space Group'!$A$2:$D$219,4)</f>
        <v>C2/m</v>
      </c>
      <c r="D174" s="3">
        <v>134.846</v>
      </c>
      <c r="E174" s="3">
        <v>44.968699999999998</v>
      </c>
      <c r="F174" s="3">
        <v>65.996799999999993</v>
      </c>
      <c r="G174" s="3">
        <v>0</v>
      </c>
      <c r="H174" s="3">
        <v>0.41970000000000002</v>
      </c>
      <c r="I174" s="3">
        <v>0</v>
      </c>
      <c r="J174" s="3">
        <v>101.675</v>
      </c>
      <c r="K174" s="3">
        <v>51.682600000000001</v>
      </c>
      <c r="L174" s="3">
        <v>0</v>
      </c>
      <c r="M174" s="3">
        <v>5.5507999999999997</v>
      </c>
      <c r="N174" s="3">
        <v>0</v>
      </c>
      <c r="O174" s="3">
        <v>130.94069999999999</v>
      </c>
      <c r="P174" s="3">
        <v>0</v>
      </c>
      <c r="Q174" s="3">
        <v>3.9129</v>
      </c>
      <c r="R174" s="3">
        <v>0</v>
      </c>
      <c r="S174" s="3">
        <v>19.848400000000002</v>
      </c>
      <c r="T174" s="3">
        <v>0</v>
      </c>
      <c r="U174" s="3">
        <v>1.1477999999999999</v>
      </c>
      <c r="V174" s="3">
        <v>24.197099999999999</v>
      </c>
      <c r="W174" s="3">
        <v>0</v>
      </c>
      <c r="X174" s="3">
        <v>23.0886</v>
      </c>
    </row>
    <row r="175" spans="1:24" x14ac:dyDescent="0.2">
      <c r="A175" s="3" t="s">
        <v>139</v>
      </c>
      <c r="B175" s="2" t="str">
        <f>VLOOKUP($A175,'Space Group'!$A$2:$D$219,3)</f>
        <v>orthorhombic</v>
      </c>
      <c r="C175" s="2" t="str">
        <f>VLOOKUP($A175,'Space Group'!$A$2:$D$219,4)</f>
        <v>Aea2</v>
      </c>
      <c r="D175" s="3">
        <v>174.43819999999999</v>
      </c>
      <c r="E175" s="3">
        <v>70.073800000000006</v>
      </c>
      <c r="F175" s="3">
        <v>96.510599999999997</v>
      </c>
      <c r="G175" s="3">
        <v>0</v>
      </c>
      <c r="H175" s="3">
        <v>0</v>
      </c>
      <c r="I175" s="3">
        <v>0</v>
      </c>
      <c r="J175" s="3">
        <v>70.135000000000005</v>
      </c>
      <c r="K175" s="3">
        <v>57.705300000000001</v>
      </c>
      <c r="L175" s="3">
        <v>0</v>
      </c>
      <c r="M175" s="3">
        <v>0</v>
      </c>
      <c r="N175" s="3">
        <v>0</v>
      </c>
      <c r="O175" s="3">
        <v>116.00109999999999</v>
      </c>
      <c r="P175" s="3">
        <v>0</v>
      </c>
      <c r="Q175" s="3">
        <v>0</v>
      </c>
      <c r="R175" s="3">
        <v>0</v>
      </c>
      <c r="S175" s="3">
        <v>23.875699999999998</v>
      </c>
      <c r="T175" s="3">
        <v>0</v>
      </c>
      <c r="U175" s="3">
        <v>0</v>
      </c>
      <c r="V175" s="3">
        <v>23.396799999999999</v>
      </c>
      <c r="W175" s="3">
        <v>0</v>
      </c>
      <c r="X175" s="3">
        <v>30.288699999999999</v>
      </c>
    </row>
    <row r="176" spans="1:24" x14ac:dyDescent="0.2">
      <c r="A176" s="3" t="s">
        <v>79</v>
      </c>
      <c r="B176" s="2" t="str">
        <f>VLOOKUP($A176,'Space Group'!$A$2:$D$219,3)</f>
        <v>tetragonal</v>
      </c>
      <c r="C176" s="2" t="str">
        <f>VLOOKUP($A176,'Space Group'!$A$2:$D$219,4)</f>
        <v>I4/mmm</v>
      </c>
      <c r="D176" s="3">
        <v>127.2577</v>
      </c>
      <c r="E176" s="3">
        <v>82.570800000000006</v>
      </c>
      <c r="F176" s="3">
        <v>61.156999999999996</v>
      </c>
      <c r="G176" s="3">
        <v>0</v>
      </c>
      <c r="H176" s="3">
        <v>0</v>
      </c>
      <c r="I176" s="3">
        <v>0</v>
      </c>
      <c r="J176" s="3">
        <v>127.2577</v>
      </c>
      <c r="K176" s="3">
        <v>61.156999999999996</v>
      </c>
      <c r="L176" s="3">
        <v>0</v>
      </c>
      <c r="M176" s="3">
        <v>0</v>
      </c>
      <c r="N176" s="3">
        <v>0</v>
      </c>
      <c r="O176" s="3">
        <v>81.185900000000004</v>
      </c>
      <c r="P176" s="3">
        <v>0</v>
      </c>
      <c r="Q176" s="3">
        <v>0</v>
      </c>
      <c r="R176" s="3">
        <v>0</v>
      </c>
      <c r="S176" s="3">
        <v>26.674299999999999</v>
      </c>
      <c r="T176" s="3">
        <v>0</v>
      </c>
      <c r="U176" s="3">
        <v>0</v>
      </c>
      <c r="V176" s="3">
        <v>26.674299999999999</v>
      </c>
      <c r="W176" s="3">
        <v>0</v>
      </c>
      <c r="X176" s="3">
        <v>21.198699999999999</v>
      </c>
    </row>
    <row r="177" spans="1:24" x14ac:dyDescent="0.2">
      <c r="A177" s="3" t="s">
        <v>8</v>
      </c>
      <c r="B177" s="2" t="str">
        <f>VLOOKUP($A177,'Space Group'!$A$2:$D$219,3)</f>
        <v>orthorhombic</v>
      </c>
      <c r="C177" s="2" t="str">
        <f>VLOOKUP($A177,'Space Group'!$A$2:$D$219,4)</f>
        <v>Cmcm</v>
      </c>
      <c r="D177" s="3">
        <v>104.7585</v>
      </c>
      <c r="E177" s="3">
        <v>60.083100000000002</v>
      </c>
      <c r="F177" s="3">
        <v>63.369399999999999</v>
      </c>
      <c r="G177" s="3">
        <v>0</v>
      </c>
      <c r="H177" s="3">
        <v>0</v>
      </c>
      <c r="I177" s="3">
        <v>0</v>
      </c>
      <c r="J177" s="3">
        <v>140.27180000000001</v>
      </c>
      <c r="K177" s="3">
        <v>85.721400000000003</v>
      </c>
      <c r="L177" s="3">
        <v>0</v>
      </c>
      <c r="M177" s="3">
        <v>0</v>
      </c>
      <c r="N177" s="3">
        <v>0</v>
      </c>
      <c r="O177" s="3">
        <v>116.1473</v>
      </c>
      <c r="P177" s="3">
        <v>0</v>
      </c>
      <c r="Q177" s="3">
        <v>0</v>
      </c>
      <c r="R177" s="3">
        <v>0</v>
      </c>
      <c r="S177" s="3">
        <v>18.912299999999998</v>
      </c>
      <c r="T177" s="3">
        <v>0</v>
      </c>
      <c r="U177" s="3">
        <v>0</v>
      </c>
      <c r="V177" s="3">
        <v>20.898199999999999</v>
      </c>
      <c r="W177" s="3">
        <v>0</v>
      </c>
      <c r="X177" s="3">
        <v>17.746300000000002</v>
      </c>
    </row>
    <row r="178" spans="1:24" x14ac:dyDescent="0.2">
      <c r="A178" s="3" t="s">
        <v>157</v>
      </c>
      <c r="B178" s="2" t="str">
        <f>VLOOKUP($A178,'Space Group'!$A$2:$D$219,3)</f>
        <v>tetragonal</v>
      </c>
      <c r="C178" s="2" t="str">
        <f>VLOOKUP($A178,'Space Group'!$A$2:$D$219,4)</f>
        <v>P-4n2</v>
      </c>
      <c r="D178" s="3">
        <v>64.125799999999998</v>
      </c>
      <c r="E178" s="3">
        <v>-2.1589999999999998</v>
      </c>
      <c r="F178" s="3">
        <v>38.563099999999999</v>
      </c>
      <c r="G178" s="3">
        <v>0</v>
      </c>
      <c r="H178" s="3">
        <v>0</v>
      </c>
      <c r="I178" s="3">
        <v>0</v>
      </c>
      <c r="J178" s="3">
        <v>64.125799999999998</v>
      </c>
      <c r="K178" s="3">
        <v>38.563099999999999</v>
      </c>
      <c r="L178" s="3">
        <v>0</v>
      </c>
      <c r="M178" s="3">
        <v>0</v>
      </c>
      <c r="N178" s="3">
        <v>0</v>
      </c>
      <c r="O178" s="3">
        <v>105.6871</v>
      </c>
      <c r="P178" s="3">
        <v>0</v>
      </c>
      <c r="Q178" s="3">
        <v>0</v>
      </c>
      <c r="R178" s="3">
        <v>0</v>
      </c>
      <c r="S178" s="3">
        <v>30.186699999999998</v>
      </c>
      <c r="T178" s="3">
        <v>0</v>
      </c>
      <c r="U178" s="3">
        <v>0</v>
      </c>
      <c r="V178" s="3">
        <v>30.186699999999998</v>
      </c>
      <c r="W178" s="3">
        <v>0</v>
      </c>
      <c r="X178" s="3">
        <v>11.5875</v>
      </c>
    </row>
    <row r="179" spans="1:24" x14ac:dyDescent="0.2">
      <c r="A179" s="3" t="s">
        <v>166</v>
      </c>
      <c r="B179" s="2" t="str">
        <f>VLOOKUP($A179,'Space Group'!$A$2:$D$219,3)</f>
        <v>triclinic</v>
      </c>
      <c r="C179" s="2" t="str">
        <f>VLOOKUP($A179,'Space Group'!$A$2:$D$219,4)</f>
        <v>P-1</v>
      </c>
      <c r="D179" s="3">
        <v>88.849599999999995</v>
      </c>
      <c r="E179" s="3">
        <v>33.481499999999997</v>
      </c>
      <c r="F179" s="3">
        <v>44.526600000000002</v>
      </c>
      <c r="G179" s="3">
        <v>0</v>
      </c>
      <c r="H179" s="3">
        <v>-3.4068999999999998</v>
      </c>
      <c r="I179" s="3">
        <v>0</v>
      </c>
      <c r="J179" s="3">
        <v>124.3943</v>
      </c>
      <c r="K179" s="3">
        <v>30.739000000000001</v>
      </c>
      <c r="L179" s="3">
        <v>0</v>
      </c>
      <c r="M179" s="3">
        <v>1.1051</v>
      </c>
      <c r="N179" s="3">
        <v>0</v>
      </c>
      <c r="O179" s="3">
        <v>100.11669999999999</v>
      </c>
      <c r="P179" s="3">
        <v>0</v>
      </c>
      <c r="Q179" s="3">
        <v>-20.906500000000001</v>
      </c>
      <c r="R179" s="3">
        <v>0</v>
      </c>
      <c r="S179" s="3">
        <v>16.161899999999999</v>
      </c>
      <c r="T179" s="3">
        <v>0</v>
      </c>
      <c r="U179" s="3">
        <v>-1.9176</v>
      </c>
      <c r="V179" s="3">
        <v>22.06</v>
      </c>
      <c r="W179" s="3">
        <v>0</v>
      </c>
      <c r="X179" s="3">
        <v>16.758199999999999</v>
      </c>
    </row>
    <row r="180" spans="1:24" x14ac:dyDescent="0.2">
      <c r="A180" s="3" t="s">
        <v>181</v>
      </c>
      <c r="B180" s="2" t="str">
        <f>VLOOKUP($A180,'Space Group'!$A$2:$D$219,3)</f>
        <v>monoclinic</v>
      </c>
      <c r="C180" s="2" t="str">
        <f>VLOOKUP($A180,'Space Group'!$A$2:$D$219,4)</f>
        <v>C2/m</v>
      </c>
      <c r="D180" s="3">
        <v>99.481700000000004</v>
      </c>
      <c r="E180" s="3">
        <v>36.999200000000002</v>
      </c>
      <c r="F180" s="3">
        <v>49.019599999999997</v>
      </c>
      <c r="G180" s="3">
        <v>0</v>
      </c>
      <c r="H180" s="3">
        <v>7.0469999999999997</v>
      </c>
      <c r="I180" s="3">
        <v>0</v>
      </c>
      <c r="J180" s="3">
        <v>100.5355</v>
      </c>
      <c r="K180" s="3">
        <v>30.270199999999999</v>
      </c>
      <c r="L180" s="3">
        <v>0</v>
      </c>
      <c r="M180" s="3">
        <v>4.9523000000000001</v>
      </c>
      <c r="N180" s="3">
        <v>0</v>
      </c>
      <c r="O180" s="3">
        <v>92.196600000000004</v>
      </c>
      <c r="P180" s="3">
        <v>0</v>
      </c>
      <c r="Q180" s="3">
        <v>-3.3182999999999998</v>
      </c>
      <c r="R180" s="3">
        <v>0</v>
      </c>
      <c r="S180" s="3">
        <v>14.911799999999999</v>
      </c>
      <c r="T180" s="3">
        <v>0</v>
      </c>
      <c r="U180" s="3">
        <v>2.3733</v>
      </c>
      <c r="V180" s="3">
        <v>25.011399999999998</v>
      </c>
      <c r="W180" s="3">
        <v>0</v>
      </c>
      <c r="X180" s="3">
        <v>22.528600000000001</v>
      </c>
    </row>
    <row r="181" spans="1:24" x14ac:dyDescent="0.2">
      <c r="A181" s="3" t="s">
        <v>3</v>
      </c>
      <c r="B181" s="2" t="str">
        <f>VLOOKUP($A181,'Space Group'!$A$2:$D$219,3)</f>
        <v>orthorhombic</v>
      </c>
      <c r="C181" s="2" t="str">
        <f>VLOOKUP($A181,'Space Group'!$A$2:$D$219,4)</f>
        <v>Pmmm</v>
      </c>
      <c r="D181" s="3">
        <v>115.0675</v>
      </c>
      <c r="E181" s="3">
        <v>53.212899999999998</v>
      </c>
      <c r="F181" s="3">
        <v>66.643100000000004</v>
      </c>
      <c r="G181" s="3">
        <v>0</v>
      </c>
      <c r="H181" s="3">
        <v>0</v>
      </c>
      <c r="I181" s="3">
        <v>0</v>
      </c>
      <c r="J181" s="3">
        <v>100.8219</v>
      </c>
      <c r="K181" s="3">
        <v>60.017899999999997</v>
      </c>
      <c r="L181" s="3">
        <v>0</v>
      </c>
      <c r="M181" s="3">
        <v>0</v>
      </c>
      <c r="N181" s="3">
        <v>0</v>
      </c>
      <c r="O181" s="3">
        <v>105.77370000000001</v>
      </c>
      <c r="P181" s="3">
        <v>0</v>
      </c>
      <c r="Q181" s="3">
        <v>0</v>
      </c>
      <c r="R181" s="3">
        <v>0</v>
      </c>
      <c r="S181" s="3">
        <v>27.774799999999999</v>
      </c>
      <c r="T181" s="3">
        <v>0</v>
      </c>
      <c r="U181" s="3">
        <v>0</v>
      </c>
      <c r="V181" s="3">
        <v>27.092600000000001</v>
      </c>
      <c r="W181" s="3">
        <v>0</v>
      </c>
      <c r="X181" s="3">
        <v>76.299099999999996</v>
      </c>
    </row>
    <row r="182" spans="1:24" x14ac:dyDescent="0.2">
      <c r="A182" s="3" t="s">
        <v>53</v>
      </c>
      <c r="B182" s="2" t="str">
        <f>VLOOKUP($A182,'Space Group'!$A$2:$D$219,3)</f>
        <v>tetragonal</v>
      </c>
      <c r="C182" s="2" t="str">
        <f>VLOOKUP($A182,'Space Group'!$A$2:$D$219,4)</f>
        <v>P-4</v>
      </c>
      <c r="D182" s="3">
        <v>118.69199999999999</v>
      </c>
      <c r="E182" s="3">
        <v>45.178699999999999</v>
      </c>
      <c r="F182" s="3">
        <v>20.395600000000002</v>
      </c>
      <c r="G182" s="3">
        <v>0</v>
      </c>
      <c r="H182" s="3">
        <v>0</v>
      </c>
      <c r="I182" s="3">
        <v>3.2787000000000002</v>
      </c>
      <c r="J182" s="3">
        <v>118.69199999999999</v>
      </c>
      <c r="K182" s="3">
        <v>20.395600000000002</v>
      </c>
      <c r="L182" s="3">
        <v>0</v>
      </c>
      <c r="M182" s="3">
        <v>0</v>
      </c>
      <c r="N182" s="3">
        <v>-3.2787000000000002</v>
      </c>
      <c r="O182" s="3">
        <v>86.138400000000004</v>
      </c>
      <c r="P182" s="3">
        <v>0</v>
      </c>
      <c r="Q182" s="3">
        <v>0</v>
      </c>
      <c r="R182" s="3">
        <v>0</v>
      </c>
      <c r="S182" s="3">
        <v>27.890599999999999</v>
      </c>
      <c r="T182" s="3">
        <v>0</v>
      </c>
      <c r="U182" s="3">
        <v>0</v>
      </c>
      <c r="V182" s="3">
        <v>27.890599999999999</v>
      </c>
      <c r="W182" s="3">
        <v>0</v>
      </c>
      <c r="X182" s="3">
        <v>13.740600000000001</v>
      </c>
    </row>
    <row r="183" spans="1:24" x14ac:dyDescent="0.2">
      <c r="A183" s="3" t="s">
        <v>104</v>
      </c>
      <c r="B183" s="2" t="str">
        <f>VLOOKUP($A183,'Space Group'!$A$2:$D$219,3)</f>
        <v>hexagonal</v>
      </c>
      <c r="C183" s="2" t="str">
        <f>VLOOKUP($A183,'Space Group'!$A$2:$D$219,4)</f>
        <v>P63</v>
      </c>
      <c r="D183" s="3">
        <v>101.11060000000001</v>
      </c>
      <c r="E183" s="3">
        <v>60.7532</v>
      </c>
      <c r="F183" s="3">
        <v>53.776899999999998</v>
      </c>
      <c r="G183" s="3">
        <v>0</v>
      </c>
      <c r="H183" s="3">
        <v>0</v>
      </c>
      <c r="I183" s="3">
        <v>0</v>
      </c>
      <c r="J183" s="3">
        <v>101.11060000000001</v>
      </c>
      <c r="K183" s="3">
        <v>53.776899999999998</v>
      </c>
      <c r="L183" s="3">
        <v>0</v>
      </c>
      <c r="M183" s="3">
        <v>0</v>
      </c>
      <c r="N183" s="3">
        <v>0</v>
      </c>
      <c r="O183" s="3">
        <v>179.54490000000001</v>
      </c>
      <c r="P183" s="3">
        <v>0</v>
      </c>
      <c r="Q183" s="3">
        <v>0</v>
      </c>
      <c r="R183" s="3">
        <v>0</v>
      </c>
      <c r="S183" s="3">
        <v>23.6921</v>
      </c>
      <c r="T183" s="3">
        <v>0</v>
      </c>
      <c r="U183" s="3">
        <v>0</v>
      </c>
      <c r="V183" s="3">
        <v>23.6921</v>
      </c>
      <c r="W183" s="3">
        <v>0</v>
      </c>
      <c r="X183" s="3">
        <v>20.178699999999999</v>
      </c>
    </row>
    <row r="184" spans="1:24" x14ac:dyDescent="0.2">
      <c r="A184" s="3" t="s">
        <v>154</v>
      </c>
      <c r="B184" s="2" t="str">
        <f>VLOOKUP($A184,'Space Group'!$A$2:$D$219,3)</f>
        <v>tetragonal</v>
      </c>
      <c r="C184" s="2" t="str">
        <f>VLOOKUP($A184,'Space Group'!$A$2:$D$219,4)</f>
        <v>P41212</v>
      </c>
      <c r="D184" s="3">
        <v>109.6283</v>
      </c>
      <c r="E184" s="3">
        <v>67.828900000000004</v>
      </c>
      <c r="F184" s="3">
        <v>27.3828</v>
      </c>
      <c r="G184" s="3">
        <v>0</v>
      </c>
      <c r="H184" s="3">
        <v>0</v>
      </c>
      <c r="I184" s="3">
        <v>0</v>
      </c>
      <c r="J184" s="3">
        <v>109.6283</v>
      </c>
      <c r="K184" s="3">
        <v>27.3828</v>
      </c>
      <c r="L184" s="3">
        <v>0</v>
      </c>
      <c r="M184" s="3">
        <v>0</v>
      </c>
      <c r="N184" s="3">
        <v>0</v>
      </c>
      <c r="O184" s="3">
        <v>89.453699999999998</v>
      </c>
      <c r="P184" s="3">
        <v>0</v>
      </c>
      <c r="Q184" s="3">
        <v>0</v>
      </c>
      <c r="R184" s="3">
        <v>0</v>
      </c>
      <c r="S184" s="3">
        <v>17.890499999999999</v>
      </c>
      <c r="T184" s="3">
        <v>0</v>
      </c>
      <c r="U184" s="3">
        <v>0</v>
      </c>
      <c r="V184" s="3">
        <v>17.890499999999999</v>
      </c>
      <c r="W184" s="3">
        <v>0</v>
      </c>
      <c r="X184" s="3">
        <v>46.798699999999997</v>
      </c>
    </row>
    <row r="185" spans="1:24" x14ac:dyDescent="0.2">
      <c r="A185" s="3" t="s">
        <v>69</v>
      </c>
      <c r="B185" s="2" t="str">
        <f>VLOOKUP($A185,'Space Group'!$A$2:$D$219,3)</f>
        <v>orthorhombic</v>
      </c>
      <c r="C185" s="2" t="str">
        <f>VLOOKUP($A185,'Space Group'!$A$2:$D$219,4)</f>
        <v>Fdd2</v>
      </c>
      <c r="D185" s="3">
        <v>175.37639999999999</v>
      </c>
      <c r="E185" s="3">
        <v>84.929299999999998</v>
      </c>
      <c r="F185" s="3">
        <v>59.693199999999997</v>
      </c>
      <c r="G185" s="3">
        <v>0</v>
      </c>
      <c r="H185" s="3">
        <v>0</v>
      </c>
      <c r="I185" s="3">
        <v>0</v>
      </c>
      <c r="J185" s="3">
        <v>175.37629999999999</v>
      </c>
      <c r="K185" s="3">
        <v>59.693199999999997</v>
      </c>
      <c r="L185" s="3">
        <v>0</v>
      </c>
      <c r="M185" s="3">
        <v>0</v>
      </c>
      <c r="N185" s="3">
        <v>0</v>
      </c>
      <c r="O185" s="3">
        <v>141.9324</v>
      </c>
      <c r="P185" s="3">
        <v>0</v>
      </c>
      <c r="Q185" s="3">
        <v>0</v>
      </c>
      <c r="R185" s="3">
        <v>0</v>
      </c>
      <c r="S185" s="3">
        <v>34.4161</v>
      </c>
      <c r="T185" s="3">
        <v>0</v>
      </c>
      <c r="U185" s="3">
        <v>0</v>
      </c>
      <c r="V185" s="3">
        <v>34.4161</v>
      </c>
      <c r="W185" s="3">
        <v>0</v>
      </c>
      <c r="X185" s="3">
        <v>27.676400000000001</v>
      </c>
    </row>
    <row r="186" spans="1:24" x14ac:dyDescent="0.2">
      <c r="A186" s="3" t="s">
        <v>124</v>
      </c>
      <c r="B186" s="2" t="str">
        <f>VLOOKUP($A186,'Space Group'!$A$2:$D$219,3)</f>
        <v>monoclinic</v>
      </c>
      <c r="C186" s="2" t="str">
        <f>VLOOKUP($A186,'Space Group'!$A$2:$D$219,4)</f>
        <v>C1c1</v>
      </c>
      <c r="D186" s="3">
        <v>52.427500000000002</v>
      </c>
      <c r="E186" s="3">
        <v>46.066899999999997</v>
      </c>
      <c r="F186" s="3">
        <v>10.5398</v>
      </c>
      <c r="G186" s="3">
        <v>0</v>
      </c>
      <c r="H186" s="3">
        <v>0</v>
      </c>
      <c r="I186" s="3">
        <v>0</v>
      </c>
      <c r="J186" s="3">
        <v>159.37090000000001</v>
      </c>
      <c r="K186" s="3">
        <v>87.829899999999995</v>
      </c>
      <c r="L186" s="3">
        <v>0</v>
      </c>
      <c r="M186" s="3">
        <v>0</v>
      </c>
      <c r="N186" s="3">
        <v>0</v>
      </c>
      <c r="O186" s="3">
        <v>112.3856</v>
      </c>
      <c r="P186" s="3">
        <v>0</v>
      </c>
      <c r="Q186" s="3">
        <v>0</v>
      </c>
      <c r="R186" s="3">
        <v>0</v>
      </c>
      <c r="S186" s="3">
        <v>32.985199999999999</v>
      </c>
      <c r="T186" s="3">
        <v>0</v>
      </c>
      <c r="U186" s="3">
        <v>0</v>
      </c>
      <c r="V186" s="3">
        <v>7.7666000000000004</v>
      </c>
      <c r="W186" s="3">
        <v>0</v>
      </c>
      <c r="X186" s="3">
        <v>36.903500000000001</v>
      </c>
    </row>
    <row r="187" spans="1:24" x14ac:dyDescent="0.2">
      <c r="A187" s="3" t="s">
        <v>75</v>
      </c>
      <c r="B187" s="2" t="str">
        <f>VLOOKUP($A187,'Space Group'!$A$2:$D$219,3)</f>
        <v>monoclinic</v>
      </c>
      <c r="C187" s="2" t="str">
        <f>VLOOKUP($A187,'Space Group'!$A$2:$D$219,4)</f>
        <v>Pc</v>
      </c>
      <c r="D187" s="3">
        <v>141.42250000000001</v>
      </c>
      <c r="E187" s="3">
        <v>62.583399999999997</v>
      </c>
      <c r="F187" s="3">
        <v>73.907600000000002</v>
      </c>
      <c r="G187" s="3">
        <v>0</v>
      </c>
      <c r="H187" s="3">
        <v>7.1797000000000004</v>
      </c>
      <c r="I187" s="3">
        <v>0</v>
      </c>
      <c r="J187" s="3">
        <v>139.21639999999999</v>
      </c>
      <c r="K187" s="3">
        <v>63.1</v>
      </c>
      <c r="L187" s="3">
        <v>0</v>
      </c>
      <c r="M187" s="3">
        <v>-0.12089999999999999</v>
      </c>
      <c r="N187" s="3">
        <v>0</v>
      </c>
      <c r="O187" s="3">
        <v>126.10760000000001</v>
      </c>
      <c r="P187" s="3">
        <v>0</v>
      </c>
      <c r="Q187" s="3">
        <v>9.3239999999999998</v>
      </c>
      <c r="R187" s="3">
        <v>0</v>
      </c>
      <c r="S187" s="3">
        <v>16.904699999999998</v>
      </c>
      <c r="T187" s="3">
        <v>0</v>
      </c>
      <c r="U187" s="3">
        <v>-2.5358999999999998</v>
      </c>
      <c r="V187" s="3">
        <v>53.176699999999997</v>
      </c>
      <c r="W187" s="3">
        <v>0</v>
      </c>
      <c r="X187" s="3">
        <v>28.254899999999999</v>
      </c>
    </row>
    <row r="188" spans="1:24" x14ac:dyDescent="0.2">
      <c r="A188" s="3" t="s">
        <v>186</v>
      </c>
      <c r="B188" s="2" t="str">
        <f>VLOOKUP($A188,'Space Group'!$A$2:$D$219,3)</f>
        <v>orthorhombic</v>
      </c>
      <c r="C188" s="2" t="str">
        <f>VLOOKUP($A188,'Space Group'!$A$2:$D$219,4)</f>
        <v>Pbca</v>
      </c>
      <c r="D188" s="3">
        <v>93.714600000000004</v>
      </c>
      <c r="E188" s="3">
        <v>40.537100000000002</v>
      </c>
      <c r="F188" s="3">
        <v>28.1449</v>
      </c>
      <c r="G188" s="3">
        <v>0</v>
      </c>
      <c r="H188" s="3">
        <v>0</v>
      </c>
      <c r="I188" s="3">
        <v>0</v>
      </c>
      <c r="J188" s="3">
        <v>114.4101</v>
      </c>
      <c r="K188" s="3">
        <v>54.5745</v>
      </c>
      <c r="L188" s="3">
        <v>0</v>
      </c>
      <c r="M188" s="3">
        <v>0</v>
      </c>
      <c r="N188" s="3">
        <v>0</v>
      </c>
      <c r="O188" s="3">
        <v>102.3661</v>
      </c>
      <c r="P188" s="3">
        <v>0</v>
      </c>
      <c r="Q188" s="3">
        <v>0</v>
      </c>
      <c r="R188" s="3">
        <v>0</v>
      </c>
      <c r="S188" s="3">
        <v>15.3484</v>
      </c>
      <c r="T188" s="3">
        <v>0</v>
      </c>
      <c r="U188" s="3">
        <v>0</v>
      </c>
      <c r="V188" s="3">
        <v>8.0937999999999999</v>
      </c>
      <c r="W188" s="3">
        <v>0</v>
      </c>
      <c r="X188" s="3">
        <v>22.144500000000001</v>
      </c>
    </row>
  </sheetData>
  <sortState ref="A2:V189">
    <sortCondition ref="A2:A18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8"/>
  <sheetViews>
    <sheetView topLeftCell="A160" workbookViewId="0">
      <selection activeCell="C191" sqref="C191"/>
    </sheetView>
  </sheetViews>
  <sheetFormatPr defaultColWidth="6.28515625" defaultRowHeight="11.25" x14ac:dyDescent="0.2"/>
  <cols>
    <col min="1" max="1" width="6.28515625" style="2"/>
    <col min="2" max="2" width="12.5703125" style="2" customWidth="1"/>
    <col min="3" max="3" width="10.7109375" style="2" customWidth="1"/>
    <col min="4" max="16384" width="6.28515625" style="2"/>
  </cols>
  <sheetData>
    <row r="1" spans="1:24" x14ac:dyDescent="0.2">
      <c r="A1" s="2" t="s">
        <v>187</v>
      </c>
      <c r="B1" s="2" t="s">
        <v>455</v>
      </c>
      <c r="C1" s="2" t="s">
        <v>466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  <c r="I1" s="2" t="s">
        <v>194</v>
      </c>
      <c r="J1" s="2" t="s">
        <v>195</v>
      </c>
      <c r="K1" s="2" t="s">
        <v>196</v>
      </c>
      <c r="L1" s="2" t="s">
        <v>197</v>
      </c>
      <c r="M1" s="2" t="s">
        <v>198</v>
      </c>
      <c r="N1" s="2" t="s">
        <v>199</v>
      </c>
      <c r="O1" s="2" t="s">
        <v>200</v>
      </c>
      <c r="P1" s="2" t="s">
        <v>201</v>
      </c>
      <c r="Q1" s="2" t="s">
        <v>202</v>
      </c>
      <c r="R1" s="2" t="s">
        <v>203</v>
      </c>
      <c r="S1" s="2" t="s">
        <v>204</v>
      </c>
      <c r="T1" s="2" t="s">
        <v>205</v>
      </c>
      <c r="U1" s="2" t="s">
        <v>206</v>
      </c>
      <c r="V1" s="2" t="s">
        <v>207</v>
      </c>
      <c r="W1" s="2" t="s">
        <v>208</v>
      </c>
      <c r="X1" s="2" t="s">
        <v>188</v>
      </c>
    </row>
    <row r="2" spans="1:24" x14ac:dyDescent="0.2">
      <c r="A2" s="2" t="s">
        <v>16</v>
      </c>
      <c r="B2" s="2" t="str">
        <f>VLOOKUP($A2,'Space Group'!$A$2:$D$219,3)</f>
        <v>orthorhombic</v>
      </c>
      <c r="C2" s="2" t="str">
        <f>VLOOKUP($A2,'Space Group'!$A$2:$D$219,4)</f>
        <v>Pna21</v>
      </c>
      <c r="D2" s="2">
        <v>73.525499999999994</v>
      </c>
      <c r="E2" s="2">
        <v>67.944400000000002</v>
      </c>
      <c r="F2" s="2">
        <v>102.4028</v>
      </c>
      <c r="G2" s="2">
        <v>0</v>
      </c>
      <c r="H2" s="2">
        <v>0</v>
      </c>
      <c r="I2" s="2">
        <v>0</v>
      </c>
      <c r="J2" s="2">
        <v>192.47550000000001</v>
      </c>
      <c r="K2" s="2">
        <v>126.89749999999999</v>
      </c>
      <c r="L2" s="2">
        <v>0</v>
      </c>
      <c r="M2" s="2">
        <v>0</v>
      </c>
      <c r="N2" s="2">
        <v>0</v>
      </c>
      <c r="O2" s="2">
        <v>199.02719999999999</v>
      </c>
      <c r="P2" s="2">
        <v>0</v>
      </c>
      <c r="Q2" s="2">
        <v>0</v>
      </c>
      <c r="R2" s="2">
        <v>0</v>
      </c>
      <c r="S2" s="2">
        <v>19.346399999999999</v>
      </c>
      <c r="T2" s="2">
        <v>0</v>
      </c>
      <c r="U2" s="2">
        <v>0</v>
      </c>
      <c r="V2" s="2">
        <v>37.748100000000001</v>
      </c>
      <c r="W2" s="2">
        <v>0</v>
      </c>
      <c r="X2" s="2">
        <v>-8.1188000000000002</v>
      </c>
    </row>
    <row r="3" spans="1:24" x14ac:dyDescent="0.2">
      <c r="A3" s="2" t="s">
        <v>71</v>
      </c>
      <c r="B3" s="2" t="str">
        <f>VLOOKUP($A3,'Space Group'!$A$2:$D$219,3)</f>
        <v>tetragonal</v>
      </c>
      <c r="C3" s="2" t="str">
        <f>VLOOKUP($A3,'Space Group'!$A$2:$D$219,4)</f>
        <v>I-42m</v>
      </c>
      <c r="D3" s="2">
        <v>124.01560000000001</v>
      </c>
      <c r="E3" s="2">
        <v>105.60639999999999</v>
      </c>
      <c r="F3" s="2">
        <v>105.60639999999999</v>
      </c>
      <c r="G3" s="2">
        <v>0</v>
      </c>
      <c r="H3" s="2">
        <v>0</v>
      </c>
      <c r="I3" s="2">
        <v>0</v>
      </c>
      <c r="J3" s="2">
        <v>124.01560000000001</v>
      </c>
      <c r="K3" s="2">
        <v>105.60639999999999</v>
      </c>
      <c r="L3" s="2">
        <v>0</v>
      </c>
      <c r="M3" s="2">
        <v>0</v>
      </c>
      <c r="N3" s="2">
        <v>0</v>
      </c>
      <c r="O3" s="2">
        <v>124.01560000000001</v>
      </c>
      <c r="P3" s="2">
        <v>0</v>
      </c>
      <c r="Q3" s="2">
        <v>0</v>
      </c>
      <c r="R3" s="2">
        <v>0</v>
      </c>
      <c r="S3" s="2">
        <v>31.969100000000001</v>
      </c>
      <c r="T3" s="2">
        <v>0</v>
      </c>
      <c r="U3" s="2">
        <v>0</v>
      </c>
      <c r="V3" s="2">
        <v>31.969100000000001</v>
      </c>
      <c r="W3" s="2">
        <v>0</v>
      </c>
      <c r="X3" s="2">
        <v>31.969100000000001</v>
      </c>
    </row>
    <row r="4" spans="1:24" x14ac:dyDescent="0.2">
      <c r="A4" s="2" t="s">
        <v>76</v>
      </c>
      <c r="B4" s="2" t="str">
        <f>VLOOKUP($A4,'Space Group'!$A$2:$D$219,3)</f>
        <v>monoclinic</v>
      </c>
      <c r="C4" s="2" t="str">
        <f>VLOOKUP($A4,'Space Group'!$A$2:$D$219,4)</f>
        <v>C12/c1</v>
      </c>
      <c r="D4" s="2">
        <v>108.7671</v>
      </c>
      <c r="E4" s="2">
        <v>74.284099999999995</v>
      </c>
      <c r="F4" s="2">
        <v>63.493200000000002</v>
      </c>
      <c r="G4" s="2">
        <v>0</v>
      </c>
      <c r="H4" s="2">
        <v>0</v>
      </c>
      <c r="I4" s="2">
        <v>0</v>
      </c>
      <c r="J4" s="2">
        <v>90.452699999999993</v>
      </c>
      <c r="K4" s="2">
        <v>55.335000000000001</v>
      </c>
      <c r="L4" s="2">
        <v>0</v>
      </c>
      <c r="M4" s="2">
        <v>0</v>
      </c>
      <c r="N4" s="2">
        <v>0</v>
      </c>
      <c r="O4" s="2">
        <v>101.5432</v>
      </c>
      <c r="P4" s="2">
        <v>0</v>
      </c>
      <c r="Q4" s="2">
        <v>0</v>
      </c>
      <c r="R4" s="2">
        <v>0</v>
      </c>
      <c r="S4" s="2">
        <v>10.695399999999999</v>
      </c>
      <c r="T4" s="2">
        <v>0</v>
      </c>
      <c r="U4" s="2">
        <v>0</v>
      </c>
      <c r="V4" s="2">
        <v>14.160399999999999</v>
      </c>
      <c r="W4" s="2">
        <v>0</v>
      </c>
      <c r="X4" s="2">
        <v>25.2851</v>
      </c>
    </row>
    <row r="5" spans="1:24" x14ac:dyDescent="0.2">
      <c r="A5" s="2" t="s">
        <v>93</v>
      </c>
      <c r="B5" s="2" t="str">
        <f>VLOOKUP($A5,'Space Group'!$A$2:$D$219,3)</f>
        <v>orthorhombic</v>
      </c>
      <c r="C5" s="2" t="str">
        <f>VLOOKUP($A5,'Space Group'!$A$2:$D$219,4)</f>
        <v>Ibm2</v>
      </c>
      <c r="D5" s="2">
        <v>101.8172</v>
      </c>
      <c r="E5" s="2">
        <v>14.7874</v>
      </c>
      <c r="F5" s="2">
        <v>14.996499999999999</v>
      </c>
      <c r="G5" s="2">
        <v>0</v>
      </c>
      <c r="H5" s="2">
        <v>0</v>
      </c>
      <c r="I5" s="2">
        <v>0</v>
      </c>
      <c r="J5" s="2">
        <v>107.4757</v>
      </c>
      <c r="K5" s="2">
        <v>47.625999999999998</v>
      </c>
      <c r="L5" s="2">
        <v>0</v>
      </c>
      <c r="M5" s="2">
        <v>0</v>
      </c>
      <c r="N5" s="2">
        <v>0</v>
      </c>
      <c r="O5" s="2">
        <v>106.87609999999999</v>
      </c>
      <c r="P5" s="2">
        <v>-1E-4</v>
      </c>
      <c r="Q5" s="2">
        <v>0</v>
      </c>
      <c r="R5" s="2">
        <v>0</v>
      </c>
      <c r="S5" s="2">
        <v>18.017499999999998</v>
      </c>
      <c r="T5" s="2">
        <v>0</v>
      </c>
      <c r="U5" s="2">
        <v>0</v>
      </c>
      <c r="V5" s="2">
        <v>27.294799999999999</v>
      </c>
      <c r="W5" s="2">
        <v>0</v>
      </c>
      <c r="X5" s="2">
        <v>22.913499999999999</v>
      </c>
    </row>
    <row r="6" spans="1:24" x14ac:dyDescent="0.2">
      <c r="A6" s="2" t="s">
        <v>57</v>
      </c>
      <c r="B6" s="2" t="str">
        <f>VLOOKUP($A6,'Space Group'!$A$2:$D$219,3)</f>
        <v>orthorhombic</v>
      </c>
      <c r="C6" s="2" t="str">
        <f>VLOOKUP($A6,'Space Group'!$A$2:$D$219,4)</f>
        <v>P212121</v>
      </c>
      <c r="D6" s="2">
        <v>120.6666</v>
      </c>
      <c r="E6" s="2">
        <v>83.381</v>
      </c>
      <c r="F6" s="2">
        <v>71.489699999999999</v>
      </c>
      <c r="G6" s="2">
        <v>0</v>
      </c>
      <c r="H6" s="2">
        <v>0</v>
      </c>
      <c r="I6" s="2">
        <v>0</v>
      </c>
      <c r="J6" s="2">
        <v>136.36680000000001</v>
      </c>
      <c r="K6" s="2">
        <v>52.402999999999999</v>
      </c>
      <c r="L6" s="2">
        <v>0</v>
      </c>
      <c r="M6" s="2">
        <v>0</v>
      </c>
      <c r="N6" s="2">
        <v>0</v>
      </c>
      <c r="O6" s="2">
        <v>146.84690000000001</v>
      </c>
      <c r="P6" s="2">
        <v>0</v>
      </c>
      <c r="Q6" s="2">
        <v>0</v>
      </c>
      <c r="R6" s="2">
        <v>0</v>
      </c>
      <c r="S6" s="2">
        <v>23.702999999999999</v>
      </c>
      <c r="T6" s="2">
        <v>0</v>
      </c>
      <c r="U6" s="2">
        <v>0</v>
      </c>
      <c r="V6" s="2">
        <v>17.532</v>
      </c>
      <c r="W6" s="2">
        <v>0</v>
      </c>
      <c r="X6" s="2">
        <v>28.2029</v>
      </c>
    </row>
    <row r="7" spans="1:24" x14ac:dyDescent="0.2">
      <c r="A7" s="2" t="s">
        <v>127</v>
      </c>
      <c r="B7" s="2" t="str">
        <f>VLOOKUP($A7,'Space Group'!$A$2:$D$219,3)</f>
        <v>orthorhombic</v>
      </c>
      <c r="C7" s="2" t="str">
        <f>VLOOKUP($A7,'Space Group'!$A$2:$D$219,4)</f>
        <v>Cmc21</v>
      </c>
      <c r="D7" s="2">
        <v>71.685699999999997</v>
      </c>
      <c r="E7" s="2">
        <v>55.384</v>
      </c>
      <c r="F7" s="2">
        <v>27.7422</v>
      </c>
      <c r="G7" s="2">
        <v>0</v>
      </c>
      <c r="H7" s="2">
        <v>0</v>
      </c>
      <c r="I7" s="2">
        <v>0</v>
      </c>
      <c r="J7" s="2">
        <v>102.09010000000001</v>
      </c>
      <c r="K7" s="2">
        <v>40.430500000000002</v>
      </c>
      <c r="L7" s="2">
        <v>0</v>
      </c>
      <c r="M7" s="2">
        <v>0</v>
      </c>
      <c r="N7" s="2">
        <v>0</v>
      </c>
      <c r="O7" s="2">
        <v>122.3986</v>
      </c>
      <c r="P7" s="2">
        <v>0</v>
      </c>
      <c r="Q7" s="2">
        <v>0</v>
      </c>
      <c r="R7" s="2">
        <v>0</v>
      </c>
      <c r="S7" s="2">
        <v>20.8017</v>
      </c>
      <c r="T7" s="2">
        <v>0</v>
      </c>
      <c r="U7" s="2">
        <v>0</v>
      </c>
      <c r="V7" s="2">
        <v>22.507000000000001</v>
      </c>
      <c r="W7" s="2">
        <v>0</v>
      </c>
      <c r="X7" s="2">
        <v>14.2606</v>
      </c>
    </row>
    <row r="8" spans="1:24" x14ac:dyDescent="0.2">
      <c r="A8" s="2" t="s">
        <v>1</v>
      </c>
      <c r="B8" s="2" t="str">
        <f>VLOOKUP($A8,'Space Group'!$A$2:$D$219,3)</f>
        <v>hexagonal</v>
      </c>
      <c r="C8" s="2" t="str">
        <f>VLOOKUP($A8,'Space Group'!$A$2:$D$219,4)</f>
        <v>P63mc</v>
      </c>
      <c r="D8" s="2">
        <v>129.16480000000001</v>
      </c>
      <c r="E8" s="2">
        <v>94.686899999999994</v>
      </c>
      <c r="F8" s="2">
        <v>97.3767</v>
      </c>
      <c r="G8" s="2">
        <v>0</v>
      </c>
      <c r="H8" s="2">
        <v>0</v>
      </c>
      <c r="I8" s="2">
        <v>0</v>
      </c>
      <c r="J8" s="2">
        <v>129.16480000000001</v>
      </c>
      <c r="K8" s="2">
        <v>97.3767</v>
      </c>
      <c r="L8" s="2">
        <v>0</v>
      </c>
      <c r="M8" s="2">
        <v>0</v>
      </c>
      <c r="N8" s="2">
        <v>0</v>
      </c>
      <c r="O8" s="2">
        <v>172.3458</v>
      </c>
      <c r="P8" s="2">
        <v>0</v>
      </c>
      <c r="Q8" s="2">
        <v>0</v>
      </c>
      <c r="R8" s="2">
        <v>0</v>
      </c>
      <c r="S8" s="2">
        <v>16.511099999999999</v>
      </c>
      <c r="T8" s="2">
        <v>0</v>
      </c>
      <c r="U8" s="2">
        <v>0</v>
      </c>
      <c r="V8" s="2">
        <v>16.511099999999999</v>
      </c>
      <c r="W8" s="2">
        <v>0</v>
      </c>
      <c r="X8" s="2">
        <v>17.238900000000001</v>
      </c>
    </row>
    <row r="9" spans="1:24" x14ac:dyDescent="0.2">
      <c r="A9" s="2" t="s">
        <v>148</v>
      </c>
      <c r="B9" s="2" t="str">
        <f>VLOOKUP($A9,'Space Group'!$A$2:$D$219,3)</f>
        <v>hexagonal</v>
      </c>
      <c r="C9" s="2" t="str">
        <f>VLOOKUP($A9,'Space Group'!$A$2:$D$219,4)</f>
        <v>P6cc</v>
      </c>
      <c r="D9" s="2">
        <v>117.8441</v>
      </c>
      <c r="E9" s="2">
        <v>77.480500000000006</v>
      </c>
      <c r="F9" s="2">
        <v>68.240700000000004</v>
      </c>
      <c r="G9" s="2">
        <v>0</v>
      </c>
      <c r="H9" s="2">
        <v>0</v>
      </c>
      <c r="I9" s="2">
        <v>0</v>
      </c>
      <c r="J9" s="2">
        <v>117.8441</v>
      </c>
      <c r="K9" s="2">
        <v>68.240700000000004</v>
      </c>
      <c r="L9" s="2">
        <v>0</v>
      </c>
      <c r="M9" s="2">
        <v>0</v>
      </c>
      <c r="N9" s="2">
        <v>0</v>
      </c>
      <c r="O9" s="2">
        <v>204.53200000000001</v>
      </c>
      <c r="P9" s="2">
        <v>0</v>
      </c>
      <c r="Q9" s="2">
        <v>0</v>
      </c>
      <c r="R9" s="2">
        <v>0</v>
      </c>
      <c r="S9" s="2">
        <v>31.052499999999998</v>
      </c>
      <c r="T9" s="2">
        <v>0</v>
      </c>
      <c r="U9" s="2">
        <v>0</v>
      </c>
      <c r="V9" s="2">
        <v>31.052499999999998</v>
      </c>
      <c r="W9" s="2">
        <v>0</v>
      </c>
      <c r="X9" s="2">
        <v>20.181799999999999</v>
      </c>
    </row>
    <row r="10" spans="1:24" x14ac:dyDescent="0.2">
      <c r="A10" s="2" t="s">
        <v>81</v>
      </c>
      <c r="B10" s="2" t="str">
        <f>VLOOKUP($A10,'Space Group'!$A$2:$D$219,3)</f>
        <v>triclinic</v>
      </c>
      <c r="C10" s="2" t="str">
        <f>VLOOKUP($A10,'Space Group'!$A$2:$D$219,4)</f>
        <v>P-1</v>
      </c>
      <c r="D10" s="2">
        <v>85.278800000000004</v>
      </c>
      <c r="E10" s="2">
        <v>29.3934</v>
      </c>
      <c r="F10" s="2">
        <v>34.8611</v>
      </c>
      <c r="G10" s="2">
        <v>0</v>
      </c>
      <c r="H10" s="2">
        <v>27.734200000000001</v>
      </c>
      <c r="I10" s="2">
        <v>0</v>
      </c>
      <c r="J10" s="2">
        <v>100.6086</v>
      </c>
      <c r="K10" s="2">
        <v>32.839199999999998</v>
      </c>
      <c r="L10" s="2">
        <v>0</v>
      </c>
      <c r="M10" s="2">
        <v>9.8887999999999998</v>
      </c>
      <c r="N10" s="2">
        <v>0</v>
      </c>
      <c r="O10" s="2">
        <v>56.532600000000002</v>
      </c>
      <c r="P10" s="2">
        <v>0</v>
      </c>
      <c r="Q10" s="2">
        <v>17.475300000000001</v>
      </c>
      <c r="R10" s="2">
        <v>0</v>
      </c>
      <c r="S10" s="2">
        <v>14.3833</v>
      </c>
      <c r="T10" s="2">
        <v>0</v>
      </c>
      <c r="U10" s="2">
        <v>1.3502000000000001</v>
      </c>
      <c r="V10" s="2">
        <v>23.581</v>
      </c>
      <c r="W10" s="2">
        <v>0</v>
      </c>
      <c r="X10" s="2">
        <v>12.132300000000001</v>
      </c>
    </row>
    <row r="11" spans="1:24" x14ac:dyDescent="0.2">
      <c r="A11" s="2" t="s">
        <v>10</v>
      </c>
      <c r="B11" s="2" t="str">
        <f>VLOOKUP($A11,'Space Group'!$A$2:$D$219,3)</f>
        <v>monoclinic</v>
      </c>
      <c r="C11" s="2" t="str">
        <f>VLOOKUP($A11,'Space Group'!$A$2:$D$219,4)</f>
        <v>P1121</v>
      </c>
      <c r="D11" s="2">
        <v>145.27520000000001</v>
      </c>
      <c r="E11" s="2">
        <v>59.509500000000003</v>
      </c>
      <c r="F11" s="2">
        <v>30.4618</v>
      </c>
      <c r="G11" s="2">
        <v>0</v>
      </c>
      <c r="H11" s="2">
        <v>0</v>
      </c>
      <c r="I11" s="2">
        <v>0</v>
      </c>
      <c r="J11" s="2">
        <v>103.79810000000001</v>
      </c>
      <c r="K11" s="2">
        <v>16.972200000000001</v>
      </c>
      <c r="L11" s="2">
        <v>0</v>
      </c>
      <c r="M11" s="2">
        <v>0</v>
      </c>
      <c r="N11" s="2">
        <v>0</v>
      </c>
      <c r="O11" s="2">
        <v>111.77889999999999</v>
      </c>
      <c r="P11" s="2">
        <v>0</v>
      </c>
      <c r="Q11" s="2">
        <v>0</v>
      </c>
      <c r="R11" s="2">
        <v>0</v>
      </c>
      <c r="S11" s="2">
        <v>22.5337</v>
      </c>
      <c r="T11" s="2">
        <v>0</v>
      </c>
      <c r="U11" s="2">
        <v>0</v>
      </c>
      <c r="V11" s="2">
        <v>24.0623</v>
      </c>
      <c r="W11" s="2">
        <v>0</v>
      </c>
      <c r="X11" s="2">
        <v>8.8097999999999992</v>
      </c>
    </row>
    <row r="12" spans="1:24" x14ac:dyDescent="0.2">
      <c r="A12" s="2" t="s">
        <v>149</v>
      </c>
      <c r="B12" s="2" t="str">
        <f>VLOOKUP($A12,'Space Group'!$A$2:$D$219,3)</f>
        <v>orthorhombic</v>
      </c>
      <c r="C12" s="2" t="str">
        <f>VLOOKUP($A12,'Space Group'!$A$2:$D$219,4)</f>
        <v>Pccn</v>
      </c>
      <c r="D12" s="2">
        <v>78.393600000000006</v>
      </c>
      <c r="E12" s="2">
        <v>50.2667</v>
      </c>
      <c r="F12" s="2">
        <v>38.740299999999998</v>
      </c>
      <c r="G12" s="2">
        <v>0</v>
      </c>
      <c r="H12" s="2">
        <v>0</v>
      </c>
      <c r="I12" s="2">
        <v>0</v>
      </c>
      <c r="J12" s="2">
        <v>86.380200000000002</v>
      </c>
      <c r="K12" s="2">
        <v>41.814799999999998</v>
      </c>
      <c r="L12" s="2">
        <v>0</v>
      </c>
      <c r="M12" s="2">
        <v>0</v>
      </c>
      <c r="N12" s="2">
        <v>0</v>
      </c>
      <c r="O12" s="2">
        <v>79.045299999999997</v>
      </c>
      <c r="P12" s="2">
        <v>0</v>
      </c>
      <c r="Q12" s="2">
        <v>0</v>
      </c>
      <c r="R12" s="2">
        <v>0</v>
      </c>
      <c r="S12" s="2">
        <v>12.961399999999999</v>
      </c>
      <c r="T12" s="2">
        <v>0</v>
      </c>
      <c r="U12" s="2">
        <v>0</v>
      </c>
      <c r="V12" s="2">
        <v>8.4824999999999999</v>
      </c>
      <c r="W12" s="2">
        <v>0</v>
      </c>
      <c r="X12" s="2">
        <v>17.178599999999999</v>
      </c>
    </row>
    <row r="13" spans="1:24" x14ac:dyDescent="0.2">
      <c r="A13" s="2" t="s">
        <v>174</v>
      </c>
      <c r="B13" s="2" t="str">
        <f>VLOOKUP($A13,'Space Group'!$A$2:$D$219,3)</f>
        <v>trigonal</v>
      </c>
      <c r="C13" s="2" t="str">
        <f>VLOOKUP($A13,'Space Group'!$A$2:$D$219,4)</f>
        <v>P3c1</v>
      </c>
      <c r="D13" s="2">
        <v>81.798900000000003</v>
      </c>
      <c r="E13" s="2">
        <v>54.286799999999999</v>
      </c>
      <c r="F13" s="2">
        <v>57.8093</v>
      </c>
      <c r="G13" s="2">
        <v>0</v>
      </c>
      <c r="H13" s="2">
        <v>0</v>
      </c>
      <c r="I13" s="2">
        <v>0</v>
      </c>
      <c r="J13" s="2">
        <v>81.798900000000003</v>
      </c>
      <c r="K13" s="2">
        <v>57.8093</v>
      </c>
      <c r="L13" s="2">
        <v>0</v>
      </c>
      <c r="M13" s="2">
        <v>0</v>
      </c>
      <c r="N13" s="2">
        <v>0</v>
      </c>
      <c r="O13" s="2">
        <v>108.3026</v>
      </c>
      <c r="P13" s="2">
        <v>0</v>
      </c>
      <c r="Q13" s="2">
        <v>0</v>
      </c>
      <c r="R13" s="2">
        <v>0</v>
      </c>
      <c r="S13" s="2">
        <v>9.9095999999999993</v>
      </c>
      <c r="T13" s="2">
        <v>0</v>
      </c>
      <c r="U13" s="2">
        <v>0</v>
      </c>
      <c r="V13" s="2">
        <v>9.9095999999999993</v>
      </c>
      <c r="W13" s="2">
        <v>0</v>
      </c>
      <c r="X13" s="2">
        <v>13.7561</v>
      </c>
    </row>
    <row r="14" spans="1:24" x14ac:dyDescent="0.2">
      <c r="A14" s="2" t="s">
        <v>100</v>
      </c>
      <c r="B14" s="2" t="str">
        <f>VLOOKUP($A14,'Space Group'!$A$2:$D$219,3)</f>
        <v>trigonal</v>
      </c>
      <c r="C14" s="2" t="str">
        <f>VLOOKUP($A14,'Space Group'!$A$2:$D$219,4)</f>
        <v>P-31c</v>
      </c>
      <c r="D14" s="2">
        <v>111.0626</v>
      </c>
      <c r="E14" s="2">
        <v>75.220799999999997</v>
      </c>
      <c r="F14" s="2">
        <v>65.731499999999997</v>
      </c>
      <c r="G14" s="2">
        <v>0</v>
      </c>
      <c r="H14" s="2">
        <v>0</v>
      </c>
      <c r="I14" s="2">
        <v>0</v>
      </c>
      <c r="J14" s="2">
        <v>111.0626</v>
      </c>
      <c r="K14" s="2">
        <v>65.731499999999997</v>
      </c>
      <c r="L14" s="2">
        <v>0</v>
      </c>
      <c r="M14" s="2">
        <v>0</v>
      </c>
      <c r="N14" s="2">
        <v>0</v>
      </c>
      <c r="O14" s="2">
        <v>67.989900000000006</v>
      </c>
      <c r="P14" s="2">
        <v>0</v>
      </c>
      <c r="Q14" s="2">
        <v>0</v>
      </c>
      <c r="R14" s="2">
        <v>0</v>
      </c>
      <c r="S14" s="2">
        <v>19.9544</v>
      </c>
      <c r="T14" s="2">
        <v>0</v>
      </c>
      <c r="U14" s="2">
        <v>0</v>
      </c>
      <c r="V14" s="2">
        <v>19.9544</v>
      </c>
      <c r="W14" s="2">
        <v>0</v>
      </c>
      <c r="X14" s="2">
        <v>17.9209</v>
      </c>
    </row>
    <row r="15" spans="1:24" x14ac:dyDescent="0.2">
      <c r="A15" s="2" t="s">
        <v>12</v>
      </c>
      <c r="B15" s="2" t="str">
        <f>VLOOKUP($A15,'Space Group'!$A$2:$D$219,3)</f>
        <v>trigonal</v>
      </c>
      <c r="C15" s="2" t="str">
        <f>VLOOKUP($A15,'Space Group'!$A$2:$D$219,4)</f>
        <v>P-31c</v>
      </c>
      <c r="D15" s="2">
        <v>111.16500000000001</v>
      </c>
      <c r="E15" s="2">
        <v>74.998400000000004</v>
      </c>
      <c r="F15" s="2">
        <v>65.236000000000004</v>
      </c>
      <c r="G15" s="2">
        <v>0</v>
      </c>
      <c r="H15" s="2">
        <v>0</v>
      </c>
      <c r="I15" s="2">
        <v>0</v>
      </c>
      <c r="J15" s="2">
        <v>111.16500000000001</v>
      </c>
      <c r="K15" s="2">
        <v>65.236000000000004</v>
      </c>
      <c r="L15" s="2">
        <v>0</v>
      </c>
      <c r="M15" s="2">
        <v>0</v>
      </c>
      <c r="N15" s="2">
        <v>0</v>
      </c>
      <c r="O15" s="2">
        <v>67.024199999999993</v>
      </c>
      <c r="P15" s="2">
        <v>0</v>
      </c>
      <c r="Q15" s="2">
        <v>0</v>
      </c>
      <c r="R15" s="2">
        <v>0</v>
      </c>
      <c r="S15" s="2">
        <v>20.182300000000001</v>
      </c>
      <c r="T15" s="2">
        <v>0</v>
      </c>
      <c r="U15" s="2">
        <v>0</v>
      </c>
      <c r="V15" s="2">
        <v>20.182300000000001</v>
      </c>
      <c r="W15" s="2">
        <v>0</v>
      </c>
      <c r="X15" s="2">
        <v>18.083300000000001</v>
      </c>
    </row>
    <row r="16" spans="1:24" x14ac:dyDescent="0.2">
      <c r="A16" s="2" t="s">
        <v>35</v>
      </c>
      <c r="B16" s="2" t="str">
        <f>VLOOKUP($A16,'Space Group'!$A$2:$D$219,3)</f>
        <v>trigonal</v>
      </c>
      <c r="C16" s="2" t="str">
        <f>VLOOKUP($A16,'Space Group'!$A$2:$D$219,4)</f>
        <v>P-3</v>
      </c>
      <c r="D16" s="2">
        <v>63.796599999999998</v>
      </c>
      <c r="E16" s="2">
        <v>44.1342</v>
      </c>
      <c r="F16" s="2">
        <v>42.591700000000003</v>
      </c>
      <c r="G16" s="2">
        <v>0</v>
      </c>
      <c r="H16" s="2">
        <v>2.1732</v>
      </c>
      <c r="I16" s="2">
        <v>0</v>
      </c>
      <c r="J16" s="2">
        <v>63.796599999999998</v>
      </c>
      <c r="K16" s="2">
        <v>42.591700000000003</v>
      </c>
      <c r="L16" s="2">
        <v>0</v>
      </c>
      <c r="M16" s="2">
        <v>-2.1732</v>
      </c>
      <c r="N16" s="2">
        <v>0</v>
      </c>
      <c r="O16" s="2">
        <v>101.251</v>
      </c>
      <c r="P16" s="2">
        <v>0</v>
      </c>
      <c r="Q16" s="2">
        <v>0</v>
      </c>
      <c r="R16" s="2">
        <v>0</v>
      </c>
      <c r="S16" s="2">
        <v>8.6305999999999994</v>
      </c>
      <c r="T16" s="2">
        <v>0</v>
      </c>
      <c r="U16" s="2">
        <v>-2.1732</v>
      </c>
      <c r="V16" s="2">
        <v>8.6305999999999994</v>
      </c>
      <c r="W16" s="2">
        <v>0</v>
      </c>
      <c r="X16" s="2">
        <v>9.8312000000000008</v>
      </c>
    </row>
    <row r="17" spans="1:24" x14ac:dyDescent="0.2">
      <c r="A17" s="2" t="s">
        <v>74</v>
      </c>
      <c r="B17" s="2" t="str">
        <f>VLOOKUP($A17,'Space Group'!$A$2:$D$219,3)</f>
        <v>monoclinic</v>
      </c>
      <c r="C17" s="2" t="str">
        <f>VLOOKUP($A17,'Space Group'!$A$2:$D$219,4)</f>
        <v>P1121</v>
      </c>
      <c r="D17" s="2">
        <v>216.34479999999999</v>
      </c>
      <c r="E17" s="2">
        <v>73.345799999999997</v>
      </c>
      <c r="F17" s="2">
        <v>106.4004</v>
      </c>
      <c r="G17" s="2">
        <v>0</v>
      </c>
      <c r="H17" s="2">
        <v>0</v>
      </c>
      <c r="I17" s="2">
        <v>0</v>
      </c>
      <c r="J17" s="2">
        <v>52.735500000000002</v>
      </c>
      <c r="K17" s="2">
        <v>48.667099999999998</v>
      </c>
      <c r="L17" s="2">
        <v>0</v>
      </c>
      <c r="M17" s="2">
        <v>0</v>
      </c>
      <c r="N17" s="2">
        <v>0</v>
      </c>
      <c r="O17" s="2">
        <v>222.85329999999999</v>
      </c>
      <c r="P17" s="2">
        <v>0</v>
      </c>
      <c r="Q17" s="2">
        <v>0</v>
      </c>
      <c r="R17" s="2">
        <v>0</v>
      </c>
      <c r="S17" s="2">
        <v>19.849499999999999</v>
      </c>
      <c r="T17" s="2">
        <v>0</v>
      </c>
      <c r="U17" s="2">
        <v>0</v>
      </c>
      <c r="V17" s="2">
        <v>30.336300000000001</v>
      </c>
      <c r="W17" s="2">
        <v>0</v>
      </c>
      <c r="X17" s="2">
        <v>22.9053</v>
      </c>
    </row>
    <row r="18" spans="1:24" x14ac:dyDescent="0.2">
      <c r="A18" s="2" t="s">
        <v>43</v>
      </c>
      <c r="B18" s="2" t="str">
        <f>VLOOKUP($A18,'Space Group'!$A$2:$D$219,3)</f>
        <v>cubic</v>
      </c>
      <c r="C18" s="2" t="str">
        <f>VLOOKUP($A18,'Space Group'!$A$2:$D$219,4)</f>
        <v>Ia-3d</v>
      </c>
      <c r="D18" s="2">
        <v>159.05269999999999</v>
      </c>
      <c r="E18" s="2">
        <v>75.331999999999994</v>
      </c>
      <c r="F18" s="2">
        <v>75.331999999999994</v>
      </c>
      <c r="G18" s="2">
        <v>0</v>
      </c>
      <c r="H18" s="2">
        <v>0</v>
      </c>
      <c r="I18" s="2">
        <v>0</v>
      </c>
      <c r="J18" s="2">
        <v>159.05269999999999</v>
      </c>
      <c r="K18" s="2">
        <v>75.331999999999994</v>
      </c>
      <c r="L18" s="2">
        <v>0</v>
      </c>
      <c r="M18" s="2">
        <v>0</v>
      </c>
      <c r="N18" s="2">
        <v>0</v>
      </c>
      <c r="O18" s="2">
        <v>159.05269999999999</v>
      </c>
      <c r="P18" s="2">
        <v>0</v>
      </c>
      <c r="Q18" s="2">
        <v>0</v>
      </c>
      <c r="R18" s="2">
        <v>0</v>
      </c>
      <c r="S18" s="2">
        <v>25.639099999999999</v>
      </c>
      <c r="T18" s="2">
        <v>0</v>
      </c>
      <c r="U18" s="2">
        <v>0</v>
      </c>
      <c r="V18" s="2">
        <v>25.639099999999999</v>
      </c>
      <c r="W18" s="2">
        <v>0</v>
      </c>
      <c r="X18" s="2">
        <v>25.639099999999999</v>
      </c>
    </row>
    <row r="19" spans="1:24" x14ac:dyDescent="0.2">
      <c r="A19" s="2" t="s">
        <v>161</v>
      </c>
      <c r="B19" s="2" t="str">
        <f>VLOOKUP($A19,'Space Group'!$A$2:$D$219,3)</f>
        <v>orthorhombic</v>
      </c>
      <c r="C19" s="2" t="str">
        <f>VLOOKUP($A19,'Space Group'!$A$2:$D$219,4)</f>
        <v>Pbca</v>
      </c>
      <c r="D19" s="2">
        <v>80.456400000000002</v>
      </c>
      <c r="E19" s="2">
        <v>51.725299999999997</v>
      </c>
      <c r="F19" s="2">
        <v>86.381699999999995</v>
      </c>
      <c r="G19" s="2">
        <v>0</v>
      </c>
      <c r="H19" s="2">
        <v>0</v>
      </c>
      <c r="I19" s="2">
        <v>0</v>
      </c>
      <c r="J19" s="2">
        <v>77.357600000000005</v>
      </c>
      <c r="K19" s="2">
        <v>100.7803</v>
      </c>
      <c r="L19" s="2">
        <v>0</v>
      </c>
      <c r="M19" s="2">
        <v>0</v>
      </c>
      <c r="N19" s="2">
        <v>0</v>
      </c>
      <c r="O19" s="2">
        <v>199.05250000000001</v>
      </c>
      <c r="P19" s="2">
        <v>0</v>
      </c>
      <c r="Q19" s="2">
        <v>0</v>
      </c>
      <c r="R19" s="2">
        <v>0</v>
      </c>
      <c r="S19" s="2">
        <v>31.3901</v>
      </c>
      <c r="T19" s="2">
        <v>0</v>
      </c>
      <c r="U19" s="2">
        <v>0</v>
      </c>
      <c r="V19" s="2">
        <v>29.1891</v>
      </c>
      <c r="W19" s="2">
        <v>0</v>
      </c>
      <c r="X19" s="2">
        <v>13.8767</v>
      </c>
    </row>
    <row r="20" spans="1:24" x14ac:dyDescent="0.2">
      <c r="A20" s="2" t="s">
        <v>86</v>
      </c>
      <c r="B20" s="2" t="str">
        <f>VLOOKUP($A20,'Space Group'!$A$2:$D$219,3)</f>
        <v>orthorhombic</v>
      </c>
      <c r="C20" s="2" t="str">
        <f>VLOOKUP($A20,'Space Group'!$A$2:$D$219,4)</f>
        <v>Pca21</v>
      </c>
      <c r="D20" s="2">
        <v>162.24680000000001</v>
      </c>
      <c r="E20" s="2">
        <v>87.056299999999993</v>
      </c>
      <c r="F20" s="2">
        <v>87.759399999999999</v>
      </c>
      <c r="G20" s="2">
        <v>0</v>
      </c>
      <c r="H20" s="2">
        <v>0</v>
      </c>
      <c r="I20" s="2">
        <v>0</v>
      </c>
      <c r="J20" s="2">
        <v>144.70570000000001</v>
      </c>
      <c r="K20" s="2">
        <v>130.32939999999999</v>
      </c>
      <c r="L20" s="2">
        <v>0</v>
      </c>
      <c r="M20" s="2">
        <v>0</v>
      </c>
      <c r="N20" s="2">
        <v>0</v>
      </c>
      <c r="O20" s="2">
        <v>152.04929999999999</v>
      </c>
      <c r="P20" s="2">
        <v>0</v>
      </c>
      <c r="Q20" s="2">
        <v>0</v>
      </c>
      <c r="R20" s="2">
        <v>0</v>
      </c>
      <c r="S20" s="2">
        <v>36.7119</v>
      </c>
      <c r="T20" s="2">
        <v>0</v>
      </c>
      <c r="U20" s="2">
        <v>0</v>
      </c>
      <c r="V20" s="2">
        <v>26.305099999999999</v>
      </c>
      <c r="W20" s="2">
        <v>0</v>
      </c>
      <c r="X20" s="2">
        <v>25.0946</v>
      </c>
    </row>
    <row r="21" spans="1:24" x14ac:dyDescent="0.2">
      <c r="A21" s="2" t="s">
        <v>21</v>
      </c>
      <c r="B21" s="2" t="str">
        <f>VLOOKUP($A21,'Space Group'!$A$2:$D$219,3)</f>
        <v>cubic</v>
      </c>
      <c r="C21" s="2" t="str">
        <f>VLOOKUP($A21,'Space Group'!$A$2:$D$219,4)</f>
        <v>F23</v>
      </c>
      <c r="D21" s="2">
        <v>125.10509999999999</v>
      </c>
      <c r="E21" s="2">
        <v>105.3135</v>
      </c>
      <c r="F21" s="2">
        <v>105.3135</v>
      </c>
      <c r="G21" s="2">
        <v>0</v>
      </c>
      <c r="H21" s="2">
        <v>0</v>
      </c>
      <c r="I21" s="2">
        <v>0</v>
      </c>
      <c r="J21" s="2">
        <v>125.10509999999999</v>
      </c>
      <c r="K21" s="2">
        <v>105.3135</v>
      </c>
      <c r="L21" s="2">
        <v>0</v>
      </c>
      <c r="M21" s="2">
        <v>0</v>
      </c>
      <c r="N21" s="2">
        <v>0</v>
      </c>
      <c r="O21" s="2">
        <v>125.10509999999999</v>
      </c>
      <c r="P21" s="2">
        <v>0</v>
      </c>
      <c r="Q21" s="2">
        <v>0</v>
      </c>
      <c r="R21" s="2">
        <v>0</v>
      </c>
      <c r="S21" s="2">
        <v>26.055800000000001</v>
      </c>
      <c r="T21" s="2">
        <v>0</v>
      </c>
      <c r="U21" s="2">
        <v>0</v>
      </c>
      <c r="V21" s="2">
        <v>26.055800000000001</v>
      </c>
      <c r="W21" s="2">
        <v>0</v>
      </c>
      <c r="X21" s="2">
        <v>26.055800000000001</v>
      </c>
    </row>
    <row r="22" spans="1:24" x14ac:dyDescent="0.2">
      <c r="A22" s="2" t="s">
        <v>65</v>
      </c>
      <c r="B22" s="2" t="str">
        <f>VLOOKUP($A22,'Space Group'!$A$2:$D$219,3)</f>
        <v>tetragonal</v>
      </c>
      <c r="C22" s="2" t="str">
        <f>VLOOKUP($A22,'Space Group'!$A$2:$D$219,4)</f>
        <v>P4/mcc</v>
      </c>
      <c r="D22" s="2">
        <v>67.720799999999997</v>
      </c>
      <c r="E22" s="2">
        <v>2.0459999999999998</v>
      </c>
      <c r="F22" s="2">
        <v>40.489800000000002</v>
      </c>
      <c r="G22" s="2">
        <v>0</v>
      </c>
      <c r="H22" s="2">
        <v>0</v>
      </c>
      <c r="I22" s="2">
        <v>0</v>
      </c>
      <c r="J22" s="2">
        <v>67.720799999999997</v>
      </c>
      <c r="K22" s="2">
        <v>40.489800000000002</v>
      </c>
      <c r="L22" s="2">
        <v>0</v>
      </c>
      <c r="M22" s="2">
        <v>0</v>
      </c>
      <c r="N22" s="2">
        <v>0</v>
      </c>
      <c r="O22" s="2">
        <v>100.55540000000001</v>
      </c>
      <c r="P22" s="2">
        <v>0</v>
      </c>
      <c r="Q22" s="2">
        <v>0</v>
      </c>
      <c r="R22" s="2">
        <v>0</v>
      </c>
      <c r="S22" s="2">
        <v>32.952199999999998</v>
      </c>
      <c r="T22" s="2">
        <v>0</v>
      </c>
      <c r="U22" s="2">
        <v>0</v>
      </c>
      <c r="V22" s="2">
        <v>32.952199999999998</v>
      </c>
      <c r="W22" s="2">
        <v>0</v>
      </c>
      <c r="X22" s="2">
        <v>6.3708</v>
      </c>
    </row>
    <row r="23" spans="1:24" x14ac:dyDescent="0.2">
      <c r="A23" s="2" t="s">
        <v>165</v>
      </c>
      <c r="B23" s="2" t="str">
        <f>VLOOKUP($A23,'Space Group'!$A$2:$D$219,3)</f>
        <v>tetragonal</v>
      </c>
      <c r="C23" s="2" t="str">
        <f>VLOOKUP($A23,'Space Group'!$A$2:$D$219,4)</f>
        <v>I4/m</v>
      </c>
      <c r="D23" s="2">
        <v>132.4847</v>
      </c>
      <c r="E23" s="2">
        <v>66.394199999999998</v>
      </c>
      <c r="F23" s="2">
        <v>58.777999999999999</v>
      </c>
      <c r="G23" s="2">
        <v>0</v>
      </c>
      <c r="H23" s="2">
        <v>0</v>
      </c>
      <c r="I23" s="2">
        <v>0</v>
      </c>
      <c r="J23" s="2">
        <v>132.4847</v>
      </c>
      <c r="K23" s="2">
        <v>58.777999999999999</v>
      </c>
      <c r="L23" s="2">
        <v>0</v>
      </c>
      <c r="M23" s="2">
        <v>0</v>
      </c>
      <c r="N23" s="2">
        <v>0</v>
      </c>
      <c r="O23" s="2">
        <v>145.1969</v>
      </c>
      <c r="P23" s="2">
        <v>0</v>
      </c>
      <c r="Q23" s="2">
        <v>0</v>
      </c>
      <c r="R23" s="2">
        <v>0</v>
      </c>
      <c r="S23" s="2">
        <v>44.7819</v>
      </c>
      <c r="T23" s="2">
        <v>0</v>
      </c>
      <c r="U23" s="2">
        <v>0</v>
      </c>
      <c r="V23" s="2">
        <v>44.7819</v>
      </c>
      <c r="W23" s="2">
        <v>0</v>
      </c>
      <c r="X23" s="2">
        <v>8.0528999999999993</v>
      </c>
    </row>
    <row r="24" spans="1:24" x14ac:dyDescent="0.2">
      <c r="A24" s="2" t="s">
        <v>171</v>
      </c>
      <c r="B24" s="2" t="str">
        <f>VLOOKUP($A24,'Space Group'!$A$2:$D$219,3)</f>
        <v>trigonal</v>
      </c>
      <c r="C24" s="2" t="str">
        <f>VLOOKUP($A24,'Space Group'!$A$2:$D$219,4)</f>
        <v>R-3</v>
      </c>
      <c r="D24" s="2">
        <v>88.695899999999995</v>
      </c>
      <c r="E24" s="2">
        <v>78.155699999999996</v>
      </c>
      <c r="F24" s="2">
        <v>67.136499999999998</v>
      </c>
      <c r="G24" s="2">
        <v>10.3988</v>
      </c>
      <c r="H24" s="2">
        <v>-0.30449999999999999</v>
      </c>
      <c r="I24" s="2">
        <v>0.1236</v>
      </c>
      <c r="J24" s="2">
        <v>88.972999999999999</v>
      </c>
      <c r="K24" s="2">
        <v>67.343999999999994</v>
      </c>
      <c r="L24" s="2">
        <v>-10.3462</v>
      </c>
      <c r="M24" s="2">
        <v>0.2878</v>
      </c>
      <c r="N24" s="2">
        <v>2.8000000000000001E-2</v>
      </c>
      <c r="O24" s="2">
        <v>151.98320000000001</v>
      </c>
      <c r="P24" s="2">
        <v>4.24E-2</v>
      </c>
      <c r="Q24" s="2">
        <v>2.3400000000000001E-2</v>
      </c>
      <c r="R24" s="2">
        <v>2.8400000000000002E-2</v>
      </c>
      <c r="S24" s="2">
        <v>15.976800000000001</v>
      </c>
      <c r="T24" s="2">
        <v>3.2399999999999998E-2</v>
      </c>
      <c r="U24" s="2">
        <v>0.2276</v>
      </c>
      <c r="V24" s="2">
        <v>16.026700000000002</v>
      </c>
      <c r="W24" s="2">
        <v>10.2935</v>
      </c>
      <c r="X24" s="2">
        <v>5.4104000000000001</v>
      </c>
    </row>
    <row r="25" spans="1:24" x14ac:dyDescent="0.2">
      <c r="A25" s="2" t="s">
        <v>62</v>
      </c>
      <c r="B25" s="2" t="str">
        <f>VLOOKUP($A25,'Space Group'!$A$2:$D$219,3)</f>
        <v>monoclinic</v>
      </c>
      <c r="C25" s="2" t="str">
        <f>VLOOKUP($A25,'Space Group'!$A$2:$D$219,4)</f>
        <v>C12/c1</v>
      </c>
      <c r="D25" s="2">
        <v>109.4014</v>
      </c>
      <c r="E25" s="2">
        <v>66.734700000000004</v>
      </c>
      <c r="F25" s="2">
        <v>46.720500000000001</v>
      </c>
      <c r="G25" s="2">
        <v>0</v>
      </c>
      <c r="H25" s="2">
        <v>0</v>
      </c>
      <c r="I25" s="2">
        <v>0</v>
      </c>
      <c r="J25" s="2">
        <v>140.91650000000001</v>
      </c>
      <c r="K25" s="2">
        <v>66.576499999999996</v>
      </c>
      <c r="L25" s="2">
        <v>0</v>
      </c>
      <c r="M25" s="2">
        <v>0</v>
      </c>
      <c r="N25" s="2">
        <v>0</v>
      </c>
      <c r="O25" s="2">
        <v>133.6644</v>
      </c>
      <c r="P25" s="2">
        <v>0</v>
      </c>
      <c r="Q25" s="2">
        <v>0</v>
      </c>
      <c r="R25" s="2">
        <v>0</v>
      </c>
      <c r="S25" s="2">
        <v>17.0245</v>
      </c>
      <c r="T25" s="2">
        <v>0</v>
      </c>
      <c r="U25" s="2">
        <v>0</v>
      </c>
      <c r="V25" s="2">
        <v>215.8854</v>
      </c>
      <c r="W25" s="2">
        <v>0</v>
      </c>
      <c r="X25" s="2">
        <v>15.937099999999999</v>
      </c>
    </row>
    <row r="26" spans="1:24" x14ac:dyDescent="0.2">
      <c r="A26" s="2" t="s">
        <v>112</v>
      </c>
      <c r="B26" s="2" t="str">
        <f>VLOOKUP($A26,'Space Group'!$A$2:$D$219,3)</f>
        <v>orthorhombic</v>
      </c>
      <c r="C26" s="2" t="str">
        <f>VLOOKUP($A26,'Space Group'!$A$2:$D$219,4)</f>
        <v>P21212</v>
      </c>
      <c r="D26" s="2">
        <v>78.991</v>
      </c>
      <c r="E26" s="2">
        <v>60.558100000000003</v>
      </c>
      <c r="F26" s="2">
        <v>93.241500000000002</v>
      </c>
      <c r="G26" s="2">
        <v>0</v>
      </c>
      <c r="H26" s="2">
        <v>0</v>
      </c>
      <c r="I26" s="2">
        <v>0</v>
      </c>
      <c r="J26" s="2">
        <v>111.7954</v>
      </c>
      <c r="K26" s="2">
        <v>95.809200000000004</v>
      </c>
      <c r="L26" s="2">
        <v>0</v>
      </c>
      <c r="M26" s="2">
        <v>0</v>
      </c>
      <c r="N26" s="2">
        <v>0</v>
      </c>
      <c r="O26" s="2">
        <v>161.0093</v>
      </c>
      <c r="P26" s="2">
        <v>0</v>
      </c>
      <c r="Q26" s="2">
        <v>0</v>
      </c>
      <c r="R26" s="2">
        <v>0</v>
      </c>
      <c r="S26" s="2">
        <v>16.568100000000001</v>
      </c>
      <c r="T26" s="2">
        <v>0</v>
      </c>
      <c r="U26" s="2">
        <v>0</v>
      </c>
      <c r="V26" s="2">
        <v>32.746400000000001</v>
      </c>
      <c r="W26" s="2">
        <v>0</v>
      </c>
      <c r="X26" s="2">
        <v>13.3377</v>
      </c>
    </row>
    <row r="27" spans="1:24" x14ac:dyDescent="0.2">
      <c r="A27" s="2" t="s">
        <v>158</v>
      </c>
      <c r="B27" s="2" t="str">
        <f>VLOOKUP($A27,'Space Group'!$A$2:$D$219,3)</f>
        <v>orthorhombic</v>
      </c>
      <c r="C27" s="2" t="str">
        <f>VLOOKUP($A27,'Space Group'!$A$2:$D$219,4)</f>
        <v>Aemm</v>
      </c>
      <c r="D27" s="2">
        <v>235.9203</v>
      </c>
      <c r="E27" s="2">
        <v>85.37</v>
      </c>
      <c r="F27" s="2">
        <v>92.142799999999994</v>
      </c>
      <c r="G27" s="2">
        <v>0</v>
      </c>
      <c r="H27" s="2">
        <v>0</v>
      </c>
      <c r="I27" s="2">
        <v>0</v>
      </c>
      <c r="J27" s="2">
        <v>142.41149999999999</v>
      </c>
      <c r="K27" s="2">
        <v>118.9646</v>
      </c>
      <c r="L27" s="2">
        <v>0</v>
      </c>
      <c r="M27" s="2">
        <v>0</v>
      </c>
      <c r="N27" s="2">
        <v>0</v>
      </c>
      <c r="O27" s="2">
        <v>169.42699999999999</v>
      </c>
      <c r="P27" s="2">
        <v>0</v>
      </c>
      <c r="Q27" s="2">
        <v>0</v>
      </c>
      <c r="R27" s="2">
        <v>0</v>
      </c>
      <c r="S27" s="2">
        <v>-12.238300000000001</v>
      </c>
      <c r="T27" s="2">
        <v>0</v>
      </c>
      <c r="U27" s="2">
        <v>0</v>
      </c>
      <c r="V27" s="2">
        <v>28.369700000000002</v>
      </c>
      <c r="W27" s="2">
        <v>0</v>
      </c>
      <c r="X27" s="2">
        <v>27.751000000000001</v>
      </c>
    </row>
    <row r="28" spans="1:24" x14ac:dyDescent="0.2">
      <c r="A28" s="2" t="s">
        <v>94</v>
      </c>
      <c r="B28" s="2" t="str">
        <f>VLOOKUP($A28,'Space Group'!$A$2:$D$219,3)</f>
        <v>monoclinic</v>
      </c>
      <c r="C28" s="2" t="str">
        <f>VLOOKUP($A28,'Space Group'!$A$2:$D$219,4)</f>
        <v>P121/a1</v>
      </c>
      <c r="D28" s="2">
        <v>68.764200000000002</v>
      </c>
      <c r="E28" s="2">
        <v>55.216099999999997</v>
      </c>
      <c r="F28" s="2">
        <v>68.060299999999998</v>
      </c>
      <c r="G28" s="2">
        <v>0</v>
      </c>
      <c r="H28" s="2">
        <v>0</v>
      </c>
      <c r="I28" s="2">
        <v>0</v>
      </c>
      <c r="J28" s="2">
        <v>102.4265</v>
      </c>
      <c r="K28" s="2">
        <v>88.215199999999996</v>
      </c>
      <c r="L28" s="2">
        <v>0</v>
      </c>
      <c r="M28" s="2">
        <v>0</v>
      </c>
      <c r="N28" s="2">
        <v>0</v>
      </c>
      <c r="O28" s="2">
        <v>153.85720000000001</v>
      </c>
      <c r="P28" s="2">
        <v>0</v>
      </c>
      <c r="Q28" s="2">
        <v>0</v>
      </c>
      <c r="R28" s="2">
        <v>0</v>
      </c>
      <c r="S28" s="2">
        <v>17.0868</v>
      </c>
      <c r="T28" s="2">
        <v>0</v>
      </c>
      <c r="U28" s="2">
        <v>0</v>
      </c>
      <c r="V28" s="2">
        <v>22.253399999999999</v>
      </c>
      <c r="W28" s="2">
        <v>0</v>
      </c>
      <c r="X28" s="2">
        <v>6.9119000000000002</v>
      </c>
    </row>
    <row r="29" spans="1:24" x14ac:dyDescent="0.2">
      <c r="A29" s="2" t="s">
        <v>106</v>
      </c>
      <c r="B29" s="2" t="str">
        <f>VLOOKUP($A29,'Space Group'!$A$2:$D$219,3)</f>
        <v>tetragonal</v>
      </c>
      <c r="C29" s="2" t="str">
        <f>VLOOKUP($A29,'Space Group'!$A$2:$D$219,4)</f>
        <v>P4/ncc</v>
      </c>
      <c r="D29" s="2">
        <v>85.371899999999997</v>
      </c>
      <c r="E29" s="2">
        <v>51.350900000000003</v>
      </c>
      <c r="F29" s="2">
        <v>54.932899999999997</v>
      </c>
      <c r="G29" s="2">
        <v>0</v>
      </c>
      <c r="H29" s="2">
        <v>0</v>
      </c>
      <c r="I29" s="2">
        <v>0</v>
      </c>
      <c r="J29" s="2">
        <v>85.371899999999997</v>
      </c>
      <c r="K29" s="2">
        <v>54.932899999999997</v>
      </c>
      <c r="L29" s="2">
        <v>0</v>
      </c>
      <c r="M29" s="2">
        <v>0</v>
      </c>
      <c r="N29" s="2">
        <v>0</v>
      </c>
      <c r="O29" s="2">
        <v>97.41</v>
      </c>
      <c r="P29" s="2">
        <v>0</v>
      </c>
      <c r="Q29" s="2">
        <v>0</v>
      </c>
      <c r="R29" s="2">
        <v>0</v>
      </c>
      <c r="S29" s="2">
        <v>18.337</v>
      </c>
      <c r="T29" s="2">
        <v>0</v>
      </c>
      <c r="U29" s="2">
        <v>0</v>
      </c>
      <c r="V29" s="2">
        <v>18.337</v>
      </c>
      <c r="W29" s="2">
        <v>0</v>
      </c>
      <c r="X29" s="2">
        <v>14.594200000000001</v>
      </c>
    </row>
    <row r="30" spans="1:24" x14ac:dyDescent="0.2">
      <c r="A30" s="2" t="s">
        <v>29</v>
      </c>
      <c r="B30" s="2" t="str">
        <f>VLOOKUP($A30,'Space Group'!$A$2:$D$219,3)</f>
        <v>tetragonal</v>
      </c>
      <c r="C30" s="2" t="str">
        <f>VLOOKUP($A30,'Space Group'!$A$2:$D$219,4)</f>
        <v>I4mm</v>
      </c>
      <c r="D30" s="2">
        <v>155.20269999999999</v>
      </c>
      <c r="E30" s="2">
        <v>128.7097</v>
      </c>
      <c r="F30" s="2">
        <v>130.77799999999999</v>
      </c>
      <c r="G30" s="2">
        <v>0</v>
      </c>
      <c r="H30" s="2">
        <v>0</v>
      </c>
      <c r="I30" s="2">
        <v>0</v>
      </c>
      <c r="J30" s="2">
        <v>155.20269999999999</v>
      </c>
      <c r="K30" s="2">
        <v>130.77799999999999</v>
      </c>
      <c r="L30" s="2">
        <v>0</v>
      </c>
      <c r="M30" s="2">
        <v>0</v>
      </c>
      <c r="N30" s="2">
        <v>0</v>
      </c>
      <c r="O30" s="2">
        <v>239.95400000000001</v>
      </c>
      <c r="P30" s="2">
        <v>0</v>
      </c>
      <c r="Q30" s="2">
        <v>0</v>
      </c>
      <c r="R30" s="2">
        <v>0</v>
      </c>
      <c r="S30" s="2">
        <v>34.626399999999997</v>
      </c>
      <c r="T30" s="2">
        <v>0</v>
      </c>
      <c r="U30" s="2">
        <v>0</v>
      </c>
      <c r="V30" s="2">
        <v>34.626399999999997</v>
      </c>
      <c r="W30" s="2">
        <v>0</v>
      </c>
      <c r="X30" s="2">
        <v>30.285399999999999</v>
      </c>
    </row>
    <row r="31" spans="1:24" x14ac:dyDescent="0.2">
      <c r="A31" s="2" t="s">
        <v>169</v>
      </c>
      <c r="B31" s="2" t="str">
        <f>VLOOKUP($A31,'Space Group'!$A$2:$D$219,3)</f>
        <v>tetragonal</v>
      </c>
      <c r="C31" s="2" t="str">
        <f>VLOOKUP($A31,'Space Group'!$A$2:$D$219,4)</f>
        <v>P4122</v>
      </c>
      <c r="D31" s="2">
        <v>81.979699999999994</v>
      </c>
      <c r="E31" s="2">
        <v>39.978099999999998</v>
      </c>
      <c r="F31" s="2">
        <v>61</v>
      </c>
      <c r="G31" s="2">
        <v>0</v>
      </c>
      <c r="H31" s="2">
        <v>0</v>
      </c>
      <c r="I31" s="2">
        <v>0</v>
      </c>
      <c r="J31" s="2">
        <v>81.979699999999994</v>
      </c>
      <c r="K31" s="2">
        <v>61</v>
      </c>
      <c r="L31" s="2">
        <v>0</v>
      </c>
      <c r="M31" s="2">
        <v>0</v>
      </c>
      <c r="N31" s="2">
        <v>0</v>
      </c>
      <c r="O31" s="2">
        <v>99.948899999999995</v>
      </c>
      <c r="P31" s="2">
        <v>0</v>
      </c>
      <c r="Q31" s="2">
        <v>0</v>
      </c>
      <c r="R31" s="2">
        <v>0</v>
      </c>
      <c r="S31" s="2">
        <v>14.4428</v>
      </c>
      <c r="T31" s="2">
        <v>0</v>
      </c>
      <c r="U31" s="2">
        <v>0</v>
      </c>
      <c r="V31" s="2">
        <v>14.4428</v>
      </c>
      <c r="W31" s="2">
        <v>0</v>
      </c>
      <c r="X31" s="2">
        <v>12.213699999999999</v>
      </c>
    </row>
    <row r="32" spans="1:24" x14ac:dyDescent="0.2">
      <c r="A32" s="2" t="s">
        <v>28</v>
      </c>
      <c r="B32" s="2" t="str">
        <f>VLOOKUP($A32,'Space Group'!$A$2:$D$219,3)</f>
        <v>tetragonal</v>
      </c>
      <c r="C32" s="2" t="str">
        <f>VLOOKUP($A32,'Space Group'!$A$2:$D$219,4)</f>
        <v>I41/amd</v>
      </c>
      <c r="D32" s="2">
        <v>80.513000000000005</v>
      </c>
      <c r="E32" s="2">
        <v>40.8566</v>
      </c>
      <c r="F32" s="2">
        <v>57.219299999999997</v>
      </c>
      <c r="G32" s="2">
        <v>0</v>
      </c>
      <c r="H32" s="2">
        <v>0</v>
      </c>
      <c r="I32" s="2">
        <v>0</v>
      </c>
      <c r="J32" s="2">
        <v>80.513000000000005</v>
      </c>
      <c r="K32" s="2">
        <v>57.219299999999997</v>
      </c>
      <c r="L32" s="2">
        <v>0</v>
      </c>
      <c r="M32" s="2">
        <v>0</v>
      </c>
      <c r="N32" s="2">
        <v>0</v>
      </c>
      <c r="O32" s="2">
        <v>103.102</v>
      </c>
      <c r="P32" s="2">
        <v>0</v>
      </c>
      <c r="Q32" s="2">
        <v>0</v>
      </c>
      <c r="R32" s="2">
        <v>0</v>
      </c>
      <c r="S32" s="2">
        <v>21.973700000000001</v>
      </c>
      <c r="T32" s="2">
        <v>0</v>
      </c>
      <c r="U32" s="2">
        <v>0</v>
      </c>
      <c r="V32" s="2">
        <v>21.973700000000001</v>
      </c>
      <c r="W32" s="2">
        <v>0</v>
      </c>
      <c r="X32" s="2">
        <v>13.6755</v>
      </c>
    </row>
    <row r="33" spans="1:24" x14ac:dyDescent="0.2">
      <c r="A33" s="2" t="s">
        <v>17</v>
      </c>
      <c r="B33" s="2" t="str">
        <f>VLOOKUP($A33,'Space Group'!$A$2:$D$219,3)</f>
        <v>triclinic</v>
      </c>
      <c r="C33" s="2" t="str">
        <f>VLOOKUP($A33,'Space Group'!$A$2:$D$219,4)</f>
        <v>P1</v>
      </c>
      <c r="D33" s="2">
        <v>222.6079</v>
      </c>
      <c r="E33" s="2">
        <v>111.0851</v>
      </c>
      <c r="F33" s="2">
        <v>71.909300000000002</v>
      </c>
      <c r="G33" s="2">
        <v>0</v>
      </c>
      <c r="H33" s="2">
        <v>0</v>
      </c>
      <c r="I33" s="2">
        <v>0</v>
      </c>
      <c r="J33" s="2">
        <v>164.1498</v>
      </c>
      <c r="K33" s="2">
        <v>113.90560000000001</v>
      </c>
      <c r="L33" s="2">
        <v>0</v>
      </c>
      <c r="M33" s="2">
        <v>0</v>
      </c>
      <c r="N33" s="2">
        <v>0</v>
      </c>
      <c r="O33" s="2">
        <v>193.69159999999999</v>
      </c>
      <c r="P33" s="2">
        <v>0</v>
      </c>
      <c r="Q33" s="2">
        <v>0</v>
      </c>
      <c r="R33" s="2">
        <v>0</v>
      </c>
      <c r="S33" s="2">
        <v>46.001899999999999</v>
      </c>
      <c r="T33" s="2">
        <v>0</v>
      </c>
      <c r="U33" s="2">
        <v>0</v>
      </c>
      <c r="V33" s="2">
        <v>20.350999999999999</v>
      </c>
      <c r="W33" s="2">
        <v>0</v>
      </c>
      <c r="X33" s="2">
        <v>50.867800000000003</v>
      </c>
    </row>
    <row r="34" spans="1:24" x14ac:dyDescent="0.2">
      <c r="A34" s="2" t="s">
        <v>173</v>
      </c>
      <c r="B34" s="2" t="str">
        <f>VLOOKUP($A34,'Space Group'!$A$2:$D$219,3)</f>
        <v>orthorhombic</v>
      </c>
      <c r="C34" s="2" t="str">
        <f>VLOOKUP($A34,'Space Group'!$A$2:$D$219,4)</f>
        <v>Pnma</v>
      </c>
      <c r="D34" s="2">
        <v>111.1292</v>
      </c>
      <c r="E34" s="2">
        <v>36.027299999999997</v>
      </c>
      <c r="F34" s="2">
        <v>48.310499999999998</v>
      </c>
      <c r="G34" s="2">
        <v>0</v>
      </c>
      <c r="H34" s="2">
        <v>0</v>
      </c>
      <c r="I34" s="2">
        <v>0</v>
      </c>
      <c r="J34" s="2">
        <v>74.100999999999999</v>
      </c>
      <c r="K34" s="2">
        <v>48.7087</v>
      </c>
      <c r="L34" s="2">
        <v>0</v>
      </c>
      <c r="M34" s="2">
        <v>0</v>
      </c>
      <c r="N34" s="2">
        <v>0</v>
      </c>
      <c r="O34" s="2">
        <v>66.017200000000003</v>
      </c>
      <c r="P34" s="2">
        <v>0</v>
      </c>
      <c r="Q34" s="2">
        <v>0</v>
      </c>
      <c r="R34" s="2">
        <v>0</v>
      </c>
      <c r="S34" s="2">
        <v>25.210100000000001</v>
      </c>
      <c r="T34" s="2">
        <v>0</v>
      </c>
      <c r="U34" s="2">
        <v>0</v>
      </c>
      <c r="V34" s="2">
        <v>14.7767</v>
      </c>
      <c r="W34" s="2">
        <v>0</v>
      </c>
      <c r="X34" s="2">
        <v>17.492599999999999</v>
      </c>
    </row>
    <row r="35" spans="1:24" x14ac:dyDescent="0.2">
      <c r="A35" s="2" t="s">
        <v>102</v>
      </c>
      <c r="B35" s="2" t="str">
        <f>VLOOKUP($A35,'Space Group'!$A$2:$D$219,3)</f>
        <v>orthorhombic</v>
      </c>
      <c r="C35" s="2" t="str">
        <f>VLOOKUP($A35,'Space Group'!$A$2:$D$219,4)</f>
        <v>Imma</v>
      </c>
      <c r="D35" s="2">
        <v>120.4937</v>
      </c>
      <c r="E35" s="2">
        <v>34.758400000000002</v>
      </c>
      <c r="F35" s="2">
        <v>53.7179</v>
      </c>
      <c r="G35" s="2">
        <v>0</v>
      </c>
      <c r="H35" s="2">
        <v>0</v>
      </c>
      <c r="I35" s="2">
        <v>0</v>
      </c>
      <c r="J35" s="2">
        <v>81.730800000000002</v>
      </c>
      <c r="K35" s="2">
        <v>47.4925</v>
      </c>
      <c r="L35" s="2">
        <v>0</v>
      </c>
      <c r="M35" s="2">
        <v>0</v>
      </c>
      <c r="N35" s="2">
        <v>0</v>
      </c>
      <c r="O35" s="2">
        <v>79.951099999999997</v>
      </c>
      <c r="P35" s="2">
        <v>0</v>
      </c>
      <c r="Q35" s="2">
        <v>0</v>
      </c>
      <c r="R35" s="2">
        <v>0</v>
      </c>
      <c r="S35" s="2">
        <v>19.9755</v>
      </c>
      <c r="T35" s="2">
        <v>0</v>
      </c>
      <c r="U35" s="2">
        <v>0</v>
      </c>
      <c r="V35" s="2">
        <v>17.490400000000001</v>
      </c>
      <c r="W35" s="2">
        <v>0</v>
      </c>
      <c r="X35" s="2">
        <v>13.726800000000001</v>
      </c>
    </row>
    <row r="36" spans="1:24" x14ac:dyDescent="0.2">
      <c r="A36" s="2" t="s">
        <v>125</v>
      </c>
      <c r="B36" s="2" t="str">
        <f>VLOOKUP($A36,'Space Group'!$A$2:$D$219,3)</f>
        <v>trigonal</v>
      </c>
      <c r="C36" s="2" t="str">
        <f>VLOOKUP($A36,'Space Group'!$A$2:$D$219,4)</f>
        <v>P321</v>
      </c>
      <c r="D36" s="2">
        <v>82.209800000000001</v>
      </c>
      <c r="E36" s="2">
        <v>54.726900000000001</v>
      </c>
      <c r="F36" s="2">
        <v>58.072299999999998</v>
      </c>
      <c r="G36" s="2">
        <v>0</v>
      </c>
      <c r="H36" s="2">
        <v>0</v>
      </c>
      <c r="I36" s="2">
        <v>0</v>
      </c>
      <c r="J36" s="2">
        <v>82.209800000000001</v>
      </c>
      <c r="K36" s="2">
        <v>58.072299999999998</v>
      </c>
      <c r="L36" s="2">
        <v>0</v>
      </c>
      <c r="M36" s="2">
        <v>0</v>
      </c>
      <c r="N36" s="2">
        <v>0</v>
      </c>
      <c r="O36" s="2">
        <v>108.02930000000001</v>
      </c>
      <c r="P36" s="2">
        <v>0</v>
      </c>
      <c r="Q36" s="2">
        <v>0</v>
      </c>
      <c r="R36" s="2">
        <v>0</v>
      </c>
      <c r="S36" s="2">
        <v>9.8247</v>
      </c>
      <c r="T36" s="2">
        <v>0</v>
      </c>
      <c r="U36" s="2">
        <v>0</v>
      </c>
      <c r="V36" s="2">
        <v>9.8247</v>
      </c>
      <c r="W36" s="2">
        <v>0</v>
      </c>
      <c r="X36" s="2">
        <v>13.741400000000001</v>
      </c>
    </row>
    <row r="37" spans="1:24" x14ac:dyDescent="0.2">
      <c r="A37" s="2" t="s">
        <v>87</v>
      </c>
      <c r="B37" s="2" t="str">
        <f>VLOOKUP($A37,'Space Group'!$A$2:$D$219,3)</f>
        <v>monoclinic</v>
      </c>
      <c r="C37" s="2" t="str">
        <f>VLOOKUP($A37,'Space Group'!$A$2:$D$219,4)</f>
        <v>P121/m1</v>
      </c>
      <c r="D37" s="2">
        <v>103.63500000000001</v>
      </c>
      <c r="E37" s="2">
        <v>39.668300000000002</v>
      </c>
      <c r="F37" s="2">
        <v>40.978299999999997</v>
      </c>
      <c r="G37" s="2">
        <v>0</v>
      </c>
      <c r="H37" s="2">
        <v>9.2186000000000003</v>
      </c>
      <c r="I37" s="2">
        <v>0</v>
      </c>
      <c r="J37" s="2">
        <v>87.463800000000006</v>
      </c>
      <c r="K37" s="2">
        <v>49.119399999999999</v>
      </c>
      <c r="L37" s="2">
        <v>0</v>
      </c>
      <c r="M37" s="2">
        <v>3.2744</v>
      </c>
      <c r="N37" s="2">
        <v>0</v>
      </c>
      <c r="O37" s="2">
        <v>102.34139999999999</v>
      </c>
      <c r="P37" s="2">
        <v>0</v>
      </c>
      <c r="Q37" s="2">
        <v>-1.6194999999999999</v>
      </c>
      <c r="R37" s="2">
        <v>0</v>
      </c>
      <c r="S37" s="2">
        <v>7.3442999999999996</v>
      </c>
      <c r="T37" s="2">
        <v>0</v>
      </c>
      <c r="U37" s="2">
        <v>-2.2890000000000001</v>
      </c>
      <c r="V37" s="2">
        <v>19.558399999999999</v>
      </c>
      <c r="W37" s="2">
        <v>0</v>
      </c>
      <c r="X37" s="2">
        <v>11.7158</v>
      </c>
    </row>
    <row r="38" spans="1:24" x14ac:dyDescent="0.2">
      <c r="A38" s="2" t="s">
        <v>179</v>
      </c>
      <c r="B38" s="2" t="str">
        <f>VLOOKUP($A38,'Space Group'!$A$2:$D$219,3)</f>
        <v>cubic</v>
      </c>
      <c r="C38" s="2" t="str">
        <f>VLOOKUP($A38,'Space Group'!$A$2:$D$219,4)</f>
        <v>Ia-3d</v>
      </c>
      <c r="D38" s="2">
        <v>97.759600000000006</v>
      </c>
      <c r="E38" s="2">
        <v>63.247</v>
      </c>
      <c r="F38" s="2">
        <v>63.247</v>
      </c>
      <c r="G38" s="2">
        <v>0</v>
      </c>
      <c r="H38" s="2">
        <v>0</v>
      </c>
      <c r="I38" s="2">
        <v>0</v>
      </c>
      <c r="J38" s="2">
        <v>97.759600000000006</v>
      </c>
      <c r="K38" s="2">
        <v>63.247</v>
      </c>
      <c r="L38" s="2">
        <v>0</v>
      </c>
      <c r="M38" s="2">
        <v>0</v>
      </c>
      <c r="N38" s="2">
        <v>0</v>
      </c>
      <c r="O38" s="2">
        <v>97.759600000000006</v>
      </c>
      <c r="P38" s="2">
        <v>0</v>
      </c>
      <c r="Q38" s="2">
        <v>0</v>
      </c>
      <c r="R38" s="2">
        <v>0</v>
      </c>
      <c r="S38" s="2">
        <v>27.071999999999999</v>
      </c>
      <c r="T38" s="2">
        <v>0</v>
      </c>
      <c r="U38" s="2">
        <v>0</v>
      </c>
      <c r="V38" s="2">
        <v>27.071899999999999</v>
      </c>
      <c r="W38" s="2">
        <v>0</v>
      </c>
      <c r="X38" s="2">
        <v>27.071999999999999</v>
      </c>
    </row>
    <row r="39" spans="1:24" x14ac:dyDescent="0.2">
      <c r="A39" s="2" t="s">
        <v>9</v>
      </c>
      <c r="B39" s="2" t="str">
        <f>VLOOKUP($A39,'Space Group'!$A$2:$D$219,3)</f>
        <v>hexagonal</v>
      </c>
      <c r="C39" s="2" t="str">
        <f>VLOOKUP($A39,'Space Group'!$A$2:$D$219,4)</f>
        <v>P63</v>
      </c>
      <c r="D39" s="2">
        <v>137.63550000000001</v>
      </c>
      <c r="E39" s="2">
        <v>100.90649999999999</v>
      </c>
      <c r="F39" s="2">
        <v>93.688199999999995</v>
      </c>
      <c r="G39" s="2">
        <v>0</v>
      </c>
      <c r="H39" s="2">
        <v>0</v>
      </c>
      <c r="I39" s="2">
        <v>-4.0000000000000002E-4</v>
      </c>
      <c r="J39" s="2">
        <v>137.63489999999999</v>
      </c>
      <c r="K39" s="2">
        <v>93.687899999999999</v>
      </c>
      <c r="L39" s="2">
        <v>0</v>
      </c>
      <c r="M39" s="2">
        <v>0</v>
      </c>
      <c r="N39" s="2">
        <v>-2.0000000000000001E-4</v>
      </c>
      <c r="O39" s="2">
        <v>178.77099999999999</v>
      </c>
      <c r="P39" s="2">
        <v>0</v>
      </c>
      <c r="Q39" s="2">
        <v>0</v>
      </c>
      <c r="R39" s="2">
        <v>-2.0000000000000001E-4</v>
      </c>
      <c r="S39" s="2">
        <v>12.1922</v>
      </c>
      <c r="T39" s="2">
        <v>-2.0000000000000001E-4</v>
      </c>
      <c r="U39" s="2">
        <v>0</v>
      </c>
      <c r="V39" s="2">
        <v>12.192299999999999</v>
      </c>
      <c r="W39" s="2">
        <v>0</v>
      </c>
      <c r="X39" s="2">
        <v>18.3644</v>
      </c>
    </row>
    <row r="40" spans="1:24" x14ac:dyDescent="0.2">
      <c r="A40" s="2" t="s">
        <v>122</v>
      </c>
      <c r="B40" s="2" t="str">
        <f>VLOOKUP($A40,'Space Group'!$A$2:$D$219,3)</f>
        <v>orthorhombic</v>
      </c>
      <c r="C40" s="2" t="str">
        <f>VLOOKUP($A40,'Space Group'!$A$2:$D$219,4)</f>
        <v>Ama2</v>
      </c>
      <c r="D40" s="2">
        <v>184.40549999999999</v>
      </c>
      <c r="E40" s="2">
        <v>99.291700000000006</v>
      </c>
      <c r="F40" s="2">
        <v>96.413600000000002</v>
      </c>
      <c r="G40" s="2">
        <v>0</v>
      </c>
      <c r="H40" s="2">
        <v>0</v>
      </c>
      <c r="I40" s="2">
        <v>0</v>
      </c>
      <c r="J40" s="2">
        <v>219.10310000000001</v>
      </c>
      <c r="K40" s="2">
        <v>96.757400000000004</v>
      </c>
      <c r="L40" s="2">
        <v>0</v>
      </c>
      <c r="M40" s="2">
        <v>0</v>
      </c>
      <c r="N40" s="2">
        <v>0</v>
      </c>
      <c r="O40" s="2">
        <v>158.84370000000001</v>
      </c>
      <c r="P40" s="2">
        <v>0</v>
      </c>
      <c r="Q40" s="2">
        <v>0</v>
      </c>
      <c r="R40" s="2">
        <v>0</v>
      </c>
      <c r="S40" s="2">
        <v>28.772400000000001</v>
      </c>
      <c r="T40" s="2">
        <v>0</v>
      </c>
      <c r="U40" s="2">
        <v>0</v>
      </c>
      <c r="V40" s="2">
        <v>26.9925</v>
      </c>
      <c r="W40" s="2">
        <v>0</v>
      </c>
      <c r="X40" s="2">
        <v>26.130099999999999</v>
      </c>
    </row>
    <row r="41" spans="1:24" x14ac:dyDescent="0.2">
      <c r="A41" s="2" t="s">
        <v>32</v>
      </c>
      <c r="B41" s="2" t="str">
        <f>VLOOKUP($A41,'Space Group'!$A$2:$D$219,3)</f>
        <v>orthorhombic</v>
      </c>
      <c r="C41" s="2" t="str">
        <f>VLOOKUP($A41,'Space Group'!$A$2:$D$219,4)</f>
        <v>Pnma</v>
      </c>
      <c r="D41" s="2">
        <v>182.94229999999999</v>
      </c>
      <c r="E41" s="2">
        <v>72.615799999999993</v>
      </c>
      <c r="F41" s="2">
        <v>59.042299999999997</v>
      </c>
      <c r="G41" s="2">
        <v>0</v>
      </c>
      <c r="H41" s="2">
        <v>0</v>
      </c>
      <c r="I41" s="2">
        <v>0</v>
      </c>
      <c r="J41" s="2">
        <v>127.3557</v>
      </c>
      <c r="K41" s="2">
        <v>74.200500000000005</v>
      </c>
      <c r="L41" s="2">
        <v>0</v>
      </c>
      <c r="M41" s="2">
        <v>0</v>
      </c>
      <c r="N41" s="2">
        <v>0</v>
      </c>
      <c r="O41" s="2">
        <v>167.41300000000001</v>
      </c>
      <c r="P41" s="2">
        <v>0</v>
      </c>
      <c r="Q41" s="2">
        <v>0</v>
      </c>
      <c r="R41" s="2">
        <v>0</v>
      </c>
      <c r="S41" s="2">
        <v>19.694800000000001</v>
      </c>
      <c r="T41" s="2">
        <v>0</v>
      </c>
      <c r="U41" s="2">
        <v>0</v>
      </c>
      <c r="V41" s="2">
        <v>21.766400000000001</v>
      </c>
      <c r="W41" s="2">
        <v>0</v>
      </c>
      <c r="X41" s="2">
        <v>21.136099999999999</v>
      </c>
    </row>
    <row r="42" spans="1:24" x14ac:dyDescent="0.2">
      <c r="A42" s="2" t="s">
        <v>90</v>
      </c>
      <c r="B42" s="2" t="str">
        <f>VLOOKUP($A42,'Space Group'!$A$2:$D$219,3)</f>
        <v>orthorhombic</v>
      </c>
      <c r="C42" s="2" t="str">
        <f>VLOOKUP($A42,'Space Group'!$A$2:$D$219,4)</f>
        <v>Pmn21</v>
      </c>
      <c r="D42" s="2">
        <v>138.42930000000001</v>
      </c>
      <c r="E42" s="2">
        <v>68.7911</v>
      </c>
      <c r="F42" s="2">
        <v>68.438699999999997</v>
      </c>
      <c r="G42" s="2">
        <v>0</v>
      </c>
      <c r="H42" s="2">
        <v>0</v>
      </c>
      <c r="I42" s="2">
        <v>0</v>
      </c>
      <c r="J42" s="2">
        <v>171.51519999999999</v>
      </c>
      <c r="K42" s="2">
        <v>88.627499999999998</v>
      </c>
      <c r="L42" s="2">
        <v>0</v>
      </c>
      <c r="M42" s="2">
        <v>0</v>
      </c>
      <c r="N42" s="2">
        <v>0</v>
      </c>
      <c r="O42" s="2">
        <v>126.35250000000001</v>
      </c>
      <c r="P42" s="2">
        <v>0</v>
      </c>
      <c r="Q42" s="2">
        <v>0</v>
      </c>
      <c r="R42" s="2">
        <v>0</v>
      </c>
      <c r="S42" s="2">
        <v>14.6007</v>
      </c>
      <c r="T42" s="2">
        <v>0</v>
      </c>
      <c r="U42" s="2">
        <v>0</v>
      </c>
      <c r="V42" s="2">
        <v>29.163900000000002</v>
      </c>
      <c r="W42" s="2">
        <v>0</v>
      </c>
      <c r="X42" s="2">
        <v>28.391400000000001</v>
      </c>
    </row>
    <row r="43" spans="1:24" x14ac:dyDescent="0.2">
      <c r="A43" s="2" t="s">
        <v>84</v>
      </c>
      <c r="B43" s="2" t="str">
        <f>VLOOKUP($A43,'Space Group'!$A$2:$D$219,3)</f>
        <v>monoclinic</v>
      </c>
      <c r="C43" s="2" t="str">
        <f>VLOOKUP($A43,'Space Group'!$A$2:$D$219,4)</f>
        <v>I12/a1</v>
      </c>
      <c r="D43" s="2">
        <v>58.376600000000003</v>
      </c>
      <c r="E43" s="2">
        <v>-7.8552</v>
      </c>
      <c r="F43" s="2">
        <v>19.389600000000002</v>
      </c>
      <c r="G43" s="2">
        <v>0</v>
      </c>
      <c r="H43" s="2">
        <v>4.8445</v>
      </c>
      <c r="I43" s="2">
        <v>0</v>
      </c>
      <c r="J43" s="2">
        <v>38.183599999999998</v>
      </c>
      <c r="K43" s="2">
        <v>14.6775</v>
      </c>
      <c r="L43" s="2">
        <v>0</v>
      </c>
      <c r="M43" s="2">
        <v>-13.525499999999999</v>
      </c>
      <c r="N43" s="2">
        <v>0</v>
      </c>
      <c r="O43" s="2">
        <v>69.029799999999994</v>
      </c>
      <c r="P43" s="2">
        <v>0</v>
      </c>
      <c r="Q43" s="2">
        <v>-4.6063000000000001</v>
      </c>
      <c r="R43" s="2">
        <v>0</v>
      </c>
      <c r="S43" s="2">
        <v>11.5945</v>
      </c>
      <c r="T43" s="2">
        <v>0</v>
      </c>
      <c r="U43" s="2">
        <v>-3.4275000000000002</v>
      </c>
      <c r="V43" s="2">
        <v>32.976799999999997</v>
      </c>
      <c r="W43" s="2">
        <v>0</v>
      </c>
      <c r="X43" s="2">
        <v>8.4802999999999997</v>
      </c>
    </row>
    <row r="44" spans="1:24" x14ac:dyDescent="0.2">
      <c r="A44" s="2" t="s">
        <v>160</v>
      </c>
      <c r="B44" s="2" t="str">
        <f>VLOOKUP($A44,'Space Group'!$A$2:$D$219,3)</f>
        <v>monoclinic</v>
      </c>
      <c r="C44" s="2" t="str">
        <f>VLOOKUP($A44,'Space Group'!$A$2:$D$219,4)</f>
        <v>P121/c1</v>
      </c>
      <c r="D44" s="2">
        <v>69.188400000000001</v>
      </c>
      <c r="E44" s="2">
        <v>11.672499999999999</v>
      </c>
      <c r="F44" s="2">
        <v>28.959399999999999</v>
      </c>
      <c r="G44" s="2">
        <v>0</v>
      </c>
      <c r="H44" s="2">
        <v>0</v>
      </c>
      <c r="I44" s="2">
        <v>0</v>
      </c>
      <c r="J44" s="2">
        <v>39.7271</v>
      </c>
      <c r="K44" s="2">
        <v>20.837299999999999</v>
      </c>
      <c r="L44" s="2">
        <v>0</v>
      </c>
      <c r="M44" s="2">
        <v>0</v>
      </c>
      <c r="N44" s="2">
        <v>0</v>
      </c>
      <c r="O44" s="2">
        <v>60.768099999999997</v>
      </c>
      <c r="P44" s="2">
        <v>0</v>
      </c>
      <c r="Q44" s="2">
        <v>0</v>
      </c>
      <c r="R44" s="2">
        <v>0</v>
      </c>
      <c r="S44" s="2">
        <v>13.952500000000001</v>
      </c>
      <c r="T44" s="2">
        <v>0</v>
      </c>
      <c r="U44" s="2">
        <v>0</v>
      </c>
      <c r="V44" s="2">
        <v>14.758599999999999</v>
      </c>
      <c r="W44" s="2">
        <v>0</v>
      </c>
      <c r="X44" s="2">
        <v>9.9842999999999993</v>
      </c>
    </row>
    <row r="45" spans="1:24" x14ac:dyDescent="0.2">
      <c r="A45" s="2" t="s">
        <v>108</v>
      </c>
      <c r="B45" s="2" t="str">
        <f>VLOOKUP($A45,'Space Group'!$A$2:$D$219,3)</f>
        <v>rhombohedral</v>
      </c>
      <c r="C45" s="2" t="str">
        <f>VLOOKUP($A45,'Space Group'!$A$2:$D$219,4)</f>
        <v>R-3m</v>
      </c>
      <c r="D45" s="2">
        <v>112.1305</v>
      </c>
      <c r="E45" s="2">
        <v>74.300799999999995</v>
      </c>
      <c r="F45" s="2">
        <v>66.894599999999997</v>
      </c>
      <c r="G45" s="2">
        <v>5.1883999999999997</v>
      </c>
      <c r="H45" s="2">
        <v>0</v>
      </c>
      <c r="I45" s="2">
        <v>0</v>
      </c>
      <c r="J45" s="2">
        <v>112.1305</v>
      </c>
      <c r="K45" s="2">
        <v>66.894599999999997</v>
      </c>
      <c r="L45" s="2">
        <v>-5.1883999999999997</v>
      </c>
      <c r="M45" s="2">
        <v>0</v>
      </c>
      <c r="N45" s="2">
        <v>0</v>
      </c>
      <c r="O45" s="2">
        <v>70.298599999999993</v>
      </c>
      <c r="P45" s="2">
        <v>0</v>
      </c>
      <c r="Q45" s="2">
        <v>0</v>
      </c>
      <c r="R45" s="2">
        <v>0</v>
      </c>
      <c r="S45" s="2">
        <v>19.53</v>
      </c>
      <c r="T45" s="2">
        <v>0</v>
      </c>
      <c r="U45" s="2">
        <v>0</v>
      </c>
      <c r="V45" s="2">
        <v>19.53</v>
      </c>
      <c r="W45" s="2">
        <v>5.1883999999999997</v>
      </c>
      <c r="X45" s="2">
        <v>18.914899999999999</v>
      </c>
    </row>
    <row r="46" spans="1:24" x14ac:dyDescent="0.2">
      <c r="A46" s="2" t="s">
        <v>5</v>
      </c>
      <c r="B46" s="2" t="str">
        <f>VLOOKUP($A46,'Space Group'!$A$2:$D$219,3)</f>
        <v>monoclinic</v>
      </c>
      <c r="C46" s="2" t="str">
        <f>VLOOKUP($A46,'Space Group'!$A$2:$D$219,4)</f>
        <v>C12/m1</v>
      </c>
      <c r="D46" s="2">
        <v>83.525199999999998</v>
      </c>
      <c r="E46" s="2">
        <v>56.419800000000002</v>
      </c>
      <c r="F46" s="2">
        <v>66.301000000000002</v>
      </c>
      <c r="G46" s="2">
        <v>0</v>
      </c>
      <c r="H46" s="2">
        <v>0.54459999999999997</v>
      </c>
      <c r="I46" s="2">
        <v>0</v>
      </c>
      <c r="J46" s="2">
        <v>107.44670000000001</v>
      </c>
      <c r="K46" s="2">
        <v>55.074599999999997</v>
      </c>
      <c r="L46" s="2">
        <v>0</v>
      </c>
      <c r="M46" s="2">
        <v>-3.4958</v>
      </c>
      <c r="N46" s="2">
        <v>0</v>
      </c>
      <c r="O46" s="2">
        <v>103.2418</v>
      </c>
      <c r="P46" s="2">
        <v>0</v>
      </c>
      <c r="Q46" s="2">
        <v>1.2554000000000001</v>
      </c>
      <c r="R46" s="2">
        <v>0</v>
      </c>
      <c r="S46" s="2">
        <v>16.877700000000001</v>
      </c>
      <c r="T46" s="2">
        <v>0</v>
      </c>
      <c r="U46" s="2">
        <v>-7.3200000000000001E-2</v>
      </c>
      <c r="V46" s="2">
        <v>12.365500000000001</v>
      </c>
      <c r="W46" s="2">
        <v>0</v>
      </c>
      <c r="X46" s="2">
        <v>19.0688</v>
      </c>
    </row>
    <row r="47" spans="1:24" x14ac:dyDescent="0.2">
      <c r="A47" s="2" t="s">
        <v>63</v>
      </c>
      <c r="B47" s="2" t="str">
        <f>VLOOKUP($A47,'Space Group'!$A$2:$D$219,3)</f>
        <v>hexagonal</v>
      </c>
      <c r="C47" s="2" t="str">
        <f>VLOOKUP($A47,'Space Group'!$A$2:$D$219,4)</f>
        <v>P6122</v>
      </c>
      <c r="D47" s="2">
        <v>60.294600000000003</v>
      </c>
      <c r="E47" s="2">
        <v>18.912700000000001</v>
      </c>
      <c r="F47" s="2">
        <v>41.991199999999999</v>
      </c>
      <c r="G47" s="2">
        <v>0</v>
      </c>
      <c r="H47" s="2">
        <v>0</v>
      </c>
      <c r="I47" s="2">
        <v>0</v>
      </c>
      <c r="J47" s="2">
        <v>60.294600000000003</v>
      </c>
      <c r="K47" s="2">
        <v>41.991199999999999</v>
      </c>
      <c r="L47" s="2">
        <v>0</v>
      </c>
      <c r="M47" s="2">
        <v>0</v>
      </c>
      <c r="N47" s="2">
        <v>0</v>
      </c>
      <c r="O47" s="2">
        <v>158.173</v>
      </c>
      <c r="P47" s="2">
        <v>0</v>
      </c>
      <c r="Q47" s="2">
        <v>0</v>
      </c>
      <c r="R47" s="2">
        <v>0</v>
      </c>
      <c r="S47" s="2">
        <v>30.761399999999998</v>
      </c>
      <c r="T47" s="2">
        <v>0</v>
      </c>
      <c r="U47" s="2">
        <v>0</v>
      </c>
      <c r="V47" s="2">
        <v>30.761399999999998</v>
      </c>
      <c r="W47" s="2">
        <v>0</v>
      </c>
      <c r="X47" s="2">
        <v>20.690899999999999</v>
      </c>
    </row>
    <row r="48" spans="1:24" x14ac:dyDescent="0.2">
      <c r="A48" s="2" t="s">
        <v>162</v>
      </c>
      <c r="B48" s="2" t="str">
        <f>VLOOKUP($A48,'Space Group'!$A$2:$D$219,3)</f>
        <v>monoclinic</v>
      </c>
      <c r="C48" s="2" t="str">
        <f>VLOOKUP($A48,'Space Group'!$A$2:$D$219,4)</f>
        <v>C12/m1</v>
      </c>
      <c r="D48" s="2">
        <v>149.66540000000001</v>
      </c>
      <c r="E48" s="2">
        <v>95.988900000000001</v>
      </c>
      <c r="F48" s="2">
        <v>68.495699999999999</v>
      </c>
      <c r="G48" s="2">
        <v>0</v>
      </c>
      <c r="H48" s="2">
        <v>2.1985999999999999</v>
      </c>
      <c r="I48" s="2">
        <v>0</v>
      </c>
      <c r="J48" s="2">
        <v>201.0204</v>
      </c>
      <c r="K48" s="2">
        <v>46.487699999999997</v>
      </c>
      <c r="L48" s="2">
        <v>0</v>
      </c>
      <c r="M48" s="2">
        <v>9.1210000000000004</v>
      </c>
      <c r="N48" s="2">
        <v>0</v>
      </c>
      <c r="O48" s="2">
        <v>98.794300000000007</v>
      </c>
      <c r="P48" s="2">
        <v>0</v>
      </c>
      <c r="Q48" s="2">
        <v>-7.1294000000000004</v>
      </c>
      <c r="R48" s="2">
        <v>0</v>
      </c>
      <c r="S48" s="2">
        <v>15.138199999999999</v>
      </c>
      <c r="T48" s="2">
        <v>0</v>
      </c>
      <c r="U48" s="2">
        <v>-2.2987000000000002</v>
      </c>
      <c r="V48" s="2">
        <v>20.8431</v>
      </c>
      <c r="W48" s="2">
        <v>0</v>
      </c>
      <c r="X48" s="2">
        <v>25.1251</v>
      </c>
    </row>
    <row r="49" spans="1:24" x14ac:dyDescent="0.2">
      <c r="A49" s="2" t="s">
        <v>42</v>
      </c>
      <c r="B49" s="2" t="str">
        <f>VLOOKUP($A49,'Space Group'!$A$2:$D$219,3)</f>
        <v>hexagonal</v>
      </c>
      <c r="C49" s="2" t="str">
        <f>VLOOKUP($A49,'Space Group'!$A$2:$D$219,4)</f>
        <v>P6/mmm</v>
      </c>
      <c r="D49" s="2">
        <v>93.956699999999998</v>
      </c>
      <c r="E49" s="2">
        <v>57.457999999999998</v>
      </c>
      <c r="F49" s="2">
        <v>42.766800000000003</v>
      </c>
      <c r="G49" s="2">
        <v>0</v>
      </c>
      <c r="H49" s="2">
        <v>0</v>
      </c>
      <c r="I49" s="2">
        <v>0</v>
      </c>
      <c r="J49" s="2">
        <v>93.956699999999998</v>
      </c>
      <c r="K49" s="2">
        <v>42.766800000000003</v>
      </c>
      <c r="L49" s="2">
        <v>0</v>
      </c>
      <c r="M49" s="2">
        <v>0</v>
      </c>
      <c r="N49" s="2">
        <v>0</v>
      </c>
      <c r="O49" s="2">
        <v>80.093999999999994</v>
      </c>
      <c r="P49" s="2">
        <v>0</v>
      </c>
      <c r="Q49" s="2">
        <v>0</v>
      </c>
      <c r="R49" s="2">
        <v>0</v>
      </c>
      <c r="S49" s="2">
        <v>13.4054</v>
      </c>
      <c r="T49" s="2">
        <v>0</v>
      </c>
      <c r="U49" s="2">
        <v>0</v>
      </c>
      <c r="V49" s="2">
        <v>13.4054</v>
      </c>
      <c r="W49" s="2">
        <v>0</v>
      </c>
      <c r="X49" s="2">
        <v>18.249400000000001</v>
      </c>
    </row>
    <row r="50" spans="1:24" x14ac:dyDescent="0.2">
      <c r="A50" s="2" t="s">
        <v>2</v>
      </c>
      <c r="B50" s="2" t="str">
        <f>VLOOKUP($A50,'Space Group'!$A$2:$D$219,3)</f>
        <v>monoclinic</v>
      </c>
      <c r="C50" s="2" t="str">
        <f>VLOOKUP($A50,'Space Group'!$A$2:$D$219,4)</f>
        <v>I112/b</v>
      </c>
      <c r="D50" s="2">
        <v>181.80439999999999</v>
      </c>
      <c r="E50" s="2">
        <v>106.3015</v>
      </c>
      <c r="F50" s="2">
        <v>64.521299999999997</v>
      </c>
      <c r="G50" s="2">
        <v>0</v>
      </c>
      <c r="H50" s="2">
        <v>0</v>
      </c>
      <c r="I50" s="2">
        <v>0</v>
      </c>
      <c r="J50" s="2">
        <v>181.80439999999999</v>
      </c>
      <c r="K50" s="2">
        <v>64.521299999999997</v>
      </c>
      <c r="L50" s="2">
        <v>0</v>
      </c>
      <c r="M50" s="2">
        <v>0</v>
      </c>
      <c r="N50" s="2">
        <v>0</v>
      </c>
      <c r="O50" s="2">
        <v>88.308599999999998</v>
      </c>
      <c r="P50" s="2">
        <v>0</v>
      </c>
      <c r="Q50" s="2">
        <v>0</v>
      </c>
      <c r="R50" s="2">
        <v>0</v>
      </c>
      <c r="S50" s="2">
        <v>1.1960999999999999</v>
      </c>
      <c r="T50" s="2">
        <v>0</v>
      </c>
      <c r="U50" s="2">
        <v>0</v>
      </c>
      <c r="V50" s="2">
        <v>1.1960999999999999</v>
      </c>
      <c r="W50" s="2">
        <v>0</v>
      </c>
      <c r="X50" s="2">
        <v>9.0303000000000004</v>
      </c>
    </row>
    <row r="51" spans="1:24" x14ac:dyDescent="0.2">
      <c r="A51" s="2" t="s">
        <v>105</v>
      </c>
      <c r="B51" s="2" t="str">
        <f>VLOOKUP($A51,'Space Group'!$A$2:$D$219,3)</f>
        <v>hexagonal</v>
      </c>
      <c r="C51" s="2" t="str">
        <f>VLOOKUP($A51,'Space Group'!$A$2:$D$219,4)</f>
        <v>P6/mmm</v>
      </c>
      <c r="D51" s="2">
        <v>71.926100000000005</v>
      </c>
      <c r="E51" s="2">
        <v>18.412800000000001</v>
      </c>
      <c r="F51" s="2">
        <v>33.716000000000001</v>
      </c>
      <c r="G51" s="2">
        <v>1.8100000000000002E-2</v>
      </c>
      <c r="H51" s="2">
        <v>-6.8999999999999999E-3</v>
      </c>
      <c r="I51" s="2">
        <v>2.4E-2</v>
      </c>
      <c r="J51" s="2">
        <v>71.893799999999999</v>
      </c>
      <c r="K51" s="2">
        <v>33.234699999999997</v>
      </c>
      <c r="L51" s="2">
        <v>3.6999999999999998E-2</v>
      </c>
      <c r="M51" s="2">
        <v>-1.83E-2</v>
      </c>
      <c r="N51" s="2">
        <v>-3.2099999999999997E-2</v>
      </c>
      <c r="O51" s="2">
        <v>67.721500000000006</v>
      </c>
      <c r="P51" s="2">
        <v>-8.8000000000000005E-3</v>
      </c>
      <c r="Q51" s="2">
        <v>2.8999999999999998E-3</v>
      </c>
      <c r="R51" s="2">
        <v>-8.7599999999999997E-2</v>
      </c>
      <c r="S51" s="2">
        <v>23.155100000000001</v>
      </c>
      <c r="T51" s="2">
        <v>1.46E-2</v>
      </c>
      <c r="U51" s="2">
        <v>1.0200000000000001E-2</v>
      </c>
      <c r="V51" s="2">
        <v>23.1693</v>
      </c>
      <c r="W51" s="2">
        <v>7.3000000000000001E-3</v>
      </c>
      <c r="X51" s="2">
        <v>26.7319</v>
      </c>
    </row>
    <row r="52" spans="1:24" x14ac:dyDescent="0.2">
      <c r="A52" s="2" t="s">
        <v>56</v>
      </c>
      <c r="B52" s="2" t="str">
        <f>VLOOKUP($A52,'Space Group'!$A$2:$D$219,3)</f>
        <v>monoclinic</v>
      </c>
      <c r="C52" s="2" t="str">
        <f>VLOOKUP($A52,'Space Group'!$A$2:$D$219,4)</f>
        <v>P1c1</v>
      </c>
      <c r="D52" s="2">
        <v>105.2794</v>
      </c>
      <c r="E52" s="2">
        <v>61.8339</v>
      </c>
      <c r="F52" s="2">
        <v>61.094000000000001</v>
      </c>
      <c r="G52" s="2">
        <v>0</v>
      </c>
      <c r="H52" s="2">
        <v>0</v>
      </c>
      <c r="I52" s="2">
        <v>0</v>
      </c>
      <c r="J52" s="2">
        <v>89.509299999999996</v>
      </c>
      <c r="K52" s="2">
        <v>59.3232</v>
      </c>
      <c r="L52" s="2">
        <v>0</v>
      </c>
      <c r="M52" s="2">
        <v>0</v>
      </c>
      <c r="N52" s="2">
        <v>0</v>
      </c>
      <c r="O52" s="2">
        <v>135.87200000000001</v>
      </c>
      <c r="P52" s="2">
        <v>0</v>
      </c>
      <c r="Q52" s="2">
        <v>0</v>
      </c>
      <c r="R52" s="2">
        <v>0</v>
      </c>
      <c r="S52" s="2">
        <v>20.107800000000001</v>
      </c>
      <c r="T52" s="2">
        <v>0</v>
      </c>
      <c r="U52" s="2">
        <v>0</v>
      </c>
      <c r="V52" s="2">
        <v>23.5245</v>
      </c>
      <c r="W52" s="2">
        <v>0</v>
      </c>
      <c r="X52" s="2">
        <v>22.168700000000001</v>
      </c>
    </row>
    <row r="53" spans="1:24" x14ac:dyDescent="0.2">
      <c r="A53" s="2" t="s">
        <v>64</v>
      </c>
      <c r="B53" s="2" t="str">
        <f>VLOOKUP($A53,'Space Group'!$A$2:$D$219,3)</f>
        <v>hexagonal</v>
      </c>
      <c r="C53" s="2" t="str">
        <f>VLOOKUP($A53,'Space Group'!$A$2:$D$219,4)</f>
        <v>P63/mmc</v>
      </c>
      <c r="D53" s="2">
        <v>109.4573</v>
      </c>
      <c r="E53" s="2">
        <v>75.755600000000001</v>
      </c>
      <c r="F53" s="2">
        <v>75.009799999999998</v>
      </c>
      <c r="G53" s="2">
        <v>0</v>
      </c>
      <c r="H53" s="2">
        <v>0</v>
      </c>
      <c r="I53" s="2">
        <v>0</v>
      </c>
      <c r="J53" s="2">
        <v>109.4573</v>
      </c>
      <c r="K53" s="2">
        <v>75.009799999999998</v>
      </c>
      <c r="L53" s="2">
        <v>0</v>
      </c>
      <c r="M53" s="2">
        <v>0</v>
      </c>
      <c r="N53" s="2">
        <v>0</v>
      </c>
      <c r="O53" s="2">
        <v>99.377899999999997</v>
      </c>
      <c r="P53" s="2">
        <v>0</v>
      </c>
      <c r="Q53" s="2">
        <v>0</v>
      </c>
      <c r="R53" s="2">
        <v>0</v>
      </c>
      <c r="S53" s="2">
        <v>19.367599999999999</v>
      </c>
      <c r="T53" s="2">
        <v>0</v>
      </c>
      <c r="U53" s="2">
        <v>0</v>
      </c>
      <c r="V53" s="2">
        <v>19.367599999999999</v>
      </c>
      <c r="W53" s="2">
        <v>0</v>
      </c>
      <c r="X53" s="2">
        <v>16.850899999999999</v>
      </c>
    </row>
    <row r="54" spans="1:24" x14ac:dyDescent="0.2">
      <c r="A54" s="2" t="s">
        <v>39</v>
      </c>
      <c r="B54" s="2" t="str">
        <f>VLOOKUP($A54,'Space Group'!$A$2:$D$219,3)</f>
        <v>orthorhombic</v>
      </c>
      <c r="C54" s="2" t="str">
        <f>VLOOKUP($A54,'Space Group'!$A$2:$D$219,4)</f>
        <v>P21212</v>
      </c>
      <c r="D54" s="2">
        <v>177.85069999999999</v>
      </c>
      <c r="E54" s="2">
        <v>62.887799999999999</v>
      </c>
      <c r="F54" s="2">
        <v>74.800600000000003</v>
      </c>
      <c r="G54" s="2">
        <v>0</v>
      </c>
      <c r="H54" s="2">
        <v>0</v>
      </c>
      <c r="I54" s="2">
        <v>0</v>
      </c>
      <c r="J54" s="2">
        <v>177.85069999999999</v>
      </c>
      <c r="K54" s="2">
        <v>74.800600000000003</v>
      </c>
      <c r="L54" s="2">
        <v>0</v>
      </c>
      <c r="M54" s="2">
        <v>0</v>
      </c>
      <c r="N54" s="2">
        <v>0</v>
      </c>
      <c r="O54" s="2">
        <v>133.48650000000001</v>
      </c>
      <c r="P54" s="2">
        <v>0</v>
      </c>
      <c r="Q54" s="2">
        <v>0</v>
      </c>
      <c r="R54" s="2">
        <v>0</v>
      </c>
      <c r="S54" s="2">
        <v>9.1729000000000003</v>
      </c>
      <c r="T54" s="2">
        <v>0</v>
      </c>
      <c r="U54" s="2">
        <v>0</v>
      </c>
      <c r="V54" s="2">
        <v>9.1729000000000003</v>
      </c>
      <c r="W54" s="2">
        <v>0</v>
      </c>
      <c r="X54" s="2">
        <v>10.3407</v>
      </c>
    </row>
    <row r="55" spans="1:24" x14ac:dyDescent="0.2">
      <c r="A55" s="2" t="s">
        <v>45</v>
      </c>
      <c r="B55" s="2" t="str">
        <f>VLOOKUP($A55,'Space Group'!$A$2:$D$219,3)</f>
        <v>hexagonal</v>
      </c>
      <c r="C55" s="2" t="str">
        <f>VLOOKUP($A55,'Space Group'!$A$2:$D$219,4)</f>
        <v>P63/mmc</v>
      </c>
      <c r="D55" s="2">
        <v>81.382000000000005</v>
      </c>
      <c r="E55" s="2">
        <v>51.907699999999998</v>
      </c>
      <c r="F55" s="2">
        <v>50.314100000000003</v>
      </c>
      <c r="G55" s="2">
        <v>0</v>
      </c>
      <c r="H55" s="2">
        <v>0</v>
      </c>
      <c r="I55" s="2">
        <v>0</v>
      </c>
      <c r="J55" s="2">
        <v>81.382000000000005</v>
      </c>
      <c r="K55" s="2">
        <v>50.314100000000003</v>
      </c>
      <c r="L55" s="2">
        <v>0</v>
      </c>
      <c r="M55" s="2">
        <v>0</v>
      </c>
      <c r="N55" s="2">
        <v>0</v>
      </c>
      <c r="O55" s="2">
        <v>79.583500000000001</v>
      </c>
      <c r="P55" s="2">
        <v>0</v>
      </c>
      <c r="Q55" s="2">
        <v>0</v>
      </c>
      <c r="R55" s="2">
        <v>0</v>
      </c>
      <c r="S55" s="2">
        <v>12.815099999999999</v>
      </c>
      <c r="T55" s="2">
        <v>0</v>
      </c>
      <c r="U55" s="2">
        <v>0</v>
      </c>
      <c r="V55" s="2">
        <v>12.815099999999999</v>
      </c>
      <c r="W55" s="2">
        <v>0</v>
      </c>
      <c r="X55" s="2">
        <v>14.7372</v>
      </c>
    </row>
    <row r="56" spans="1:24" x14ac:dyDescent="0.2">
      <c r="A56" s="2" t="s">
        <v>184</v>
      </c>
      <c r="B56" s="2" t="str">
        <f>VLOOKUP($A56,'Space Group'!$A$2:$D$219,3)</f>
        <v>orthorhombic</v>
      </c>
      <c r="C56" s="2" t="str">
        <f>VLOOKUP($A56,'Space Group'!$A$2:$D$219,4)</f>
        <v>Pmmn</v>
      </c>
      <c r="D56" s="2">
        <v>144.5598</v>
      </c>
      <c r="E56" s="2">
        <v>63.262700000000002</v>
      </c>
      <c r="F56" s="2">
        <v>48.503300000000003</v>
      </c>
      <c r="G56" s="2">
        <v>0</v>
      </c>
      <c r="H56" s="2">
        <v>0</v>
      </c>
      <c r="I56" s="2">
        <v>0</v>
      </c>
      <c r="J56" s="2">
        <v>110.78270000000001</v>
      </c>
      <c r="K56" s="2">
        <v>73.773700000000005</v>
      </c>
      <c r="L56" s="2">
        <v>0</v>
      </c>
      <c r="M56" s="2">
        <v>0</v>
      </c>
      <c r="N56" s="2">
        <v>0</v>
      </c>
      <c r="O56" s="2">
        <v>100.5488</v>
      </c>
      <c r="P56" s="2">
        <v>0</v>
      </c>
      <c r="Q56" s="2">
        <v>0</v>
      </c>
      <c r="R56" s="2">
        <v>0</v>
      </c>
      <c r="S56" s="2">
        <v>14.441599999999999</v>
      </c>
      <c r="T56" s="2">
        <v>0</v>
      </c>
      <c r="U56" s="2">
        <v>0</v>
      </c>
      <c r="V56" s="2">
        <v>15.9619</v>
      </c>
      <c r="W56" s="2">
        <v>0</v>
      </c>
      <c r="X56" s="2">
        <v>18.762899999999998</v>
      </c>
    </row>
    <row r="57" spans="1:24" x14ac:dyDescent="0.2">
      <c r="A57" s="2" t="s">
        <v>137</v>
      </c>
      <c r="B57" s="2" t="str">
        <f>VLOOKUP($A57,'Space Group'!$A$2:$D$219,3)</f>
        <v>monoclinic</v>
      </c>
      <c r="C57" s="2" t="str">
        <f>VLOOKUP($A57,'Space Group'!$A$2:$D$219,4)</f>
        <v>C2/m</v>
      </c>
      <c r="D57" s="2">
        <v>148.8904</v>
      </c>
      <c r="E57" s="2">
        <v>81.366500000000002</v>
      </c>
      <c r="F57" s="2">
        <v>79.400199999999998</v>
      </c>
      <c r="G57" s="2">
        <v>0</v>
      </c>
      <c r="H57" s="2">
        <v>27.112500000000001</v>
      </c>
      <c r="I57" s="2">
        <v>0</v>
      </c>
      <c r="J57" s="2">
        <v>118.64790000000001</v>
      </c>
      <c r="K57" s="2">
        <v>74.119500000000002</v>
      </c>
      <c r="L57" s="2">
        <v>0</v>
      </c>
      <c r="M57" s="2">
        <v>7.4650999999999996</v>
      </c>
      <c r="N57" s="2">
        <v>0</v>
      </c>
      <c r="O57" s="2">
        <v>114.5004</v>
      </c>
      <c r="P57" s="2">
        <v>0</v>
      </c>
      <c r="Q57" s="2">
        <v>5.1257999999999999</v>
      </c>
      <c r="R57" s="2">
        <v>0</v>
      </c>
      <c r="S57" s="2">
        <v>18.768000000000001</v>
      </c>
      <c r="T57" s="2">
        <v>0</v>
      </c>
      <c r="U57" s="2">
        <v>3.0024000000000002</v>
      </c>
      <c r="V57" s="2">
        <v>46.337699999999998</v>
      </c>
      <c r="W57" s="2">
        <v>0</v>
      </c>
      <c r="X57" s="2">
        <v>23.5535</v>
      </c>
    </row>
    <row r="58" spans="1:24" x14ac:dyDescent="0.2">
      <c r="A58" s="2" t="s">
        <v>0</v>
      </c>
      <c r="B58" s="2" t="str">
        <f>VLOOKUP($A58,'Space Group'!$A$2:$D$219,3)</f>
        <v>hexagonal</v>
      </c>
      <c r="C58" s="2" t="str">
        <f>VLOOKUP($A58,'Space Group'!$A$2:$D$219,4)</f>
        <v>P63/mmc</v>
      </c>
      <c r="D58" s="2">
        <v>113.8989</v>
      </c>
      <c r="E58" s="2">
        <v>77.210099999999997</v>
      </c>
      <c r="F58" s="2">
        <v>78.287300000000002</v>
      </c>
      <c r="G58" s="2">
        <v>0</v>
      </c>
      <c r="H58" s="2">
        <v>0</v>
      </c>
      <c r="I58" s="2">
        <v>0</v>
      </c>
      <c r="J58" s="2">
        <v>113.8989</v>
      </c>
      <c r="K58" s="2">
        <v>78.287300000000002</v>
      </c>
      <c r="L58" s="2">
        <v>0</v>
      </c>
      <c r="M58" s="2">
        <v>0</v>
      </c>
      <c r="N58" s="2">
        <v>0</v>
      </c>
      <c r="O58" s="2">
        <v>120.7753</v>
      </c>
      <c r="P58" s="2">
        <v>0</v>
      </c>
      <c r="Q58" s="2">
        <v>0</v>
      </c>
      <c r="R58" s="2">
        <v>0</v>
      </c>
      <c r="S58" s="2">
        <v>15.903499999999999</v>
      </c>
      <c r="T58" s="2">
        <v>0</v>
      </c>
      <c r="U58" s="2">
        <v>0</v>
      </c>
      <c r="V58" s="2">
        <v>15.903499999999999</v>
      </c>
      <c r="W58" s="2">
        <v>0</v>
      </c>
      <c r="X58" s="2">
        <v>18.3444</v>
      </c>
    </row>
    <row r="59" spans="1:24" x14ac:dyDescent="0.2">
      <c r="A59" s="2" t="s">
        <v>155</v>
      </c>
      <c r="B59" s="2" t="str">
        <f>VLOOKUP($A59,'Space Group'!$A$2:$D$219,3)</f>
        <v>orthorhombic</v>
      </c>
      <c r="C59" s="2" t="str">
        <f>VLOOKUP($A59,'Space Group'!$A$2:$D$219,4)</f>
        <v>Pnma</v>
      </c>
      <c r="D59" s="2">
        <v>57.466299999999997</v>
      </c>
      <c r="E59" s="2">
        <v>10.254899999999999</v>
      </c>
      <c r="F59" s="2">
        <v>18.360099999999999</v>
      </c>
      <c r="G59" s="2">
        <v>0</v>
      </c>
      <c r="H59" s="2">
        <v>0</v>
      </c>
      <c r="I59" s="2">
        <v>0</v>
      </c>
      <c r="J59" s="2">
        <v>39.208399999999997</v>
      </c>
      <c r="K59" s="2">
        <v>8.3036999999999992</v>
      </c>
      <c r="L59" s="2">
        <v>0</v>
      </c>
      <c r="M59" s="2">
        <v>0</v>
      </c>
      <c r="N59" s="2">
        <v>0</v>
      </c>
      <c r="O59" s="2">
        <v>52.910600000000002</v>
      </c>
      <c r="P59" s="2">
        <v>0</v>
      </c>
      <c r="Q59" s="2">
        <v>0</v>
      </c>
      <c r="R59" s="2">
        <v>0</v>
      </c>
      <c r="S59" s="2">
        <v>27.325700000000001</v>
      </c>
      <c r="T59" s="2">
        <v>0</v>
      </c>
      <c r="U59" s="2">
        <v>0</v>
      </c>
      <c r="V59" s="2">
        <v>4.5178000000000003</v>
      </c>
      <c r="W59" s="2">
        <v>0</v>
      </c>
      <c r="X59" s="2">
        <v>16.395199999999999</v>
      </c>
    </row>
    <row r="60" spans="1:24" x14ac:dyDescent="0.2">
      <c r="A60" s="2" t="s">
        <v>151</v>
      </c>
      <c r="B60" s="2" t="str">
        <f>VLOOKUP($A60,'Space Group'!$A$2:$D$219,3)</f>
        <v>hexagonal</v>
      </c>
      <c r="C60" s="2" t="str">
        <f>VLOOKUP($A60,'Space Group'!$A$2:$D$219,4)</f>
        <v>P63mc</v>
      </c>
      <c r="D60" s="2">
        <v>51.989199999999997</v>
      </c>
      <c r="E60" s="2">
        <v>29.046099999999999</v>
      </c>
      <c r="F60" s="2">
        <v>32.187399999999997</v>
      </c>
      <c r="G60" s="2">
        <v>0</v>
      </c>
      <c r="H60" s="2">
        <v>0</v>
      </c>
      <c r="I60" s="2">
        <v>0</v>
      </c>
      <c r="J60" s="2">
        <v>51.989199999999997</v>
      </c>
      <c r="K60" s="2">
        <v>32.187399999999997</v>
      </c>
      <c r="L60" s="2">
        <v>0</v>
      </c>
      <c r="M60" s="2">
        <v>0</v>
      </c>
      <c r="N60" s="2">
        <v>0</v>
      </c>
      <c r="O60" s="2">
        <v>76.706800000000001</v>
      </c>
      <c r="P60" s="2">
        <v>0</v>
      </c>
      <c r="Q60" s="2">
        <v>0</v>
      </c>
      <c r="R60" s="2">
        <v>0</v>
      </c>
      <c r="S60" s="2">
        <v>11.5947</v>
      </c>
      <c r="T60" s="2">
        <v>0</v>
      </c>
      <c r="U60" s="2">
        <v>0</v>
      </c>
      <c r="V60" s="2">
        <v>11.5947</v>
      </c>
      <c r="W60" s="2">
        <v>0</v>
      </c>
      <c r="X60" s="2">
        <v>11.471500000000001</v>
      </c>
    </row>
    <row r="61" spans="1:24" x14ac:dyDescent="0.2">
      <c r="A61" s="2" t="s">
        <v>34</v>
      </c>
      <c r="B61" s="2" t="str">
        <f>VLOOKUP($A61,'Space Group'!$A$2:$D$219,3)</f>
        <v>orthorhombic</v>
      </c>
      <c r="C61" s="2" t="str">
        <f>VLOOKUP($A61,'Space Group'!$A$2:$D$219,4)</f>
        <v>Cmme</v>
      </c>
      <c r="D61" s="2">
        <v>128.6824</v>
      </c>
      <c r="E61" s="2">
        <v>50.514899999999997</v>
      </c>
      <c r="F61" s="2">
        <v>34.407600000000002</v>
      </c>
      <c r="G61" s="2">
        <v>0</v>
      </c>
      <c r="H61" s="2">
        <v>0</v>
      </c>
      <c r="I61" s="2">
        <v>0</v>
      </c>
      <c r="J61" s="2">
        <v>93.995099999999994</v>
      </c>
      <c r="K61" s="2">
        <v>43.598100000000002</v>
      </c>
      <c r="L61" s="2">
        <v>0</v>
      </c>
      <c r="M61" s="2">
        <v>0</v>
      </c>
      <c r="N61" s="2">
        <v>0</v>
      </c>
      <c r="O61" s="2">
        <v>84.466899999999995</v>
      </c>
      <c r="P61" s="2">
        <v>0</v>
      </c>
      <c r="Q61" s="2">
        <v>0</v>
      </c>
      <c r="R61" s="2">
        <v>0</v>
      </c>
      <c r="S61" s="2">
        <v>24.7562</v>
      </c>
      <c r="T61" s="2">
        <v>0</v>
      </c>
      <c r="U61" s="2">
        <v>0</v>
      </c>
      <c r="V61" s="2">
        <v>-45.125</v>
      </c>
      <c r="W61" s="2">
        <v>0</v>
      </c>
      <c r="X61" s="2">
        <v>46.311700000000002</v>
      </c>
    </row>
    <row r="62" spans="1:24" x14ac:dyDescent="0.2">
      <c r="A62" s="2" t="s">
        <v>82</v>
      </c>
      <c r="B62" s="2" t="str">
        <f>VLOOKUP($A62,'Space Group'!$A$2:$D$219,3)</f>
        <v>monoclinic</v>
      </c>
      <c r="C62" s="2" t="str">
        <f>VLOOKUP($A62,'Space Group'!$A$2:$D$219,4)</f>
        <v>I2/m11</v>
      </c>
      <c r="D62" s="2">
        <v>55.645899999999997</v>
      </c>
      <c r="E62" s="2">
        <v>16.351299999999998</v>
      </c>
      <c r="F62" s="2">
        <v>32.825800000000001</v>
      </c>
      <c r="G62" s="2">
        <v>0</v>
      </c>
      <c r="H62" s="2">
        <v>2.9999999999999997E-4</v>
      </c>
      <c r="I62" s="2">
        <v>0</v>
      </c>
      <c r="J62" s="2">
        <v>85.365799999999993</v>
      </c>
      <c r="K62" s="2">
        <v>51.901600000000002</v>
      </c>
      <c r="L62" s="2">
        <v>0</v>
      </c>
      <c r="M62" s="2">
        <v>0</v>
      </c>
      <c r="N62" s="2">
        <v>0</v>
      </c>
      <c r="O62" s="2">
        <v>123.97929999999999</v>
      </c>
      <c r="P62" s="2">
        <v>0</v>
      </c>
      <c r="Q62" s="2">
        <v>0</v>
      </c>
      <c r="R62" s="2">
        <v>0</v>
      </c>
      <c r="S62" s="2">
        <v>19.276199999999999</v>
      </c>
      <c r="T62" s="2">
        <v>0</v>
      </c>
      <c r="U62" s="2">
        <v>0</v>
      </c>
      <c r="V62" s="2">
        <v>12.847799999999999</v>
      </c>
      <c r="W62" s="2">
        <v>0</v>
      </c>
      <c r="X62" s="2">
        <v>9.8187999999999995</v>
      </c>
    </row>
    <row r="63" spans="1:24" x14ac:dyDescent="0.2">
      <c r="A63" s="2" t="s">
        <v>153</v>
      </c>
      <c r="B63" s="2" t="str">
        <f>VLOOKUP($A63,'Space Group'!$A$2:$D$219,3)</f>
        <v>hexagonal</v>
      </c>
      <c r="C63" s="2" t="str">
        <f>VLOOKUP($A63,'Space Group'!$A$2:$D$219,4)</f>
        <v>P63/m</v>
      </c>
      <c r="D63" s="2">
        <v>128.30609999999999</v>
      </c>
      <c r="E63" s="2">
        <v>92.279799999999994</v>
      </c>
      <c r="F63" s="2">
        <v>86.467299999999994</v>
      </c>
      <c r="G63" s="2">
        <v>3.0000000000000001E-3</v>
      </c>
      <c r="H63" s="2">
        <v>4.5999999999999999E-3</v>
      </c>
      <c r="I63" s="2">
        <v>1E-4</v>
      </c>
      <c r="J63" s="2">
        <v>128.30539999999999</v>
      </c>
      <c r="K63" s="2">
        <v>86.467100000000002</v>
      </c>
      <c r="L63" s="2">
        <v>2.7000000000000001E-3</v>
      </c>
      <c r="M63" s="2">
        <v>5.4000000000000003E-3</v>
      </c>
      <c r="N63" s="2">
        <v>1E-4</v>
      </c>
      <c r="O63" s="2">
        <v>114.90600000000001</v>
      </c>
      <c r="P63" s="2">
        <v>3.8999999999999998E-3</v>
      </c>
      <c r="Q63" s="2">
        <v>7.0000000000000001E-3</v>
      </c>
      <c r="R63" s="2">
        <v>1E-4</v>
      </c>
      <c r="S63" s="2">
        <v>15.770099999999999</v>
      </c>
      <c r="T63" s="2">
        <v>0</v>
      </c>
      <c r="U63" s="2">
        <v>-2.9999999999999997E-4</v>
      </c>
      <c r="V63" s="2">
        <v>15.770099999999999</v>
      </c>
      <c r="W63" s="2">
        <v>-2.0000000000000001E-4</v>
      </c>
      <c r="X63" s="2">
        <v>18.012899999999998</v>
      </c>
    </row>
    <row r="64" spans="1:24" x14ac:dyDescent="0.2">
      <c r="A64" s="2" t="s">
        <v>36</v>
      </c>
      <c r="B64" s="2" t="str">
        <f>VLOOKUP($A64,'Space Group'!$A$2:$D$219,3)</f>
        <v>cubic</v>
      </c>
      <c r="C64" s="2" t="str">
        <f>VLOOKUP($A64,'Space Group'!$A$2:$D$219,4)</f>
        <v>Fd-3m</v>
      </c>
      <c r="D64" s="2">
        <v>76.277199999999993</v>
      </c>
      <c r="E64" s="2">
        <v>53.722200000000001</v>
      </c>
      <c r="F64" s="2">
        <v>53.722200000000001</v>
      </c>
      <c r="G64" s="2">
        <v>0</v>
      </c>
      <c r="H64" s="2">
        <v>0</v>
      </c>
      <c r="I64" s="2">
        <v>0</v>
      </c>
      <c r="J64" s="2">
        <v>76.277199999999993</v>
      </c>
      <c r="K64" s="2">
        <v>53.722200000000001</v>
      </c>
      <c r="L64" s="2">
        <v>0</v>
      </c>
      <c r="M64" s="2">
        <v>0</v>
      </c>
      <c r="N64" s="2">
        <v>0</v>
      </c>
      <c r="O64" s="2">
        <v>76.277199999999993</v>
      </c>
      <c r="P64" s="2">
        <v>0</v>
      </c>
      <c r="Q64" s="2">
        <v>0</v>
      </c>
      <c r="R64" s="2">
        <v>0</v>
      </c>
      <c r="S64" s="2">
        <v>15.860099999999999</v>
      </c>
      <c r="T64" s="2">
        <v>0</v>
      </c>
      <c r="U64" s="2">
        <v>0</v>
      </c>
      <c r="V64" s="2">
        <v>15.860099999999999</v>
      </c>
      <c r="W64" s="2">
        <v>0</v>
      </c>
      <c r="X64" s="2">
        <v>15.860099999999999</v>
      </c>
    </row>
    <row r="65" spans="1:24" x14ac:dyDescent="0.2">
      <c r="A65" s="2" t="s">
        <v>156</v>
      </c>
      <c r="B65" s="2" t="str">
        <f>VLOOKUP($A65,'Space Group'!$A$2:$D$219,3)</f>
        <v>orthorhombic</v>
      </c>
      <c r="C65" s="2" t="str">
        <f>VLOOKUP($A65,'Space Group'!$A$2:$D$219,4)</f>
        <v>Immm</v>
      </c>
      <c r="D65" s="2">
        <v>140.7953</v>
      </c>
      <c r="E65" s="2">
        <v>75.584500000000006</v>
      </c>
      <c r="F65" s="2">
        <v>82.527199999999993</v>
      </c>
      <c r="G65" s="2">
        <v>0</v>
      </c>
      <c r="H65" s="2">
        <v>0</v>
      </c>
      <c r="I65" s="2">
        <v>0</v>
      </c>
      <c r="J65" s="2">
        <v>149.43129999999999</v>
      </c>
      <c r="K65" s="2">
        <v>59.883400000000002</v>
      </c>
      <c r="L65" s="2">
        <v>0</v>
      </c>
      <c r="M65" s="2">
        <v>0</v>
      </c>
      <c r="N65" s="2">
        <v>0</v>
      </c>
      <c r="O65" s="2">
        <v>188.67529999999999</v>
      </c>
      <c r="P65" s="2">
        <v>0</v>
      </c>
      <c r="Q65" s="2">
        <v>0</v>
      </c>
      <c r="R65" s="2">
        <v>0</v>
      </c>
      <c r="S65" s="2">
        <v>20.632999999999999</v>
      </c>
      <c r="T65" s="2">
        <v>0</v>
      </c>
      <c r="U65" s="2">
        <v>0</v>
      </c>
      <c r="V65" s="2">
        <v>18.525200000000002</v>
      </c>
      <c r="W65" s="2">
        <v>0</v>
      </c>
      <c r="X65" s="2">
        <v>14.319100000000001</v>
      </c>
    </row>
    <row r="66" spans="1:24" x14ac:dyDescent="0.2">
      <c r="A66" s="2" t="s">
        <v>7</v>
      </c>
      <c r="B66" s="2" t="str">
        <f>VLOOKUP($A66,'Space Group'!$A$2:$D$219,3)</f>
        <v>trigonal</v>
      </c>
      <c r="C66" s="2" t="str">
        <f>VLOOKUP($A66,'Space Group'!$A$2:$D$219,4)</f>
        <v>P321</v>
      </c>
      <c r="D66" s="2">
        <v>91.748400000000004</v>
      </c>
      <c r="E66" s="2">
        <v>57.2271</v>
      </c>
      <c r="F66" s="2">
        <v>49.656300000000002</v>
      </c>
      <c r="G66" s="2">
        <v>-2.7433999999999998</v>
      </c>
      <c r="H66" s="2">
        <v>9.5999999999999992E-3</v>
      </c>
      <c r="I66" s="2">
        <v>-3.8999999999999998E-3</v>
      </c>
      <c r="J66" s="2">
        <v>91.722899999999996</v>
      </c>
      <c r="K66" s="2">
        <v>49.653500000000001</v>
      </c>
      <c r="L66" s="2">
        <v>2.7309999999999999</v>
      </c>
      <c r="M66" s="2">
        <v>6.4999999999999997E-3</v>
      </c>
      <c r="N66" s="2">
        <v>-1.26E-2</v>
      </c>
      <c r="O66" s="2">
        <v>76.717600000000004</v>
      </c>
      <c r="P66" s="2">
        <v>5.9999999999999995E-4</v>
      </c>
      <c r="Q66" s="2">
        <v>-1.9E-3</v>
      </c>
      <c r="R66" s="2">
        <v>-1E-3</v>
      </c>
      <c r="S66" s="2">
        <v>18.9023</v>
      </c>
      <c r="T66" s="2">
        <v>-8.6E-3</v>
      </c>
      <c r="U66" s="2">
        <v>1.5E-3</v>
      </c>
      <c r="V66" s="2">
        <v>18.913900000000002</v>
      </c>
      <c r="W66" s="2">
        <v>-2.7393000000000001</v>
      </c>
      <c r="X66" s="2">
        <v>17.2484</v>
      </c>
    </row>
    <row r="67" spans="1:24" x14ac:dyDescent="0.2">
      <c r="A67" s="2" t="s">
        <v>77</v>
      </c>
      <c r="B67" s="2" t="str">
        <f>VLOOKUP($A67,'Space Group'!$A$2:$D$219,3)</f>
        <v>monoclinic</v>
      </c>
      <c r="C67" s="2" t="str">
        <f>VLOOKUP($A67,'Space Group'!$A$2:$D$219,4)</f>
        <v>P1121/a</v>
      </c>
      <c r="D67" s="2">
        <v>67.508300000000006</v>
      </c>
      <c r="E67" s="2">
        <v>46.609000000000002</v>
      </c>
      <c r="F67" s="2">
        <v>88.695999999999998</v>
      </c>
      <c r="G67" s="2">
        <v>0</v>
      </c>
      <c r="H67" s="2">
        <v>0</v>
      </c>
      <c r="I67" s="2">
        <v>0</v>
      </c>
      <c r="J67" s="2">
        <v>67.508399999999995</v>
      </c>
      <c r="K67" s="2">
        <v>88.695999999999998</v>
      </c>
      <c r="L67" s="2">
        <v>0</v>
      </c>
      <c r="M67" s="2">
        <v>0</v>
      </c>
      <c r="N67" s="2">
        <v>0</v>
      </c>
      <c r="O67" s="2">
        <v>179.82079999999999</v>
      </c>
      <c r="P67" s="2">
        <v>0</v>
      </c>
      <c r="Q67" s="2">
        <v>0</v>
      </c>
      <c r="R67" s="2">
        <v>0</v>
      </c>
      <c r="S67" s="2">
        <v>28.473500000000001</v>
      </c>
      <c r="T67" s="2">
        <v>0</v>
      </c>
      <c r="U67" s="2">
        <v>0</v>
      </c>
      <c r="V67" s="2">
        <v>28.473500000000001</v>
      </c>
      <c r="W67" s="2">
        <v>0</v>
      </c>
      <c r="X67" s="2">
        <v>13.616300000000001</v>
      </c>
    </row>
    <row r="68" spans="1:24" x14ac:dyDescent="0.2">
      <c r="A68" s="2" t="s">
        <v>134</v>
      </c>
      <c r="B68" s="2" t="str">
        <f>VLOOKUP($A68,'Space Group'!$A$2:$D$219,3)</f>
        <v>trigonal</v>
      </c>
      <c r="C68" s="2" t="str">
        <f>VLOOKUP($A68,'Space Group'!$A$2:$D$219,4)</f>
        <v>P31c</v>
      </c>
      <c r="D68" s="2">
        <v>124.59050000000001</v>
      </c>
      <c r="E68" s="2">
        <v>90.748099999999994</v>
      </c>
      <c r="F68" s="2">
        <v>76.682500000000005</v>
      </c>
      <c r="G68" s="2">
        <v>1E-4</v>
      </c>
      <c r="H68" s="2">
        <v>1E-4</v>
      </c>
      <c r="I68" s="2">
        <v>2.0000000000000001E-4</v>
      </c>
      <c r="J68" s="2">
        <v>124.5904</v>
      </c>
      <c r="K68" s="2">
        <v>76.682500000000005</v>
      </c>
      <c r="L68" s="2">
        <v>1E-4</v>
      </c>
      <c r="M68" s="2">
        <v>1E-4</v>
      </c>
      <c r="N68" s="2">
        <v>-2.0000000000000001E-4</v>
      </c>
      <c r="O68" s="2">
        <v>109.774</v>
      </c>
      <c r="P68" s="2">
        <v>1E-4</v>
      </c>
      <c r="Q68" s="2">
        <v>1E-4</v>
      </c>
      <c r="R68" s="2">
        <v>0</v>
      </c>
      <c r="S68" s="2">
        <v>11.3241</v>
      </c>
      <c r="T68" s="2">
        <v>2.0000000000000001E-4</v>
      </c>
      <c r="U68" s="2">
        <v>0</v>
      </c>
      <c r="V68" s="2">
        <v>11.324</v>
      </c>
      <c r="W68" s="2">
        <v>0</v>
      </c>
      <c r="X68" s="2">
        <v>16.9209</v>
      </c>
    </row>
    <row r="69" spans="1:24" x14ac:dyDescent="0.2">
      <c r="A69" s="2" t="s">
        <v>144</v>
      </c>
      <c r="B69" s="2" t="str">
        <f>VLOOKUP($A69,'Space Group'!$A$2:$D$219,3)</f>
        <v>hexagonal</v>
      </c>
      <c r="C69" s="2" t="str">
        <f>VLOOKUP($A69,'Space Group'!$A$2:$D$219,4)</f>
        <v>P63/mmc</v>
      </c>
      <c r="D69" s="2">
        <v>112.68049999999999</v>
      </c>
      <c r="E69" s="2">
        <v>73.302899999999994</v>
      </c>
      <c r="F69" s="2">
        <v>63.760800000000003</v>
      </c>
      <c r="G69" s="2">
        <v>0</v>
      </c>
      <c r="H69" s="2">
        <v>0</v>
      </c>
      <c r="I69" s="2">
        <v>0</v>
      </c>
      <c r="J69" s="2">
        <v>112.68049999999999</v>
      </c>
      <c r="K69" s="2">
        <v>63.760800000000003</v>
      </c>
      <c r="L69" s="2">
        <v>0</v>
      </c>
      <c r="M69" s="2">
        <v>0</v>
      </c>
      <c r="N69" s="2">
        <v>0</v>
      </c>
      <c r="O69" s="2">
        <v>64.032799999999995</v>
      </c>
      <c r="P69" s="2">
        <v>0</v>
      </c>
      <c r="Q69" s="2">
        <v>0</v>
      </c>
      <c r="R69" s="2">
        <v>0</v>
      </c>
      <c r="S69" s="2">
        <v>20.6281</v>
      </c>
      <c r="T69" s="2">
        <v>0</v>
      </c>
      <c r="U69" s="2">
        <v>0</v>
      </c>
      <c r="V69" s="2">
        <v>20.6281</v>
      </c>
      <c r="W69" s="2">
        <v>0</v>
      </c>
      <c r="X69" s="2">
        <v>19.688800000000001</v>
      </c>
    </row>
    <row r="70" spans="1:24" x14ac:dyDescent="0.2">
      <c r="A70" s="2" t="s">
        <v>107</v>
      </c>
      <c r="B70" s="2" t="str">
        <f>VLOOKUP($A70,'Space Group'!$A$2:$D$219,3)</f>
        <v>orthorhombic</v>
      </c>
      <c r="C70" s="2" t="str">
        <f>VLOOKUP($A70,'Space Group'!$A$2:$D$219,4)</f>
        <v>C222</v>
      </c>
      <c r="D70" s="2">
        <v>79.652500000000003</v>
      </c>
      <c r="E70" s="2">
        <v>41.693399999999997</v>
      </c>
      <c r="F70" s="2">
        <v>17.784099999999999</v>
      </c>
      <c r="G70" s="2">
        <v>0</v>
      </c>
      <c r="H70" s="2">
        <v>0</v>
      </c>
      <c r="I70" s="2">
        <v>0</v>
      </c>
      <c r="J70" s="2">
        <v>87.211399999999998</v>
      </c>
      <c r="K70" s="2">
        <v>3.4946000000000002</v>
      </c>
      <c r="L70" s="2">
        <v>0</v>
      </c>
      <c r="M70" s="2">
        <v>0</v>
      </c>
      <c r="N70" s="2">
        <v>0</v>
      </c>
      <c r="O70" s="2">
        <v>58.738900000000001</v>
      </c>
      <c r="P70" s="2">
        <v>0</v>
      </c>
      <c r="Q70" s="2">
        <v>0</v>
      </c>
      <c r="R70" s="2">
        <v>0</v>
      </c>
      <c r="S70" s="2">
        <v>11.2583</v>
      </c>
      <c r="T70" s="2">
        <v>0</v>
      </c>
      <c r="U70" s="2">
        <v>0</v>
      </c>
      <c r="V70" s="2">
        <v>33.385599999999997</v>
      </c>
      <c r="W70" s="2">
        <v>0</v>
      </c>
      <c r="X70" s="2">
        <v>13.3636</v>
      </c>
    </row>
    <row r="71" spans="1:24" x14ac:dyDescent="0.2">
      <c r="A71" s="2" t="s">
        <v>177</v>
      </c>
      <c r="B71" s="2" t="str">
        <f>VLOOKUP($A71,'Space Group'!$A$2:$D$219,3)</f>
        <v>monoclinic</v>
      </c>
      <c r="C71" s="2" t="str">
        <f>VLOOKUP($A71,'Space Group'!$A$2:$D$219,4)</f>
        <v>P1211</v>
      </c>
      <c r="D71" s="2">
        <v>44.864199999999997</v>
      </c>
      <c r="E71" s="2">
        <v>24.693300000000001</v>
      </c>
      <c r="F71" s="2">
        <v>15.808199999999999</v>
      </c>
      <c r="G71" s="2">
        <v>0</v>
      </c>
      <c r="H71" s="2">
        <v>0</v>
      </c>
      <c r="I71" s="2">
        <v>0</v>
      </c>
      <c r="J71" s="2">
        <v>77.403499999999994</v>
      </c>
      <c r="K71" s="2">
        <v>40.162100000000002</v>
      </c>
      <c r="L71" s="2">
        <v>0</v>
      </c>
      <c r="M71" s="2">
        <v>0</v>
      </c>
      <c r="N71" s="2">
        <v>0</v>
      </c>
      <c r="O71" s="2">
        <v>78.606300000000005</v>
      </c>
      <c r="P71" s="2">
        <v>0</v>
      </c>
      <c r="Q71" s="2">
        <v>0</v>
      </c>
      <c r="R71" s="2">
        <v>0</v>
      </c>
      <c r="S71" s="2">
        <v>24.378399999999999</v>
      </c>
      <c r="T71" s="2">
        <v>0</v>
      </c>
      <c r="U71" s="2">
        <v>0</v>
      </c>
      <c r="V71" s="2">
        <v>12.9011</v>
      </c>
      <c r="W71" s="2">
        <v>0</v>
      </c>
      <c r="X71" s="2">
        <v>1.3754999999999999</v>
      </c>
    </row>
    <row r="72" spans="1:24" x14ac:dyDescent="0.2">
      <c r="A72" s="2" t="s">
        <v>11</v>
      </c>
      <c r="B72" s="2" t="str">
        <f>VLOOKUP($A72,'Space Group'!$A$2:$D$219,3)</f>
        <v>monoclinic</v>
      </c>
      <c r="C72" s="2" t="str">
        <f>VLOOKUP($A72,'Space Group'!$A$2:$D$219,4)</f>
        <v>Cm</v>
      </c>
      <c r="D72" s="2">
        <v>91.762</v>
      </c>
      <c r="E72" s="2">
        <v>30.549499999999998</v>
      </c>
      <c r="F72" s="2">
        <v>27.218</v>
      </c>
      <c r="G72" s="2">
        <v>0</v>
      </c>
      <c r="H72" s="2">
        <v>-7.6925999999999997</v>
      </c>
      <c r="I72" s="2">
        <v>0</v>
      </c>
      <c r="J72" s="2">
        <v>74.227699999999999</v>
      </c>
      <c r="K72" s="2">
        <v>26.394400000000001</v>
      </c>
      <c r="L72" s="2">
        <v>0</v>
      </c>
      <c r="M72" s="2">
        <v>-13.066599999999999</v>
      </c>
      <c r="N72" s="2">
        <v>0</v>
      </c>
      <c r="O72" s="2">
        <v>87.259699999999995</v>
      </c>
      <c r="P72" s="2">
        <v>0</v>
      </c>
      <c r="Q72" s="2">
        <v>-14.0388</v>
      </c>
      <c r="R72" s="2">
        <v>0</v>
      </c>
      <c r="S72" s="2">
        <v>8.7170000000000005</v>
      </c>
      <c r="T72" s="2">
        <v>0</v>
      </c>
      <c r="U72" s="2">
        <v>-0.77359999999999995</v>
      </c>
      <c r="V72" s="2">
        <v>24.7745</v>
      </c>
      <c r="W72" s="2">
        <v>0</v>
      </c>
      <c r="X72" s="2">
        <v>9.6437000000000008</v>
      </c>
    </row>
    <row r="73" spans="1:24" x14ac:dyDescent="0.2">
      <c r="A73" s="2" t="s">
        <v>60</v>
      </c>
      <c r="B73" s="2" t="str">
        <f>VLOOKUP($A73,'Space Group'!$A$2:$D$219,3)</f>
        <v>monoclinic</v>
      </c>
      <c r="C73" s="2" t="str">
        <f>VLOOKUP($A73,'Space Group'!$A$2:$D$219,4)</f>
        <v>I12/m1</v>
      </c>
      <c r="D73" s="2">
        <v>67.992400000000004</v>
      </c>
      <c r="E73" s="2">
        <v>48.588799999999999</v>
      </c>
      <c r="F73" s="2">
        <v>28.393899999999999</v>
      </c>
      <c r="G73" s="2">
        <v>0</v>
      </c>
      <c r="H73" s="2">
        <v>0.185</v>
      </c>
      <c r="I73" s="2">
        <v>0</v>
      </c>
      <c r="J73" s="2">
        <v>78.416499999999999</v>
      </c>
      <c r="K73" s="2">
        <v>40.018999999999998</v>
      </c>
      <c r="L73" s="2">
        <v>0</v>
      </c>
      <c r="M73" s="2">
        <v>1.3577999999999999</v>
      </c>
      <c r="N73" s="2">
        <v>0</v>
      </c>
      <c r="O73" s="2">
        <v>101.05710000000001</v>
      </c>
      <c r="P73" s="2">
        <v>0</v>
      </c>
      <c r="Q73" s="2">
        <v>3.7355</v>
      </c>
      <c r="R73" s="2">
        <v>0</v>
      </c>
      <c r="S73" s="2">
        <v>14.3142</v>
      </c>
      <c r="T73" s="2">
        <v>0</v>
      </c>
      <c r="U73" s="2">
        <v>1.7716000000000001</v>
      </c>
      <c r="V73" s="2">
        <v>13.5784</v>
      </c>
      <c r="W73" s="2">
        <v>0</v>
      </c>
      <c r="X73" s="2">
        <v>21.152799999999999</v>
      </c>
    </row>
    <row r="74" spans="1:24" x14ac:dyDescent="0.2">
      <c r="A74" s="2" t="s">
        <v>58</v>
      </c>
      <c r="B74" s="2" t="str">
        <f>VLOOKUP($A74,'Space Group'!$A$2:$D$219,3)</f>
        <v>orthorhombic</v>
      </c>
      <c r="C74" s="2" t="str">
        <f>VLOOKUP($A74,'Space Group'!$A$2:$D$219,4)</f>
        <v>Cmce</v>
      </c>
      <c r="D74" s="2">
        <v>100.65170000000001</v>
      </c>
      <c r="E74" s="2">
        <v>26.087199999999999</v>
      </c>
      <c r="F74" s="2">
        <v>19.5245</v>
      </c>
      <c r="G74" s="2">
        <v>0</v>
      </c>
      <c r="H74" s="2">
        <v>0</v>
      </c>
      <c r="I74" s="2">
        <v>0</v>
      </c>
      <c r="J74" s="2">
        <v>87.816500000000005</v>
      </c>
      <c r="K74" s="2">
        <v>39.475299999999997</v>
      </c>
      <c r="L74" s="2">
        <v>0</v>
      </c>
      <c r="M74" s="2">
        <v>0</v>
      </c>
      <c r="N74" s="2">
        <v>0</v>
      </c>
      <c r="O74" s="2">
        <v>70.854399999999998</v>
      </c>
      <c r="P74" s="2">
        <v>0</v>
      </c>
      <c r="Q74" s="2">
        <v>0</v>
      </c>
      <c r="R74" s="2">
        <v>0</v>
      </c>
      <c r="S74" s="2">
        <v>20.408200000000001</v>
      </c>
      <c r="T74" s="2">
        <v>0</v>
      </c>
      <c r="U74" s="2">
        <v>0</v>
      </c>
      <c r="V74" s="2">
        <v>21.131799999999998</v>
      </c>
      <c r="W74" s="2">
        <v>0</v>
      </c>
      <c r="X74" s="2">
        <v>20.0749</v>
      </c>
    </row>
    <row r="75" spans="1:24" x14ac:dyDescent="0.2">
      <c r="A75" s="2" t="s">
        <v>61</v>
      </c>
      <c r="B75" s="2" t="str">
        <f>VLOOKUP($A75,'Space Group'!$A$2:$D$219,3)</f>
        <v>orthorhombic</v>
      </c>
      <c r="C75" s="2" t="str">
        <f>VLOOKUP($A75,'Space Group'!$A$2:$D$219,4)</f>
        <v>Cmcm</v>
      </c>
      <c r="D75" s="2">
        <v>109.8344</v>
      </c>
      <c r="E75" s="2">
        <v>41.668900000000001</v>
      </c>
      <c r="F75" s="2">
        <v>29.610099999999999</v>
      </c>
      <c r="G75" s="2">
        <v>0</v>
      </c>
      <c r="H75" s="2">
        <v>0</v>
      </c>
      <c r="I75" s="2">
        <v>0</v>
      </c>
      <c r="J75" s="2">
        <v>75.332999999999998</v>
      </c>
      <c r="K75" s="2">
        <v>31.945900000000002</v>
      </c>
      <c r="L75" s="2">
        <v>0</v>
      </c>
      <c r="M75" s="2">
        <v>0</v>
      </c>
      <c r="N75" s="2">
        <v>0</v>
      </c>
      <c r="O75" s="2">
        <v>79.740399999999994</v>
      </c>
      <c r="P75" s="2">
        <v>0</v>
      </c>
      <c r="Q75" s="2">
        <v>0</v>
      </c>
      <c r="R75" s="2">
        <v>0</v>
      </c>
      <c r="S75" s="2">
        <v>10.081899999999999</v>
      </c>
      <c r="T75" s="2">
        <v>0</v>
      </c>
      <c r="U75" s="2">
        <v>0</v>
      </c>
      <c r="V75" s="2">
        <v>22.520900000000001</v>
      </c>
      <c r="W75" s="2">
        <v>0</v>
      </c>
      <c r="X75" s="2">
        <v>17.232700000000001</v>
      </c>
    </row>
    <row r="76" spans="1:24" x14ac:dyDescent="0.2">
      <c r="A76" s="2" t="s">
        <v>168</v>
      </c>
      <c r="B76" s="2" t="str">
        <f>VLOOKUP($A76,'Space Group'!$A$2:$D$219,3)</f>
        <v>hexagonal</v>
      </c>
      <c r="C76" s="2" t="str">
        <f>VLOOKUP($A76,'Space Group'!$A$2:$D$219,4)</f>
        <v>P6/mmm</v>
      </c>
      <c r="D76" s="2">
        <v>50.1295</v>
      </c>
      <c r="E76" s="2">
        <v>29.188300000000002</v>
      </c>
      <c r="F76" s="2">
        <v>32.478400000000001</v>
      </c>
      <c r="G76" s="2">
        <v>0</v>
      </c>
      <c r="H76" s="2">
        <v>0</v>
      </c>
      <c r="I76" s="2">
        <v>2.0000000000000001E-4</v>
      </c>
      <c r="J76" s="2">
        <v>50.1295</v>
      </c>
      <c r="K76" s="2">
        <v>32.479900000000001</v>
      </c>
      <c r="L76" s="2">
        <v>0</v>
      </c>
      <c r="M76" s="2">
        <v>0</v>
      </c>
      <c r="N76" s="2">
        <v>-2.9999999999999997E-4</v>
      </c>
      <c r="O76" s="2">
        <v>81.773600000000002</v>
      </c>
      <c r="P76" s="2">
        <v>0</v>
      </c>
      <c r="Q76" s="2">
        <v>0</v>
      </c>
      <c r="R76" s="2">
        <v>8.9999999999999998E-4</v>
      </c>
      <c r="S76" s="2">
        <v>8.2080000000000002</v>
      </c>
      <c r="T76" s="2">
        <v>-1E-4</v>
      </c>
      <c r="U76" s="2">
        <v>0</v>
      </c>
      <c r="V76" s="2">
        <v>8.2081</v>
      </c>
      <c r="W76" s="2">
        <v>0</v>
      </c>
      <c r="X76" s="2">
        <v>10.4702</v>
      </c>
    </row>
    <row r="77" spans="1:24" x14ac:dyDescent="0.2">
      <c r="A77" s="2" t="s">
        <v>88</v>
      </c>
      <c r="B77" s="2" t="str">
        <f>VLOOKUP($A77,'Space Group'!$A$2:$D$219,3)</f>
        <v>tetragonal</v>
      </c>
      <c r="C77" s="2" t="str">
        <f>VLOOKUP($A77,'Space Group'!$A$2:$D$219,4)</f>
        <v>P42/mmc</v>
      </c>
      <c r="D77" s="2">
        <v>95.349699999999999</v>
      </c>
      <c r="E77" s="2">
        <v>59.765999999999998</v>
      </c>
      <c r="F77" s="2">
        <v>51.5503</v>
      </c>
      <c r="G77" s="2">
        <v>0</v>
      </c>
      <c r="H77" s="2">
        <v>0</v>
      </c>
      <c r="I77" s="2">
        <v>0</v>
      </c>
      <c r="J77" s="2">
        <v>95.349699999999999</v>
      </c>
      <c r="K77" s="2">
        <v>51.5503</v>
      </c>
      <c r="L77" s="2">
        <v>0</v>
      </c>
      <c r="M77" s="2">
        <v>0</v>
      </c>
      <c r="N77" s="2">
        <v>0</v>
      </c>
      <c r="O77" s="2">
        <v>84.781099999999995</v>
      </c>
      <c r="P77" s="2">
        <v>0</v>
      </c>
      <c r="Q77" s="2">
        <v>0</v>
      </c>
      <c r="R77" s="2">
        <v>0</v>
      </c>
      <c r="S77" s="2">
        <v>17.116399999999999</v>
      </c>
      <c r="T77" s="2">
        <v>0</v>
      </c>
      <c r="U77" s="2">
        <v>0</v>
      </c>
      <c r="V77" s="2">
        <v>17.116399999999999</v>
      </c>
      <c r="W77" s="2">
        <v>0</v>
      </c>
      <c r="X77" s="2">
        <v>22.467199999999998</v>
      </c>
    </row>
    <row r="78" spans="1:24" x14ac:dyDescent="0.2">
      <c r="A78" s="2" t="s">
        <v>147</v>
      </c>
      <c r="B78" s="2" t="str">
        <f>VLOOKUP($A78,'Space Group'!$A$2:$D$219,3)</f>
        <v>orthorhombic</v>
      </c>
      <c r="C78" s="2" t="str">
        <f>VLOOKUP($A78,'Space Group'!$A$2:$D$219,4)</f>
        <v>Cmcm</v>
      </c>
      <c r="D78" s="2">
        <v>75.172499999999999</v>
      </c>
      <c r="E78" s="2">
        <v>46.587699999999998</v>
      </c>
      <c r="F78" s="2">
        <v>55.294800000000002</v>
      </c>
      <c r="G78" s="2">
        <v>0</v>
      </c>
      <c r="H78" s="2">
        <v>0</v>
      </c>
      <c r="I78" s="2">
        <v>0</v>
      </c>
      <c r="J78" s="2">
        <v>107.30800000000001</v>
      </c>
      <c r="K78" s="2">
        <v>51.1496</v>
      </c>
      <c r="L78" s="2">
        <v>0</v>
      </c>
      <c r="M78" s="2">
        <v>0</v>
      </c>
      <c r="N78" s="2">
        <v>0</v>
      </c>
      <c r="O78" s="2">
        <v>111.4747</v>
      </c>
      <c r="P78" s="2">
        <v>0</v>
      </c>
      <c r="Q78" s="2">
        <v>0</v>
      </c>
      <c r="R78" s="2">
        <v>0</v>
      </c>
      <c r="S78" s="2">
        <v>16.088799999999999</v>
      </c>
      <c r="T78" s="2">
        <v>0</v>
      </c>
      <c r="U78" s="2">
        <v>0</v>
      </c>
      <c r="V78" s="2">
        <v>9.9373000000000005</v>
      </c>
      <c r="W78" s="2">
        <v>0</v>
      </c>
      <c r="X78" s="2">
        <v>12.353300000000001</v>
      </c>
    </row>
    <row r="79" spans="1:24" x14ac:dyDescent="0.2">
      <c r="A79" s="2" t="s">
        <v>117</v>
      </c>
      <c r="B79" s="2" t="str">
        <f>VLOOKUP($A79,'Space Group'!$A$2:$D$219,3)</f>
        <v>orthorhombic</v>
      </c>
      <c r="C79" s="2" t="str">
        <f>VLOOKUP($A79,'Space Group'!$A$2:$D$219,4)</f>
        <v>Amm2</v>
      </c>
      <c r="D79" s="2">
        <v>90.2517</v>
      </c>
      <c r="E79" s="2">
        <v>54.7821</v>
      </c>
      <c r="F79" s="2">
        <v>38.915100000000002</v>
      </c>
      <c r="G79" s="2">
        <v>0</v>
      </c>
      <c r="H79" s="2">
        <v>0</v>
      </c>
      <c r="I79" s="2">
        <v>0</v>
      </c>
      <c r="J79" s="2">
        <v>98.7136</v>
      </c>
      <c r="K79" s="2">
        <v>52.338900000000002</v>
      </c>
      <c r="L79" s="2">
        <v>0</v>
      </c>
      <c r="M79" s="2">
        <v>0</v>
      </c>
      <c r="N79" s="2">
        <v>0</v>
      </c>
      <c r="O79" s="2">
        <v>77.332499999999996</v>
      </c>
      <c r="P79" s="2">
        <v>0</v>
      </c>
      <c r="Q79" s="2">
        <v>0</v>
      </c>
      <c r="R79" s="2">
        <v>0</v>
      </c>
      <c r="S79" s="2">
        <v>18.802600000000002</v>
      </c>
      <c r="T79" s="2">
        <v>0</v>
      </c>
      <c r="U79" s="2">
        <v>0</v>
      </c>
      <c r="V79" s="2">
        <v>17.706299999999999</v>
      </c>
      <c r="W79" s="2">
        <v>0</v>
      </c>
      <c r="X79" s="2">
        <v>16.108799999999999</v>
      </c>
    </row>
    <row r="80" spans="1:24" x14ac:dyDescent="0.2">
      <c r="A80" s="2" t="s">
        <v>41</v>
      </c>
      <c r="B80" s="2" t="str">
        <f>VLOOKUP($A80,'Space Group'!$A$2:$D$219,3)</f>
        <v>orthorhombic</v>
      </c>
      <c r="C80" s="2" t="str">
        <f>VLOOKUP($A80,'Space Group'!$A$2:$D$219,4)</f>
        <v>Cmcm</v>
      </c>
      <c r="D80" s="2">
        <v>97.462599999999995</v>
      </c>
      <c r="E80" s="2">
        <v>50.576900000000002</v>
      </c>
      <c r="F80" s="2">
        <v>53.884799999999998</v>
      </c>
      <c r="G80" s="2">
        <v>0</v>
      </c>
      <c r="H80" s="2">
        <v>0</v>
      </c>
      <c r="I80" s="2">
        <v>0</v>
      </c>
      <c r="J80" s="2">
        <v>76.085800000000006</v>
      </c>
      <c r="K80" s="2">
        <v>38.322200000000002</v>
      </c>
      <c r="L80" s="2">
        <v>0</v>
      </c>
      <c r="M80" s="2">
        <v>0</v>
      </c>
      <c r="N80" s="2">
        <v>0</v>
      </c>
      <c r="O80" s="2">
        <v>90.347399999999993</v>
      </c>
      <c r="P80" s="2">
        <v>0</v>
      </c>
      <c r="Q80" s="2">
        <v>0</v>
      </c>
      <c r="R80" s="2">
        <v>0</v>
      </c>
      <c r="S80" s="2">
        <v>17.5152</v>
      </c>
      <c r="T80" s="2">
        <v>0</v>
      </c>
      <c r="U80" s="2">
        <v>0</v>
      </c>
      <c r="V80" s="2">
        <v>16.4755</v>
      </c>
      <c r="W80" s="2">
        <v>0</v>
      </c>
      <c r="X80" s="2">
        <v>19.392299999999999</v>
      </c>
    </row>
    <row r="81" spans="1:24" x14ac:dyDescent="0.2">
      <c r="A81" s="2" t="s">
        <v>70</v>
      </c>
      <c r="B81" s="2" t="str">
        <f>VLOOKUP($A81,'Space Group'!$A$2:$D$219,3)</f>
        <v>monoclinic</v>
      </c>
      <c r="C81" s="2" t="str">
        <f>VLOOKUP($A81,'Space Group'!$A$2:$D$219,4)</f>
        <v>C1m1</v>
      </c>
      <c r="D81" s="2">
        <v>85.777199999999993</v>
      </c>
      <c r="E81" s="2">
        <v>58.340899999999998</v>
      </c>
      <c r="F81" s="2">
        <v>67.0077</v>
      </c>
      <c r="G81" s="2">
        <v>0</v>
      </c>
      <c r="H81" s="2">
        <v>5.6448</v>
      </c>
      <c r="I81" s="2">
        <v>0</v>
      </c>
      <c r="J81" s="2">
        <v>121.09229999999999</v>
      </c>
      <c r="K81" s="2">
        <v>83.197900000000004</v>
      </c>
      <c r="L81" s="2">
        <v>0</v>
      </c>
      <c r="M81" s="2">
        <v>8.9861000000000004</v>
      </c>
      <c r="N81" s="2">
        <v>0</v>
      </c>
      <c r="O81" s="2">
        <v>105.16200000000001</v>
      </c>
      <c r="P81" s="2">
        <v>0</v>
      </c>
      <c r="Q81" s="2">
        <v>9.9692000000000007</v>
      </c>
      <c r="R81" s="2">
        <v>0</v>
      </c>
      <c r="S81" s="2">
        <v>21.105599999999999</v>
      </c>
      <c r="T81" s="2">
        <v>0</v>
      </c>
      <c r="U81" s="2">
        <v>-3.9459</v>
      </c>
      <c r="V81" s="2">
        <v>29.528500000000001</v>
      </c>
      <c r="W81" s="2">
        <v>0</v>
      </c>
      <c r="X81" s="2">
        <v>22.434100000000001</v>
      </c>
    </row>
    <row r="82" spans="1:24" x14ac:dyDescent="0.2">
      <c r="A82" s="2" t="s">
        <v>50</v>
      </c>
      <c r="B82" s="2" t="str">
        <f>VLOOKUP($A82,'Space Group'!$A$2:$D$219,3)</f>
        <v>orthorhombic</v>
      </c>
      <c r="C82" s="2" t="str">
        <f>VLOOKUP($A82,'Space Group'!$A$2:$D$219,4)</f>
        <v>Cmmm</v>
      </c>
      <c r="D82" s="2">
        <v>74.974800000000002</v>
      </c>
      <c r="E82" s="2">
        <v>53.950099999999999</v>
      </c>
      <c r="F82" s="2">
        <v>55.3309</v>
      </c>
      <c r="G82" s="2">
        <v>0</v>
      </c>
      <c r="H82" s="2">
        <v>0</v>
      </c>
      <c r="I82" s="2">
        <v>0</v>
      </c>
      <c r="J82" s="2">
        <v>110.21550000000001</v>
      </c>
      <c r="K82" s="2">
        <v>51.138300000000001</v>
      </c>
      <c r="L82" s="2">
        <v>0</v>
      </c>
      <c r="M82" s="2">
        <v>0</v>
      </c>
      <c r="N82" s="2">
        <v>0</v>
      </c>
      <c r="O82" s="2">
        <v>91.890100000000004</v>
      </c>
      <c r="P82" s="2">
        <v>0</v>
      </c>
      <c r="Q82" s="2">
        <v>0</v>
      </c>
      <c r="R82" s="2">
        <v>0</v>
      </c>
      <c r="S82" s="2">
        <v>17.7225</v>
      </c>
      <c r="T82" s="2">
        <v>0</v>
      </c>
      <c r="U82" s="2">
        <v>0</v>
      </c>
      <c r="V82" s="2">
        <v>27.057200000000002</v>
      </c>
      <c r="W82" s="2">
        <v>0</v>
      </c>
      <c r="X82" s="2">
        <v>20.293900000000001</v>
      </c>
    </row>
    <row r="83" spans="1:24" x14ac:dyDescent="0.2">
      <c r="A83" s="2" t="s">
        <v>24</v>
      </c>
      <c r="B83" s="2" t="str">
        <f>VLOOKUP($A83,'Space Group'!$A$2:$D$219,3)</f>
        <v>tetragonal</v>
      </c>
      <c r="C83" s="2" t="str">
        <f>VLOOKUP($A83,'Space Group'!$A$2:$D$219,4)</f>
        <v>I4/mmm</v>
      </c>
      <c r="D83" s="2">
        <v>90.671199999999999</v>
      </c>
      <c r="E83" s="2">
        <v>48.899500000000003</v>
      </c>
      <c r="F83" s="2">
        <v>49.892600000000002</v>
      </c>
      <c r="G83" s="2">
        <v>0</v>
      </c>
      <c r="H83" s="2">
        <v>0</v>
      </c>
      <c r="I83" s="2">
        <v>0</v>
      </c>
      <c r="J83" s="2">
        <v>90.671199999999999</v>
      </c>
      <c r="K83" s="2">
        <v>49.892600000000002</v>
      </c>
      <c r="L83" s="2">
        <v>0</v>
      </c>
      <c r="M83" s="2">
        <v>0</v>
      </c>
      <c r="N83" s="2">
        <v>0</v>
      </c>
      <c r="O83" s="2">
        <v>81.448800000000006</v>
      </c>
      <c r="P83" s="2">
        <v>0</v>
      </c>
      <c r="Q83" s="2">
        <v>0</v>
      </c>
      <c r="R83" s="2">
        <v>0</v>
      </c>
      <c r="S83" s="2">
        <v>16.016400000000001</v>
      </c>
      <c r="T83" s="2">
        <v>0</v>
      </c>
      <c r="U83" s="2">
        <v>0</v>
      </c>
      <c r="V83" s="2">
        <v>16.016400000000001</v>
      </c>
      <c r="W83" s="2">
        <v>0</v>
      </c>
      <c r="X83" s="2">
        <v>14.9466</v>
      </c>
    </row>
    <row r="84" spans="1:24" x14ac:dyDescent="0.2">
      <c r="A84" s="2" t="s">
        <v>129</v>
      </c>
      <c r="B84" s="2" t="str">
        <f>VLOOKUP($A84,'Space Group'!$A$2:$D$219,3)</f>
        <v>orthorhombic</v>
      </c>
      <c r="C84" s="2" t="str">
        <f>VLOOKUP($A84,'Space Group'!$A$2:$D$219,4)</f>
        <v>Fmmm</v>
      </c>
      <c r="D84" s="2">
        <v>93.774299999999997</v>
      </c>
      <c r="E84" s="2">
        <v>56.971400000000003</v>
      </c>
      <c r="F84" s="2">
        <v>50.192900000000002</v>
      </c>
      <c r="G84" s="2">
        <v>0</v>
      </c>
      <c r="H84" s="2">
        <v>0</v>
      </c>
      <c r="I84" s="2">
        <v>0</v>
      </c>
      <c r="J84" s="2">
        <v>86.113</v>
      </c>
      <c r="K84" s="2">
        <v>40.053400000000003</v>
      </c>
      <c r="L84" s="2">
        <v>0</v>
      </c>
      <c r="M84" s="2">
        <v>2.0000000000000001E-4</v>
      </c>
      <c r="N84" s="2">
        <v>0</v>
      </c>
      <c r="O84" s="2">
        <v>121.45310000000001</v>
      </c>
      <c r="P84" s="2">
        <v>-1E-4</v>
      </c>
      <c r="Q84" s="2">
        <v>2.0000000000000001E-4</v>
      </c>
      <c r="R84" s="2">
        <v>0</v>
      </c>
      <c r="S84" s="2">
        <v>-23.606300000000001</v>
      </c>
      <c r="T84" s="2">
        <v>0</v>
      </c>
      <c r="U84" s="2">
        <v>0</v>
      </c>
      <c r="V84" s="2">
        <v>18.558399999999999</v>
      </c>
      <c r="W84" s="2">
        <v>0</v>
      </c>
      <c r="X84" s="2">
        <v>16.291799999999999</v>
      </c>
    </row>
    <row r="85" spans="1:24" x14ac:dyDescent="0.2">
      <c r="A85" s="2" t="s">
        <v>4</v>
      </c>
      <c r="B85" s="2" t="str">
        <f>VLOOKUP($A85,'Space Group'!$A$2:$D$219,3)</f>
        <v>orthorhombic</v>
      </c>
      <c r="C85" s="2" t="str">
        <f>VLOOKUP($A85,'Space Group'!$A$2:$D$219,4)</f>
        <v>Pbam</v>
      </c>
      <c r="D85" s="2">
        <v>83.934899999999999</v>
      </c>
      <c r="E85" s="2">
        <v>44.326999999999998</v>
      </c>
      <c r="F85" s="2">
        <v>40.0092</v>
      </c>
      <c r="G85" s="2">
        <v>0</v>
      </c>
      <c r="H85" s="2">
        <v>0</v>
      </c>
      <c r="I85" s="2">
        <v>0</v>
      </c>
      <c r="J85" s="2">
        <v>81.561700000000002</v>
      </c>
      <c r="K85" s="2">
        <v>45.820799999999998</v>
      </c>
      <c r="L85" s="2">
        <v>0</v>
      </c>
      <c r="M85" s="2">
        <v>0</v>
      </c>
      <c r="N85" s="2">
        <v>0</v>
      </c>
      <c r="O85" s="2">
        <v>84.790700000000001</v>
      </c>
      <c r="P85" s="2">
        <v>0</v>
      </c>
      <c r="Q85" s="2">
        <v>0</v>
      </c>
      <c r="R85" s="2">
        <v>0</v>
      </c>
      <c r="S85" s="2">
        <v>21.6204</v>
      </c>
      <c r="T85" s="2">
        <v>0</v>
      </c>
      <c r="U85" s="2">
        <v>0</v>
      </c>
      <c r="V85" s="2">
        <v>31.4404</v>
      </c>
      <c r="W85" s="2">
        <v>0</v>
      </c>
      <c r="X85" s="2">
        <v>20.002099999999999</v>
      </c>
    </row>
    <row r="86" spans="1:24" x14ac:dyDescent="0.2">
      <c r="A86" s="2" t="s">
        <v>138</v>
      </c>
      <c r="B86" s="2" t="str">
        <f>VLOOKUP($A86,'Space Group'!$A$2:$D$219,3)</f>
        <v>orthorhombic</v>
      </c>
      <c r="C86" s="2" t="str">
        <f>VLOOKUP($A86,'Space Group'!$A$2:$D$219,4)</f>
        <v>Pna21</v>
      </c>
      <c r="D86" s="2">
        <v>199.77690000000001</v>
      </c>
      <c r="E86" s="2">
        <v>68.703999999999994</v>
      </c>
      <c r="F86" s="2">
        <v>115.955</v>
      </c>
      <c r="G86" s="2">
        <v>0</v>
      </c>
      <c r="H86" s="2">
        <v>0</v>
      </c>
      <c r="I86" s="2">
        <v>0</v>
      </c>
      <c r="J86" s="2">
        <v>120.0077</v>
      </c>
      <c r="K86" s="2">
        <v>99.8108</v>
      </c>
      <c r="L86" s="2">
        <v>0</v>
      </c>
      <c r="M86" s="2">
        <v>0</v>
      </c>
      <c r="N86" s="2">
        <v>0</v>
      </c>
      <c r="O86" s="2">
        <v>161.44290000000001</v>
      </c>
      <c r="P86" s="2">
        <v>0</v>
      </c>
      <c r="Q86" s="2">
        <v>0</v>
      </c>
      <c r="R86" s="2">
        <v>0</v>
      </c>
      <c r="S86" s="2">
        <v>20.744299999999999</v>
      </c>
      <c r="T86" s="2">
        <v>0</v>
      </c>
      <c r="U86" s="2">
        <v>0</v>
      </c>
      <c r="V86" s="2">
        <v>32.609400000000001</v>
      </c>
      <c r="W86" s="2">
        <v>0</v>
      </c>
      <c r="X86" s="2">
        <v>27.863399999999999</v>
      </c>
    </row>
    <row r="87" spans="1:24" x14ac:dyDescent="0.2">
      <c r="A87" s="2" t="s">
        <v>182</v>
      </c>
      <c r="B87" s="2" t="str">
        <f>VLOOKUP($A87,'Space Group'!$A$2:$D$219,3)</f>
        <v>orthorhombic</v>
      </c>
      <c r="C87" s="2" t="str">
        <f>VLOOKUP($A87,'Space Group'!$A$2:$D$219,4)</f>
        <v>P212121</v>
      </c>
      <c r="D87" s="2">
        <v>120.4442</v>
      </c>
      <c r="E87" s="2">
        <v>59.378799999999998</v>
      </c>
      <c r="F87" s="2">
        <v>65.017600000000002</v>
      </c>
      <c r="G87" s="2">
        <v>0</v>
      </c>
      <c r="H87" s="2">
        <v>0</v>
      </c>
      <c r="I87" s="2">
        <v>0</v>
      </c>
      <c r="J87" s="2">
        <v>137.56800000000001</v>
      </c>
      <c r="K87" s="2">
        <v>73.690700000000007</v>
      </c>
      <c r="L87" s="2">
        <v>0</v>
      </c>
      <c r="M87" s="2">
        <v>0</v>
      </c>
      <c r="N87" s="2">
        <v>0</v>
      </c>
      <c r="O87" s="2">
        <v>103.46559999999999</v>
      </c>
      <c r="P87" s="2">
        <v>0</v>
      </c>
      <c r="Q87" s="2">
        <v>0</v>
      </c>
      <c r="R87" s="2">
        <v>0</v>
      </c>
      <c r="S87" s="2">
        <v>8.2087000000000003</v>
      </c>
      <c r="T87" s="2">
        <v>0</v>
      </c>
      <c r="U87" s="2">
        <v>0</v>
      </c>
      <c r="V87" s="2">
        <v>9.9208999999999996</v>
      </c>
      <c r="W87" s="2">
        <v>0</v>
      </c>
      <c r="X87" s="2">
        <v>25.6188</v>
      </c>
    </row>
    <row r="88" spans="1:24" x14ac:dyDescent="0.2">
      <c r="A88" s="2" t="s">
        <v>47</v>
      </c>
      <c r="B88" s="2" t="str">
        <f>VLOOKUP($A88,'Space Group'!$A$2:$D$219,3)</f>
        <v>cubic</v>
      </c>
      <c r="C88" s="2" t="str">
        <f>VLOOKUP($A88,'Space Group'!$A$2:$D$219,4)</f>
        <v>Im-3m</v>
      </c>
      <c r="D88" s="2">
        <v>108.9983</v>
      </c>
      <c r="E88" s="2">
        <v>66.489800000000002</v>
      </c>
      <c r="F88" s="2">
        <v>66.489800000000002</v>
      </c>
      <c r="G88" s="2">
        <v>0</v>
      </c>
      <c r="H88" s="2">
        <v>0</v>
      </c>
      <c r="I88" s="2">
        <v>0</v>
      </c>
      <c r="J88" s="2">
        <v>108.9983</v>
      </c>
      <c r="K88" s="2">
        <v>66.489800000000002</v>
      </c>
      <c r="L88" s="2">
        <v>0</v>
      </c>
      <c r="M88" s="2">
        <v>0</v>
      </c>
      <c r="N88" s="2">
        <v>0</v>
      </c>
      <c r="O88" s="2">
        <v>108.9983</v>
      </c>
      <c r="P88" s="2">
        <v>0</v>
      </c>
      <c r="Q88" s="2">
        <v>0</v>
      </c>
      <c r="R88" s="2">
        <v>0</v>
      </c>
      <c r="S88" s="2">
        <v>12.569000000000001</v>
      </c>
      <c r="T88" s="2">
        <v>0</v>
      </c>
      <c r="U88" s="2">
        <v>0</v>
      </c>
      <c r="V88" s="2">
        <v>12.569000000000001</v>
      </c>
      <c r="W88" s="2">
        <v>0</v>
      </c>
      <c r="X88" s="2">
        <v>12.569000000000001</v>
      </c>
    </row>
    <row r="89" spans="1:24" x14ac:dyDescent="0.2">
      <c r="A89" s="2" t="s">
        <v>25</v>
      </c>
      <c r="B89" s="2" t="str">
        <f>VLOOKUP($A89,'Space Group'!$A$2:$D$219,3)</f>
        <v>monoclinic</v>
      </c>
      <c r="C89" s="2" t="str">
        <f>VLOOKUP($A89,'Space Group'!$A$2:$D$219,4)</f>
        <v>Am</v>
      </c>
      <c r="D89" s="2">
        <v>73.427999999999997</v>
      </c>
      <c r="E89" s="2">
        <v>64.162199999999999</v>
      </c>
      <c r="F89" s="2">
        <v>43.366999999999997</v>
      </c>
      <c r="G89" s="2">
        <v>0</v>
      </c>
      <c r="H89" s="2">
        <v>3.0356000000000001</v>
      </c>
      <c r="I89" s="2">
        <v>0</v>
      </c>
      <c r="J89" s="2">
        <v>98.107699999999994</v>
      </c>
      <c r="K89" s="2">
        <v>36.540900000000001</v>
      </c>
      <c r="L89" s="2">
        <v>0</v>
      </c>
      <c r="M89" s="2">
        <v>0.15770000000000001</v>
      </c>
      <c r="N89" s="2">
        <v>0</v>
      </c>
      <c r="O89" s="2">
        <v>73.825100000000006</v>
      </c>
      <c r="P89" s="2">
        <v>0</v>
      </c>
      <c r="Q89" s="2">
        <v>3.2606000000000002</v>
      </c>
      <c r="R89" s="2">
        <v>0</v>
      </c>
      <c r="S89" s="2">
        <v>14.5534</v>
      </c>
      <c r="T89" s="2">
        <v>0</v>
      </c>
      <c r="U89" s="2">
        <v>0.70440000000000003</v>
      </c>
      <c r="V89" s="2">
        <v>13.6008</v>
      </c>
      <c r="W89" s="2">
        <v>0</v>
      </c>
      <c r="X89" s="2">
        <v>24.298999999999999</v>
      </c>
    </row>
    <row r="90" spans="1:24" x14ac:dyDescent="0.2">
      <c r="A90" s="2" t="s">
        <v>170</v>
      </c>
      <c r="B90" s="2" t="str">
        <f>VLOOKUP($A90,'Space Group'!$A$2:$D$219,3)</f>
        <v>trigonal</v>
      </c>
      <c r="C90" s="2" t="str">
        <f>VLOOKUP($A90,'Space Group'!$A$2:$D$219,4)</f>
        <v>R-3m</v>
      </c>
      <c r="D90" s="2">
        <v>109.468</v>
      </c>
      <c r="E90" s="2">
        <v>77.458600000000004</v>
      </c>
      <c r="F90" s="2">
        <v>76.6601</v>
      </c>
      <c r="G90" s="2">
        <v>-1.1641999999999999</v>
      </c>
      <c r="H90" s="2">
        <v>0</v>
      </c>
      <c r="I90" s="2">
        <v>0</v>
      </c>
      <c r="J90" s="2">
        <v>109.468</v>
      </c>
      <c r="K90" s="2">
        <v>76.6601</v>
      </c>
      <c r="L90" s="2">
        <v>1.1641999999999999</v>
      </c>
      <c r="M90" s="2">
        <v>0</v>
      </c>
      <c r="N90" s="2">
        <v>0</v>
      </c>
      <c r="O90" s="2">
        <v>106.119</v>
      </c>
      <c r="P90" s="2">
        <v>0</v>
      </c>
      <c r="Q90" s="2">
        <v>0</v>
      </c>
      <c r="R90" s="2">
        <v>0</v>
      </c>
      <c r="S90" s="2">
        <v>18.472200000000001</v>
      </c>
      <c r="T90" s="2">
        <v>0</v>
      </c>
      <c r="U90" s="2">
        <v>0</v>
      </c>
      <c r="V90" s="2">
        <v>18.472200000000001</v>
      </c>
      <c r="W90" s="2">
        <v>-1.1641999999999999</v>
      </c>
      <c r="X90" s="2">
        <v>16.0047</v>
      </c>
    </row>
    <row r="91" spans="1:24" x14ac:dyDescent="0.2">
      <c r="A91" s="2" t="s">
        <v>27</v>
      </c>
      <c r="B91" s="2" t="str">
        <f>VLOOKUP($A91,'Space Group'!$A$2:$D$219,3)</f>
        <v>hexagonal</v>
      </c>
      <c r="C91" s="2" t="str">
        <f>VLOOKUP($A91,'Space Group'!$A$2:$D$219,4)</f>
        <v>P-6</v>
      </c>
      <c r="D91" s="2">
        <v>125.34910000000001</v>
      </c>
      <c r="E91" s="2">
        <v>90.629300000000001</v>
      </c>
      <c r="F91" s="2">
        <v>96.337100000000007</v>
      </c>
      <c r="G91" s="2">
        <v>0</v>
      </c>
      <c r="H91" s="2">
        <v>0</v>
      </c>
      <c r="I91" s="2">
        <v>0</v>
      </c>
      <c r="J91" s="2">
        <v>125.34910000000001</v>
      </c>
      <c r="K91" s="2">
        <v>96.337100000000007</v>
      </c>
      <c r="L91" s="2">
        <v>0</v>
      </c>
      <c r="M91" s="2">
        <v>0</v>
      </c>
      <c r="N91" s="2">
        <v>0</v>
      </c>
      <c r="O91" s="2">
        <v>171.95099999999999</v>
      </c>
      <c r="P91" s="2">
        <v>0</v>
      </c>
      <c r="Q91" s="2">
        <v>0</v>
      </c>
      <c r="R91" s="2">
        <v>0</v>
      </c>
      <c r="S91" s="2">
        <v>19.938800000000001</v>
      </c>
      <c r="T91" s="2">
        <v>0</v>
      </c>
      <c r="U91" s="2">
        <v>0</v>
      </c>
      <c r="V91" s="2">
        <v>19.938800000000001</v>
      </c>
      <c r="W91" s="2">
        <v>0</v>
      </c>
      <c r="X91" s="2">
        <v>17.3599</v>
      </c>
    </row>
    <row r="92" spans="1:24" x14ac:dyDescent="0.2">
      <c r="A92" s="2" t="s">
        <v>152</v>
      </c>
      <c r="B92" s="2" t="str">
        <f>VLOOKUP($A92,'Space Group'!$A$2:$D$219,3)</f>
        <v>hexagonal</v>
      </c>
      <c r="C92" s="2" t="str">
        <f>VLOOKUP($A92,'Space Group'!$A$2:$D$219,4)</f>
        <v>P63mc</v>
      </c>
      <c r="D92" s="2">
        <v>118.0741</v>
      </c>
      <c r="E92" s="2">
        <v>83.798599999999993</v>
      </c>
      <c r="F92" s="2">
        <v>94.799300000000002</v>
      </c>
      <c r="G92" s="2">
        <v>0</v>
      </c>
      <c r="H92" s="2">
        <v>0</v>
      </c>
      <c r="I92" s="2">
        <v>0</v>
      </c>
      <c r="J92" s="2">
        <v>118.0741</v>
      </c>
      <c r="K92" s="2">
        <v>94.799300000000002</v>
      </c>
      <c r="L92" s="2">
        <v>0</v>
      </c>
      <c r="M92" s="2">
        <v>0</v>
      </c>
      <c r="N92" s="2">
        <v>0</v>
      </c>
      <c r="O92" s="2">
        <v>171.0727</v>
      </c>
      <c r="P92" s="2">
        <v>0</v>
      </c>
      <c r="Q92" s="2">
        <v>0</v>
      </c>
      <c r="R92" s="2">
        <v>0</v>
      </c>
      <c r="S92" s="2">
        <v>18.968900000000001</v>
      </c>
      <c r="T92" s="2">
        <v>0</v>
      </c>
      <c r="U92" s="2">
        <v>0</v>
      </c>
      <c r="V92" s="2">
        <v>18.968900000000001</v>
      </c>
      <c r="W92" s="2">
        <v>0</v>
      </c>
      <c r="X92" s="2">
        <v>17.137699999999999</v>
      </c>
    </row>
    <row r="93" spans="1:24" x14ac:dyDescent="0.2">
      <c r="A93" s="2" t="s">
        <v>83</v>
      </c>
      <c r="B93" s="2" t="str">
        <f>VLOOKUP($A93,'Space Group'!$A$2:$D$219,3)</f>
        <v>orthorhombic</v>
      </c>
      <c r="C93" s="2" t="str">
        <f>VLOOKUP($A93,'Space Group'!$A$2:$D$219,4)</f>
        <v>Pma2</v>
      </c>
      <c r="D93" s="2">
        <v>159.11519999999999</v>
      </c>
      <c r="E93" s="2">
        <v>93.720699999999994</v>
      </c>
      <c r="F93" s="2">
        <v>61.2911</v>
      </c>
      <c r="G93" s="2">
        <v>0</v>
      </c>
      <c r="H93" s="2">
        <v>0</v>
      </c>
      <c r="I93" s="2">
        <v>0</v>
      </c>
      <c r="J93" s="2">
        <v>159.11519999999999</v>
      </c>
      <c r="K93" s="2">
        <v>61.2911</v>
      </c>
      <c r="L93" s="2">
        <v>0</v>
      </c>
      <c r="M93" s="2">
        <v>0</v>
      </c>
      <c r="N93" s="2">
        <v>0</v>
      </c>
      <c r="O93" s="2">
        <v>105.45350000000001</v>
      </c>
      <c r="P93" s="2">
        <v>0</v>
      </c>
      <c r="Q93" s="2">
        <v>0</v>
      </c>
      <c r="R93" s="2">
        <v>0</v>
      </c>
      <c r="S93" s="2">
        <v>21.742599999999999</v>
      </c>
      <c r="T93" s="2">
        <v>0</v>
      </c>
      <c r="U93" s="2">
        <v>0</v>
      </c>
      <c r="V93" s="2">
        <v>21.742599999999999</v>
      </c>
      <c r="W93" s="2">
        <v>0</v>
      </c>
      <c r="X93" s="2">
        <v>10.726000000000001</v>
      </c>
    </row>
    <row r="94" spans="1:24" x14ac:dyDescent="0.2">
      <c r="A94" s="2" t="s">
        <v>48</v>
      </c>
      <c r="B94" s="2" t="str">
        <f>VLOOKUP($A94,'Space Group'!$A$2:$D$219,3)</f>
        <v>cubic</v>
      </c>
      <c r="C94" s="2" t="str">
        <f>VLOOKUP($A94,'Space Group'!$A$2:$D$219,4)</f>
        <v>Fm-3c</v>
      </c>
      <c r="D94" s="2">
        <v>95.056899999999999</v>
      </c>
      <c r="E94" s="2">
        <v>61.310499999999998</v>
      </c>
      <c r="F94" s="2">
        <v>61.310499999999998</v>
      </c>
      <c r="G94" s="2">
        <v>0</v>
      </c>
      <c r="H94" s="2">
        <v>0</v>
      </c>
      <c r="I94" s="2">
        <v>0</v>
      </c>
      <c r="J94" s="2">
        <v>95.056899999999999</v>
      </c>
      <c r="K94" s="2">
        <v>61.310499999999998</v>
      </c>
      <c r="L94" s="2">
        <v>0</v>
      </c>
      <c r="M94" s="2">
        <v>0</v>
      </c>
      <c r="N94" s="2">
        <v>0</v>
      </c>
      <c r="O94" s="2">
        <v>95.056899999999999</v>
      </c>
      <c r="P94" s="2">
        <v>0</v>
      </c>
      <c r="Q94" s="2">
        <v>0</v>
      </c>
      <c r="R94" s="2">
        <v>0</v>
      </c>
      <c r="S94" s="2">
        <v>18.013000000000002</v>
      </c>
      <c r="T94" s="2">
        <v>0</v>
      </c>
      <c r="U94" s="2">
        <v>0</v>
      </c>
      <c r="V94" s="2">
        <v>18.013000000000002</v>
      </c>
      <c r="W94" s="2">
        <v>0</v>
      </c>
      <c r="X94" s="2">
        <v>18.013000000000002</v>
      </c>
    </row>
    <row r="95" spans="1:24" x14ac:dyDescent="0.2">
      <c r="A95" s="2" t="s">
        <v>178</v>
      </c>
      <c r="B95" s="2" t="str">
        <f>VLOOKUP($A95,'Space Group'!$A$2:$D$219,3)</f>
        <v>hexagonal</v>
      </c>
      <c r="C95" s="2" t="str">
        <f>VLOOKUP($A95,'Space Group'!$A$2:$D$219,4)</f>
        <v>P63/mmc</v>
      </c>
      <c r="D95" s="2">
        <v>102.37139999999999</v>
      </c>
      <c r="E95" s="2">
        <v>73.353700000000003</v>
      </c>
      <c r="F95" s="2">
        <v>60.325000000000003</v>
      </c>
      <c r="G95" s="2">
        <v>0</v>
      </c>
      <c r="H95" s="2">
        <v>0</v>
      </c>
      <c r="I95" s="2">
        <v>1E-4</v>
      </c>
      <c r="J95" s="2">
        <v>102.3723</v>
      </c>
      <c r="K95" s="2">
        <v>60.325200000000002</v>
      </c>
      <c r="L95" s="2">
        <v>0</v>
      </c>
      <c r="M95" s="2">
        <v>0</v>
      </c>
      <c r="N95" s="2">
        <v>1E-4</v>
      </c>
      <c r="O95" s="2">
        <v>120.4962</v>
      </c>
      <c r="P95" s="2">
        <v>0</v>
      </c>
      <c r="Q95" s="2">
        <v>0</v>
      </c>
      <c r="R95" s="2">
        <v>0</v>
      </c>
      <c r="S95" s="2">
        <v>15.8344</v>
      </c>
      <c r="T95" s="2">
        <v>0</v>
      </c>
      <c r="U95" s="2">
        <v>0</v>
      </c>
      <c r="V95" s="2">
        <v>15.8344</v>
      </c>
      <c r="W95" s="2">
        <v>0</v>
      </c>
      <c r="X95" s="2">
        <v>14.5091</v>
      </c>
    </row>
    <row r="96" spans="1:24" x14ac:dyDescent="0.2">
      <c r="A96" s="2" t="s">
        <v>130</v>
      </c>
      <c r="B96" s="2" t="str">
        <f>VLOOKUP($A96,'Space Group'!$A$2:$D$219,3)</f>
        <v>hexagonal</v>
      </c>
      <c r="C96" s="2" t="str">
        <f>VLOOKUP($A96,'Space Group'!$A$2:$D$219,4)</f>
        <v>P6/mmm</v>
      </c>
      <c r="D96" s="2">
        <v>89.013499999999993</v>
      </c>
      <c r="E96" s="2">
        <v>68.535700000000006</v>
      </c>
      <c r="F96" s="2">
        <v>41.4878</v>
      </c>
      <c r="G96" s="2">
        <v>0</v>
      </c>
      <c r="H96" s="2">
        <v>0</v>
      </c>
      <c r="I96" s="2">
        <v>0</v>
      </c>
      <c r="J96" s="2">
        <v>89.013499999999993</v>
      </c>
      <c r="K96" s="2">
        <v>41.4878</v>
      </c>
      <c r="L96" s="2">
        <v>0</v>
      </c>
      <c r="M96" s="2">
        <v>0</v>
      </c>
      <c r="N96" s="2">
        <v>0</v>
      </c>
      <c r="O96" s="2">
        <v>76.7209</v>
      </c>
      <c r="P96" s="2">
        <v>0</v>
      </c>
      <c r="Q96" s="2">
        <v>0</v>
      </c>
      <c r="R96" s="2">
        <v>0</v>
      </c>
      <c r="S96" s="2">
        <v>10.935</v>
      </c>
      <c r="T96" s="2">
        <v>0</v>
      </c>
      <c r="U96" s="2">
        <v>0</v>
      </c>
      <c r="V96" s="2">
        <v>10.935</v>
      </c>
      <c r="W96" s="2">
        <v>0</v>
      </c>
      <c r="X96" s="2">
        <v>10.238899999999999</v>
      </c>
    </row>
    <row r="97" spans="1:24" x14ac:dyDescent="0.2">
      <c r="A97" s="2" t="s">
        <v>143</v>
      </c>
      <c r="B97" s="2" t="str">
        <f>VLOOKUP($A97,'Space Group'!$A$2:$D$219,3)</f>
        <v>trigonal</v>
      </c>
      <c r="C97" s="2" t="str">
        <f>VLOOKUP($A97,'Space Group'!$A$2:$D$219,4)</f>
        <v>P31c</v>
      </c>
      <c r="D97" s="2">
        <v>131.45529999999999</v>
      </c>
      <c r="E97" s="2">
        <v>94.386600000000001</v>
      </c>
      <c r="F97" s="2">
        <v>98.392799999999994</v>
      </c>
      <c r="G97" s="2">
        <v>0</v>
      </c>
      <c r="H97" s="2">
        <v>-1E-4</v>
      </c>
      <c r="I97" s="2">
        <v>-5.0000000000000001E-4</v>
      </c>
      <c r="J97" s="2">
        <v>131.4588</v>
      </c>
      <c r="K97" s="2">
        <v>98.393000000000001</v>
      </c>
      <c r="L97" s="2">
        <v>1E-4</v>
      </c>
      <c r="M97" s="2">
        <v>-1E-4</v>
      </c>
      <c r="N97" s="2">
        <v>-5.9999999999999995E-4</v>
      </c>
      <c r="O97" s="2">
        <v>140.7004</v>
      </c>
      <c r="P97" s="2">
        <v>1E-4</v>
      </c>
      <c r="Q97" s="2">
        <v>-1E-4</v>
      </c>
      <c r="R97" s="2">
        <v>-1.6000000000000001E-3</v>
      </c>
      <c r="S97" s="2">
        <v>15.928599999999999</v>
      </c>
      <c r="T97" s="2">
        <v>-1E-3</v>
      </c>
      <c r="U97" s="2">
        <v>0</v>
      </c>
      <c r="V97" s="2">
        <v>15.930199999999999</v>
      </c>
      <c r="W97" s="2">
        <v>-1E-4</v>
      </c>
      <c r="X97" s="2">
        <v>18.535900000000002</v>
      </c>
    </row>
    <row r="98" spans="1:24" x14ac:dyDescent="0.2">
      <c r="A98" s="2" t="s">
        <v>135</v>
      </c>
      <c r="B98" s="2" t="str">
        <f>VLOOKUP($A98,'Space Group'!$A$2:$D$219,3)</f>
        <v>hexagonal</v>
      </c>
      <c r="C98" s="2" t="str">
        <f>VLOOKUP($A98,'Space Group'!$A$2:$D$219,4)</f>
        <v>P63/mmc</v>
      </c>
      <c r="D98" s="2">
        <v>111.6253</v>
      </c>
      <c r="E98" s="2">
        <v>89.030600000000007</v>
      </c>
      <c r="F98" s="2">
        <v>61.169600000000003</v>
      </c>
      <c r="G98" s="2">
        <v>0</v>
      </c>
      <c r="H98" s="2">
        <v>0</v>
      </c>
      <c r="I98" s="2">
        <v>0</v>
      </c>
      <c r="J98" s="2">
        <v>111.6253</v>
      </c>
      <c r="K98" s="2">
        <v>61.169600000000003</v>
      </c>
      <c r="L98" s="2">
        <v>0</v>
      </c>
      <c r="M98" s="2">
        <v>0</v>
      </c>
      <c r="N98" s="2">
        <v>0</v>
      </c>
      <c r="O98" s="2">
        <v>127.6249</v>
      </c>
      <c r="P98" s="2">
        <v>0</v>
      </c>
      <c r="Q98" s="2">
        <v>0</v>
      </c>
      <c r="R98" s="2">
        <v>0</v>
      </c>
      <c r="S98" s="2">
        <v>14.3916</v>
      </c>
      <c r="T98" s="2">
        <v>0</v>
      </c>
      <c r="U98" s="2">
        <v>0</v>
      </c>
      <c r="V98" s="2">
        <v>14.3916</v>
      </c>
      <c r="W98" s="2">
        <v>0</v>
      </c>
      <c r="X98" s="2">
        <v>11.2974</v>
      </c>
    </row>
    <row r="99" spans="1:24" x14ac:dyDescent="0.2">
      <c r="A99" s="2" t="s">
        <v>33</v>
      </c>
      <c r="B99" s="2" t="str">
        <f>VLOOKUP($A99,'Space Group'!$A$2:$D$219,3)</f>
        <v>hexagonal</v>
      </c>
      <c r="C99" s="2" t="str">
        <f>VLOOKUP($A99,'Space Group'!$A$2:$D$219,4)</f>
        <v>P63/m</v>
      </c>
      <c r="D99" s="2">
        <v>78.092200000000005</v>
      </c>
      <c r="E99" s="2">
        <v>49.926000000000002</v>
      </c>
      <c r="F99" s="2">
        <v>44.714700000000001</v>
      </c>
      <c r="G99" s="2">
        <v>0</v>
      </c>
      <c r="H99" s="2">
        <v>0</v>
      </c>
      <c r="I99" s="2">
        <v>0</v>
      </c>
      <c r="J99" s="2">
        <v>78.092200000000005</v>
      </c>
      <c r="K99" s="2">
        <v>44.714700000000001</v>
      </c>
      <c r="L99" s="2">
        <v>0</v>
      </c>
      <c r="M99" s="2">
        <v>0</v>
      </c>
      <c r="N99" s="2">
        <v>0</v>
      </c>
      <c r="O99" s="2">
        <v>113.2927</v>
      </c>
      <c r="P99" s="2">
        <v>0</v>
      </c>
      <c r="Q99" s="2">
        <v>0</v>
      </c>
      <c r="R99" s="2">
        <v>0</v>
      </c>
      <c r="S99" s="2">
        <v>9.3886000000000003</v>
      </c>
      <c r="T99" s="2">
        <v>0</v>
      </c>
      <c r="U99" s="2">
        <v>0</v>
      </c>
      <c r="V99" s="2">
        <v>9.3886000000000003</v>
      </c>
      <c r="W99" s="2">
        <v>0</v>
      </c>
      <c r="X99" s="2">
        <v>14.0831</v>
      </c>
    </row>
    <row r="100" spans="1:24" x14ac:dyDescent="0.2">
      <c r="A100" s="2" t="s">
        <v>85</v>
      </c>
      <c r="B100" s="2" t="str">
        <f>VLOOKUP($A100,'Space Group'!$A$2:$D$219,3)</f>
        <v>tetragonal</v>
      </c>
      <c r="C100" s="2" t="str">
        <f>VLOOKUP($A100,'Space Group'!$A$2:$D$219,4)</f>
        <v>I-4m2</v>
      </c>
      <c r="D100" s="2">
        <v>120.6109</v>
      </c>
      <c r="E100" s="2">
        <v>28.344200000000001</v>
      </c>
      <c r="F100" s="2">
        <v>62.82</v>
      </c>
      <c r="G100" s="2">
        <v>0</v>
      </c>
      <c r="H100" s="2">
        <v>0</v>
      </c>
      <c r="I100" s="2">
        <v>0</v>
      </c>
      <c r="J100" s="2">
        <v>120.6109</v>
      </c>
      <c r="K100" s="2">
        <v>62.82</v>
      </c>
      <c r="L100" s="2">
        <v>0</v>
      </c>
      <c r="M100" s="2">
        <v>0</v>
      </c>
      <c r="N100" s="2">
        <v>0</v>
      </c>
      <c r="O100" s="2">
        <v>119.29049999999999</v>
      </c>
      <c r="P100" s="2">
        <v>0</v>
      </c>
      <c r="Q100" s="2">
        <v>0</v>
      </c>
      <c r="R100" s="2">
        <v>0</v>
      </c>
      <c r="S100" s="2">
        <v>58.428699999999999</v>
      </c>
      <c r="T100" s="2">
        <v>0</v>
      </c>
      <c r="U100" s="2">
        <v>0</v>
      </c>
      <c r="V100" s="2">
        <v>58.428699999999999</v>
      </c>
      <c r="W100" s="2">
        <v>0</v>
      </c>
      <c r="X100" s="2">
        <v>16.042899999999999</v>
      </c>
    </row>
    <row r="101" spans="1:24" x14ac:dyDescent="0.2">
      <c r="A101" s="2" t="s">
        <v>164</v>
      </c>
      <c r="B101" s="2" t="str">
        <f>VLOOKUP($A101,'Space Group'!$A$2:$D$219,3)</f>
        <v>cubic</v>
      </c>
      <c r="C101" s="2" t="str">
        <f>VLOOKUP($A101,'Space Group'!$A$2:$D$219,4)</f>
        <v>Pm-3n</v>
      </c>
      <c r="D101" s="2">
        <v>124.3835</v>
      </c>
      <c r="E101" s="2">
        <v>70.414900000000003</v>
      </c>
      <c r="F101" s="2">
        <v>70.414900000000003</v>
      </c>
      <c r="G101" s="2">
        <v>0</v>
      </c>
      <c r="H101" s="2">
        <v>0</v>
      </c>
      <c r="I101" s="2">
        <v>0</v>
      </c>
      <c r="J101" s="2">
        <v>124.3835</v>
      </c>
      <c r="K101" s="2">
        <v>70.414900000000003</v>
      </c>
      <c r="L101" s="2">
        <v>0</v>
      </c>
      <c r="M101" s="2">
        <v>0</v>
      </c>
      <c r="N101" s="2">
        <v>0</v>
      </c>
      <c r="O101" s="2">
        <v>124.3835</v>
      </c>
      <c r="P101" s="2">
        <v>0</v>
      </c>
      <c r="Q101" s="2">
        <v>0</v>
      </c>
      <c r="R101" s="2">
        <v>0</v>
      </c>
      <c r="S101" s="2">
        <v>-5055.1774999999998</v>
      </c>
      <c r="T101" s="2">
        <v>0</v>
      </c>
      <c r="U101" s="2">
        <v>0</v>
      </c>
      <c r="V101" s="2">
        <v>-5055.1774999999998</v>
      </c>
      <c r="W101" s="2">
        <v>0</v>
      </c>
      <c r="X101" s="2">
        <v>-5055.1774999999998</v>
      </c>
    </row>
    <row r="102" spans="1:24" x14ac:dyDescent="0.2">
      <c r="A102" s="2" t="s">
        <v>98</v>
      </c>
      <c r="B102" s="2" t="str">
        <f>VLOOKUP($A102,'Space Group'!$A$2:$D$219,3)</f>
        <v>orthorhombic</v>
      </c>
      <c r="C102" s="2" t="str">
        <f>VLOOKUP($A102,'Space Group'!$A$2:$D$219,4)</f>
        <v>Immm</v>
      </c>
      <c r="D102" s="2">
        <v>120.87179999999999</v>
      </c>
      <c r="E102" s="2">
        <v>68.809399999999997</v>
      </c>
      <c r="F102" s="2">
        <v>55.564900000000002</v>
      </c>
      <c r="G102" s="2">
        <v>0</v>
      </c>
      <c r="H102" s="2">
        <v>0</v>
      </c>
      <c r="I102" s="2">
        <v>0</v>
      </c>
      <c r="J102" s="2">
        <v>120.87179999999999</v>
      </c>
      <c r="K102" s="2">
        <v>55.564900000000002</v>
      </c>
      <c r="L102" s="2">
        <v>0</v>
      </c>
      <c r="M102" s="2">
        <v>0</v>
      </c>
      <c r="N102" s="2">
        <v>0</v>
      </c>
      <c r="O102" s="2">
        <v>53.4621</v>
      </c>
      <c r="P102" s="2">
        <v>0</v>
      </c>
      <c r="Q102" s="2">
        <v>0</v>
      </c>
      <c r="R102" s="2">
        <v>0</v>
      </c>
      <c r="S102" s="2">
        <v>20.0228</v>
      </c>
      <c r="T102" s="2">
        <v>0</v>
      </c>
      <c r="U102" s="2">
        <v>0</v>
      </c>
      <c r="V102" s="2">
        <v>20.0228</v>
      </c>
      <c r="W102" s="2">
        <v>0</v>
      </c>
      <c r="X102" s="2">
        <v>10.7242</v>
      </c>
    </row>
    <row r="103" spans="1:24" x14ac:dyDescent="0.2">
      <c r="A103" s="2" t="s">
        <v>15</v>
      </c>
      <c r="B103" s="2" t="str">
        <f>VLOOKUP($A103,'Space Group'!$A$2:$D$219,3)</f>
        <v>orthorhombic</v>
      </c>
      <c r="C103" s="2" t="str">
        <f>VLOOKUP($A103,'Space Group'!$A$2:$D$219,4)</f>
        <v>Pnma</v>
      </c>
      <c r="D103" s="2">
        <v>99.129800000000003</v>
      </c>
      <c r="E103" s="2">
        <v>16.805900000000001</v>
      </c>
      <c r="F103" s="2">
        <v>39.7896</v>
      </c>
      <c r="G103" s="2">
        <v>0</v>
      </c>
      <c r="H103" s="2">
        <v>0</v>
      </c>
      <c r="I103" s="2">
        <v>0</v>
      </c>
      <c r="J103" s="2">
        <v>69.3857</v>
      </c>
      <c r="K103" s="2">
        <v>23.098600000000001</v>
      </c>
      <c r="L103" s="2">
        <v>0</v>
      </c>
      <c r="M103" s="2">
        <v>0</v>
      </c>
      <c r="N103" s="2">
        <v>0</v>
      </c>
      <c r="O103" s="2">
        <v>73.737300000000005</v>
      </c>
      <c r="P103" s="2">
        <v>0</v>
      </c>
      <c r="Q103" s="2">
        <v>0</v>
      </c>
      <c r="R103" s="2">
        <v>0</v>
      </c>
      <c r="S103" s="2">
        <v>31.454599999999999</v>
      </c>
      <c r="T103" s="2">
        <v>0</v>
      </c>
      <c r="U103" s="2">
        <v>0</v>
      </c>
      <c r="V103" s="2">
        <v>15.884</v>
      </c>
      <c r="W103" s="2">
        <v>0</v>
      </c>
      <c r="X103" s="2">
        <v>16.156099999999999</v>
      </c>
    </row>
    <row r="104" spans="1:24" x14ac:dyDescent="0.2">
      <c r="A104" s="2" t="s">
        <v>30</v>
      </c>
      <c r="B104" s="2" t="str">
        <f>VLOOKUP($A104,'Space Group'!$A$2:$D$219,3)</f>
        <v>orthorhombic</v>
      </c>
      <c r="C104" s="2" t="str">
        <f>VLOOKUP($A104,'Space Group'!$A$2:$D$219,4)</f>
        <v>Imm2</v>
      </c>
      <c r="D104" s="2">
        <v>153.0633</v>
      </c>
      <c r="E104" s="2">
        <v>50.354700000000001</v>
      </c>
      <c r="F104" s="2">
        <v>75.452100000000002</v>
      </c>
      <c r="G104" s="2">
        <v>0</v>
      </c>
      <c r="H104" s="2">
        <v>0</v>
      </c>
      <c r="I104" s="2">
        <v>0</v>
      </c>
      <c r="J104" s="2">
        <v>107.9644</v>
      </c>
      <c r="K104" s="2">
        <v>64.009299999999996</v>
      </c>
      <c r="L104" s="2">
        <v>0</v>
      </c>
      <c r="M104" s="2">
        <v>0</v>
      </c>
      <c r="N104" s="2">
        <v>0</v>
      </c>
      <c r="O104" s="2">
        <v>133.6926</v>
      </c>
      <c r="P104" s="2">
        <v>0</v>
      </c>
      <c r="Q104" s="2">
        <v>0</v>
      </c>
      <c r="R104" s="2">
        <v>0</v>
      </c>
      <c r="S104" s="2">
        <v>38.819000000000003</v>
      </c>
      <c r="T104" s="2">
        <v>0</v>
      </c>
      <c r="U104" s="2">
        <v>0</v>
      </c>
      <c r="V104" s="2">
        <v>26.0716</v>
      </c>
      <c r="W104" s="2">
        <v>0</v>
      </c>
      <c r="X104" s="2">
        <v>2.5185</v>
      </c>
    </row>
    <row r="105" spans="1:24" x14ac:dyDescent="0.2">
      <c r="A105" s="2" t="s">
        <v>23</v>
      </c>
      <c r="B105" s="2" t="str">
        <f>VLOOKUP($A105,'Space Group'!$A$2:$D$219,3)</f>
        <v>tetragonal</v>
      </c>
      <c r="C105" s="2" t="str">
        <f>VLOOKUP($A105,'Space Group'!$A$2:$D$219,4)</f>
        <v>I41/amd</v>
      </c>
      <c r="D105" s="2">
        <v>193.3391</v>
      </c>
      <c r="E105" s="2">
        <v>93.366200000000006</v>
      </c>
      <c r="F105" s="2">
        <v>64.620599999999996</v>
      </c>
      <c r="G105" s="2">
        <v>0</v>
      </c>
      <c r="H105" s="2">
        <v>0</v>
      </c>
      <c r="I105" s="2">
        <v>0</v>
      </c>
      <c r="J105" s="2">
        <v>193.3391</v>
      </c>
      <c r="K105" s="2">
        <v>64.620599999999996</v>
      </c>
      <c r="L105" s="2">
        <v>0</v>
      </c>
      <c r="M105" s="2">
        <v>0</v>
      </c>
      <c r="N105" s="2">
        <v>0</v>
      </c>
      <c r="O105" s="2">
        <v>141.0531</v>
      </c>
      <c r="P105" s="2">
        <v>0</v>
      </c>
      <c r="Q105" s="2">
        <v>0</v>
      </c>
      <c r="R105" s="2">
        <v>0</v>
      </c>
      <c r="S105" s="2">
        <v>23.740200000000002</v>
      </c>
      <c r="T105" s="2">
        <v>0</v>
      </c>
      <c r="U105" s="2">
        <v>0</v>
      </c>
      <c r="V105" s="2">
        <v>23.740200000000002</v>
      </c>
      <c r="W105" s="2">
        <v>0</v>
      </c>
      <c r="X105" s="2">
        <v>28.563300000000002</v>
      </c>
    </row>
    <row r="106" spans="1:24" x14ac:dyDescent="0.2">
      <c r="A106" s="2" t="s">
        <v>136</v>
      </c>
      <c r="B106" s="2" t="str">
        <f>VLOOKUP($A106,'Space Group'!$A$2:$D$219,3)</f>
        <v>orthorhombic</v>
      </c>
      <c r="C106" s="2" t="str">
        <f>VLOOKUP($A106,'Space Group'!$A$2:$D$219,4)</f>
        <v>Cmcm</v>
      </c>
      <c r="D106" s="2">
        <v>123.9115</v>
      </c>
      <c r="E106" s="2">
        <v>66.366100000000003</v>
      </c>
      <c r="F106" s="2">
        <v>81.493499999999997</v>
      </c>
      <c r="G106" s="2">
        <v>0</v>
      </c>
      <c r="H106" s="2">
        <v>0</v>
      </c>
      <c r="I106" s="2">
        <v>0</v>
      </c>
      <c r="J106" s="2">
        <v>103.46429999999999</v>
      </c>
      <c r="K106" s="2">
        <v>43.554900000000004</v>
      </c>
      <c r="L106" s="2">
        <v>0</v>
      </c>
      <c r="M106" s="2">
        <v>0</v>
      </c>
      <c r="N106" s="2">
        <v>0</v>
      </c>
      <c r="O106" s="2">
        <v>185.0153</v>
      </c>
      <c r="P106" s="2">
        <v>0</v>
      </c>
      <c r="Q106" s="2">
        <v>0</v>
      </c>
      <c r="R106" s="2">
        <v>0</v>
      </c>
      <c r="S106" s="2">
        <v>17.908799999999999</v>
      </c>
      <c r="T106" s="2">
        <v>0</v>
      </c>
      <c r="U106" s="2">
        <v>0</v>
      </c>
      <c r="V106" s="2">
        <v>25.392099999999999</v>
      </c>
      <c r="W106" s="2">
        <v>0</v>
      </c>
      <c r="X106" s="2">
        <v>16.704999999999998</v>
      </c>
    </row>
    <row r="107" spans="1:24" x14ac:dyDescent="0.2">
      <c r="A107" s="2" t="s">
        <v>145</v>
      </c>
      <c r="B107" s="2" t="str">
        <f>VLOOKUP($A107,'Space Group'!$A$2:$D$219,3)</f>
        <v>orthorhombic</v>
      </c>
      <c r="C107" s="2" t="str">
        <f>VLOOKUP($A107,'Space Group'!$A$2:$D$219,4)</f>
        <v>Imma</v>
      </c>
      <c r="D107" s="2">
        <v>90.646000000000001</v>
      </c>
      <c r="E107" s="2">
        <v>64.684799999999996</v>
      </c>
      <c r="F107" s="2">
        <v>49.060400000000001</v>
      </c>
      <c r="G107" s="2">
        <v>0</v>
      </c>
      <c r="H107" s="2">
        <v>0</v>
      </c>
      <c r="I107" s="2">
        <v>2.0000000000000001E-4</v>
      </c>
      <c r="J107" s="2">
        <v>90.646299999999997</v>
      </c>
      <c r="K107" s="2">
        <v>49.060499999999998</v>
      </c>
      <c r="L107" s="2">
        <v>0</v>
      </c>
      <c r="M107" s="2">
        <v>0</v>
      </c>
      <c r="N107" s="2">
        <v>2.0000000000000001E-4</v>
      </c>
      <c r="O107" s="2">
        <v>86.639200000000002</v>
      </c>
      <c r="P107" s="2">
        <v>0</v>
      </c>
      <c r="Q107" s="2">
        <v>0</v>
      </c>
      <c r="R107" s="2">
        <v>1E-4</v>
      </c>
      <c r="S107" s="2">
        <v>13.2136</v>
      </c>
      <c r="T107" s="2">
        <v>0</v>
      </c>
      <c r="U107" s="2">
        <v>0</v>
      </c>
      <c r="V107" s="2">
        <v>13.2136</v>
      </c>
      <c r="W107" s="2">
        <v>0</v>
      </c>
      <c r="X107" s="2">
        <v>12.980700000000001</v>
      </c>
    </row>
    <row r="108" spans="1:24" x14ac:dyDescent="0.2">
      <c r="A108" s="2" t="s">
        <v>176</v>
      </c>
      <c r="B108" s="2" t="str">
        <f>VLOOKUP($A108,'Space Group'!$A$2:$D$219,3)</f>
        <v>orthorhombic</v>
      </c>
      <c r="C108" s="2" t="str">
        <f>VLOOKUP($A108,'Space Group'!$A$2:$D$219,4)</f>
        <v>Imma</v>
      </c>
      <c r="D108" s="2">
        <v>76.578999999999994</v>
      </c>
      <c r="E108" s="2">
        <v>24.930800000000001</v>
      </c>
      <c r="F108" s="2">
        <v>12.2082</v>
      </c>
      <c r="G108" s="2">
        <v>0</v>
      </c>
      <c r="H108" s="2">
        <v>0</v>
      </c>
      <c r="I108" s="2">
        <v>0</v>
      </c>
      <c r="J108" s="2">
        <v>114.8124</v>
      </c>
      <c r="K108" s="2">
        <v>57.747399999999999</v>
      </c>
      <c r="L108" s="2">
        <v>0</v>
      </c>
      <c r="M108" s="2">
        <v>0</v>
      </c>
      <c r="N108" s="2">
        <v>0</v>
      </c>
      <c r="O108" s="2">
        <v>117.3442</v>
      </c>
      <c r="P108" s="2">
        <v>0</v>
      </c>
      <c r="Q108" s="2">
        <v>0</v>
      </c>
      <c r="R108" s="2">
        <v>0</v>
      </c>
      <c r="S108" s="2">
        <v>15.163</v>
      </c>
      <c r="T108" s="2">
        <v>0</v>
      </c>
      <c r="U108" s="2">
        <v>0</v>
      </c>
      <c r="V108" s="2">
        <v>24.465800000000002</v>
      </c>
      <c r="W108" s="2">
        <v>0</v>
      </c>
      <c r="X108" s="2">
        <v>23.8583</v>
      </c>
    </row>
    <row r="109" spans="1:24" x14ac:dyDescent="0.2">
      <c r="A109" s="2" t="s">
        <v>131</v>
      </c>
      <c r="B109" s="2" t="str">
        <f>VLOOKUP($A109,'Space Group'!$A$2:$D$219,3)</f>
        <v>tetragonal</v>
      </c>
      <c r="C109" s="2" t="str">
        <f>VLOOKUP($A109,'Space Group'!$A$2:$D$219,4)</f>
        <v>P42/mnm</v>
      </c>
      <c r="D109" s="2">
        <v>98.876800000000003</v>
      </c>
      <c r="E109" s="2">
        <v>57.411999999999999</v>
      </c>
      <c r="F109" s="2">
        <v>38.862000000000002</v>
      </c>
      <c r="G109" s="2">
        <v>0</v>
      </c>
      <c r="H109" s="2">
        <v>-1E-4</v>
      </c>
      <c r="I109" s="2">
        <v>0</v>
      </c>
      <c r="J109" s="2">
        <v>98.876800000000003</v>
      </c>
      <c r="K109" s="2">
        <v>38.862000000000002</v>
      </c>
      <c r="L109" s="2">
        <v>0</v>
      </c>
      <c r="M109" s="2">
        <v>-1E-4</v>
      </c>
      <c r="N109" s="2">
        <v>0</v>
      </c>
      <c r="O109" s="2">
        <v>56.680300000000003</v>
      </c>
      <c r="P109" s="2">
        <v>0</v>
      </c>
      <c r="Q109" s="2">
        <v>-1E-4</v>
      </c>
      <c r="R109" s="2">
        <v>0</v>
      </c>
      <c r="S109" s="2">
        <v>17.348400000000002</v>
      </c>
      <c r="T109" s="2">
        <v>0</v>
      </c>
      <c r="U109" s="2">
        <v>0</v>
      </c>
      <c r="V109" s="2">
        <v>17.348400000000002</v>
      </c>
      <c r="W109" s="2">
        <v>0</v>
      </c>
      <c r="X109" s="2">
        <v>18.0382</v>
      </c>
    </row>
    <row r="110" spans="1:24" x14ac:dyDescent="0.2">
      <c r="A110" s="2" t="s">
        <v>110</v>
      </c>
      <c r="B110" s="2" t="str">
        <f>VLOOKUP($A110,'Space Group'!$A$2:$D$219,3)</f>
        <v>rhombohedral</v>
      </c>
      <c r="C110" s="2" t="str">
        <f>VLOOKUP($A110,'Space Group'!$A$2:$D$219,4)</f>
        <v>R-3m</v>
      </c>
      <c r="D110" s="2">
        <v>123.20950000000001</v>
      </c>
      <c r="E110" s="2">
        <v>66.910499999999999</v>
      </c>
      <c r="F110" s="2">
        <v>55.948</v>
      </c>
      <c r="G110" s="2">
        <v>5.2855999999999996</v>
      </c>
      <c r="H110" s="2">
        <v>-9.5999999999999992E-3</v>
      </c>
      <c r="I110" s="2">
        <v>0</v>
      </c>
      <c r="J110" s="2">
        <v>123.20959999999999</v>
      </c>
      <c r="K110" s="2">
        <v>55.948</v>
      </c>
      <c r="L110" s="2">
        <v>-5.2855999999999996</v>
      </c>
      <c r="M110" s="2">
        <v>9.5999999999999992E-3</v>
      </c>
      <c r="N110" s="2">
        <v>0</v>
      </c>
      <c r="O110" s="2">
        <v>44.620800000000003</v>
      </c>
      <c r="P110" s="2">
        <v>0</v>
      </c>
      <c r="Q110" s="2">
        <v>0</v>
      </c>
      <c r="R110" s="2">
        <v>0</v>
      </c>
      <c r="S110" s="2">
        <v>20.683599999999998</v>
      </c>
      <c r="T110" s="2">
        <v>0</v>
      </c>
      <c r="U110" s="2">
        <v>9.5999999999999992E-3</v>
      </c>
      <c r="V110" s="2">
        <v>20.683599999999998</v>
      </c>
      <c r="W110" s="2">
        <v>5.2855999999999996</v>
      </c>
      <c r="X110" s="2">
        <v>28.1495</v>
      </c>
    </row>
    <row r="111" spans="1:24" x14ac:dyDescent="0.2">
      <c r="A111" s="2" t="s">
        <v>97</v>
      </c>
      <c r="B111" s="2" t="str">
        <f>VLOOKUP($A111,'Space Group'!$A$2:$D$219,3)</f>
        <v>monoclinic</v>
      </c>
      <c r="C111" s="2" t="str">
        <f>VLOOKUP($A111,'Space Group'!$A$2:$D$219,4)</f>
        <v>C12/m1</v>
      </c>
      <c r="D111" s="2">
        <v>104.3456</v>
      </c>
      <c r="E111" s="2">
        <v>61.5563</v>
      </c>
      <c r="F111" s="2">
        <v>31.9175</v>
      </c>
      <c r="G111" s="2">
        <v>0</v>
      </c>
      <c r="H111" s="2">
        <v>18.992799999999999</v>
      </c>
      <c r="I111" s="2">
        <v>0</v>
      </c>
      <c r="J111" s="2">
        <v>95.082499999999996</v>
      </c>
      <c r="K111" s="2">
        <v>29.416899999999998</v>
      </c>
      <c r="L111" s="2">
        <v>0</v>
      </c>
      <c r="M111" s="2">
        <v>9.3422000000000001</v>
      </c>
      <c r="N111" s="2">
        <v>0</v>
      </c>
      <c r="O111" s="2">
        <v>88.559600000000003</v>
      </c>
      <c r="P111" s="2">
        <v>0</v>
      </c>
      <c r="Q111" s="2">
        <v>20.626200000000001</v>
      </c>
      <c r="R111" s="2">
        <v>0</v>
      </c>
      <c r="S111" s="2">
        <v>22.461400000000001</v>
      </c>
      <c r="T111" s="2">
        <v>0</v>
      </c>
      <c r="U111" s="2">
        <v>-4.9859999999999998</v>
      </c>
      <c r="V111" s="2">
        <v>13.0167</v>
      </c>
      <c r="W111" s="2">
        <v>0</v>
      </c>
      <c r="X111" s="2">
        <v>10.610900000000001</v>
      </c>
    </row>
    <row r="112" spans="1:24" x14ac:dyDescent="0.2">
      <c r="A112" s="2" t="s">
        <v>109</v>
      </c>
      <c r="B112" s="2" t="str">
        <f>VLOOKUP($A112,'Space Group'!$A$2:$D$219,3)</f>
        <v>cubic</v>
      </c>
      <c r="C112" s="2" t="str">
        <f>VLOOKUP($A112,'Space Group'!$A$2:$D$219,4)</f>
        <v>Fd-3m</v>
      </c>
      <c r="D112" s="2">
        <v>178.05520000000001</v>
      </c>
      <c r="E112" s="2">
        <v>119.4597</v>
      </c>
      <c r="F112" s="2">
        <v>119.4597</v>
      </c>
      <c r="G112" s="2">
        <v>0</v>
      </c>
      <c r="H112" s="2">
        <v>0</v>
      </c>
      <c r="I112" s="2">
        <v>0</v>
      </c>
      <c r="J112" s="2">
        <v>178.05520000000001</v>
      </c>
      <c r="K112" s="2">
        <v>119.4597</v>
      </c>
      <c r="L112" s="2">
        <v>0</v>
      </c>
      <c r="M112" s="2">
        <v>0</v>
      </c>
      <c r="N112" s="2">
        <v>0</v>
      </c>
      <c r="O112" s="2">
        <v>178.05520000000001</v>
      </c>
      <c r="P112" s="2">
        <v>0</v>
      </c>
      <c r="Q112" s="2">
        <v>0</v>
      </c>
      <c r="R112" s="2">
        <v>0</v>
      </c>
      <c r="S112" s="2">
        <v>29.322299999999998</v>
      </c>
      <c r="T112" s="2">
        <v>0</v>
      </c>
      <c r="U112" s="2">
        <v>0</v>
      </c>
      <c r="V112" s="2">
        <v>29.322299999999998</v>
      </c>
      <c r="W112" s="2">
        <v>0</v>
      </c>
      <c r="X112" s="2">
        <v>29.322299999999998</v>
      </c>
    </row>
    <row r="113" spans="1:24" x14ac:dyDescent="0.2">
      <c r="A113" s="2" t="s">
        <v>91</v>
      </c>
      <c r="B113" s="2" t="str">
        <f>VLOOKUP($A113,'Space Group'!$A$2:$D$219,3)</f>
        <v>orthorhombic</v>
      </c>
      <c r="C113" s="2" t="str">
        <f>VLOOKUP($A113,'Space Group'!$A$2:$D$219,4)</f>
        <v>Pmn21</v>
      </c>
      <c r="D113" s="2">
        <v>164.23150000000001</v>
      </c>
      <c r="E113" s="2">
        <v>62.698500000000003</v>
      </c>
      <c r="F113" s="2">
        <v>78.567599999999999</v>
      </c>
      <c r="G113" s="2">
        <v>0</v>
      </c>
      <c r="H113" s="2">
        <v>0</v>
      </c>
      <c r="I113" s="2">
        <v>0</v>
      </c>
      <c r="J113" s="2">
        <v>129.56479999999999</v>
      </c>
      <c r="K113" s="2">
        <v>55.980699999999999</v>
      </c>
      <c r="L113" s="2">
        <v>0</v>
      </c>
      <c r="M113" s="2">
        <v>0</v>
      </c>
      <c r="N113" s="2">
        <v>0</v>
      </c>
      <c r="O113" s="2">
        <v>152.291</v>
      </c>
      <c r="P113" s="2">
        <v>0</v>
      </c>
      <c r="Q113" s="2">
        <v>0</v>
      </c>
      <c r="R113" s="2">
        <v>0</v>
      </c>
      <c r="S113" s="2">
        <v>33.175600000000003</v>
      </c>
      <c r="T113" s="2">
        <v>0</v>
      </c>
      <c r="U113" s="2">
        <v>0</v>
      </c>
      <c r="V113" s="2">
        <v>17.430399999999999</v>
      </c>
      <c r="W113" s="2">
        <v>0</v>
      </c>
      <c r="X113" s="2">
        <v>29.891999999999999</v>
      </c>
    </row>
    <row r="114" spans="1:24" x14ac:dyDescent="0.2">
      <c r="A114" s="2" t="s">
        <v>67</v>
      </c>
      <c r="B114" s="2" t="str">
        <f>VLOOKUP($A114,'Space Group'!$A$2:$D$219,3)</f>
        <v>monoclinic</v>
      </c>
      <c r="C114" s="2" t="str">
        <f>VLOOKUP($A114,'Space Group'!$A$2:$D$219,4)</f>
        <v>C12/c1</v>
      </c>
      <c r="D114" s="2">
        <v>103.9247</v>
      </c>
      <c r="E114" s="2">
        <v>71.543199999999999</v>
      </c>
      <c r="F114" s="2">
        <v>49.384799999999998</v>
      </c>
      <c r="G114" s="2">
        <v>0</v>
      </c>
      <c r="H114" s="2">
        <v>-5.1909000000000001</v>
      </c>
      <c r="I114" s="2">
        <v>0</v>
      </c>
      <c r="J114" s="2">
        <v>167.01949999999999</v>
      </c>
      <c r="K114" s="2">
        <v>38.225700000000003</v>
      </c>
      <c r="L114" s="2">
        <v>0</v>
      </c>
      <c r="M114" s="2">
        <v>9.0500000000000007</v>
      </c>
      <c r="N114" s="2">
        <v>0</v>
      </c>
      <c r="O114" s="2">
        <v>57.9861</v>
      </c>
      <c r="P114" s="2">
        <v>0</v>
      </c>
      <c r="Q114" s="2">
        <v>-0.19600000000000001</v>
      </c>
      <c r="R114" s="2">
        <v>0</v>
      </c>
      <c r="S114" s="2">
        <v>-8.6844999999999999</v>
      </c>
      <c r="T114" s="2">
        <v>0</v>
      </c>
      <c r="U114" s="2">
        <v>0.51349999999999996</v>
      </c>
      <c r="V114" s="2">
        <v>28.155899999999999</v>
      </c>
      <c r="W114" s="2">
        <v>0</v>
      </c>
      <c r="X114" s="2">
        <v>32.877299999999998</v>
      </c>
    </row>
    <row r="115" spans="1:24" x14ac:dyDescent="0.2">
      <c r="A115" s="2" t="s">
        <v>13</v>
      </c>
      <c r="B115" s="2" t="str">
        <f>VLOOKUP($A115,'Space Group'!$A$2:$D$219,3)</f>
        <v>orthorhombic</v>
      </c>
      <c r="C115" s="2" t="str">
        <f>VLOOKUP($A115,'Space Group'!$A$2:$D$219,4)</f>
        <v>Pmn21</v>
      </c>
      <c r="D115" s="2">
        <v>163.25149999999999</v>
      </c>
      <c r="E115" s="2">
        <v>49.5824</v>
      </c>
      <c r="F115" s="2">
        <v>75.411000000000001</v>
      </c>
      <c r="G115" s="2">
        <v>0</v>
      </c>
      <c r="H115" s="2">
        <v>0</v>
      </c>
      <c r="I115" s="2">
        <v>0</v>
      </c>
      <c r="J115" s="2">
        <v>61.695900000000002</v>
      </c>
      <c r="K115" s="2">
        <v>63.936799999999998</v>
      </c>
      <c r="L115" s="2">
        <v>0</v>
      </c>
      <c r="M115" s="2">
        <v>0</v>
      </c>
      <c r="N115" s="2">
        <v>0</v>
      </c>
      <c r="O115" s="2">
        <v>123.1876</v>
      </c>
      <c r="P115" s="2">
        <v>0</v>
      </c>
      <c r="Q115" s="2">
        <v>0</v>
      </c>
      <c r="R115" s="2">
        <v>0</v>
      </c>
      <c r="S115" s="2">
        <v>19.3325</v>
      </c>
      <c r="T115" s="2">
        <v>0</v>
      </c>
      <c r="U115" s="2">
        <v>0</v>
      </c>
      <c r="V115" s="2">
        <v>20.775200000000002</v>
      </c>
      <c r="W115" s="2">
        <v>0</v>
      </c>
      <c r="X115" s="2">
        <v>44.220199999999998</v>
      </c>
    </row>
    <row r="116" spans="1:24" x14ac:dyDescent="0.2">
      <c r="A116" s="2" t="s">
        <v>101</v>
      </c>
      <c r="B116" s="2" t="str">
        <f>VLOOKUP($A116,'Space Group'!$A$2:$D$219,3)</f>
        <v>hexagonal</v>
      </c>
      <c r="C116" s="2" t="str">
        <f>VLOOKUP($A116,'Space Group'!$A$2:$D$219,4)</f>
        <v>P6/mmm</v>
      </c>
      <c r="D116" s="2">
        <v>123.97620000000001</v>
      </c>
      <c r="E116" s="2">
        <v>75.569800000000001</v>
      </c>
      <c r="F116" s="2">
        <v>53.623600000000003</v>
      </c>
      <c r="G116" s="2">
        <v>0</v>
      </c>
      <c r="H116" s="2">
        <v>0</v>
      </c>
      <c r="I116" s="2">
        <v>0</v>
      </c>
      <c r="J116" s="2">
        <v>123.97620000000001</v>
      </c>
      <c r="K116" s="2">
        <v>53.623600000000003</v>
      </c>
      <c r="L116" s="2">
        <v>0</v>
      </c>
      <c r="M116" s="2">
        <v>0</v>
      </c>
      <c r="N116" s="2">
        <v>0</v>
      </c>
      <c r="O116" s="2">
        <v>88.661199999999994</v>
      </c>
      <c r="P116" s="2">
        <v>0</v>
      </c>
      <c r="Q116" s="2">
        <v>0</v>
      </c>
      <c r="R116" s="2">
        <v>0</v>
      </c>
      <c r="S116" s="2">
        <v>11.2628</v>
      </c>
      <c r="T116" s="2">
        <v>0</v>
      </c>
      <c r="U116" s="2">
        <v>0</v>
      </c>
      <c r="V116" s="2">
        <v>11.2628</v>
      </c>
      <c r="W116" s="2">
        <v>0</v>
      </c>
      <c r="X116" s="2">
        <v>24.203199999999999</v>
      </c>
    </row>
    <row r="117" spans="1:24" x14ac:dyDescent="0.2">
      <c r="A117" s="2" t="s">
        <v>59</v>
      </c>
      <c r="B117" s="2" t="str">
        <f>VLOOKUP($A117,'Space Group'!$A$2:$D$219,3)</f>
        <v>orthorhombic</v>
      </c>
      <c r="C117" s="2" t="str">
        <f>VLOOKUP($A117,'Space Group'!$A$2:$D$219,4)</f>
        <v>P212121</v>
      </c>
      <c r="D117" s="2">
        <v>142.75069999999999</v>
      </c>
      <c r="E117" s="2">
        <v>85.411299999999997</v>
      </c>
      <c r="F117" s="2">
        <v>54.5077</v>
      </c>
      <c r="G117" s="2">
        <v>0</v>
      </c>
      <c r="H117" s="2">
        <v>0</v>
      </c>
      <c r="I117" s="2">
        <v>0</v>
      </c>
      <c r="J117" s="2">
        <v>142.75069999999999</v>
      </c>
      <c r="K117" s="2">
        <v>54.5077</v>
      </c>
      <c r="L117" s="2">
        <v>0</v>
      </c>
      <c r="M117" s="2">
        <v>0</v>
      </c>
      <c r="N117" s="2">
        <v>0</v>
      </c>
      <c r="O117" s="2">
        <v>116.4641</v>
      </c>
      <c r="P117" s="2">
        <v>0</v>
      </c>
      <c r="Q117" s="2">
        <v>0</v>
      </c>
      <c r="R117" s="2">
        <v>0</v>
      </c>
      <c r="S117" s="2">
        <v>28.609400000000001</v>
      </c>
      <c r="T117" s="2">
        <v>0</v>
      </c>
      <c r="U117" s="2">
        <v>0</v>
      </c>
      <c r="V117" s="2">
        <v>28.609400000000001</v>
      </c>
      <c r="W117" s="2">
        <v>0</v>
      </c>
      <c r="X117" s="2">
        <v>19.479900000000001</v>
      </c>
    </row>
    <row r="118" spans="1:24" x14ac:dyDescent="0.2">
      <c r="A118" s="2" t="s">
        <v>111</v>
      </c>
      <c r="B118" s="2" t="str">
        <f>VLOOKUP($A118,'Space Group'!$A$2:$D$219,3)</f>
        <v>orthorhombic</v>
      </c>
      <c r="C118" s="2" t="str">
        <f>VLOOKUP($A118,'Space Group'!$A$2:$D$219,4)</f>
        <v>Fdd2</v>
      </c>
      <c r="D118" s="2">
        <v>179.4188</v>
      </c>
      <c r="E118" s="2">
        <v>64.443299999999994</v>
      </c>
      <c r="F118" s="2">
        <v>71.646199999999993</v>
      </c>
      <c r="G118" s="2">
        <v>0</v>
      </c>
      <c r="H118" s="2">
        <v>0</v>
      </c>
      <c r="I118" s="2">
        <v>0</v>
      </c>
      <c r="J118" s="2">
        <v>179.4188</v>
      </c>
      <c r="K118" s="2">
        <v>71.646199999999993</v>
      </c>
      <c r="L118" s="2">
        <v>0</v>
      </c>
      <c r="M118" s="2">
        <v>0</v>
      </c>
      <c r="N118" s="2">
        <v>0</v>
      </c>
      <c r="O118" s="2">
        <v>141.35929999999999</v>
      </c>
      <c r="P118" s="2">
        <v>0</v>
      </c>
      <c r="Q118" s="2">
        <v>0</v>
      </c>
      <c r="R118" s="2">
        <v>0</v>
      </c>
      <c r="S118" s="2">
        <v>11.116300000000001</v>
      </c>
      <c r="T118" s="2">
        <v>0</v>
      </c>
      <c r="U118" s="2">
        <v>0</v>
      </c>
      <c r="V118" s="2">
        <v>11.116300000000001</v>
      </c>
      <c r="W118" s="2">
        <v>0</v>
      </c>
      <c r="X118" s="2">
        <v>10.398400000000001</v>
      </c>
    </row>
    <row r="119" spans="1:24" x14ac:dyDescent="0.2">
      <c r="A119" s="2" t="s">
        <v>51</v>
      </c>
      <c r="B119" s="2" t="str">
        <f>VLOOKUP($A119,'Space Group'!$A$2:$D$219,3)</f>
        <v>monoclinic</v>
      </c>
      <c r="C119" s="2" t="str">
        <f>VLOOKUP($A119,'Space Group'!$A$2:$D$219,4)</f>
        <v>P121/c1</v>
      </c>
      <c r="D119" s="2">
        <v>112.4984</v>
      </c>
      <c r="E119" s="2">
        <v>55.469900000000003</v>
      </c>
      <c r="F119" s="2">
        <v>71.297200000000004</v>
      </c>
      <c r="G119" s="2">
        <v>0</v>
      </c>
      <c r="H119" s="2">
        <v>0</v>
      </c>
      <c r="I119" s="2">
        <v>0</v>
      </c>
      <c r="J119" s="2">
        <v>159.0908</v>
      </c>
      <c r="K119" s="2">
        <v>64.1995</v>
      </c>
      <c r="L119" s="2">
        <v>0</v>
      </c>
      <c r="M119" s="2">
        <v>0</v>
      </c>
      <c r="N119" s="2">
        <v>0</v>
      </c>
      <c r="O119" s="2">
        <v>103.4353</v>
      </c>
      <c r="P119" s="2">
        <v>0</v>
      </c>
      <c r="Q119" s="2">
        <v>0</v>
      </c>
      <c r="R119" s="2">
        <v>0</v>
      </c>
      <c r="S119" s="2">
        <v>20.2986</v>
      </c>
      <c r="T119" s="2">
        <v>0</v>
      </c>
      <c r="U119" s="2">
        <v>0</v>
      </c>
      <c r="V119" s="2">
        <v>24.449200000000001</v>
      </c>
      <c r="W119" s="2">
        <v>0</v>
      </c>
      <c r="X119" s="2">
        <v>25.936599999999999</v>
      </c>
    </row>
    <row r="120" spans="1:24" x14ac:dyDescent="0.2">
      <c r="A120" s="2" t="s">
        <v>73</v>
      </c>
      <c r="B120" s="2" t="str">
        <f>VLOOKUP($A120,'Space Group'!$A$2:$D$219,3)</f>
        <v>orthorhombic</v>
      </c>
      <c r="C120" s="2" t="str">
        <f>VLOOKUP($A120,'Space Group'!$A$2:$D$219,4)</f>
        <v>Fmmm</v>
      </c>
      <c r="D120" s="2">
        <v>144.94130000000001</v>
      </c>
      <c r="E120" s="2">
        <v>96.837000000000003</v>
      </c>
      <c r="F120" s="2">
        <v>98.355699999999999</v>
      </c>
      <c r="G120" s="2">
        <v>0</v>
      </c>
      <c r="H120" s="2">
        <v>0</v>
      </c>
      <c r="I120" s="2">
        <v>0</v>
      </c>
      <c r="J120" s="2">
        <v>171.87710000000001</v>
      </c>
      <c r="K120" s="2">
        <v>101.1003</v>
      </c>
      <c r="L120" s="2">
        <v>0</v>
      </c>
      <c r="M120" s="2">
        <v>0</v>
      </c>
      <c r="N120" s="2">
        <v>0</v>
      </c>
      <c r="O120" s="2">
        <v>177.47069999999999</v>
      </c>
      <c r="P120" s="2">
        <v>0</v>
      </c>
      <c r="Q120" s="2">
        <v>0</v>
      </c>
      <c r="R120" s="2">
        <v>0</v>
      </c>
      <c r="S120" s="2">
        <v>24.635000000000002</v>
      </c>
      <c r="T120" s="2">
        <v>0</v>
      </c>
      <c r="U120" s="2">
        <v>0</v>
      </c>
      <c r="V120" s="2">
        <v>29.551600000000001</v>
      </c>
      <c r="W120" s="2">
        <v>0</v>
      </c>
      <c r="X120" s="2">
        <v>31.3626</v>
      </c>
    </row>
    <row r="121" spans="1:24" x14ac:dyDescent="0.2">
      <c r="A121" s="2" t="s">
        <v>120</v>
      </c>
      <c r="B121" s="2" t="str">
        <f>VLOOKUP($A121,'Space Group'!$A$2:$D$219,3)</f>
        <v>orthorhombic</v>
      </c>
      <c r="C121" s="2" t="str">
        <f>VLOOKUP($A121,'Space Group'!$A$2:$D$219,4)</f>
        <v>Pna21</v>
      </c>
      <c r="D121" s="2">
        <v>42.566099999999999</v>
      </c>
      <c r="E121" s="2">
        <v>-30.030999999999999</v>
      </c>
      <c r="F121" s="2">
        <v>8.1966000000000001</v>
      </c>
      <c r="G121" s="2">
        <v>0</v>
      </c>
      <c r="H121" s="2">
        <v>0</v>
      </c>
      <c r="I121" s="2">
        <v>0</v>
      </c>
      <c r="J121" s="2">
        <v>42.566099999999999</v>
      </c>
      <c r="K121" s="2">
        <v>8.1966000000000001</v>
      </c>
      <c r="L121" s="2">
        <v>0</v>
      </c>
      <c r="M121" s="2">
        <v>0</v>
      </c>
      <c r="N121" s="2">
        <v>0</v>
      </c>
      <c r="O121" s="2">
        <v>113.3777</v>
      </c>
      <c r="P121" s="2">
        <v>0</v>
      </c>
      <c r="Q121" s="2">
        <v>0</v>
      </c>
      <c r="R121" s="2">
        <v>0</v>
      </c>
      <c r="S121" s="2">
        <v>16.852599999999999</v>
      </c>
      <c r="T121" s="2">
        <v>0</v>
      </c>
      <c r="U121" s="2">
        <v>0</v>
      </c>
      <c r="V121" s="2">
        <v>16.852599999999999</v>
      </c>
      <c r="W121" s="2">
        <v>0</v>
      </c>
      <c r="X121" s="2">
        <v>36.298499999999997</v>
      </c>
    </row>
    <row r="122" spans="1:24" x14ac:dyDescent="0.2">
      <c r="A122" s="2" t="s">
        <v>123</v>
      </c>
      <c r="B122" s="2" t="str">
        <f>VLOOKUP($A122,'Space Group'!$A$2:$D$219,3)</f>
        <v>monoclinic</v>
      </c>
      <c r="C122" s="2" t="str">
        <f>VLOOKUP($A122,'Space Group'!$A$2:$D$219,4)</f>
        <v>P121/a1</v>
      </c>
      <c r="D122" s="2">
        <v>217.84440000000001</v>
      </c>
      <c r="E122" s="2">
        <v>99.976200000000006</v>
      </c>
      <c r="F122" s="2">
        <v>96.687700000000007</v>
      </c>
      <c r="G122" s="2">
        <v>0</v>
      </c>
      <c r="H122" s="2">
        <v>-2.5093999999999999</v>
      </c>
      <c r="I122" s="2">
        <v>0</v>
      </c>
      <c r="J122" s="2">
        <v>200.1918</v>
      </c>
      <c r="K122" s="2">
        <v>104.834</v>
      </c>
      <c r="L122" s="2">
        <v>0</v>
      </c>
      <c r="M122" s="2">
        <v>-21.6736</v>
      </c>
      <c r="N122" s="2">
        <v>0</v>
      </c>
      <c r="O122" s="2">
        <v>164.7337</v>
      </c>
      <c r="P122" s="2">
        <v>0</v>
      </c>
      <c r="Q122" s="2">
        <v>-10.260300000000001</v>
      </c>
      <c r="R122" s="2">
        <v>0</v>
      </c>
      <c r="S122" s="2">
        <v>27.945900000000002</v>
      </c>
      <c r="T122" s="2">
        <v>0</v>
      </c>
      <c r="U122" s="2">
        <v>-13.0009</v>
      </c>
      <c r="V122" s="2">
        <v>29.697900000000001</v>
      </c>
      <c r="W122" s="2">
        <v>0</v>
      </c>
      <c r="X122" s="2">
        <v>31.859300000000001</v>
      </c>
    </row>
    <row r="123" spans="1:24" x14ac:dyDescent="0.2">
      <c r="A123" s="2" t="s">
        <v>80</v>
      </c>
      <c r="B123" s="2" t="str">
        <f>VLOOKUP($A123,'Space Group'!$A$2:$D$219,3)</f>
        <v>tetragonal</v>
      </c>
      <c r="C123" s="2" t="str">
        <f>VLOOKUP($A123,'Space Group'!$A$2:$D$219,4)</f>
        <v>I4/mmm</v>
      </c>
      <c r="D123" s="2">
        <v>87.781099999999995</v>
      </c>
      <c r="E123" s="2">
        <v>52.397300000000001</v>
      </c>
      <c r="F123" s="2">
        <v>47.149000000000001</v>
      </c>
      <c r="G123" s="2">
        <v>0</v>
      </c>
      <c r="H123" s="2">
        <v>0</v>
      </c>
      <c r="I123" s="2">
        <v>0</v>
      </c>
      <c r="J123" s="2">
        <v>87.781099999999995</v>
      </c>
      <c r="K123" s="2">
        <v>47.149000000000001</v>
      </c>
      <c r="L123" s="2">
        <v>0</v>
      </c>
      <c r="M123" s="2">
        <v>0</v>
      </c>
      <c r="N123" s="2">
        <v>0</v>
      </c>
      <c r="O123" s="2">
        <v>91.077299999999994</v>
      </c>
      <c r="P123" s="2">
        <v>0</v>
      </c>
      <c r="Q123" s="2">
        <v>0</v>
      </c>
      <c r="R123" s="2">
        <v>0</v>
      </c>
      <c r="S123" s="2">
        <v>19.100999999999999</v>
      </c>
      <c r="T123" s="2">
        <v>0</v>
      </c>
      <c r="U123" s="2">
        <v>0</v>
      </c>
      <c r="V123" s="2">
        <v>19.100999999999999</v>
      </c>
      <c r="W123" s="2">
        <v>0</v>
      </c>
      <c r="X123" s="2">
        <v>21.494900000000001</v>
      </c>
    </row>
    <row r="124" spans="1:24" x14ac:dyDescent="0.2">
      <c r="A124" s="2" t="s">
        <v>6</v>
      </c>
      <c r="B124" s="2" t="str">
        <f>VLOOKUP($A124,'Space Group'!$A$2:$D$219,3)</f>
        <v>hexagonal</v>
      </c>
      <c r="C124" s="2" t="str">
        <f>VLOOKUP($A124,'Space Group'!$A$2:$D$219,4)</f>
        <v>P-6m2</v>
      </c>
      <c r="D124" s="2">
        <v>115.38460000000001</v>
      </c>
      <c r="E124" s="2">
        <v>75.9375</v>
      </c>
      <c r="F124" s="2">
        <v>78.0959</v>
      </c>
      <c r="G124" s="2">
        <v>0</v>
      </c>
      <c r="H124" s="2">
        <v>0</v>
      </c>
      <c r="I124" s="2">
        <v>0</v>
      </c>
      <c r="J124" s="2">
        <v>115.38460000000001</v>
      </c>
      <c r="K124" s="2">
        <v>78.0959</v>
      </c>
      <c r="L124" s="2">
        <v>0</v>
      </c>
      <c r="M124" s="2">
        <v>0</v>
      </c>
      <c r="N124" s="2">
        <v>0</v>
      </c>
      <c r="O124" s="2">
        <v>116.85550000000001</v>
      </c>
      <c r="P124" s="2">
        <v>0</v>
      </c>
      <c r="Q124" s="2">
        <v>0</v>
      </c>
      <c r="R124" s="2">
        <v>0</v>
      </c>
      <c r="S124" s="2">
        <v>16.684899999999999</v>
      </c>
      <c r="T124" s="2">
        <v>0</v>
      </c>
      <c r="U124" s="2">
        <v>0</v>
      </c>
      <c r="V124" s="2">
        <v>16.684899999999999</v>
      </c>
      <c r="W124" s="2">
        <v>0</v>
      </c>
      <c r="X124" s="2">
        <v>19.723600000000001</v>
      </c>
    </row>
    <row r="125" spans="1:24" x14ac:dyDescent="0.2">
      <c r="A125" s="2" t="s">
        <v>52</v>
      </c>
      <c r="B125" s="2" t="str">
        <f>VLOOKUP($A125,'Space Group'!$A$2:$D$219,3)</f>
        <v>orthorhombic</v>
      </c>
      <c r="C125" s="2" t="str">
        <f>VLOOKUP($A125,'Space Group'!$A$2:$D$219,4)</f>
        <v>Imm2</v>
      </c>
      <c r="D125" s="2">
        <v>139.36590000000001</v>
      </c>
      <c r="E125" s="2">
        <v>83.987899999999996</v>
      </c>
      <c r="F125" s="2">
        <v>79.357100000000003</v>
      </c>
      <c r="G125" s="2">
        <v>0</v>
      </c>
      <c r="H125" s="2">
        <v>0</v>
      </c>
      <c r="I125" s="2">
        <v>0</v>
      </c>
      <c r="J125" s="2">
        <v>139.36590000000001</v>
      </c>
      <c r="K125" s="2">
        <v>79.357100000000003</v>
      </c>
      <c r="L125" s="2">
        <v>0</v>
      </c>
      <c r="M125" s="2">
        <v>0</v>
      </c>
      <c r="N125" s="2">
        <v>0</v>
      </c>
      <c r="O125" s="2">
        <v>177.1053</v>
      </c>
      <c r="P125" s="2">
        <v>0</v>
      </c>
      <c r="Q125" s="2">
        <v>0</v>
      </c>
      <c r="R125" s="2">
        <v>0</v>
      </c>
      <c r="S125" s="2">
        <v>19.394200000000001</v>
      </c>
      <c r="T125" s="2">
        <v>0</v>
      </c>
      <c r="U125" s="2">
        <v>0</v>
      </c>
      <c r="V125" s="2">
        <v>19.394200000000001</v>
      </c>
      <c r="W125" s="2">
        <v>0</v>
      </c>
      <c r="X125" s="2">
        <v>-168.98699999999999</v>
      </c>
    </row>
    <row r="126" spans="1:24" x14ac:dyDescent="0.2">
      <c r="A126" s="2" t="s">
        <v>96</v>
      </c>
      <c r="B126" s="2" t="str">
        <f>VLOOKUP($A126,'Space Group'!$A$2:$D$219,3)</f>
        <v>trigonal</v>
      </c>
      <c r="C126" s="2" t="str">
        <f>VLOOKUP($A126,'Space Group'!$A$2:$D$219,4)</f>
        <v>P32</v>
      </c>
      <c r="D126" s="2">
        <v>82.780199999999994</v>
      </c>
      <c r="E126" s="2">
        <v>53.974499999999999</v>
      </c>
      <c r="F126" s="2">
        <v>42.615699999999997</v>
      </c>
      <c r="G126" s="2">
        <v>8.0000000000000004E-4</v>
      </c>
      <c r="H126" s="2">
        <v>-1E-4</v>
      </c>
      <c r="I126" s="2">
        <v>0</v>
      </c>
      <c r="J126" s="2">
        <v>82.780199999999994</v>
      </c>
      <c r="K126" s="2">
        <v>42.615699999999997</v>
      </c>
      <c r="L126" s="2">
        <v>-8.0000000000000004E-4</v>
      </c>
      <c r="M126" s="2">
        <v>1E-4</v>
      </c>
      <c r="N126" s="2">
        <v>0</v>
      </c>
      <c r="O126" s="2">
        <v>96.636700000000005</v>
      </c>
      <c r="P126" s="2">
        <v>0</v>
      </c>
      <c r="Q126" s="2">
        <v>0</v>
      </c>
      <c r="R126" s="2">
        <v>0</v>
      </c>
      <c r="S126" s="2">
        <v>15.1432</v>
      </c>
      <c r="T126" s="2">
        <v>0</v>
      </c>
      <c r="U126" s="2">
        <v>1E-4</v>
      </c>
      <c r="V126" s="2">
        <v>15.1432</v>
      </c>
      <c r="W126" s="2">
        <v>8.0000000000000004E-4</v>
      </c>
      <c r="X126" s="2">
        <v>14.402900000000001</v>
      </c>
    </row>
    <row r="127" spans="1:24" x14ac:dyDescent="0.2">
      <c r="A127" s="2" t="s">
        <v>119</v>
      </c>
      <c r="B127" s="2" t="str">
        <f>VLOOKUP($A127,'Space Group'!$A$2:$D$219,3)</f>
        <v>orthorhombic</v>
      </c>
      <c r="C127" s="2" t="str">
        <f>VLOOKUP($A127,'Space Group'!$A$2:$D$219,4)</f>
        <v>Pbcm</v>
      </c>
      <c r="D127" s="2">
        <v>96.954800000000006</v>
      </c>
      <c r="E127" s="2">
        <v>63.7102</v>
      </c>
      <c r="F127" s="2">
        <v>81.816400000000002</v>
      </c>
      <c r="G127" s="2">
        <v>0</v>
      </c>
      <c r="H127" s="2">
        <v>0</v>
      </c>
      <c r="I127" s="2">
        <v>0</v>
      </c>
      <c r="J127" s="2">
        <v>155.8253</v>
      </c>
      <c r="K127" s="2">
        <v>72.212699999999998</v>
      </c>
      <c r="L127" s="2">
        <v>0</v>
      </c>
      <c r="M127" s="2">
        <v>0</v>
      </c>
      <c r="N127" s="2">
        <v>0</v>
      </c>
      <c r="O127" s="2">
        <v>140.5966</v>
      </c>
      <c r="P127" s="2">
        <v>0</v>
      </c>
      <c r="Q127" s="2">
        <v>0</v>
      </c>
      <c r="R127" s="2">
        <v>0</v>
      </c>
      <c r="S127" s="2">
        <v>5.1858000000000004</v>
      </c>
      <c r="T127" s="2">
        <v>0</v>
      </c>
      <c r="U127" s="2">
        <v>0</v>
      </c>
      <c r="V127" s="2">
        <v>14.2842</v>
      </c>
      <c r="W127" s="2">
        <v>0</v>
      </c>
      <c r="X127" s="2">
        <v>21.016100000000002</v>
      </c>
    </row>
    <row r="128" spans="1:24" x14ac:dyDescent="0.2">
      <c r="A128" s="2" t="s">
        <v>172</v>
      </c>
      <c r="B128" s="2" t="str">
        <f>VLOOKUP($A128,'Space Group'!$A$2:$D$219,3)</f>
        <v>cubic</v>
      </c>
      <c r="C128" s="2" t="str">
        <f>VLOOKUP($A128,'Space Group'!$A$2:$D$219,4)</f>
        <v>Im-3m</v>
      </c>
      <c r="D128" s="2">
        <v>87.740700000000004</v>
      </c>
      <c r="E128" s="2">
        <v>67.219899999999996</v>
      </c>
      <c r="F128" s="2">
        <v>67.219899999999996</v>
      </c>
      <c r="G128" s="2">
        <v>0</v>
      </c>
      <c r="H128" s="2">
        <v>0</v>
      </c>
      <c r="I128" s="2">
        <v>0</v>
      </c>
      <c r="J128" s="2">
        <v>87.740700000000004</v>
      </c>
      <c r="K128" s="2">
        <v>67.219899999999996</v>
      </c>
      <c r="L128" s="2">
        <v>0</v>
      </c>
      <c r="M128" s="2">
        <v>0</v>
      </c>
      <c r="N128" s="2">
        <v>0</v>
      </c>
      <c r="O128" s="2">
        <v>87.740700000000004</v>
      </c>
      <c r="P128" s="2">
        <v>0</v>
      </c>
      <c r="Q128" s="2">
        <v>0</v>
      </c>
      <c r="R128" s="2">
        <v>0</v>
      </c>
      <c r="S128" s="2">
        <v>21.471499999999999</v>
      </c>
      <c r="T128" s="2">
        <v>0</v>
      </c>
      <c r="U128" s="2">
        <v>0</v>
      </c>
      <c r="V128" s="2">
        <v>21.471499999999999</v>
      </c>
      <c r="W128" s="2">
        <v>0</v>
      </c>
      <c r="X128" s="2">
        <v>21.471499999999999</v>
      </c>
    </row>
    <row r="129" spans="1:24" x14ac:dyDescent="0.2">
      <c r="A129" s="2" t="s">
        <v>132</v>
      </c>
      <c r="B129" s="2" t="str">
        <f>VLOOKUP($A129,'Space Group'!$A$2:$D$219,3)</f>
        <v>monoclinic</v>
      </c>
      <c r="C129" s="2" t="str">
        <f>VLOOKUP($A129,'Space Group'!$A$2:$D$219,4)</f>
        <v>P121/m1</v>
      </c>
      <c r="D129" s="2">
        <v>51.4101</v>
      </c>
      <c r="E129" s="2">
        <v>52.5075</v>
      </c>
      <c r="F129" s="2">
        <v>47.670200000000001</v>
      </c>
      <c r="G129" s="2">
        <v>0</v>
      </c>
      <c r="H129" s="2">
        <v>0</v>
      </c>
      <c r="I129" s="2">
        <v>0</v>
      </c>
      <c r="J129" s="2">
        <v>122.685</v>
      </c>
      <c r="K129" s="2">
        <v>58.750399999999999</v>
      </c>
      <c r="L129" s="2">
        <v>0</v>
      </c>
      <c r="M129" s="2">
        <v>0</v>
      </c>
      <c r="N129" s="2">
        <v>0</v>
      </c>
      <c r="O129" s="2">
        <v>106.3194</v>
      </c>
      <c r="P129" s="2">
        <v>0</v>
      </c>
      <c r="Q129" s="2">
        <v>0</v>
      </c>
      <c r="R129" s="2">
        <v>0</v>
      </c>
      <c r="S129" s="2">
        <v>11.3805</v>
      </c>
      <c r="T129" s="2">
        <v>0</v>
      </c>
      <c r="U129" s="2">
        <v>0</v>
      </c>
      <c r="V129" s="2">
        <v>20.3932</v>
      </c>
      <c r="W129" s="2">
        <v>0</v>
      </c>
      <c r="X129" s="2">
        <v>20.415099999999999</v>
      </c>
    </row>
    <row r="130" spans="1:24" x14ac:dyDescent="0.2">
      <c r="A130" s="2" t="s">
        <v>146</v>
      </c>
      <c r="B130" s="2" t="str">
        <f>VLOOKUP($A130,'Space Group'!$A$2:$D$219,3)</f>
        <v>orthorhombic</v>
      </c>
      <c r="C130" s="2" t="str">
        <f>VLOOKUP($A130,'Space Group'!$A$2:$D$219,4)</f>
        <v>Pca21</v>
      </c>
      <c r="D130" s="2">
        <v>82.827200000000005</v>
      </c>
      <c r="E130" s="2">
        <v>44.576599999999999</v>
      </c>
      <c r="F130" s="2">
        <v>36.2483</v>
      </c>
      <c r="G130" s="2">
        <v>0</v>
      </c>
      <c r="H130" s="2">
        <v>0</v>
      </c>
      <c r="I130" s="2">
        <v>0</v>
      </c>
      <c r="J130" s="2">
        <v>107.608</v>
      </c>
      <c r="K130" s="2">
        <v>35.806199999999997</v>
      </c>
      <c r="L130" s="2">
        <v>0</v>
      </c>
      <c r="M130" s="2">
        <v>0</v>
      </c>
      <c r="N130" s="2">
        <v>0</v>
      </c>
      <c r="O130" s="2">
        <v>85.914900000000003</v>
      </c>
      <c r="P130" s="2">
        <v>0</v>
      </c>
      <c r="Q130" s="2">
        <v>0</v>
      </c>
      <c r="R130" s="2">
        <v>0</v>
      </c>
      <c r="S130" s="2">
        <v>11.9407</v>
      </c>
      <c r="T130" s="2">
        <v>0</v>
      </c>
      <c r="U130" s="2">
        <v>0</v>
      </c>
      <c r="V130" s="2">
        <v>14.0595</v>
      </c>
      <c r="W130" s="2">
        <v>0</v>
      </c>
      <c r="X130" s="2">
        <v>24.210100000000001</v>
      </c>
    </row>
    <row r="131" spans="1:24" x14ac:dyDescent="0.2">
      <c r="A131" s="2" t="s">
        <v>22</v>
      </c>
      <c r="B131" s="2" t="str">
        <f>VLOOKUP($A131,'Space Group'!$A$2:$D$219,3)</f>
        <v>orthorhombic</v>
      </c>
      <c r="C131" s="2" t="str">
        <f>VLOOKUP($A131,'Space Group'!$A$2:$D$219,4)</f>
        <v>Pbcn</v>
      </c>
      <c r="D131" s="2">
        <v>51.831499999999998</v>
      </c>
      <c r="E131" s="2">
        <v>34.983199999999997</v>
      </c>
      <c r="F131" s="2">
        <v>42.555700000000002</v>
      </c>
      <c r="G131" s="2">
        <v>0</v>
      </c>
      <c r="H131" s="2">
        <v>0</v>
      </c>
      <c r="I131" s="2">
        <v>0</v>
      </c>
      <c r="J131" s="2">
        <v>78.775899999999993</v>
      </c>
      <c r="K131" s="2">
        <v>41.014099999999999</v>
      </c>
      <c r="L131" s="2">
        <v>0</v>
      </c>
      <c r="M131" s="2">
        <v>0</v>
      </c>
      <c r="N131" s="2">
        <v>0</v>
      </c>
      <c r="O131" s="2">
        <v>106.4766</v>
      </c>
      <c r="P131" s="2">
        <v>0</v>
      </c>
      <c r="Q131" s="2">
        <v>0</v>
      </c>
      <c r="R131" s="2">
        <v>0</v>
      </c>
      <c r="S131" s="2">
        <v>13.2407</v>
      </c>
      <c r="T131" s="2">
        <v>0</v>
      </c>
      <c r="U131" s="2">
        <v>0</v>
      </c>
      <c r="V131" s="2">
        <v>24.249099999999999</v>
      </c>
      <c r="W131" s="2">
        <v>0</v>
      </c>
      <c r="X131" s="2">
        <v>14.1851</v>
      </c>
    </row>
    <row r="132" spans="1:24" x14ac:dyDescent="0.2">
      <c r="A132" s="2" t="s">
        <v>20</v>
      </c>
      <c r="B132" s="2" t="str">
        <f>VLOOKUP($A132,'Space Group'!$A$2:$D$219,3)</f>
        <v>cubic</v>
      </c>
      <c r="C132" s="2" t="str">
        <f>VLOOKUP($A132,'Space Group'!$A$2:$D$219,4)</f>
        <v>Im-3m</v>
      </c>
      <c r="D132" s="2">
        <v>84.908900000000003</v>
      </c>
      <c r="E132" s="2">
        <v>66.553299999999993</v>
      </c>
      <c r="F132" s="2">
        <v>66.553299999999993</v>
      </c>
      <c r="G132" s="2">
        <v>0</v>
      </c>
      <c r="H132" s="2">
        <v>0</v>
      </c>
      <c r="I132" s="2">
        <v>0</v>
      </c>
      <c r="J132" s="2">
        <v>84.908900000000003</v>
      </c>
      <c r="K132" s="2">
        <v>66.553299999999993</v>
      </c>
      <c r="L132" s="2">
        <v>0</v>
      </c>
      <c r="M132" s="2">
        <v>0</v>
      </c>
      <c r="N132" s="2">
        <v>0</v>
      </c>
      <c r="O132" s="2">
        <v>84.908900000000003</v>
      </c>
      <c r="P132" s="2">
        <v>0</v>
      </c>
      <c r="Q132" s="2">
        <v>0</v>
      </c>
      <c r="R132" s="2">
        <v>0</v>
      </c>
      <c r="S132" s="2">
        <v>17.748100000000001</v>
      </c>
      <c r="T132" s="2">
        <v>0</v>
      </c>
      <c r="U132" s="2">
        <v>0</v>
      </c>
      <c r="V132" s="2">
        <v>17.748100000000001</v>
      </c>
      <c r="W132" s="2">
        <v>0</v>
      </c>
      <c r="X132" s="2">
        <v>17.748100000000001</v>
      </c>
    </row>
    <row r="133" spans="1:24" x14ac:dyDescent="0.2">
      <c r="A133" s="2" t="s">
        <v>49</v>
      </c>
      <c r="B133" s="2" t="str">
        <f>VLOOKUP($A133,'Space Group'!$A$2:$D$219,3)</f>
        <v>monoclinic</v>
      </c>
      <c r="C133" s="2" t="str">
        <f>VLOOKUP($A133,'Space Group'!$A$2:$D$219,4)</f>
        <v>P2/c</v>
      </c>
      <c r="D133" s="2">
        <v>116.8413</v>
      </c>
      <c r="E133" s="2">
        <v>46.276800000000001</v>
      </c>
      <c r="F133" s="2">
        <v>52.873399999999997</v>
      </c>
      <c r="G133" s="2">
        <v>0</v>
      </c>
      <c r="H133" s="2">
        <v>2.1360000000000001</v>
      </c>
      <c r="I133" s="2">
        <v>0</v>
      </c>
      <c r="J133" s="2">
        <v>79.164100000000005</v>
      </c>
      <c r="K133" s="2">
        <v>41.877200000000002</v>
      </c>
      <c r="L133" s="2">
        <v>0</v>
      </c>
      <c r="M133" s="2">
        <v>11.5794</v>
      </c>
      <c r="N133" s="2">
        <v>0</v>
      </c>
      <c r="O133" s="2">
        <v>111.05500000000001</v>
      </c>
      <c r="P133" s="2">
        <v>0</v>
      </c>
      <c r="Q133" s="2">
        <v>10.808</v>
      </c>
      <c r="R133" s="2">
        <v>0</v>
      </c>
      <c r="S133" s="2">
        <v>8.9330999999999996</v>
      </c>
      <c r="T133" s="2">
        <v>0</v>
      </c>
      <c r="U133" s="2">
        <v>1.1089</v>
      </c>
      <c r="V133" s="2">
        <v>25.525500000000001</v>
      </c>
      <c r="W133" s="2">
        <v>0</v>
      </c>
      <c r="X133" s="2">
        <v>14.9619</v>
      </c>
    </row>
    <row r="134" spans="1:24" x14ac:dyDescent="0.2">
      <c r="A134" s="2" t="s">
        <v>163</v>
      </c>
      <c r="B134" s="2" t="str">
        <f>VLOOKUP($A134,'Space Group'!$A$2:$D$219,3)</f>
        <v>monoclinic</v>
      </c>
      <c r="C134" s="2" t="str">
        <f>VLOOKUP($A134,'Space Group'!$A$2:$D$219,4)</f>
        <v>C1m1</v>
      </c>
      <c r="D134" s="2">
        <v>163.13120000000001</v>
      </c>
      <c r="E134" s="2">
        <v>56.995800000000003</v>
      </c>
      <c r="F134" s="2">
        <v>89.855000000000004</v>
      </c>
      <c r="G134" s="2">
        <v>0</v>
      </c>
      <c r="H134" s="2">
        <v>5.9999999999999995E-4</v>
      </c>
      <c r="I134" s="2">
        <v>0</v>
      </c>
      <c r="J134" s="2">
        <v>118.6326</v>
      </c>
      <c r="K134" s="2">
        <v>65.636600000000001</v>
      </c>
      <c r="L134" s="2">
        <v>0</v>
      </c>
      <c r="M134" s="2">
        <v>-9.4999999999999998E-3</v>
      </c>
      <c r="N134" s="2">
        <v>0</v>
      </c>
      <c r="O134" s="2">
        <v>156.41499999999999</v>
      </c>
      <c r="P134" s="2">
        <v>0</v>
      </c>
      <c r="Q134" s="2">
        <v>3.3999999999999998E-3</v>
      </c>
      <c r="R134" s="2">
        <v>0</v>
      </c>
      <c r="S134" s="2">
        <v>35.826099999999997</v>
      </c>
      <c r="T134" s="2">
        <v>0</v>
      </c>
      <c r="U134" s="2">
        <v>-6.0000000000000001E-3</v>
      </c>
      <c r="V134" s="2">
        <v>13.7751</v>
      </c>
      <c r="W134" s="2">
        <v>0</v>
      </c>
      <c r="X134" s="2">
        <v>26.7486</v>
      </c>
    </row>
    <row r="135" spans="1:24" x14ac:dyDescent="0.2">
      <c r="A135" s="2" t="s">
        <v>89</v>
      </c>
      <c r="B135" s="2" t="str">
        <f>VLOOKUP($A135,'Space Group'!$A$2:$D$219,3)</f>
        <v>monoclinic</v>
      </c>
      <c r="C135" s="2" t="str">
        <f>VLOOKUP($A135,'Space Group'!$A$2:$D$219,4)</f>
        <v>C12/m1</v>
      </c>
      <c r="D135" s="2">
        <v>95.321100000000001</v>
      </c>
      <c r="E135" s="2">
        <v>57.623699999999999</v>
      </c>
      <c r="F135" s="2">
        <v>50.2333</v>
      </c>
      <c r="G135" s="2">
        <v>0</v>
      </c>
      <c r="H135" s="2">
        <v>-2.1829000000000001</v>
      </c>
      <c r="I135" s="2">
        <v>0</v>
      </c>
      <c r="J135" s="2">
        <v>98.954599999999999</v>
      </c>
      <c r="K135" s="2">
        <v>54.585099999999997</v>
      </c>
      <c r="L135" s="2">
        <v>0</v>
      </c>
      <c r="M135" s="2">
        <v>-1.0790999999999999</v>
      </c>
      <c r="N135" s="2">
        <v>0</v>
      </c>
      <c r="O135" s="2">
        <v>86.309100000000001</v>
      </c>
      <c r="P135" s="2">
        <v>0</v>
      </c>
      <c r="Q135" s="2">
        <v>-2.3197000000000001</v>
      </c>
      <c r="R135" s="2">
        <v>0</v>
      </c>
      <c r="S135" s="2">
        <v>9.9000000000000008E-3</v>
      </c>
      <c r="T135" s="2">
        <v>0</v>
      </c>
      <c r="U135" s="2">
        <v>-13.9124</v>
      </c>
      <c r="V135" s="2">
        <v>15.1073</v>
      </c>
      <c r="W135" s="2">
        <v>0</v>
      </c>
      <c r="X135" s="2">
        <v>3.1419999999999999</v>
      </c>
    </row>
    <row r="136" spans="1:24" x14ac:dyDescent="0.2">
      <c r="A136" s="2" t="s">
        <v>175</v>
      </c>
      <c r="B136" s="2" t="str">
        <f>VLOOKUP($A136,'Space Group'!$A$2:$D$219,3)</f>
        <v>monoclinic</v>
      </c>
      <c r="C136" s="2" t="str">
        <f>VLOOKUP($A136,'Space Group'!$A$2:$D$219,4)</f>
        <v>C12/m1</v>
      </c>
      <c r="D136" s="2">
        <v>107.173</v>
      </c>
      <c r="E136" s="2">
        <v>46.460500000000003</v>
      </c>
      <c r="F136" s="2">
        <v>50.287199999999999</v>
      </c>
      <c r="G136" s="2">
        <v>0</v>
      </c>
      <c r="H136" s="2">
        <v>-8.8191000000000006</v>
      </c>
      <c r="I136" s="2">
        <v>0</v>
      </c>
      <c r="J136" s="2">
        <v>74.908799999999999</v>
      </c>
      <c r="K136" s="2">
        <v>54.699599999999997</v>
      </c>
      <c r="L136" s="2">
        <v>0</v>
      </c>
      <c r="M136" s="2">
        <v>-5.1622000000000003</v>
      </c>
      <c r="N136" s="2">
        <v>0</v>
      </c>
      <c r="O136" s="2">
        <v>109.5294</v>
      </c>
      <c r="P136" s="2">
        <v>0</v>
      </c>
      <c r="Q136" s="2">
        <v>-10.724299999999999</v>
      </c>
      <c r="R136" s="2">
        <v>0</v>
      </c>
      <c r="S136" s="2">
        <v>9.5765999999999991</v>
      </c>
      <c r="T136" s="2">
        <v>0</v>
      </c>
      <c r="U136" s="2">
        <v>-2.3186</v>
      </c>
      <c r="V136" s="2">
        <v>17.464200000000002</v>
      </c>
      <c r="W136" s="2">
        <v>0</v>
      </c>
      <c r="X136" s="2">
        <v>12.295</v>
      </c>
    </row>
    <row r="137" spans="1:24" x14ac:dyDescent="0.2">
      <c r="A137" s="2" t="s">
        <v>167</v>
      </c>
      <c r="B137" s="2" t="str">
        <f>VLOOKUP($A137,'Space Group'!$A$2:$D$219,3)</f>
        <v>monoclinic</v>
      </c>
      <c r="C137" s="2" t="str">
        <f>VLOOKUP($A137,'Space Group'!$A$2:$D$219,4)</f>
        <v>P121/a1</v>
      </c>
      <c r="D137" s="2">
        <v>68.901899999999998</v>
      </c>
      <c r="E137" s="2">
        <v>40.767099999999999</v>
      </c>
      <c r="F137" s="2">
        <v>23.895</v>
      </c>
      <c r="G137" s="2">
        <v>0</v>
      </c>
      <c r="H137" s="2">
        <v>-0.6603</v>
      </c>
      <c r="I137" s="2">
        <v>0</v>
      </c>
      <c r="J137" s="2">
        <v>81.4422</v>
      </c>
      <c r="K137" s="2">
        <v>33.485300000000002</v>
      </c>
      <c r="L137" s="2">
        <v>0</v>
      </c>
      <c r="M137" s="2">
        <v>3.5773999999999999</v>
      </c>
      <c r="N137" s="2">
        <v>0</v>
      </c>
      <c r="O137" s="2">
        <v>52.424700000000001</v>
      </c>
      <c r="P137" s="2">
        <v>0</v>
      </c>
      <c r="Q137" s="2">
        <v>-2.7797000000000001</v>
      </c>
      <c r="R137" s="2">
        <v>0</v>
      </c>
      <c r="S137" s="2">
        <v>18.116</v>
      </c>
      <c r="T137" s="2">
        <v>0</v>
      </c>
      <c r="U137" s="2">
        <v>3.2366999999999999</v>
      </c>
      <c r="V137" s="2">
        <v>24.1128</v>
      </c>
      <c r="W137" s="2">
        <v>0</v>
      </c>
      <c r="X137" s="2">
        <v>14.1532</v>
      </c>
    </row>
    <row r="138" spans="1:24" x14ac:dyDescent="0.2">
      <c r="A138" s="2" t="s">
        <v>126</v>
      </c>
      <c r="B138" s="2" t="str">
        <f>VLOOKUP($A138,'Space Group'!$A$2:$D$219,3)</f>
        <v>tetragonal</v>
      </c>
      <c r="C138" s="2" t="str">
        <f>VLOOKUP($A138,'Space Group'!$A$2:$D$219,4)</f>
        <v>I41/amd</v>
      </c>
      <c r="D138" s="2">
        <v>163.95060000000001</v>
      </c>
      <c r="E138" s="2">
        <v>75.686899999999994</v>
      </c>
      <c r="F138" s="2">
        <v>73.995699999999999</v>
      </c>
      <c r="G138" s="2">
        <v>0</v>
      </c>
      <c r="H138" s="2">
        <v>0</v>
      </c>
      <c r="I138" s="2">
        <v>0</v>
      </c>
      <c r="J138" s="2">
        <v>163.95060000000001</v>
      </c>
      <c r="K138" s="2">
        <v>73.995699999999999</v>
      </c>
      <c r="L138" s="2">
        <v>0</v>
      </c>
      <c r="M138" s="2">
        <v>0</v>
      </c>
      <c r="N138" s="2">
        <v>0</v>
      </c>
      <c r="O138" s="2">
        <v>140.3691</v>
      </c>
      <c r="P138" s="2">
        <v>0</v>
      </c>
      <c r="Q138" s="2">
        <v>0</v>
      </c>
      <c r="R138" s="2">
        <v>0</v>
      </c>
      <c r="S138" s="2">
        <v>18.017399999999999</v>
      </c>
      <c r="T138" s="2">
        <v>0</v>
      </c>
      <c r="U138" s="2">
        <v>0</v>
      </c>
      <c r="V138" s="2">
        <v>18.017399999999999</v>
      </c>
      <c r="W138" s="2">
        <v>0</v>
      </c>
      <c r="X138" s="2">
        <v>23.584099999999999</v>
      </c>
    </row>
    <row r="139" spans="1:24" x14ac:dyDescent="0.2">
      <c r="A139" s="2" t="s">
        <v>118</v>
      </c>
      <c r="B139" s="2" t="str">
        <f>VLOOKUP($A139,'Space Group'!$A$2:$D$219,3)</f>
        <v>cubic</v>
      </c>
      <c r="C139" s="2" t="str">
        <f>VLOOKUP($A139,'Space Group'!$A$2:$D$219,4)</f>
        <v>I-43m</v>
      </c>
      <c r="D139" s="2">
        <v>14.4793</v>
      </c>
      <c r="E139" s="2">
        <v>5.9634</v>
      </c>
      <c r="F139" s="2">
        <v>5.9634</v>
      </c>
      <c r="G139" s="2">
        <v>0</v>
      </c>
      <c r="H139" s="2">
        <v>0</v>
      </c>
      <c r="I139" s="2">
        <v>0</v>
      </c>
      <c r="J139" s="2">
        <v>14.4793</v>
      </c>
      <c r="K139" s="2">
        <v>5.9634</v>
      </c>
      <c r="L139" s="2">
        <v>0</v>
      </c>
      <c r="M139" s="2">
        <v>0</v>
      </c>
      <c r="N139" s="2">
        <v>0</v>
      </c>
      <c r="O139" s="2">
        <v>14.4793</v>
      </c>
      <c r="P139" s="2">
        <v>0</v>
      </c>
      <c r="Q139" s="2">
        <v>0</v>
      </c>
      <c r="R139" s="2">
        <v>0</v>
      </c>
      <c r="S139" s="2">
        <v>5.0000999999999998</v>
      </c>
      <c r="T139" s="2">
        <v>0</v>
      </c>
      <c r="U139" s="2">
        <v>0</v>
      </c>
      <c r="V139" s="2">
        <v>5.0000999999999998</v>
      </c>
      <c r="W139" s="2">
        <v>0</v>
      </c>
      <c r="X139" s="2">
        <v>5.0000999999999998</v>
      </c>
    </row>
    <row r="140" spans="1:24" x14ac:dyDescent="0.2">
      <c r="A140" s="2" t="s">
        <v>31</v>
      </c>
      <c r="B140" s="2" t="str">
        <f>VLOOKUP($A140,'Space Group'!$A$2:$D$219,3)</f>
        <v>orthorhombic</v>
      </c>
      <c r="C140" s="2" t="str">
        <f>VLOOKUP($A140,'Space Group'!$A$2:$D$219,4)</f>
        <v>Iba2</v>
      </c>
      <c r="D140" s="2">
        <v>113.97150000000001</v>
      </c>
      <c r="E140" s="2">
        <v>66.760099999999994</v>
      </c>
      <c r="F140" s="2">
        <v>29.401</v>
      </c>
      <c r="G140" s="2">
        <v>0</v>
      </c>
      <c r="H140" s="2">
        <v>1E-4</v>
      </c>
      <c r="I140" s="2">
        <v>0</v>
      </c>
      <c r="J140" s="2">
        <v>76.951899999999995</v>
      </c>
      <c r="K140" s="2">
        <v>23.084800000000001</v>
      </c>
      <c r="L140" s="2">
        <v>0</v>
      </c>
      <c r="M140" s="2">
        <v>-1E-4</v>
      </c>
      <c r="N140" s="2">
        <v>0</v>
      </c>
      <c r="O140" s="2">
        <v>113.5278</v>
      </c>
      <c r="P140" s="2">
        <v>0</v>
      </c>
      <c r="Q140" s="2">
        <v>0</v>
      </c>
      <c r="R140" s="2">
        <v>0</v>
      </c>
      <c r="S140" s="2">
        <v>20.989799999999999</v>
      </c>
      <c r="T140" s="2">
        <v>0</v>
      </c>
      <c r="U140" s="2">
        <v>0</v>
      </c>
      <c r="V140" s="2">
        <v>24.293800000000001</v>
      </c>
      <c r="W140" s="2">
        <v>0</v>
      </c>
      <c r="X140" s="2">
        <v>25.2988</v>
      </c>
    </row>
    <row r="141" spans="1:24" x14ac:dyDescent="0.2">
      <c r="A141" s="2" t="s">
        <v>46</v>
      </c>
      <c r="B141" s="2" t="str">
        <f>VLOOKUP($A141,'Space Group'!$A$2:$D$219,3)</f>
        <v>tetragonal</v>
      </c>
      <c r="C141" s="2" t="str">
        <f>VLOOKUP($A141,'Space Group'!$A$2:$D$219,4)</f>
        <v>P-4n2</v>
      </c>
      <c r="D141" s="2">
        <v>93.503500000000003</v>
      </c>
      <c r="E141" s="2">
        <v>45.093400000000003</v>
      </c>
      <c r="F141" s="2">
        <v>52.411999999999999</v>
      </c>
      <c r="G141" s="2">
        <v>0</v>
      </c>
      <c r="H141" s="2">
        <v>0</v>
      </c>
      <c r="I141" s="2">
        <v>0</v>
      </c>
      <c r="J141" s="2">
        <v>93.503500000000003</v>
      </c>
      <c r="K141" s="2">
        <v>52.411999999999999</v>
      </c>
      <c r="L141" s="2">
        <v>0</v>
      </c>
      <c r="M141" s="2">
        <v>0</v>
      </c>
      <c r="N141" s="2">
        <v>0</v>
      </c>
      <c r="O141" s="2">
        <v>80.517300000000006</v>
      </c>
      <c r="P141" s="2">
        <v>0</v>
      </c>
      <c r="Q141" s="2">
        <v>0</v>
      </c>
      <c r="R141" s="2">
        <v>0</v>
      </c>
      <c r="S141" s="2">
        <v>15.8355</v>
      </c>
      <c r="T141" s="2">
        <v>0</v>
      </c>
      <c r="U141" s="2">
        <v>0</v>
      </c>
      <c r="V141" s="2">
        <v>15.8355</v>
      </c>
      <c r="W141" s="2">
        <v>0</v>
      </c>
      <c r="X141" s="2">
        <v>14.2994</v>
      </c>
    </row>
    <row r="142" spans="1:24" x14ac:dyDescent="0.2">
      <c r="A142" s="2" t="s">
        <v>113</v>
      </c>
      <c r="B142" s="2" t="str">
        <f>VLOOKUP($A142,'Space Group'!$A$2:$D$219,3)</f>
        <v>tetragonal</v>
      </c>
      <c r="C142" s="2" t="str">
        <f>VLOOKUP($A142,'Space Group'!$A$2:$D$219,4)</f>
        <v>P4/mnc</v>
      </c>
      <c r="D142" s="2">
        <v>74.760099999999994</v>
      </c>
      <c r="E142" s="2">
        <v>59.730899999999998</v>
      </c>
      <c r="F142" s="2">
        <v>67.398300000000006</v>
      </c>
      <c r="G142" s="2">
        <v>0</v>
      </c>
      <c r="H142" s="2">
        <v>0</v>
      </c>
      <c r="I142" s="2">
        <v>0</v>
      </c>
      <c r="J142" s="2">
        <v>74.760099999999994</v>
      </c>
      <c r="K142" s="2">
        <v>67.398300000000006</v>
      </c>
      <c r="L142" s="2">
        <v>0</v>
      </c>
      <c r="M142" s="2">
        <v>0</v>
      </c>
      <c r="N142" s="2">
        <v>0</v>
      </c>
      <c r="O142" s="2">
        <v>128.1139</v>
      </c>
      <c r="P142" s="2">
        <v>0</v>
      </c>
      <c r="Q142" s="2">
        <v>0</v>
      </c>
      <c r="R142" s="2">
        <v>0</v>
      </c>
      <c r="S142" s="2">
        <v>10.9985</v>
      </c>
      <c r="T142" s="2">
        <v>0</v>
      </c>
      <c r="U142" s="2">
        <v>0</v>
      </c>
      <c r="V142" s="2">
        <v>10.9985</v>
      </c>
      <c r="W142" s="2">
        <v>0</v>
      </c>
      <c r="X142" s="2">
        <v>23.728000000000002</v>
      </c>
    </row>
    <row r="143" spans="1:24" x14ac:dyDescent="0.2">
      <c r="A143" s="2" t="s">
        <v>183</v>
      </c>
      <c r="B143" s="2" t="str">
        <f>VLOOKUP($A143,'Space Group'!$A$2:$D$219,3)</f>
        <v>trigonal</v>
      </c>
      <c r="C143" s="2" t="str">
        <f>VLOOKUP($A143,'Space Group'!$A$2:$D$219,4)</f>
        <v>R-3</v>
      </c>
      <c r="D143" s="2">
        <v>111.2527</v>
      </c>
      <c r="E143" s="2">
        <v>77.749499999999998</v>
      </c>
      <c r="F143" s="2">
        <v>72.468800000000002</v>
      </c>
      <c r="G143" s="2">
        <v>1.4792000000000001</v>
      </c>
      <c r="H143" s="2">
        <v>-1E-4</v>
      </c>
      <c r="I143" s="2">
        <v>0</v>
      </c>
      <c r="J143" s="2">
        <v>111.2527</v>
      </c>
      <c r="K143" s="2">
        <v>72.468800000000002</v>
      </c>
      <c r="L143" s="2">
        <v>-1.4792000000000001</v>
      </c>
      <c r="M143" s="2">
        <v>1E-4</v>
      </c>
      <c r="N143" s="2">
        <v>0</v>
      </c>
      <c r="O143" s="2">
        <v>114.0596</v>
      </c>
      <c r="P143" s="2">
        <v>0</v>
      </c>
      <c r="Q143" s="2">
        <v>0</v>
      </c>
      <c r="R143" s="2">
        <v>0</v>
      </c>
      <c r="S143" s="2">
        <v>16.481100000000001</v>
      </c>
      <c r="T143" s="2">
        <v>0</v>
      </c>
      <c r="U143" s="2">
        <v>1E-4</v>
      </c>
      <c r="V143" s="2">
        <v>16.481100000000001</v>
      </c>
      <c r="W143" s="2">
        <v>1.4792000000000001</v>
      </c>
      <c r="X143" s="2">
        <v>16.7516</v>
      </c>
    </row>
    <row r="144" spans="1:24" x14ac:dyDescent="0.2">
      <c r="A144" s="2" t="s">
        <v>37</v>
      </c>
      <c r="B144" s="2" t="str">
        <f>VLOOKUP($A144,'Space Group'!$A$2:$D$219,3)</f>
        <v>tetragonal</v>
      </c>
      <c r="C144" s="2" t="str">
        <f>VLOOKUP($A144,'Space Group'!$A$2:$D$219,4)</f>
        <v>P4/n</v>
      </c>
      <c r="D144" s="2">
        <v>105.7418</v>
      </c>
      <c r="E144" s="2">
        <v>60.883099999999999</v>
      </c>
      <c r="F144" s="2">
        <v>63.302199999999999</v>
      </c>
      <c r="G144" s="2">
        <v>0</v>
      </c>
      <c r="H144" s="2">
        <v>0</v>
      </c>
      <c r="I144" s="2">
        <v>0</v>
      </c>
      <c r="J144" s="2">
        <v>105.7418</v>
      </c>
      <c r="K144" s="2">
        <v>63.302199999999999</v>
      </c>
      <c r="L144" s="2">
        <v>0</v>
      </c>
      <c r="M144" s="2">
        <v>0</v>
      </c>
      <c r="N144" s="2">
        <v>0</v>
      </c>
      <c r="O144" s="2">
        <v>119.6234</v>
      </c>
      <c r="P144" s="2">
        <v>0</v>
      </c>
      <c r="Q144" s="2">
        <v>0</v>
      </c>
      <c r="R144" s="2">
        <v>0</v>
      </c>
      <c r="S144" s="2">
        <v>12.7021</v>
      </c>
      <c r="T144" s="2">
        <v>0</v>
      </c>
      <c r="U144" s="2">
        <v>0</v>
      </c>
      <c r="V144" s="2">
        <v>12.7021</v>
      </c>
      <c r="W144" s="2">
        <v>0</v>
      </c>
      <c r="X144" s="2">
        <v>12.2941</v>
      </c>
    </row>
    <row r="145" spans="1:24" x14ac:dyDescent="0.2">
      <c r="A145" s="2" t="s">
        <v>18</v>
      </c>
      <c r="B145" s="2" t="str">
        <f>VLOOKUP($A145,'Space Group'!$A$2:$D$219,3)</f>
        <v>tetragonal</v>
      </c>
      <c r="C145" s="2" t="str">
        <f>VLOOKUP($A145,'Space Group'!$A$2:$D$219,4)</f>
        <v>P4/nnc</v>
      </c>
      <c r="D145" s="2">
        <v>86.280799999999999</v>
      </c>
      <c r="E145" s="2">
        <v>67.368200000000002</v>
      </c>
      <c r="F145" s="2">
        <v>50.1252</v>
      </c>
      <c r="G145" s="2">
        <v>0</v>
      </c>
      <c r="H145" s="2">
        <v>0</v>
      </c>
      <c r="I145" s="2">
        <v>0</v>
      </c>
      <c r="J145" s="2">
        <v>86.280799999999999</v>
      </c>
      <c r="K145" s="2">
        <v>50.1252</v>
      </c>
      <c r="L145" s="2">
        <v>0</v>
      </c>
      <c r="M145" s="2">
        <v>0</v>
      </c>
      <c r="N145" s="2">
        <v>0</v>
      </c>
      <c r="O145" s="2">
        <v>72.954099999999997</v>
      </c>
      <c r="P145" s="2">
        <v>0</v>
      </c>
      <c r="Q145" s="2">
        <v>0</v>
      </c>
      <c r="R145" s="2">
        <v>0</v>
      </c>
      <c r="S145" s="2">
        <v>13.724600000000001</v>
      </c>
      <c r="T145" s="2">
        <v>0</v>
      </c>
      <c r="U145" s="2">
        <v>0</v>
      </c>
      <c r="V145" s="2">
        <v>13.724600000000001</v>
      </c>
      <c r="W145" s="2">
        <v>0</v>
      </c>
      <c r="X145" s="2">
        <v>19.208600000000001</v>
      </c>
    </row>
    <row r="146" spans="1:24" x14ac:dyDescent="0.2">
      <c r="A146" s="2" t="s">
        <v>40</v>
      </c>
      <c r="B146" s="2" t="str">
        <f>VLOOKUP($A146,'Space Group'!$A$2:$D$219,3)</f>
        <v>orthorhombic</v>
      </c>
      <c r="C146" s="2" t="str">
        <f>VLOOKUP($A146,'Space Group'!$A$2:$D$219,4)</f>
        <v>Pnna</v>
      </c>
      <c r="D146" s="2">
        <v>131.88310000000001</v>
      </c>
      <c r="E146" s="2">
        <v>61.110599999999998</v>
      </c>
      <c r="F146" s="2">
        <v>72.3536</v>
      </c>
      <c r="G146" s="2">
        <v>0</v>
      </c>
      <c r="H146" s="2">
        <v>0</v>
      </c>
      <c r="I146" s="2">
        <v>0</v>
      </c>
      <c r="J146" s="2">
        <v>131.88310000000001</v>
      </c>
      <c r="K146" s="2">
        <v>72.3536</v>
      </c>
      <c r="L146" s="2">
        <v>0</v>
      </c>
      <c r="M146" s="2">
        <v>0</v>
      </c>
      <c r="N146" s="2">
        <v>0</v>
      </c>
      <c r="O146" s="2">
        <v>184.03620000000001</v>
      </c>
      <c r="P146" s="2">
        <v>0</v>
      </c>
      <c r="Q146" s="2">
        <v>0</v>
      </c>
      <c r="R146" s="2">
        <v>0</v>
      </c>
      <c r="S146" s="2">
        <v>8.1708999999999996</v>
      </c>
      <c r="T146" s="2">
        <v>0</v>
      </c>
      <c r="U146" s="2">
        <v>0</v>
      </c>
      <c r="V146" s="2">
        <v>8.1708999999999996</v>
      </c>
      <c r="W146" s="2">
        <v>0</v>
      </c>
      <c r="X146" s="2">
        <v>35.386200000000002</v>
      </c>
    </row>
    <row r="147" spans="1:24" x14ac:dyDescent="0.2">
      <c r="A147" s="2" t="s">
        <v>92</v>
      </c>
      <c r="B147" s="2" t="str">
        <f>VLOOKUP($A147,'Space Group'!$A$2:$D$219,3)</f>
        <v>trigonal</v>
      </c>
      <c r="C147" s="2" t="str">
        <f>VLOOKUP($A147,'Space Group'!$A$2:$D$219,4)</f>
        <v>P-31c</v>
      </c>
      <c r="D147" s="2">
        <v>76.815100000000001</v>
      </c>
      <c r="E147" s="2">
        <v>51.622300000000003</v>
      </c>
      <c r="F147" s="2">
        <v>47.417099999999998</v>
      </c>
      <c r="G147" s="2">
        <v>0</v>
      </c>
      <c r="H147" s="2">
        <v>0</v>
      </c>
      <c r="I147" s="2">
        <v>0</v>
      </c>
      <c r="J147" s="2">
        <v>76.815100000000001</v>
      </c>
      <c r="K147" s="2">
        <v>47.417099999999998</v>
      </c>
      <c r="L147" s="2">
        <v>0</v>
      </c>
      <c r="M147" s="2">
        <v>0</v>
      </c>
      <c r="N147" s="2">
        <v>0</v>
      </c>
      <c r="O147" s="2">
        <v>79.621399999999994</v>
      </c>
      <c r="P147" s="2">
        <v>0</v>
      </c>
      <c r="Q147" s="2">
        <v>0</v>
      </c>
      <c r="R147" s="2">
        <v>0</v>
      </c>
      <c r="S147" s="2">
        <v>13.682499999999999</v>
      </c>
      <c r="T147" s="2">
        <v>0</v>
      </c>
      <c r="U147" s="2">
        <v>0</v>
      </c>
      <c r="V147" s="2">
        <v>13.682499999999999</v>
      </c>
      <c r="W147" s="2">
        <v>0</v>
      </c>
      <c r="X147" s="2">
        <v>12.596399999999999</v>
      </c>
    </row>
    <row r="148" spans="1:24" x14ac:dyDescent="0.2">
      <c r="A148" s="2" t="s">
        <v>121</v>
      </c>
      <c r="B148" s="2" t="str">
        <f>VLOOKUP($A148,'Space Group'!$A$2:$D$219,3)</f>
        <v>trigonal</v>
      </c>
      <c r="C148" s="2" t="str">
        <f>VLOOKUP($A148,'Space Group'!$A$2:$D$219,4)</f>
        <v>R-3</v>
      </c>
      <c r="D148" s="2">
        <v>77.444400000000002</v>
      </c>
      <c r="E148" s="2">
        <v>51.474600000000002</v>
      </c>
      <c r="F148" s="2">
        <v>46.589399999999998</v>
      </c>
      <c r="G148" s="2">
        <v>2.3913000000000002</v>
      </c>
      <c r="H148" s="2">
        <v>0</v>
      </c>
      <c r="I148" s="2">
        <v>0</v>
      </c>
      <c r="J148" s="2">
        <v>77.444400000000002</v>
      </c>
      <c r="K148" s="2">
        <v>46.589399999999998</v>
      </c>
      <c r="L148" s="2">
        <v>-2.3913000000000002</v>
      </c>
      <c r="M148" s="2">
        <v>0</v>
      </c>
      <c r="N148" s="2">
        <v>0</v>
      </c>
      <c r="O148" s="2">
        <v>78.720500000000001</v>
      </c>
      <c r="P148" s="2">
        <v>0</v>
      </c>
      <c r="Q148" s="2">
        <v>0</v>
      </c>
      <c r="R148" s="2">
        <v>0</v>
      </c>
      <c r="S148" s="2">
        <v>13.500500000000001</v>
      </c>
      <c r="T148" s="2">
        <v>0</v>
      </c>
      <c r="U148" s="2">
        <v>0</v>
      </c>
      <c r="V148" s="2">
        <v>13.500500000000001</v>
      </c>
      <c r="W148" s="2">
        <v>2.3913000000000002</v>
      </c>
      <c r="X148" s="2">
        <v>12.9849</v>
      </c>
    </row>
    <row r="149" spans="1:24" x14ac:dyDescent="0.2">
      <c r="A149" s="2" t="s">
        <v>116</v>
      </c>
      <c r="B149" s="2" t="str">
        <f>VLOOKUP($A149,'Space Group'!$A$2:$D$219,3)</f>
        <v>monoclinic</v>
      </c>
      <c r="C149" s="2" t="str">
        <f>VLOOKUP($A149,'Space Group'!$A$2:$D$219,4)</f>
        <v>P1211</v>
      </c>
      <c r="D149" s="2">
        <v>118.5962</v>
      </c>
      <c r="E149" s="2">
        <v>59.2318</v>
      </c>
      <c r="F149" s="2">
        <v>58.7498</v>
      </c>
      <c r="G149" s="2">
        <v>0</v>
      </c>
      <c r="H149" s="2">
        <v>-9.4029000000000007</v>
      </c>
      <c r="I149" s="2">
        <v>0</v>
      </c>
      <c r="J149" s="2">
        <v>141.91249999999999</v>
      </c>
      <c r="K149" s="2">
        <v>57.725200000000001</v>
      </c>
      <c r="L149" s="2">
        <v>0</v>
      </c>
      <c r="M149" s="2">
        <v>-13.2379</v>
      </c>
      <c r="N149" s="2">
        <v>0</v>
      </c>
      <c r="O149" s="2">
        <v>148.54320000000001</v>
      </c>
      <c r="P149" s="2">
        <v>0</v>
      </c>
      <c r="Q149" s="2">
        <v>-10.768599999999999</v>
      </c>
      <c r="R149" s="2">
        <v>0</v>
      </c>
      <c r="S149" s="2">
        <v>19.3964</v>
      </c>
      <c r="T149" s="2">
        <v>0</v>
      </c>
      <c r="U149" s="2">
        <v>-6.9809999999999999</v>
      </c>
      <c r="V149" s="2">
        <v>24.749199999999998</v>
      </c>
      <c r="W149" s="2">
        <v>0</v>
      </c>
      <c r="X149" s="2">
        <v>20.598199999999999</v>
      </c>
    </row>
    <row r="150" spans="1:24" x14ac:dyDescent="0.2">
      <c r="A150" s="2" t="s">
        <v>44</v>
      </c>
      <c r="B150" s="2" t="str">
        <f>VLOOKUP($A150,'Space Group'!$A$2:$D$219,3)</f>
        <v>monoclinic</v>
      </c>
      <c r="C150" s="2" t="str">
        <f>VLOOKUP($A150,'Space Group'!$A$2:$D$219,4)</f>
        <v>P21/m</v>
      </c>
      <c r="D150" s="2">
        <v>72.297499999999999</v>
      </c>
      <c r="E150" s="2">
        <v>29.528199999999998</v>
      </c>
      <c r="F150" s="2">
        <v>10.7094</v>
      </c>
      <c r="G150" s="2">
        <v>0</v>
      </c>
      <c r="H150" s="2">
        <v>6.6254</v>
      </c>
      <c r="I150" s="2">
        <v>0</v>
      </c>
      <c r="J150" s="2">
        <v>60.056399999999996</v>
      </c>
      <c r="K150" s="2">
        <v>8.6295999999999999</v>
      </c>
      <c r="L150" s="2">
        <v>0</v>
      </c>
      <c r="M150" s="2">
        <v>4.2625000000000002</v>
      </c>
      <c r="N150" s="2">
        <v>0</v>
      </c>
      <c r="O150" s="2">
        <v>59.462800000000001</v>
      </c>
      <c r="P150" s="2">
        <v>0</v>
      </c>
      <c r="Q150" s="2">
        <v>3.625</v>
      </c>
      <c r="R150" s="2">
        <v>0</v>
      </c>
      <c r="S150" s="2">
        <v>15.202500000000001</v>
      </c>
      <c r="T150" s="2">
        <v>0</v>
      </c>
      <c r="U150" s="2">
        <v>2.3757999999999999</v>
      </c>
      <c r="V150" s="2">
        <v>16.695399999999999</v>
      </c>
      <c r="W150" s="2">
        <v>0</v>
      </c>
      <c r="X150" s="2">
        <v>15.218</v>
      </c>
    </row>
    <row r="151" spans="1:24" x14ac:dyDescent="0.2">
      <c r="A151" s="2" t="s">
        <v>54</v>
      </c>
      <c r="B151" s="2" t="str">
        <f>VLOOKUP($A151,'Space Group'!$A$2:$D$219,3)</f>
        <v>orthorhombic</v>
      </c>
      <c r="C151" s="2" t="str">
        <f>VLOOKUP($A151,'Space Group'!$A$2:$D$219,4)</f>
        <v>Pmma</v>
      </c>
      <c r="D151" s="2">
        <v>104.943</v>
      </c>
      <c r="E151" s="2">
        <v>38.6556</v>
      </c>
      <c r="F151" s="2">
        <v>33.949300000000001</v>
      </c>
      <c r="G151" s="2">
        <v>0</v>
      </c>
      <c r="H151" s="2">
        <v>0</v>
      </c>
      <c r="I151" s="2">
        <v>0</v>
      </c>
      <c r="J151" s="2">
        <v>62.148000000000003</v>
      </c>
      <c r="K151" s="2">
        <v>28.328099999999999</v>
      </c>
      <c r="L151" s="2">
        <v>0</v>
      </c>
      <c r="M151" s="2">
        <v>0</v>
      </c>
      <c r="N151" s="2">
        <v>0</v>
      </c>
      <c r="O151" s="2">
        <v>78.486900000000006</v>
      </c>
      <c r="P151" s="2">
        <v>0</v>
      </c>
      <c r="Q151" s="2">
        <v>0</v>
      </c>
      <c r="R151" s="2">
        <v>0</v>
      </c>
      <c r="S151" s="2">
        <v>20.899799999999999</v>
      </c>
      <c r="T151" s="2">
        <v>0</v>
      </c>
      <c r="U151" s="2">
        <v>0</v>
      </c>
      <c r="V151" s="2">
        <v>26.6418</v>
      </c>
      <c r="W151" s="2">
        <v>0</v>
      </c>
      <c r="X151" s="2">
        <v>20.2776</v>
      </c>
    </row>
    <row r="152" spans="1:24" x14ac:dyDescent="0.2">
      <c r="A152" s="2" t="s">
        <v>185</v>
      </c>
      <c r="B152" s="2" t="str">
        <f>VLOOKUP($A152,'Space Group'!$A$2:$D$219,3)</f>
        <v>monoclinic</v>
      </c>
      <c r="C152" s="2" t="str">
        <f>VLOOKUP($A152,'Space Group'!$A$2:$D$219,4)</f>
        <v>C2/c</v>
      </c>
      <c r="D152" s="2">
        <v>145.44210000000001</v>
      </c>
      <c r="E152" s="2">
        <v>64.828500000000005</v>
      </c>
      <c r="F152" s="2">
        <v>49.603000000000002</v>
      </c>
      <c r="G152" s="2">
        <v>0</v>
      </c>
      <c r="H152" s="2">
        <v>0</v>
      </c>
      <c r="I152" s="2">
        <v>0</v>
      </c>
      <c r="J152" s="2">
        <v>119.1022</v>
      </c>
      <c r="K152" s="2">
        <v>53.242800000000003</v>
      </c>
      <c r="L152" s="2">
        <v>0</v>
      </c>
      <c r="M152" s="2">
        <v>0</v>
      </c>
      <c r="N152" s="2">
        <v>0</v>
      </c>
      <c r="O152" s="2">
        <v>86.036000000000001</v>
      </c>
      <c r="P152" s="2">
        <v>0</v>
      </c>
      <c r="Q152" s="2">
        <v>0</v>
      </c>
      <c r="R152" s="2">
        <v>0</v>
      </c>
      <c r="S152" s="2">
        <v>12.958500000000001</v>
      </c>
      <c r="T152" s="2">
        <v>0</v>
      </c>
      <c r="U152" s="2">
        <v>0</v>
      </c>
      <c r="V152" s="2">
        <v>-5.4520999999999997</v>
      </c>
      <c r="W152" s="2">
        <v>0</v>
      </c>
      <c r="X152" s="2">
        <v>-38.8583</v>
      </c>
    </row>
    <row r="153" spans="1:24" x14ac:dyDescent="0.2">
      <c r="A153" s="2" t="s">
        <v>26</v>
      </c>
      <c r="B153" s="2" t="str">
        <f>VLOOKUP($A153,'Space Group'!$A$2:$D$219,3)</f>
        <v>triclinic</v>
      </c>
      <c r="C153" s="2" t="str">
        <f>VLOOKUP($A153,'Space Group'!$A$2:$D$219,4)</f>
        <v>P-1</v>
      </c>
      <c r="D153" s="2">
        <v>80.170299999999997</v>
      </c>
      <c r="E153" s="2">
        <v>58.880200000000002</v>
      </c>
      <c r="F153" s="2">
        <v>62.942799999999998</v>
      </c>
      <c r="G153" s="2">
        <v>0</v>
      </c>
      <c r="H153" s="2">
        <v>1.4881</v>
      </c>
      <c r="I153" s="2">
        <v>0</v>
      </c>
      <c r="J153" s="2">
        <v>148.35769999999999</v>
      </c>
      <c r="K153" s="2">
        <v>52.558799999999998</v>
      </c>
      <c r="L153" s="2">
        <v>0</v>
      </c>
      <c r="M153" s="2">
        <v>9.5863999999999994</v>
      </c>
      <c r="N153" s="2">
        <v>0</v>
      </c>
      <c r="O153" s="2">
        <v>121.9234</v>
      </c>
      <c r="P153" s="2">
        <v>0</v>
      </c>
      <c r="Q153" s="2">
        <v>8.9161999999999999</v>
      </c>
      <c r="R153" s="2">
        <v>0</v>
      </c>
      <c r="S153" s="2">
        <v>5.0416999999999996</v>
      </c>
      <c r="T153" s="2">
        <v>0</v>
      </c>
      <c r="U153" s="2">
        <v>10.994899999999999</v>
      </c>
      <c r="V153" s="2">
        <v>22.388400000000001</v>
      </c>
      <c r="W153" s="2">
        <v>0</v>
      </c>
      <c r="X153" s="2">
        <v>21.386700000000001</v>
      </c>
    </row>
    <row r="154" spans="1:24" x14ac:dyDescent="0.2">
      <c r="A154" s="2" t="s">
        <v>150</v>
      </c>
      <c r="B154" s="2" t="str">
        <f>VLOOKUP($A154,'Space Group'!$A$2:$D$219,3)</f>
        <v>monoclinic</v>
      </c>
      <c r="C154" s="2" t="str">
        <f>VLOOKUP($A154,'Space Group'!$A$2:$D$219,4)</f>
        <v>C12/c1</v>
      </c>
      <c r="D154" s="2">
        <v>85.490700000000004</v>
      </c>
      <c r="E154" s="2">
        <v>54.162799999999997</v>
      </c>
      <c r="F154" s="2">
        <v>35.978700000000003</v>
      </c>
      <c r="G154" s="2">
        <v>0</v>
      </c>
      <c r="H154" s="2">
        <v>-1.9365000000000001</v>
      </c>
      <c r="I154" s="2">
        <v>0</v>
      </c>
      <c r="J154" s="2">
        <v>87.498999999999995</v>
      </c>
      <c r="K154" s="2">
        <v>38.605600000000003</v>
      </c>
      <c r="L154" s="2">
        <v>0</v>
      </c>
      <c r="M154" s="2">
        <v>-2.7149999999999999</v>
      </c>
      <c r="N154" s="2">
        <v>0</v>
      </c>
      <c r="O154" s="2">
        <v>75.545400000000001</v>
      </c>
      <c r="P154" s="2">
        <v>0</v>
      </c>
      <c r="Q154" s="2">
        <v>-3.1175999999999999</v>
      </c>
      <c r="R154" s="2">
        <v>0</v>
      </c>
      <c r="S154" s="2">
        <v>12.755000000000001</v>
      </c>
      <c r="T154" s="2">
        <v>0</v>
      </c>
      <c r="U154" s="2">
        <v>-0.1004</v>
      </c>
      <c r="V154" s="2">
        <v>7.8813000000000004</v>
      </c>
      <c r="W154" s="2">
        <v>0</v>
      </c>
      <c r="X154" s="2">
        <v>17.368300000000001</v>
      </c>
    </row>
    <row r="155" spans="1:24" x14ac:dyDescent="0.2">
      <c r="A155" s="2" t="s">
        <v>141</v>
      </c>
      <c r="B155" s="2" t="str">
        <f>VLOOKUP($A155,'Space Group'!$A$2:$D$219,3)</f>
        <v>monoclinic</v>
      </c>
      <c r="C155" s="2" t="str">
        <f>VLOOKUP($A155,'Space Group'!$A$2:$D$219,4)</f>
        <v>P21/m</v>
      </c>
      <c r="D155" s="2">
        <v>111.9871</v>
      </c>
      <c r="E155" s="2">
        <v>47.347099999999998</v>
      </c>
      <c r="F155" s="2">
        <v>63.367800000000003</v>
      </c>
      <c r="G155" s="2">
        <v>0</v>
      </c>
      <c r="H155" s="2">
        <v>3.9169999999999998</v>
      </c>
      <c r="I155" s="2">
        <v>0</v>
      </c>
      <c r="J155" s="2">
        <v>84.505200000000002</v>
      </c>
      <c r="K155" s="2">
        <v>32.691800000000001</v>
      </c>
      <c r="L155" s="2">
        <v>0</v>
      </c>
      <c r="M155" s="2">
        <v>5.9907000000000004</v>
      </c>
      <c r="N155" s="2">
        <v>0</v>
      </c>
      <c r="O155" s="2">
        <v>78.965900000000005</v>
      </c>
      <c r="P155" s="2">
        <v>0</v>
      </c>
      <c r="Q155" s="2">
        <v>6.2453000000000003</v>
      </c>
      <c r="R155" s="2">
        <v>0</v>
      </c>
      <c r="S155" s="2">
        <v>12.626799999999999</v>
      </c>
      <c r="T155" s="2">
        <v>0</v>
      </c>
      <c r="U155" s="2">
        <v>1.1819</v>
      </c>
      <c r="V155" s="2">
        <v>22.084800000000001</v>
      </c>
      <c r="W155" s="2">
        <v>0</v>
      </c>
      <c r="X155" s="2">
        <v>17.194400000000002</v>
      </c>
    </row>
    <row r="156" spans="1:24" x14ac:dyDescent="0.2">
      <c r="A156" s="2" t="s">
        <v>78</v>
      </c>
      <c r="B156" s="2" t="str">
        <f>VLOOKUP($A156,'Space Group'!$A$2:$D$219,3)</f>
        <v>tetragonal</v>
      </c>
      <c r="C156" s="2" t="str">
        <f>VLOOKUP($A156,'Space Group'!$A$2:$D$219,4)</f>
        <v>I41/amd</v>
      </c>
      <c r="D156" s="2">
        <v>102.69</v>
      </c>
      <c r="E156" s="2">
        <v>50.055599999999998</v>
      </c>
      <c r="F156" s="2">
        <v>41.845199999999998</v>
      </c>
      <c r="G156" s="2">
        <v>0</v>
      </c>
      <c r="H156" s="2">
        <v>0</v>
      </c>
      <c r="I156" s="2">
        <v>0</v>
      </c>
      <c r="J156" s="2">
        <v>102.6901</v>
      </c>
      <c r="K156" s="2">
        <v>41.845199999999998</v>
      </c>
      <c r="L156" s="2">
        <v>-1E-4</v>
      </c>
      <c r="M156" s="2">
        <v>0</v>
      </c>
      <c r="N156" s="2">
        <v>0</v>
      </c>
      <c r="O156" s="2">
        <v>88.672799999999995</v>
      </c>
      <c r="P156" s="2">
        <v>0</v>
      </c>
      <c r="Q156" s="2">
        <v>0</v>
      </c>
      <c r="R156" s="2">
        <v>0</v>
      </c>
      <c r="S156" s="2">
        <v>-148.32480000000001</v>
      </c>
      <c r="T156" s="2">
        <v>0</v>
      </c>
      <c r="U156" s="2">
        <v>0</v>
      </c>
      <c r="V156" s="2">
        <v>-148.3254</v>
      </c>
      <c r="W156" s="2">
        <v>0</v>
      </c>
      <c r="X156" s="2">
        <v>-6.9188000000000001</v>
      </c>
    </row>
    <row r="157" spans="1:24" x14ac:dyDescent="0.2">
      <c r="A157" s="2" t="s">
        <v>72</v>
      </c>
      <c r="B157" s="2" t="str">
        <f>VLOOKUP($A157,'Space Group'!$A$2:$D$219,3)</f>
        <v>monoclinic</v>
      </c>
      <c r="C157" s="2" t="str">
        <f>VLOOKUP($A157,'Space Group'!$A$2:$D$219,4)</f>
        <v>C2/c</v>
      </c>
      <c r="D157" s="2">
        <v>46.799599999999998</v>
      </c>
      <c r="E157" s="2">
        <v>44.149000000000001</v>
      </c>
      <c r="F157" s="2">
        <v>40.552799999999998</v>
      </c>
      <c r="G157" s="2">
        <v>0</v>
      </c>
      <c r="H157" s="2">
        <v>-1E-4</v>
      </c>
      <c r="I157" s="2">
        <v>0</v>
      </c>
      <c r="J157" s="2">
        <v>108.55929999999999</v>
      </c>
      <c r="K157" s="2">
        <v>46.627200000000002</v>
      </c>
      <c r="L157" s="2">
        <v>0</v>
      </c>
      <c r="M157" s="2">
        <v>0</v>
      </c>
      <c r="N157" s="2">
        <v>0</v>
      </c>
      <c r="O157" s="2">
        <v>97.213300000000004</v>
      </c>
      <c r="P157" s="2">
        <v>0</v>
      </c>
      <c r="Q157" s="2">
        <v>-1E-4</v>
      </c>
      <c r="R157" s="2">
        <v>0</v>
      </c>
      <c r="S157" s="2">
        <v>11.3619</v>
      </c>
      <c r="T157" s="2">
        <v>0</v>
      </c>
      <c r="U157" s="2">
        <v>0</v>
      </c>
      <c r="V157" s="2">
        <v>20.573499999999999</v>
      </c>
      <c r="W157" s="2">
        <v>0</v>
      </c>
      <c r="X157" s="2">
        <v>19.401399999999999</v>
      </c>
    </row>
    <row r="158" spans="1:24" x14ac:dyDescent="0.2">
      <c r="A158" s="2" t="s">
        <v>115</v>
      </c>
      <c r="B158" s="2" t="str">
        <f>VLOOKUP($A158,'Space Group'!$A$2:$D$219,3)</f>
        <v>cubic</v>
      </c>
      <c r="C158" s="2" t="str">
        <f>VLOOKUP($A158,'Space Group'!$A$2:$D$219,4)</f>
        <v>P-43n</v>
      </c>
      <c r="D158" s="2">
        <v>147.31129999999999</v>
      </c>
      <c r="E158" s="2">
        <v>100.2188</v>
      </c>
      <c r="F158" s="2">
        <v>100.2188</v>
      </c>
      <c r="G158" s="2">
        <v>0</v>
      </c>
      <c r="H158" s="2">
        <v>0</v>
      </c>
      <c r="I158" s="2">
        <v>0</v>
      </c>
      <c r="J158" s="2">
        <v>147.31129999999999</v>
      </c>
      <c r="K158" s="2">
        <v>100.2188</v>
      </c>
      <c r="L158" s="2">
        <v>0</v>
      </c>
      <c r="M158" s="2">
        <v>0</v>
      </c>
      <c r="N158" s="2">
        <v>0</v>
      </c>
      <c r="O158" s="2">
        <v>147.31129999999999</v>
      </c>
      <c r="P158" s="2">
        <v>0</v>
      </c>
      <c r="Q158" s="2">
        <v>0</v>
      </c>
      <c r="R158" s="2">
        <v>0</v>
      </c>
      <c r="S158" s="2">
        <v>12.1447</v>
      </c>
      <c r="T158" s="2">
        <v>0</v>
      </c>
      <c r="U158" s="2">
        <v>0</v>
      </c>
      <c r="V158" s="2">
        <v>12.1447</v>
      </c>
      <c r="W158" s="2">
        <v>0</v>
      </c>
      <c r="X158" s="2">
        <v>12.1447</v>
      </c>
    </row>
    <row r="159" spans="1:24" x14ac:dyDescent="0.2">
      <c r="A159" s="2" t="s">
        <v>128</v>
      </c>
      <c r="B159" s="2" t="str">
        <f>VLOOKUP($A159,'Space Group'!$A$2:$D$219,3)</f>
        <v>monoclinic</v>
      </c>
      <c r="C159" s="2" t="str">
        <f>VLOOKUP($A159,'Space Group'!$A$2:$D$219,4)</f>
        <v>C2/c</v>
      </c>
      <c r="D159" s="2">
        <v>74.98</v>
      </c>
      <c r="E159" s="2">
        <v>51.171500000000002</v>
      </c>
      <c r="F159" s="2">
        <v>43.455800000000004</v>
      </c>
      <c r="G159" s="2">
        <v>0</v>
      </c>
      <c r="H159" s="2">
        <v>-6.7190000000000003</v>
      </c>
      <c r="I159" s="2">
        <v>0</v>
      </c>
      <c r="J159" s="2">
        <v>105.7099</v>
      </c>
      <c r="K159" s="2">
        <v>56.938099999999999</v>
      </c>
      <c r="L159" s="2">
        <v>0</v>
      </c>
      <c r="M159" s="2">
        <v>-10.195600000000001</v>
      </c>
      <c r="N159" s="2">
        <v>0</v>
      </c>
      <c r="O159" s="2">
        <v>75.126400000000004</v>
      </c>
      <c r="P159" s="2">
        <v>0</v>
      </c>
      <c r="Q159" s="2">
        <v>-4.6891999999999996</v>
      </c>
      <c r="R159" s="2">
        <v>0</v>
      </c>
      <c r="S159" s="2">
        <v>25.217099999999999</v>
      </c>
      <c r="T159" s="2">
        <v>0</v>
      </c>
      <c r="U159" s="2">
        <v>-0.80379999999999996</v>
      </c>
      <c r="V159" s="2">
        <v>18.045500000000001</v>
      </c>
      <c r="W159" s="2">
        <v>0</v>
      </c>
      <c r="X159" s="2">
        <v>23.140699999999999</v>
      </c>
    </row>
    <row r="160" spans="1:24" x14ac:dyDescent="0.2">
      <c r="A160" s="2" t="s">
        <v>99</v>
      </c>
      <c r="B160" s="2" t="str">
        <f>VLOOKUP($A160,'Space Group'!$A$2:$D$219,3)</f>
        <v>monoclinic</v>
      </c>
      <c r="C160" s="2" t="str">
        <f>VLOOKUP($A160,'Space Group'!$A$2:$D$219,4)</f>
        <v>P121/c1</v>
      </c>
      <c r="D160" s="2">
        <v>123.55159999999999</v>
      </c>
      <c r="E160" s="2">
        <v>81.099400000000003</v>
      </c>
      <c r="F160" s="2">
        <v>26.7653</v>
      </c>
      <c r="G160" s="2">
        <v>0</v>
      </c>
      <c r="H160" s="2">
        <v>0</v>
      </c>
      <c r="I160" s="2">
        <v>0</v>
      </c>
      <c r="J160" s="2">
        <v>118.5171</v>
      </c>
      <c r="K160" s="2">
        <v>16.947700000000001</v>
      </c>
      <c r="L160" s="2">
        <v>0</v>
      </c>
      <c r="M160" s="2">
        <v>0</v>
      </c>
      <c r="N160" s="2">
        <v>0</v>
      </c>
      <c r="O160" s="2">
        <v>17.019200000000001</v>
      </c>
      <c r="P160" s="2">
        <v>0</v>
      </c>
      <c r="Q160" s="2">
        <v>0</v>
      </c>
      <c r="R160" s="2">
        <v>0</v>
      </c>
      <c r="S160" s="2">
        <v>5.7603</v>
      </c>
      <c r="T160" s="2">
        <v>0</v>
      </c>
      <c r="U160" s="2">
        <v>0</v>
      </c>
      <c r="V160" s="2">
        <v>10.0283</v>
      </c>
      <c r="W160" s="2">
        <v>0</v>
      </c>
      <c r="X160" s="2">
        <v>17.2683</v>
      </c>
    </row>
    <row r="161" spans="1:24" x14ac:dyDescent="0.2">
      <c r="A161" s="2" t="s">
        <v>68</v>
      </c>
      <c r="B161" s="2" t="str">
        <f>VLOOKUP($A161,'Space Group'!$A$2:$D$219,3)</f>
        <v>hexagonal</v>
      </c>
      <c r="C161" s="2" t="str">
        <f>VLOOKUP($A161,'Space Group'!$A$2:$D$219,4)</f>
        <v>P6/m</v>
      </c>
      <c r="D161" s="2">
        <v>132.96100000000001</v>
      </c>
      <c r="E161" s="2">
        <v>78.707300000000004</v>
      </c>
      <c r="F161" s="2">
        <v>53.177500000000002</v>
      </c>
      <c r="G161" s="2">
        <v>0</v>
      </c>
      <c r="H161" s="2">
        <v>0</v>
      </c>
      <c r="I161" s="2">
        <v>-5.0000000000000001E-4</v>
      </c>
      <c r="J161" s="2">
        <v>132.96119999999999</v>
      </c>
      <c r="K161" s="2">
        <v>53.177799999999998</v>
      </c>
      <c r="L161" s="2">
        <v>0</v>
      </c>
      <c r="M161" s="2">
        <v>0</v>
      </c>
      <c r="N161" s="2">
        <v>-2.0000000000000001E-4</v>
      </c>
      <c r="O161" s="2">
        <v>60.864600000000003</v>
      </c>
      <c r="P161" s="2">
        <v>0</v>
      </c>
      <c r="Q161" s="2">
        <v>0</v>
      </c>
      <c r="R161" s="2">
        <v>1E-4</v>
      </c>
      <c r="S161" s="2">
        <v>17.393000000000001</v>
      </c>
      <c r="T161" s="2">
        <v>-1E-4</v>
      </c>
      <c r="U161" s="2">
        <v>0</v>
      </c>
      <c r="V161" s="2">
        <v>17.3931</v>
      </c>
      <c r="W161" s="2">
        <v>0</v>
      </c>
      <c r="X161" s="2">
        <v>27.126999999999999</v>
      </c>
    </row>
    <row r="162" spans="1:24" x14ac:dyDescent="0.2">
      <c r="A162" s="2" t="s">
        <v>19</v>
      </c>
      <c r="B162" s="2" t="str">
        <f>VLOOKUP($A162,'Space Group'!$A$2:$D$219,3)</f>
        <v>orthorhombic</v>
      </c>
      <c r="C162" s="2" t="str">
        <f>VLOOKUP($A162,'Space Group'!$A$2:$D$219,4)</f>
        <v>Pmn21</v>
      </c>
      <c r="D162" s="2">
        <v>142.6943</v>
      </c>
      <c r="E162" s="2">
        <v>54.802700000000002</v>
      </c>
      <c r="F162" s="2">
        <v>65.725399999999993</v>
      </c>
      <c r="G162" s="2">
        <v>0</v>
      </c>
      <c r="H162" s="2">
        <v>0</v>
      </c>
      <c r="I162" s="2">
        <v>0</v>
      </c>
      <c r="J162" s="2">
        <v>112.9586</v>
      </c>
      <c r="K162" s="2">
        <v>63.426900000000003</v>
      </c>
      <c r="L162" s="2">
        <v>0</v>
      </c>
      <c r="M162" s="2">
        <v>0</v>
      </c>
      <c r="N162" s="2">
        <v>0</v>
      </c>
      <c r="O162" s="2">
        <v>156.41210000000001</v>
      </c>
      <c r="P162" s="2">
        <v>0</v>
      </c>
      <c r="Q162" s="2">
        <v>0</v>
      </c>
      <c r="R162" s="2">
        <v>0</v>
      </c>
      <c r="S162" s="2">
        <v>19.389399999999998</v>
      </c>
      <c r="T162" s="2">
        <v>0</v>
      </c>
      <c r="U162" s="2">
        <v>0</v>
      </c>
      <c r="V162" s="2">
        <v>19.333400000000001</v>
      </c>
      <c r="W162" s="2">
        <v>0</v>
      </c>
      <c r="X162" s="2">
        <v>20.126999999999999</v>
      </c>
    </row>
    <row r="163" spans="1:24" x14ac:dyDescent="0.2">
      <c r="A163" s="2" t="s">
        <v>103</v>
      </c>
      <c r="B163" s="2" t="str">
        <f>VLOOKUP($A163,'Space Group'!$A$2:$D$219,3)</f>
        <v>triclinic</v>
      </c>
      <c r="C163" s="2" t="str">
        <f>VLOOKUP($A163,'Space Group'!$A$2:$D$219,4)</f>
        <v>P-1</v>
      </c>
      <c r="D163" s="2">
        <v>89.257300000000001</v>
      </c>
      <c r="E163" s="2">
        <v>55.281700000000001</v>
      </c>
      <c r="F163" s="2">
        <v>46.919800000000002</v>
      </c>
      <c r="G163" s="2">
        <v>0</v>
      </c>
      <c r="H163" s="2">
        <v>8.5074000000000005</v>
      </c>
      <c r="I163" s="2">
        <v>0</v>
      </c>
      <c r="J163" s="2">
        <v>90.741799999999998</v>
      </c>
      <c r="K163" s="2">
        <v>46.963200000000001</v>
      </c>
      <c r="L163" s="2">
        <v>0</v>
      </c>
      <c r="M163" s="2">
        <v>4.3452000000000002</v>
      </c>
      <c r="N163" s="2">
        <v>0</v>
      </c>
      <c r="O163" s="2">
        <v>104.72929999999999</v>
      </c>
      <c r="P163" s="2">
        <v>0</v>
      </c>
      <c r="Q163" s="2">
        <v>1.5641</v>
      </c>
      <c r="R163" s="2">
        <v>0</v>
      </c>
      <c r="S163" s="2">
        <v>29.2517</v>
      </c>
      <c r="T163" s="2">
        <v>0</v>
      </c>
      <c r="U163" s="2">
        <v>7.8025000000000002</v>
      </c>
      <c r="V163" s="2">
        <v>16.584399999999999</v>
      </c>
      <c r="W163" s="2">
        <v>0</v>
      </c>
      <c r="X163" s="2">
        <v>20.849799999999998</v>
      </c>
    </row>
    <row r="164" spans="1:24" x14ac:dyDescent="0.2">
      <c r="A164" s="2" t="s">
        <v>14</v>
      </c>
      <c r="B164" s="2" t="str">
        <f>VLOOKUP($A164,'Space Group'!$A$2:$D$219,3)</f>
        <v>monoclinic</v>
      </c>
      <c r="C164" s="2" t="str">
        <f>VLOOKUP($A164,'Space Group'!$A$2:$D$219,4)</f>
        <v>C12/m1</v>
      </c>
      <c r="D164" s="2">
        <v>138.6283</v>
      </c>
      <c r="E164" s="2">
        <v>71.277500000000003</v>
      </c>
      <c r="F164" s="2">
        <v>65.600499999999997</v>
      </c>
      <c r="G164" s="2">
        <v>0</v>
      </c>
      <c r="H164" s="2">
        <v>0</v>
      </c>
      <c r="I164" s="2">
        <v>0</v>
      </c>
      <c r="J164" s="2">
        <v>100.0795</v>
      </c>
      <c r="K164" s="2">
        <v>52.165300000000002</v>
      </c>
      <c r="L164" s="2">
        <v>0</v>
      </c>
      <c r="M164" s="2">
        <v>0</v>
      </c>
      <c r="N164" s="2">
        <v>0</v>
      </c>
      <c r="O164" s="2">
        <v>105.6724</v>
      </c>
      <c r="P164" s="2">
        <v>0</v>
      </c>
      <c r="Q164" s="2">
        <v>0</v>
      </c>
      <c r="R164" s="2">
        <v>0</v>
      </c>
      <c r="S164" s="2">
        <v>5.3960999999999997</v>
      </c>
      <c r="T164" s="2">
        <v>0</v>
      </c>
      <c r="U164" s="2">
        <v>0</v>
      </c>
      <c r="V164" s="2">
        <v>13.805400000000001</v>
      </c>
      <c r="W164" s="2">
        <v>0</v>
      </c>
      <c r="X164" s="2">
        <v>26.735800000000001</v>
      </c>
    </row>
    <row r="165" spans="1:24" x14ac:dyDescent="0.2">
      <c r="A165" s="2" t="s">
        <v>95</v>
      </c>
      <c r="B165" s="2" t="str">
        <f>VLOOKUP($A165,'Space Group'!$A$2:$D$219,3)</f>
        <v>monoclinic</v>
      </c>
      <c r="C165" s="2" t="str">
        <f>VLOOKUP($A165,'Space Group'!$A$2:$D$219,4)</f>
        <v>P2/m</v>
      </c>
      <c r="D165" s="2">
        <v>100.0753</v>
      </c>
      <c r="E165" s="2">
        <v>24.941199999999998</v>
      </c>
      <c r="F165" s="2">
        <v>45.597099999999998</v>
      </c>
      <c r="G165" s="2">
        <v>0</v>
      </c>
      <c r="H165" s="2">
        <v>10.024800000000001</v>
      </c>
      <c r="I165" s="2">
        <v>0</v>
      </c>
      <c r="J165" s="2">
        <v>72.993799999999993</v>
      </c>
      <c r="K165" s="2">
        <v>18.774699999999999</v>
      </c>
      <c r="L165" s="2">
        <v>0</v>
      </c>
      <c r="M165" s="2">
        <v>5.2516999999999996</v>
      </c>
      <c r="N165" s="2">
        <v>0</v>
      </c>
      <c r="O165" s="2">
        <v>62.358499999999999</v>
      </c>
      <c r="P165" s="2">
        <v>0</v>
      </c>
      <c r="Q165" s="2">
        <v>6.41</v>
      </c>
      <c r="R165" s="2">
        <v>0</v>
      </c>
      <c r="S165" s="2">
        <v>20.190300000000001</v>
      </c>
      <c r="T165" s="2">
        <v>0</v>
      </c>
      <c r="U165" s="2">
        <v>0.52190000000000003</v>
      </c>
      <c r="V165" s="2">
        <v>22.734200000000001</v>
      </c>
      <c r="W165" s="2">
        <v>0</v>
      </c>
      <c r="X165" s="2">
        <v>22.301100000000002</v>
      </c>
    </row>
    <row r="166" spans="1:24" x14ac:dyDescent="0.2">
      <c r="A166" s="2" t="s">
        <v>38</v>
      </c>
      <c r="B166" s="2" t="str">
        <f>VLOOKUP($A166,'Space Group'!$A$2:$D$219,3)</f>
        <v>monoclinic</v>
      </c>
      <c r="C166" s="2" t="str">
        <f>VLOOKUP($A166,'Space Group'!$A$2:$D$219,4)</f>
        <v>P121/n1</v>
      </c>
      <c r="D166" s="2">
        <v>82.458600000000004</v>
      </c>
      <c r="E166" s="2">
        <v>42.727800000000002</v>
      </c>
      <c r="F166" s="2">
        <v>51.224699999999999</v>
      </c>
      <c r="G166" s="2">
        <v>0</v>
      </c>
      <c r="H166" s="2">
        <v>-1.8746</v>
      </c>
      <c r="I166" s="2">
        <v>0</v>
      </c>
      <c r="J166" s="2">
        <v>72.762100000000004</v>
      </c>
      <c r="K166" s="2">
        <v>38.316800000000001</v>
      </c>
      <c r="L166" s="2">
        <v>0</v>
      </c>
      <c r="M166" s="2">
        <v>-4.0837000000000003</v>
      </c>
      <c r="N166" s="2">
        <v>0</v>
      </c>
      <c r="O166" s="2">
        <v>78.658100000000005</v>
      </c>
      <c r="P166" s="2">
        <v>0</v>
      </c>
      <c r="Q166" s="2">
        <v>-1.8856999999999999</v>
      </c>
      <c r="R166" s="2">
        <v>0</v>
      </c>
      <c r="S166" s="2">
        <v>13.8835</v>
      </c>
      <c r="T166" s="2">
        <v>0</v>
      </c>
      <c r="U166" s="2">
        <v>-0.53359999999999996</v>
      </c>
      <c r="V166" s="2">
        <v>25.104299999999999</v>
      </c>
      <c r="W166" s="2">
        <v>0</v>
      </c>
      <c r="X166" s="2">
        <v>11.3347</v>
      </c>
    </row>
    <row r="167" spans="1:24" x14ac:dyDescent="0.2">
      <c r="A167" s="2" t="s">
        <v>114</v>
      </c>
      <c r="B167" s="2" t="str">
        <f>VLOOKUP($A167,'Space Group'!$A$2:$D$219,3)</f>
        <v>hexagonal</v>
      </c>
      <c r="C167" s="2" t="str">
        <f>VLOOKUP($A167,'Space Group'!$A$2:$D$219,4)</f>
        <v>P6122</v>
      </c>
      <c r="D167" s="2">
        <v>87.964699999999993</v>
      </c>
      <c r="E167" s="2">
        <v>52.601399999999998</v>
      </c>
      <c r="F167" s="2">
        <v>54.813499999999998</v>
      </c>
      <c r="G167" s="2">
        <v>0</v>
      </c>
      <c r="H167" s="2">
        <v>0</v>
      </c>
      <c r="I167" s="2">
        <v>0</v>
      </c>
      <c r="J167" s="2">
        <v>87.964699999999993</v>
      </c>
      <c r="K167" s="2">
        <v>54.813499999999998</v>
      </c>
      <c r="L167" s="2">
        <v>0</v>
      </c>
      <c r="M167" s="2">
        <v>0</v>
      </c>
      <c r="N167" s="2">
        <v>0</v>
      </c>
      <c r="O167" s="2">
        <v>83.634799999999998</v>
      </c>
      <c r="P167" s="2">
        <v>0</v>
      </c>
      <c r="Q167" s="2">
        <v>0</v>
      </c>
      <c r="R167" s="2">
        <v>0</v>
      </c>
      <c r="S167" s="2">
        <v>16.984300000000001</v>
      </c>
      <c r="T167" s="2">
        <v>0</v>
      </c>
      <c r="U167" s="2">
        <v>0</v>
      </c>
      <c r="V167" s="2">
        <v>16.984300000000001</v>
      </c>
      <c r="W167" s="2">
        <v>0</v>
      </c>
      <c r="X167" s="2">
        <v>17.6816</v>
      </c>
    </row>
    <row r="168" spans="1:24" x14ac:dyDescent="0.2">
      <c r="A168" s="2" t="s">
        <v>66</v>
      </c>
      <c r="B168" s="2" t="str">
        <f>VLOOKUP($A168,'Space Group'!$A$2:$D$219,3)</f>
        <v>orthorhombic</v>
      </c>
      <c r="C168" s="2" t="str">
        <f>VLOOKUP($A168,'Space Group'!$A$2:$D$219,4)</f>
        <v>Cmmm</v>
      </c>
      <c r="D168" s="2">
        <v>122.0176</v>
      </c>
      <c r="E168" s="2">
        <v>87.507199999999997</v>
      </c>
      <c r="F168" s="2">
        <v>79.775999999999996</v>
      </c>
      <c r="G168" s="2">
        <v>0</v>
      </c>
      <c r="H168" s="2">
        <v>0</v>
      </c>
      <c r="I168" s="2">
        <v>0</v>
      </c>
      <c r="J168" s="2">
        <v>145.27119999999999</v>
      </c>
      <c r="K168" s="2">
        <v>69.723399999999998</v>
      </c>
      <c r="L168" s="2">
        <v>0</v>
      </c>
      <c r="M168" s="2">
        <v>0</v>
      </c>
      <c r="N168" s="2">
        <v>0</v>
      </c>
      <c r="O168" s="2">
        <v>109.6523</v>
      </c>
      <c r="P168" s="2">
        <v>0</v>
      </c>
      <c r="Q168" s="2">
        <v>1E-4</v>
      </c>
      <c r="R168" s="2">
        <v>0</v>
      </c>
      <c r="S168" s="2">
        <v>36.374600000000001</v>
      </c>
      <c r="T168" s="2">
        <v>0</v>
      </c>
      <c r="U168" s="2">
        <v>-1E-4</v>
      </c>
      <c r="V168" s="2">
        <v>30.151499999999999</v>
      </c>
      <c r="W168" s="2">
        <v>0</v>
      </c>
      <c r="X168" s="2">
        <v>26.724900000000002</v>
      </c>
    </row>
    <row r="169" spans="1:24" x14ac:dyDescent="0.2">
      <c r="A169" s="2" t="s">
        <v>133</v>
      </c>
      <c r="B169" s="2" t="str">
        <f>VLOOKUP($A169,'Space Group'!$A$2:$D$219,3)</f>
        <v>orthorhombic</v>
      </c>
      <c r="C169" s="2" t="str">
        <f>VLOOKUP($A169,'Space Group'!$A$2:$D$219,4)</f>
        <v>Cmcm</v>
      </c>
      <c r="D169" s="2">
        <v>143.18799999999999</v>
      </c>
      <c r="E169" s="2">
        <v>67.451999999999998</v>
      </c>
      <c r="F169" s="2">
        <v>48.291499999999999</v>
      </c>
      <c r="G169" s="2">
        <v>0</v>
      </c>
      <c r="H169" s="2">
        <v>0</v>
      </c>
      <c r="I169" s="2">
        <v>0</v>
      </c>
      <c r="J169" s="2">
        <v>98.372900000000001</v>
      </c>
      <c r="K169" s="2">
        <v>67.486000000000004</v>
      </c>
      <c r="L169" s="2">
        <v>0</v>
      </c>
      <c r="M169" s="2">
        <v>0</v>
      </c>
      <c r="N169" s="2">
        <v>0</v>
      </c>
      <c r="O169" s="2">
        <v>144.18989999999999</v>
      </c>
      <c r="P169" s="2">
        <v>0</v>
      </c>
      <c r="Q169" s="2">
        <v>0</v>
      </c>
      <c r="R169" s="2">
        <v>0</v>
      </c>
      <c r="S169" s="2">
        <v>-7.2911999999999999</v>
      </c>
      <c r="T169" s="2">
        <v>0</v>
      </c>
      <c r="U169" s="2">
        <v>0</v>
      </c>
      <c r="V169" s="2">
        <v>-7.5683999999999996</v>
      </c>
      <c r="W169" s="2">
        <v>0</v>
      </c>
      <c r="X169" s="2">
        <v>14.625999999999999</v>
      </c>
    </row>
    <row r="170" spans="1:24" x14ac:dyDescent="0.2">
      <c r="A170" s="2" t="s">
        <v>180</v>
      </c>
      <c r="B170" s="2" t="str">
        <f>VLOOKUP($A170,'Space Group'!$A$2:$D$219,3)</f>
        <v>orthorhombic</v>
      </c>
      <c r="C170" s="2" t="str">
        <f>VLOOKUP($A170,'Space Group'!$A$2:$D$219,4)</f>
        <v>Pncn</v>
      </c>
      <c r="D170" s="2">
        <v>177.3305</v>
      </c>
      <c r="E170" s="2">
        <v>62.849400000000003</v>
      </c>
      <c r="F170" s="2">
        <v>74.871099999999998</v>
      </c>
      <c r="G170" s="2">
        <v>0</v>
      </c>
      <c r="H170" s="2">
        <v>0</v>
      </c>
      <c r="I170" s="2">
        <v>0</v>
      </c>
      <c r="J170" s="2">
        <v>177.88939999999999</v>
      </c>
      <c r="K170" s="2">
        <v>74.7774</v>
      </c>
      <c r="L170" s="2">
        <v>0</v>
      </c>
      <c r="M170" s="2">
        <v>0</v>
      </c>
      <c r="N170" s="2">
        <v>0</v>
      </c>
      <c r="O170" s="2">
        <v>134.0411</v>
      </c>
      <c r="P170" s="2">
        <v>0</v>
      </c>
      <c r="Q170" s="2">
        <v>0</v>
      </c>
      <c r="R170" s="2">
        <v>0</v>
      </c>
      <c r="S170" s="2">
        <v>9.2194000000000003</v>
      </c>
      <c r="T170" s="2">
        <v>0</v>
      </c>
      <c r="U170" s="2">
        <v>0</v>
      </c>
      <c r="V170" s="2">
        <v>9.4376999999999995</v>
      </c>
      <c r="W170" s="2">
        <v>0</v>
      </c>
      <c r="X170" s="2">
        <v>10.367699999999999</v>
      </c>
    </row>
    <row r="171" spans="1:24" x14ac:dyDescent="0.2">
      <c r="A171" s="2" t="s">
        <v>159</v>
      </c>
      <c r="B171" s="2" t="str">
        <f>VLOOKUP($A171,'Space Group'!$A$2:$D$219,3)</f>
        <v>trigonal</v>
      </c>
      <c r="C171" s="2" t="str">
        <f>VLOOKUP($A171,'Space Group'!$A$2:$D$219,4)</f>
        <v>P 3</v>
      </c>
      <c r="D171" s="2">
        <v>84.947599999999994</v>
      </c>
      <c r="E171" s="2">
        <v>50.478000000000002</v>
      </c>
      <c r="F171" s="2">
        <v>40.677100000000003</v>
      </c>
      <c r="G171" s="2">
        <v>-1.1281000000000001</v>
      </c>
      <c r="H171" s="2">
        <v>-6.9999999999999999E-4</v>
      </c>
      <c r="I171" s="2">
        <v>0</v>
      </c>
      <c r="J171" s="2">
        <v>84.947599999999994</v>
      </c>
      <c r="K171" s="2">
        <v>40.677100000000003</v>
      </c>
      <c r="L171" s="2">
        <v>1.1282000000000001</v>
      </c>
      <c r="M171" s="2">
        <v>6.9999999999999999E-4</v>
      </c>
      <c r="N171" s="2">
        <v>0</v>
      </c>
      <c r="O171" s="2">
        <v>96.916200000000003</v>
      </c>
      <c r="P171" s="2">
        <v>1E-4</v>
      </c>
      <c r="Q171" s="2">
        <v>0</v>
      </c>
      <c r="R171" s="2">
        <v>0</v>
      </c>
      <c r="S171" s="2">
        <v>17.8078</v>
      </c>
      <c r="T171" s="2">
        <v>0</v>
      </c>
      <c r="U171" s="2">
        <v>6.9999999999999999E-4</v>
      </c>
      <c r="V171" s="2">
        <v>17.8078</v>
      </c>
      <c r="W171" s="2">
        <v>-1.1282000000000001</v>
      </c>
      <c r="X171" s="2">
        <v>17.2348</v>
      </c>
    </row>
    <row r="172" spans="1:24" x14ac:dyDescent="0.2">
      <c r="A172" s="2" t="s">
        <v>142</v>
      </c>
      <c r="B172" s="2" t="str">
        <f>VLOOKUP($A172,'Space Group'!$A$2:$D$219,3)</f>
        <v>orthorhombic</v>
      </c>
      <c r="C172" s="2" t="str">
        <f>VLOOKUP($A172,'Space Group'!$A$2:$D$219,4)</f>
        <v>Cmc21</v>
      </c>
      <c r="D172" s="2">
        <v>122.0759</v>
      </c>
      <c r="E172" s="2">
        <v>70.146100000000004</v>
      </c>
      <c r="F172" s="2">
        <v>55.870199999999997</v>
      </c>
      <c r="G172" s="2">
        <v>0</v>
      </c>
      <c r="H172" s="2">
        <v>0</v>
      </c>
      <c r="I172" s="2">
        <v>0</v>
      </c>
      <c r="J172" s="2">
        <v>162.4205</v>
      </c>
      <c r="K172" s="2">
        <v>102.9782</v>
      </c>
      <c r="L172" s="2">
        <v>0</v>
      </c>
      <c r="M172" s="2">
        <v>0</v>
      </c>
      <c r="N172" s="2">
        <v>0</v>
      </c>
      <c r="O172" s="2">
        <v>178.66919999999999</v>
      </c>
      <c r="P172" s="2">
        <v>0</v>
      </c>
      <c r="Q172" s="2">
        <v>0</v>
      </c>
      <c r="R172" s="2">
        <v>0</v>
      </c>
      <c r="S172" s="2">
        <v>34.995800000000003</v>
      </c>
      <c r="T172" s="2">
        <v>0</v>
      </c>
      <c r="U172" s="2">
        <v>0</v>
      </c>
      <c r="V172" s="2">
        <v>9.5587</v>
      </c>
      <c r="W172" s="2">
        <v>0</v>
      </c>
      <c r="X172" s="2">
        <v>41.287999999999997</v>
      </c>
    </row>
    <row r="173" spans="1:24" x14ac:dyDescent="0.2">
      <c r="A173" s="2" t="s">
        <v>140</v>
      </c>
      <c r="B173" s="2" t="str">
        <f>VLOOKUP($A173,'Space Group'!$A$2:$D$219,3)</f>
        <v>cubic</v>
      </c>
      <c r="C173" s="2" t="str">
        <f>VLOOKUP($A173,'Space Group'!$A$2:$D$219,4)</f>
        <v>Fm-3m</v>
      </c>
      <c r="D173" s="2">
        <v>84.144800000000004</v>
      </c>
      <c r="E173" s="2">
        <v>50.114899999999999</v>
      </c>
      <c r="F173" s="2">
        <v>50.114899999999999</v>
      </c>
      <c r="G173" s="2">
        <v>0</v>
      </c>
      <c r="H173" s="2">
        <v>0</v>
      </c>
      <c r="I173" s="2">
        <v>0</v>
      </c>
      <c r="J173" s="2">
        <v>84.144800000000004</v>
      </c>
      <c r="K173" s="2">
        <v>50.114899999999999</v>
      </c>
      <c r="L173" s="2">
        <v>0</v>
      </c>
      <c r="M173" s="2">
        <v>0</v>
      </c>
      <c r="N173" s="2">
        <v>0</v>
      </c>
      <c r="O173" s="2">
        <v>84.144800000000004</v>
      </c>
      <c r="P173" s="2">
        <v>0</v>
      </c>
      <c r="Q173" s="2">
        <v>0</v>
      </c>
      <c r="R173" s="2">
        <v>0</v>
      </c>
      <c r="S173" s="2">
        <v>11.6302</v>
      </c>
      <c r="T173" s="2">
        <v>0</v>
      </c>
      <c r="U173" s="2">
        <v>0</v>
      </c>
      <c r="V173" s="2">
        <v>11.6302</v>
      </c>
      <c r="W173" s="2">
        <v>0</v>
      </c>
      <c r="X173" s="2">
        <v>11.6302</v>
      </c>
    </row>
    <row r="174" spans="1:24" x14ac:dyDescent="0.2">
      <c r="A174" s="2" t="s">
        <v>55</v>
      </c>
      <c r="B174" s="2" t="str">
        <f>VLOOKUP($A174,'Space Group'!$A$2:$D$219,3)</f>
        <v>monoclinic</v>
      </c>
      <c r="C174" s="2" t="str">
        <f>VLOOKUP($A174,'Space Group'!$A$2:$D$219,4)</f>
        <v>C2/m</v>
      </c>
      <c r="D174" s="2">
        <v>91.865700000000004</v>
      </c>
      <c r="E174" s="2">
        <v>24.725999999999999</v>
      </c>
      <c r="F174" s="2">
        <v>45.679200000000002</v>
      </c>
      <c r="G174" s="2">
        <v>0</v>
      </c>
      <c r="H174" s="2">
        <v>-0.92449999999999999</v>
      </c>
      <c r="I174" s="2">
        <v>0</v>
      </c>
      <c r="J174" s="2">
        <v>74.290400000000005</v>
      </c>
      <c r="K174" s="2">
        <v>32.8994</v>
      </c>
      <c r="L174" s="2">
        <v>0</v>
      </c>
      <c r="M174" s="2">
        <v>6.665</v>
      </c>
      <c r="N174" s="2">
        <v>0</v>
      </c>
      <c r="O174" s="2">
        <v>90.702600000000004</v>
      </c>
      <c r="P174" s="2">
        <v>0</v>
      </c>
      <c r="Q174" s="2">
        <v>3.4679000000000002</v>
      </c>
      <c r="R174" s="2">
        <v>0</v>
      </c>
      <c r="S174" s="2">
        <v>14.7668</v>
      </c>
      <c r="T174" s="2">
        <v>0</v>
      </c>
      <c r="U174" s="2">
        <v>0.96489999999999998</v>
      </c>
      <c r="V174" s="2">
        <v>19.629000000000001</v>
      </c>
      <c r="W174" s="2">
        <v>0</v>
      </c>
      <c r="X174" s="2">
        <v>16.683700000000002</v>
      </c>
    </row>
    <row r="175" spans="1:24" x14ac:dyDescent="0.2">
      <c r="A175" s="2" t="s">
        <v>139</v>
      </c>
      <c r="B175" s="2" t="str">
        <f>VLOOKUP($A175,'Space Group'!$A$2:$D$219,3)</f>
        <v>orthorhombic</v>
      </c>
      <c r="C175" s="2" t="str">
        <f>VLOOKUP($A175,'Space Group'!$A$2:$D$219,4)</f>
        <v>Aea2</v>
      </c>
      <c r="D175" s="2">
        <v>150.28870000000001</v>
      </c>
      <c r="E175" s="2">
        <v>67.437899999999999</v>
      </c>
      <c r="F175" s="2">
        <v>87.669700000000006</v>
      </c>
      <c r="G175" s="2">
        <v>0</v>
      </c>
      <c r="H175" s="2">
        <v>0</v>
      </c>
      <c r="I175" s="2">
        <v>0</v>
      </c>
      <c r="J175" s="2">
        <v>68.597099999999998</v>
      </c>
      <c r="K175" s="2">
        <v>55.654699999999998</v>
      </c>
      <c r="L175" s="2">
        <v>0</v>
      </c>
      <c r="M175" s="2">
        <v>0</v>
      </c>
      <c r="N175" s="2">
        <v>0</v>
      </c>
      <c r="O175" s="2">
        <v>103.8974</v>
      </c>
      <c r="P175" s="2">
        <v>0</v>
      </c>
      <c r="Q175" s="2">
        <v>0</v>
      </c>
      <c r="R175" s="2">
        <v>0</v>
      </c>
      <c r="S175" s="2">
        <v>15.470700000000001</v>
      </c>
      <c r="T175" s="2">
        <v>0</v>
      </c>
      <c r="U175" s="2">
        <v>0</v>
      </c>
      <c r="V175" s="2">
        <v>17.273</v>
      </c>
      <c r="W175" s="2">
        <v>0</v>
      </c>
      <c r="X175" s="2">
        <v>22.130199999999999</v>
      </c>
    </row>
    <row r="176" spans="1:24" x14ac:dyDescent="0.2">
      <c r="A176" s="2" t="s">
        <v>79</v>
      </c>
      <c r="B176" s="2" t="str">
        <f>VLOOKUP($A176,'Space Group'!$A$2:$D$219,3)</f>
        <v>tetragonal</v>
      </c>
      <c r="C176" s="2" t="str">
        <f>VLOOKUP($A176,'Space Group'!$A$2:$D$219,4)</f>
        <v>I4/mmm</v>
      </c>
      <c r="D176" s="2">
        <v>100.8691</v>
      </c>
      <c r="E176" s="2">
        <v>77.753399999999999</v>
      </c>
      <c r="F176" s="2">
        <v>58.190600000000003</v>
      </c>
      <c r="G176" s="2">
        <v>0</v>
      </c>
      <c r="H176" s="2">
        <v>0</v>
      </c>
      <c r="I176" s="2">
        <v>0</v>
      </c>
      <c r="J176" s="2">
        <v>100.8691</v>
      </c>
      <c r="K176" s="2">
        <v>58.190600000000003</v>
      </c>
      <c r="L176" s="2">
        <v>0</v>
      </c>
      <c r="M176" s="2">
        <v>0</v>
      </c>
      <c r="N176" s="2">
        <v>0</v>
      </c>
      <c r="O176" s="2">
        <v>75.258600000000001</v>
      </c>
      <c r="P176" s="2">
        <v>0</v>
      </c>
      <c r="Q176" s="2">
        <v>0</v>
      </c>
      <c r="R176" s="2">
        <v>0</v>
      </c>
      <c r="S176" s="2">
        <v>19.825700000000001</v>
      </c>
      <c r="T176" s="2">
        <v>0</v>
      </c>
      <c r="U176" s="2">
        <v>0</v>
      </c>
      <c r="V176" s="2">
        <v>19.825700000000001</v>
      </c>
      <c r="W176" s="2">
        <v>0</v>
      </c>
      <c r="X176" s="2">
        <v>7.7062999999999997</v>
      </c>
    </row>
    <row r="177" spans="1:24" x14ac:dyDescent="0.2">
      <c r="A177" s="2" t="s">
        <v>8</v>
      </c>
      <c r="B177" s="2" t="str">
        <f>VLOOKUP($A177,'Space Group'!$A$2:$D$219,3)</f>
        <v>orthorhombic</v>
      </c>
      <c r="C177" s="2" t="str">
        <f>VLOOKUP($A177,'Space Group'!$A$2:$D$219,4)</f>
        <v>Cmcm</v>
      </c>
      <c r="D177" s="2">
        <v>93.052700000000002</v>
      </c>
      <c r="E177" s="2">
        <v>55.500799999999998</v>
      </c>
      <c r="F177" s="2">
        <v>60.556399999999996</v>
      </c>
      <c r="G177" s="2">
        <v>0</v>
      </c>
      <c r="H177" s="2">
        <v>0</v>
      </c>
      <c r="I177" s="2">
        <v>0</v>
      </c>
      <c r="J177" s="2">
        <v>128.36879999999999</v>
      </c>
      <c r="K177" s="2">
        <v>81.361999999999995</v>
      </c>
      <c r="L177" s="2">
        <v>0</v>
      </c>
      <c r="M177" s="2">
        <v>0</v>
      </c>
      <c r="N177" s="2">
        <v>0</v>
      </c>
      <c r="O177" s="2">
        <v>103.7595</v>
      </c>
      <c r="P177" s="2">
        <v>0</v>
      </c>
      <c r="Q177" s="2">
        <v>0</v>
      </c>
      <c r="R177" s="2">
        <v>0</v>
      </c>
      <c r="S177" s="2">
        <v>10.3049</v>
      </c>
      <c r="T177" s="2">
        <v>0</v>
      </c>
      <c r="U177" s="2">
        <v>0</v>
      </c>
      <c r="V177" s="2">
        <v>16.192699999999999</v>
      </c>
      <c r="W177" s="2">
        <v>0</v>
      </c>
      <c r="X177" s="2">
        <v>13.572900000000001</v>
      </c>
    </row>
    <row r="178" spans="1:24" x14ac:dyDescent="0.2">
      <c r="A178" s="2" t="s">
        <v>157</v>
      </c>
      <c r="B178" s="2" t="str">
        <f>VLOOKUP($A178,'Space Group'!$A$2:$D$219,3)</f>
        <v>tetragonal</v>
      </c>
      <c r="C178" s="2" t="str">
        <f>VLOOKUP($A178,'Space Group'!$A$2:$D$219,4)</f>
        <v>P-4n2</v>
      </c>
      <c r="D178" s="2">
        <v>49.7941</v>
      </c>
      <c r="E178" s="2">
        <v>-0.79049999999999998</v>
      </c>
      <c r="F178" s="2">
        <v>30.896100000000001</v>
      </c>
      <c r="G178" s="2">
        <v>0</v>
      </c>
      <c r="H178" s="2">
        <v>0</v>
      </c>
      <c r="I178" s="2">
        <v>0</v>
      </c>
      <c r="J178" s="2">
        <v>49.7941</v>
      </c>
      <c r="K178" s="2">
        <v>30.896100000000001</v>
      </c>
      <c r="L178" s="2">
        <v>0</v>
      </c>
      <c r="M178" s="2">
        <v>0</v>
      </c>
      <c r="N178" s="2">
        <v>0</v>
      </c>
      <c r="O178" s="2">
        <v>90.468999999999994</v>
      </c>
      <c r="P178" s="2">
        <v>0</v>
      </c>
      <c r="Q178" s="2">
        <v>0</v>
      </c>
      <c r="R178" s="2">
        <v>0</v>
      </c>
      <c r="S178" s="2">
        <v>24.471</v>
      </c>
      <c r="T178" s="2">
        <v>0</v>
      </c>
      <c r="U178" s="2">
        <v>0</v>
      </c>
      <c r="V178" s="2">
        <v>24.471</v>
      </c>
      <c r="W178" s="2">
        <v>0</v>
      </c>
      <c r="X178" s="2">
        <v>9.2364999999999995</v>
      </c>
    </row>
    <row r="179" spans="1:24" x14ac:dyDescent="0.2">
      <c r="A179" s="2" t="s">
        <v>166</v>
      </c>
      <c r="B179" s="2" t="str">
        <f>VLOOKUP($A179,'Space Group'!$A$2:$D$219,3)</f>
        <v>triclinic</v>
      </c>
      <c r="C179" s="2" t="str">
        <f>VLOOKUP($A179,'Space Group'!$A$2:$D$219,4)</f>
        <v>P-1</v>
      </c>
      <c r="D179" s="2">
        <v>77.318600000000004</v>
      </c>
      <c r="E179" s="2">
        <v>33.033700000000003</v>
      </c>
      <c r="F179" s="2">
        <v>42.429499999999997</v>
      </c>
      <c r="G179" s="2">
        <v>0</v>
      </c>
      <c r="H179" s="2">
        <v>-2.1894999999999998</v>
      </c>
      <c r="I179" s="2">
        <v>0</v>
      </c>
      <c r="J179" s="2">
        <v>110.32080000000001</v>
      </c>
      <c r="K179" s="2">
        <v>28.580100000000002</v>
      </c>
      <c r="L179" s="2">
        <v>0</v>
      </c>
      <c r="M179" s="2">
        <v>1.6285000000000001</v>
      </c>
      <c r="N179" s="2">
        <v>0</v>
      </c>
      <c r="O179" s="2">
        <v>84.404899999999998</v>
      </c>
      <c r="P179" s="2">
        <v>0</v>
      </c>
      <c r="Q179" s="2">
        <v>-16.590599999999998</v>
      </c>
      <c r="R179" s="2">
        <v>0</v>
      </c>
      <c r="S179" s="2">
        <v>11.498799999999999</v>
      </c>
      <c r="T179" s="2">
        <v>0</v>
      </c>
      <c r="U179" s="2">
        <v>-1.1819</v>
      </c>
      <c r="V179" s="2">
        <v>17.348299999999998</v>
      </c>
      <c r="W179" s="2">
        <v>0</v>
      </c>
      <c r="X179" s="2">
        <v>12.332100000000001</v>
      </c>
    </row>
    <row r="180" spans="1:24" x14ac:dyDescent="0.2">
      <c r="A180" s="2" t="s">
        <v>181</v>
      </c>
      <c r="B180" s="2" t="str">
        <f>VLOOKUP($A180,'Space Group'!$A$2:$D$219,3)</f>
        <v>monoclinic</v>
      </c>
      <c r="C180" s="2" t="str">
        <f>VLOOKUP($A180,'Space Group'!$A$2:$D$219,4)</f>
        <v>C2/m</v>
      </c>
      <c r="D180" s="2">
        <v>87.694800000000001</v>
      </c>
      <c r="E180" s="2">
        <v>35.835299999999997</v>
      </c>
      <c r="F180" s="2">
        <v>47.006399999999999</v>
      </c>
      <c r="G180" s="2">
        <v>0</v>
      </c>
      <c r="H180" s="2">
        <v>6.5655999999999999</v>
      </c>
      <c r="I180" s="2">
        <v>0</v>
      </c>
      <c r="J180" s="2">
        <v>84.305899999999994</v>
      </c>
      <c r="K180" s="2">
        <v>27.672799999999999</v>
      </c>
      <c r="L180" s="2">
        <v>0</v>
      </c>
      <c r="M180" s="2">
        <v>4.8188000000000004</v>
      </c>
      <c r="N180" s="2">
        <v>0</v>
      </c>
      <c r="O180" s="2">
        <v>76.707700000000003</v>
      </c>
      <c r="P180" s="2">
        <v>0</v>
      </c>
      <c r="Q180" s="2">
        <v>-2.5764999999999998</v>
      </c>
      <c r="R180" s="2">
        <v>0</v>
      </c>
      <c r="S180" s="2">
        <v>18.643999999999998</v>
      </c>
      <c r="T180" s="2">
        <v>0</v>
      </c>
      <c r="U180" s="2">
        <v>-1.8200000000000001E-2</v>
      </c>
      <c r="V180" s="2">
        <v>19.061299999999999</v>
      </c>
      <c r="W180" s="2">
        <v>0</v>
      </c>
      <c r="X180" s="2">
        <v>18.521100000000001</v>
      </c>
    </row>
    <row r="181" spans="1:24" x14ac:dyDescent="0.2">
      <c r="A181" s="2" t="s">
        <v>3</v>
      </c>
      <c r="B181" s="2" t="str">
        <f>VLOOKUP($A181,'Space Group'!$A$2:$D$219,3)</f>
        <v>orthorhombic</v>
      </c>
      <c r="C181" s="2" t="str">
        <f>VLOOKUP($A181,'Space Group'!$A$2:$D$219,4)</f>
        <v>Pmmm</v>
      </c>
      <c r="D181" s="2">
        <v>103.1694</v>
      </c>
      <c r="E181" s="2">
        <v>49.784599999999998</v>
      </c>
      <c r="F181" s="2">
        <v>61.052599999999998</v>
      </c>
      <c r="G181" s="2">
        <v>0</v>
      </c>
      <c r="H181" s="2">
        <v>0</v>
      </c>
      <c r="I181" s="2">
        <v>0</v>
      </c>
      <c r="J181" s="2">
        <v>87.465299999999999</v>
      </c>
      <c r="K181" s="2">
        <v>55.512799999999999</v>
      </c>
      <c r="L181" s="2">
        <v>0</v>
      </c>
      <c r="M181" s="2">
        <v>0</v>
      </c>
      <c r="N181" s="2">
        <v>0</v>
      </c>
      <c r="O181" s="2">
        <v>97.222999999999999</v>
      </c>
      <c r="P181" s="2">
        <v>0</v>
      </c>
      <c r="Q181" s="2">
        <v>0</v>
      </c>
      <c r="R181" s="2">
        <v>0</v>
      </c>
      <c r="S181" s="2">
        <v>21.1463</v>
      </c>
      <c r="T181" s="2">
        <v>0</v>
      </c>
      <c r="U181" s="2">
        <v>0</v>
      </c>
      <c r="V181" s="2">
        <v>3.1009000000000002</v>
      </c>
      <c r="W181" s="2">
        <v>0</v>
      </c>
      <c r="X181" s="2">
        <v>19.8918</v>
      </c>
    </row>
    <row r="182" spans="1:24" x14ac:dyDescent="0.2">
      <c r="A182" s="2" t="s">
        <v>53</v>
      </c>
      <c r="B182" s="2" t="str">
        <f>VLOOKUP($A182,'Space Group'!$A$2:$D$219,3)</f>
        <v>tetragonal</v>
      </c>
      <c r="C182" s="2" t="str">
        <f>VLOOKUP($A182,'Space Group'!$A$2:$D$219,4)</f>
        <v>P-4</v>
      </c>
      <c r="D182" s="2">
        <v>99.690899999999999</v>
      </c>
      <c r="E182" s="2">
        <v>45.11</v>
      </c>
      <c r="F182" s="2">
        <v>25.982399999999998</v>
      </c>
      <c r="G182" s="2">
        <v>0</v>
      </c>
      <c r="H182" s="2">
        <v>0</v>
      </c>
      <c r="I182" s="2">
        <v>0.70469999999999999</v>
      </c>
      <c r="J182" s="2">
        <v>99.690899999999999</v>
      </c>
      <c r="K182" s="2">
        <v>25.982399999999998</v>
      </c>
      <c r="L182" s="2">
        <v>0</v>
      </c>
      <c r="M182" s="2">
        <v>0</v>
      </c>
      <c r="N182" s="2">
        <v>-0.70469999999999999</v>
      </c>
      <c r="O182" s="2">
        <v>71.599699999999999</v>
      </c>
      <c r="P182" s="2">
        <v>0</v>
      </c>
      <c r="Q182" s="2">
        <v>0</v>
      </c>
      <c r="R182" s="2">
        <v>0</v>
      </c>
      <c r="S182" s="2">
        <v>23.355899999999998</v>
      </c>
      <c r="T182" s="2">
        <v>0</v>
      </c>
      <c r="U182" s="2">
        <v>0</v>
      </c>
      <c r="V182" s="2">
        <v>23.355899999999998</v>
      </c>
      <c r="W182" s="2">
        <v>0</v>
      </c>
      <c r="X182" s="2">
        <v>11.9465</v>
      </c>
    </row>
    <row r="183" spans="1:24" x14ac:dyDescent="0.2">
      <c r="A183" s="2" t="s">
        <v>104</v>
      </c>
      <c r="B183" s="2" t="str">
        <f>VLOOKUP($A183,'Space Group'!$A$2:$D$219,3)</f>
        <v>hexagonal</v>
      </c>
      <c r="C183" s="2" t="str">
        <f>VLOOKUP($A183,'Space Group'!$A$2:$D$219,4)</f>
        <v>P63</v>
      </c>
      <c r="D183" s="2">
        <v>88.914000000000001</v>
      </c>
      <c r="E183" s="2">
        <v>62.973700000000001</v>
      </c>
      <c r="F183" s="2">
        <v>55.354900000000001</v>
      </c>
      <c r="G183" s="2">
        <v>0</v>
      </c>
      <c r="H183" s="2">
        <v>0</v>
      </c>
      <c r="I183" s="2">
        <v>0</v>
      </c>
      <c r="J183" s="2">
        <v>88.914000000000001</v>
      </c>
      <c r="K183" s="2">
        <v>55.354900000000001</v>
      </c>
      <c r="L183" s="2">
        <v>0</v>
      </c>
      <c r="M183" s="2">
        <v>0</v>
      </c>
      <c r="N183" s="2">
        <v>0</v>
      </c>
      <c r="O183" s="2">
        <v>167.1532</v>
      </c>
      <c r="P183" s="2">
        <v>0</v>
      </c>
      <c r="Q183" s="2">
        <v>0</v>
      </c>
      <c r="R183" s="2">
        <v>0</v>
      </c>
      <c r="S183" s="2">
        <v>17.7364</v>
      </c>
      <c r="T183" s="2">
        <v>0</v>
      </c>
      <c r="U183" s="2">
        <v>0</v>
      </c>
      <c r="V183" s="2">
        <v>17.7364</v>
      </c>
      <c r="W183" s="2">
        <v>0</v>
      </c>
      <c r="X183" s="2">
        <v>12.9702</v>
      </c>
    </row>
    <row r="184" spans="1:24" x14ac:dyDescent="0.2">
      <c r="A184" s="2" t="s">
        <v>154</v>
      </c>
      <c r="B184" s="2" t="str">
        <f>VLOOKUP($A184,'Space Group'!$A$2:$D$219,3)</f>
        <v>tetragonal</v>
      </c>
      <c r="C184" s="2" t="str">
        <f>VLOOKUP($A184,'Space Group'!$A$2:$D$219,4)</f>
        <v>P41212</v>
      </c>
      <c r="D184" s="2">
        <v>89.882999999999996</v>
      </c>
      <c r="E184" s="2">
        <v>62.328699999999998</v>
      </c>
      <c r="F184" s="2">
        <v>23.545999999999999</v>
      </c>
      <c r="G184" s="2">
        <v>0</v>
      </c>
      <c r="H184" s="2">
        <v>0</v>
      </c>
      <c r="I184" s="2">
        <v>0</v>
      </c>
      <c r="J184" s="2">
        <v>89.882999999999996</v>
      </c>
      <c r="K184" s="2">
        <v>23.545999999999999</v>
      </c>
      <c r="L184" s="2">
        <v>0</v>
      </c>
      <c r="M184" s="2">
        <v>0</v>
      </c>
      <c r="N184" s="2">
        <v>0</v>
      </c>
      <c r="O184" s="2">
        <v>73.497600000000006</v>
      </c>
      <c r="P184" s="2">
        <v>0</v>
      </c>
      <c r="Q184" s="2">
        <v>0</v>
      </c>
      <c r="R184" s="2">
        <v>0</v>
      </c>
      <c r="S184" s="2">
        <v>13.819599999999999</v>
      </c>
      <c r="T184" s="2">
        <v>0</v>
      </c>
      <c r="U184" s="2">
        <v>0</v>
      </c>
      <c r="V184" s="2">
        <v>13.819599999999999</v>
      </c>
      <c r="W184" s="2">
        <v>0</v>
      </c>
      <c r="X184" s="2">
        <v>38.363100000000003</v>
      </c>
    </row>
    <row r="185" spans="1:24" x14ac:dyDescent="0.2">
      <c r="A185" s="2" t="s">
        <v>69</v>
      </c>
      <c r="B185" s="2" t="str">
        <f>VLOOKUP($A185,'Space Group'!$A$2:$D$219,3)</f>
        <v>orthorhombic</v>
      </c>
      <c r="C185" s="2" t="str">
        <f>VLOOKUP($A185,'Space Group'!$A$2:$D$219,4)</f>
        <v>Fdd2</v>
      </c>
      <c r="D185" s="2">
        <v>162.45670000000001</v>
      </c>
      <c r="E185" s="2">
        <v>87.303100000000001</v>
      </c>
      <c r="F185" s="2">
        <v>59.655799999999999</v>
      </c>
      <c r="G185" s="2">
        <v>0</v>
      </c>
      <c r="H185" s="2">
        <v>0</v>
      </c>
      <c r="I185" s="2">
        <v>0</v>
      </c>
      <c r="J185" s="2">
        <v>162.45670000000001</v>
      </c>
      <c r="K185" s="2">
        <v>59.655799999999999</v>
      </c>
      <c r="L185" s="2">
        <v>0</v>
      </c>
      <c r="M185" s="2">
        <v>0</v>
      </c>
      <c r="N185" s="2">
        <v>0</v>
      </c>
      <c r="O185" s="2">
        <v>131.20189999999999</v>
      </c>
      <c r="P185" s="2">
        <v>0</v>
      </c>
      <c r="Q185" s="2">
        <v>0</v>
      </c>
      <c r="R185" s="2">
        <v>0</v>
      </c>
      <c r="S185" s="2">
        <v>27.12</v>
      </c>
      <c r="T185" s="2">
        <v>0</v>
      </c>
      <c r="U185" s="2">
        <v>0</v>
      </c>
      <c r="V185" s="2">
        <v>27.12</v>
      </c>
      <c r="W185" s="2">
        <v>0</v>
      </c>
      <c r="X185" s="2">
        <v>20.5199</v>
      </c>
    </row>
    <row r="186" spans="1:24" x14ac:dyDescent="0.2">
      <c r="A186" s="2" t="s">
        <v>124</v>
      </c>
      <c r="B186" s="2" t="str">
        <f>VLOOKUP($A186,'Space Group'!$A$2:$D$219,3)</f>
        <v>monoclinic</v>
      </c>
      <c r="C186" s="2" t="str">
        <f>VLOOKUP($A186,'Space Group'!$A$2:$D$219,4)</f>
        <v>C1c1</v>
      </c>
      <c r="D186" s="2">
        <v>44.677300000000002</v>
      </c>
      <c r="E186" s="2">
        <v>43.209400000000002</v>
      </c>
      <c r="F186" s="2">
        <v>13.1105</v>
      </c>
      <c r="G186" s="2">
        <v>0</v>
      </c>
      <c r="H186" s="2">
        <v>0</v>
      </c>
      <c r="I186" s="2">
        <v>0</v>
      </c>
      <c r="J186" s="2">
        <v>147.00720000000001</v>
      </c>
      <c r="K186" s="2">
        <v>84.276600000000002</v>
      </c>
      <c r="L186" s="2">
        <v>0</v>
      </c>
      <c r="M186" s="2">
        <v>0</v>
      </c>
      <c r="N186" s="2">
        <v>0</v>
      </c>
      <c r="O186" s="2">
        <v>96.659099999999995</v>
      </c>
      <c r="P186" s="2">
        <v>0</v>
      </c>
      <c r="Q186" s="2">
        <v>0</v>
      </c>
      <c r="R186" s="2">
        <v>0</v>
      </c>
      <c r="S186" s="2">
        <v>24.875800000000002</v>
      </c>
      <c r="T186" s="2">
        <v>0</v>
      </c>
      <c r="U186" s="2">
        <v>0</v>
      </c>
      <c r="V186" s="2">
        <v>5.8741000000000003</v>
      </c>
      <c r="W186" s="2">
        <v>0</v>
      </c>
      <c r="X186" s="2">
        <v>30.382200000000001</v>
      </c>
    </row>
    <row r="187" spans="1:24" x14ac:dyDescent="0.2">
      <c r="A187" s="2" t="s">
        <v>75</v>
      </c>
      <c r="B187" s="2" t="str">
        <f>VLOOKUP($A187,'Space Group'!$A$2:$D$219,3)</f>
        <v>monoclinic</v>
      </c>
      <c r="C187" s="2" t="str">
        <f>VLOOKUP($A187,'Space Group'!$A$2:$D$219,4)</f>
        <v>Pc</v>
      </c>
      <c r="D187" s="2">
        <v>123.36960000000001</v>
      </c>
      <c r="E187" s="2">
        <v>56.283799999999999</v>
      </c>
      <c r="F187" s="2">
        <v>71.938699999999997</v>
      </c>
      <c r="G187" s="2">
        <v>0</v>
      </c>
      <c r="H187" s="2">
        <v>4.5763999999999996</v>
      </c>
      <c r="I187" s="2">
        <v>0</v>
      </c>
      <c r="J187" s="2">
        <v>111.40940000000001</v>
      </c>
      <c r="K187" s="2">
        <v>58.750999999999998</v>
      </c>
      <c r="L187" s="2">
        <v>0</v>
      </c>
      <c r="M187" s="2">
        <v>-2.3532000000000002</v>
      </c>
      <c r="N187" s="2">
        <v>0</v>
      </c>
      <c r="O187" s="2">
        <v>105.6677</v>
      </c>
      <c r="P187" s="2">
        <v>0</v>
      </c>
      <c r="Q187" s="2">
        <v>6.7647000000000004</v>
      </c>
      <c r="R187" s="2">
        <v>0</v>
      </c>
      <c r="S187" s="2">
        <v>13.679399999999999</v>
      </c>
      <c r="T187" s="2">
        <v>0</v>
      </c>
      <c r="U187" s="2">
        <v>-2.2033</v>
      </c>
      <c r="V187" s="2">
        <v>43.234699999999997</v>
      </c>
      <c r="W187" s="2">
        <v>0</v>
      </c>
      <c r="X187" s="2">
        <v>19.904299999999999</v>
      </c>
    </row>
    <row r="188" spans="1:24" x14ac:dyDescent="0.2">
      <c r="A188" s="2" t="s">
        <v>186</v>
      </c>
      <c r="B188" s="2" t="str">
        <f>VLOOKUP($A188,'Space Group'!$A$2:$D$219,3)</f>
        <v>orthorhombic</v>
      </c>
      <c r="C188" s="2" t="str">
        <f>VLOOKUP($A188,'Space Group'!$A$2:$D$219,4)</f>
        <v>Pbca</v>
      </c>
      <c r="D188" s="2">
        <v>80.051100000000005</v>
      </c>
      <c r="E188" s="2">
        <v>34.026800000000001</v>
      </c>
      <c r="F188" s="2">
        <v>26.889399999999998</v>
      </c>
      <c r="G188" s="2">
        <v>0</v>
      </c>
      <c r="H188" s="2">
        <v>0</v>
      </c>
      <c r="I188" s="2">
        <v>0</v>
      </c>
      <c r="J188" s="2">
        <v>87.865099999999998</v>
      </c>
      <c r="K188" s="2">
        <v>47.098599999999998</v>
      </c>
      <c r="L188" s="2">
        <v>0</v>
      </c>
      <c r="M188" s="2">
        <v>0</v>
      </c>
      <c r="N188" s="2">
        <v>0</v>
      </c>
      <c r="O188" s="2">
        <v>86.194400000000002</v>
      </c>
      <c r="P188" s="2">
        <v>0</v>
      </c>
      <c r="Q188" s="2">
        <v>0</v>
      </c>
      <c r="R188" s="2">
        <v>0</v>
      </c>
      <c r="S188" s="2">
        <v>12.6187</v>
      </c>
      <c r="T188" s="2">
        <v>0</v>
      </c>
      <c r="U188" s="2">
        <v>0</v>
      </c>
      <c r="V188" s="2">
        <v>6.4588999999999999</v>
      </c>
      <c r="W188" s="2">
        <v>0</v>
      </c>
      <c r="X188" s="2">
        <v>15.7807</v>
      </c>
    </row>
  </sheetData>
  <sortState ref="A2:V188">
    <sortCondition ref="A2:A18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8"/>
  <sheetViews>
    <sheetView workbookViewId="0">
      <selection activeCell="C185" sqref="C185"/>
    </sheetView>
  </sheetViews>
  <sheetFormatPr defaultRowHeight="11.25" x14ac:dyDescent="0.2"/>
  <cols>
    <col min="1" max="1" width="6.28515625" style="2" customWidth="1"/>
    <col min="2" max="2" width="10.28515625" style="2" customWidth="1"/>
    <col min="3" max="3" width="10" style="2" customWidth="1"/>
    <col min="4" max="24" width="6.28515625" style="2" customWidth="1"/>
    <col min="25" max="26" width="9.140625" style="1"/>
    <col min="27" max="16384" width="9.140625" style="2"/>
  </cols>
  <sheetData>
    <row r="1" spans="1:26" x14ac:dyDescent="0.2">
      <c r="A1" s="2" t="s">
        <v>187</v>
      </c>
      <c r="B1" s="2" t="s">
        <v>455</v>
      </c>
      <c r="C1" s="2" t="s">
        <v>466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  <c r="I1" s="2" t="s">
        <v>194</v>
      </c>
      <c r="J1" s="2" t="s">
        <v>195</v>
      </c>
      <c r="K1" s="2" t="s">
        <v>196</v>
      </c>
      <c r="L1" s="2" t="s">
        <v>197</v>
      </c>
      <c r="M1" s="2" t="s">
        <v>198</v>
      </c>
      <c r="N1" s="2" t="s">
        <v>199</v>
      </c>
      <c r="O1" s="2" t="s">
        <v>200</v>
      </c>
      <c r="P1" s="2" t="s">
        <v>201</v>
      </c>
      <c r="Q1" s="2" t="s">
        <v>202</v>
      </c>
      <c r="R1" s="2" t="s">
        <v>203</v>
      </c>
      <c r="S1" s="2" t="s">
        <v>204</v>
      </c>
      <c r="T1" s="2" t="s">
        <v>205</v>
      </c>
      <c r="U1" s="2" t="s">
        <v>206</v>
      </c>
      <c r="V1" s="2" t="s">
        <v>207</v>
      </c>
      <c r="W1" s="2" t="s">
        <v>208</v>
      </c>
      <c r="X1" s="2" t="s">
        <v>188</v>
      </c>
      <c r="Y1" s="2"/>
      <c r="Z1" s="2"/>
    </row>
    <row r="2" spans="1:26" x14ac:dyDescent="0.2">
      <c r="A2" s="2" t="s">
        <v>16</v>
      </c>
      <c r="B2" s="2" t="str">
        <f>VLOOKUP($A2,'Space Group'!$A$2:$D$219,3)</f>
        <v>orthorhombic</v>
      </c>
      <c r="C2" s="2" t="str">
        <f>VLOOKUP($A2,'Space Group'!$A$2:$D$219,4)</f>
        <v>Pna21</v>
      </c>
      <c r="D2" s="2">
        <v>47.6952</v>
      </c>
      <c r="E2" s="2">
        <v>17.185300000000002</v>
      </c>
      <c r="F2" s="2">
        <v>-16.209800000000001</v>
      </c>
      <c r="G2" s="2">
        <v>0</v>
      </c>
      <c r="H2" s="2">
        <v>0</v>
      </c>
      <c r="I2" s="2">
        <v>0</v>
      </c>
      <c r="J2" s="2">
        <v>294.07639999999998</v>
      </c>
      <c r="K2" s="2">
        <v>165.58590000000001</v>
      </c>
      <c r="L2" s="2">
        <v>0</v>
      </c>
      <c r="M2" s="2">
        <v>0</v>
      </c>
      <c r="N2" s="2">
        <v>0</v>
      </c>
      <c r="O2" s="2">
        <v>226.25800000000001</v>
      </c>
      <c r="P2" s="2">
        <v>0</v>
      </c>
      <c r="Q2" s="2">
        <v>0</v>
      </c>
      <c r="R2" s="2">
        <v>0</v>
      </c>
      <c r="S2" s="2">
        <v>53.217799999999997</v>
      </c>
      <c r="T2" s="2">
        <v>0</v>
      </c>
      <c r="U2" s="2">
        <v>0</v>
      </c>
      <c r="V2" s="2">
        <v>36.067300000000003</v>
      </c>
      <c r="W2" s="2">
        <v>0</v>
      </c>
      <c r="X2" s="2">
        <v>-11.406000000000001</v>
      </c>
      <c r="Y2" s="2"/>
      <c r="Z2" s="2"/>
    </row>
    <row r="3" spans="1:26" x14ac:dyDescent="0.2">
      <c r="A3" s="2" t="s">
        <v>71</v>
      </c>
      <c r="B3" s="2" t="str">
        <f>VLOOKUP($A3,'Space Group'!$A$2:$D$219,3)</f>
        <v>tetragonal</v>
      </c>
      <c r="C3" s="2" t="str">
        <f>VLOOKUP($A3,'Space Group'!$A$2:$D$219,4)</f>
        <v>I-42m</v>
      </c>
      <c r="D3" s="2">
        <v>119.34520000000001</v>
      </c>
      <c r="E3" s="2">
        <v>115.62350000000001</v>
      </c>
      <c r="F3" s="2">
        <v>115.62350000000001</v>
      </c>
      <c r="G3" s="2">
        <v>0</v>
      </c>
      <c r="H3" s="2">
        <v>0</v>
      </c>
      <c r="I3" s="2">
        <v>0</v>
      </c>
      <c r="J3" s="2">
        <v>119.34520000000001</v>
      </c>
      <c r="K3" s="2">
        <v>115.62350000000001</v>
      </c>
      <c r="L3" s="2">
        <v>0</v>
      </c>
      <c r="M3" s="2">
        <v>0</v>
      </c>
      <c r="N3" s="2">
        <v>0</v>
      </c>
      <c r="O3" s="2">
        <v>119.34520000000001</v>
      </c>
      <c r="P3" s="2">
        <v>0</v>
      </c>
      <c r="Q3" s="2">
        <v>0</v>
      </c>
      <c r="R3" s="2">
        <v>0</v>
      </c>
      <c r="S3" s="2">
        <v>41.7834</v>
      </c>
      <c r="T3" s="2">
        <v>0</v>
      </c>
      <c r="U3" s="2">
        <v>0</v>
      </c>
      <c r="V3" s="2">
        <v>41.7834</v>
      </c>
      <c r="W3" s="2">
        <v>0</v>
      </c>
      <c r="X3" s="2">
        <v>41.7834</v>
      </c>
      <c r="Y3" s="2"/>
      <c r="Z3" s="2"/>
    </row>
    <row r="4" spans="1:26" x14ac:dyDescent="0.2">
      <c r="A4" s="2" t="s">
        <v>76</v>
      </c>
      <c r="B4" s="2" t="str">
        <f>VLOOKUP($A4,'Space Group'!$A$2:$D$219,3)</f>
        <v>monoclinic</v>
      </c>
      <c r="C4" s="2" t="str">
        <f>VLOOKUP($A4,'Space Group'!$A$2:$D$219,4)</f>
        <v>C12/c1</v>
      </c>
      <c r="D4" s="2">
        <v>119.6384</v>
      </c>
      <c r="E4" s="2">
        <v>87.160899999999998</v>
      </c>
      <c r="F4" s="2">
        <v>78.251099999999994</v>
      </c>
      <c r="G4" s="2">
        <v>0</v>
      </c>
      <c r="H4" s="2">
        <v>0</v>
      </c>
      <c r="I4" s="2">
        <v>0</v>
      </c>
      <c r="J4" s="2">
        <v>104.8184</v>
      </c>
      <c r="K4" s="2">
        <v>62.194400000000002</v>
      </c>
      <c r="L4" s="2">
        <v>0</v>
      </c>
      <c r="M4" s="2">
        <v>0</v>
      </c>
      <c r="N4" s="2">
        <v>0</v>
      </c>
      <c r="O4" s="2">
        <v>116.2269</v>
      </c>
      <c r="P4" s="2">
        <v>0</v>
      </c>
      <c r="Q4" s="2">
        <v>0</v>
      </c>
      <c r="R4" s="2">
        <v>0</v>
      </c>
      <c r="S4" s="2">
        <v>9.0090000000000003</v>
      </c>
      <c r="T4" s="2">
        <v>0</v>
      </c>
      <c r="U4" s="2">
        <v>0</v>
      </c>
      <c r="V4" s="2">
        <v>18.781199999999998</v>
      </c>
      <c r="W4" s="2">
        <v>0</v>
      </c>
      <c r="X4" s="2">
        <v>28.5534</v>
      </c>
      <c r="Y4" s="2"/>
      <c r="Z4" s="2"/>
    </row>
    <row r="5" spans="1:26" x14ac:dyDescent="0.2">
      <c r="A5" s="2" t="s">
        <v>93</v>
      </c>
      <c r="B5" s="2" t="str">
        <f>VLOOKUP($A5,'Space Group'!$A$2:$D$219,3)</f>
        <v>orthorhombic</v>
      </c>
      <c r="C5" s="2" t="str">
        <f>VLOOKUP($A5,'Space Group'!$A$2:$D$219,4)</f>
        <v>Ibm2</v>
      </c>
      <c r="D5" s="2">
        <v>180.4409</v>
      </c>
      <c r="E5" s="2">
        <v>42.233800000000002</v>
      </c>
      <c r="F5" s="2">
        <v>33.636899999999997</v>
      </c>
      <c r="G5" s="2">
        <v>0</v>
      </c>
      <c r="H5" s="2">
        <v>0</v>
      </c>
      <c r="I5" s="2">
        <v>0</v>
      </c>
      <c r="J5" s="2">
        <v>138.54480000000001</v>
      </c>
      <c r="K5" s="2">
        <v>66.793999999999997</v>
      </c>
      <c r="L5" s="2">
        <v>0</v>
      </c>
      <c r="M5" s="2">
        <v>0</v>
      </c>
      <c r="N5" s="2">
        <v>0</v>
      </c>
      <c r="O5" s="2">
        <v>126.2727</v>
      </c>
      <c r="P5" s="2">
        <v>1E-4</v>
      </c>
      <c r="Q5" s="2">
        <v>0</v>
      </c>
      <c r="R5" s="2">
        <v>0</v>
      </c>
      <c r="S5" s="2">
        <v>7.0660999999999996</v>
      </c>
      <c r="T5" s="2">
        <v>0</v>
      </c>
      <c r="U5" s="2">
        <v>0</v>
      </c>
      <c r="V5" s="2">
        <v>37.682400000000001</v>
      </c>
      <c r="W5" s="2">
        <v>0</v>
      </c>
      <c r="X5" s="2">
        <v>32.741399999999999</v>
      </c>
      <c r="Y5" s="2"/>
      <c r="Z5" s="2"/>
    </row>
    <row r="6" spans="1:26" x14ac:dyDescent="0.2">
      <c r="A6" s="2" t="s">
        <v>57</v>
      </c>
      <c r="B6" s="2" t="str">
        <f>VLOOKUP($A6,'Space Group'!$A$2:$D$219,3)</f>
        <v>orthorhombic</v>
      </c>
      <c r="C6" s="2" t="str">
        <f>VLOOKUP($A6,'Space Group'!$A$2:$D$219,4)</f>
        <v>P212121</v>
      </c>
      <c r="D6" s="2">
        <v>142.04</v>
      </c>
      <c r="E6" s="2">
        <v>96.897800000000004</v>
      </c>
      <c r="F6" s="2">
        <v>78.043499999999995</v>
      </c>
      <c r="G6" s="2">
        <v>0</v>
      </c>
      <c r="H6" s="2">
        <v>0</v>
      </c>
      <c r="I6" s="2">
        <v>0</v>
      </c>
      <c r="J6" s="2">
        <v>167.63820000000001</v>
      </c>
      <c r="K6" s="2">
        <v>48.657800000000002</v>
      </c>
      <c r="L6" s="2">
        <v>0</v>
      </c>
      <c r="M6" s="2">
        <v>0</v>
      </c>
      <c r="N6" s="2">
        <v>0</v>
      </c>
      <c r="O6" s="2">
        <v>165.0933</v>
      </c>
      <c r="P6" s="2">
        <v>0</v>
      </c>
      <c r="Q6" s="2">
        <v>0</v>
      </c>
      <c r="R6" s="2">
        <v>0</v>
      </c>
      <c r="S6" s="2">
        <v>29.706700000000001</v>
      </c>
      <c r="T6" s="2">
        <v>0</v>
      </c>
      <c r="U6" s="2">
        <v>0</v>
      </c>
      <c r="V6" s="2">
        <v>22.2347</v>
      </c>
      <c r="W6" s="2">
        <v>0</v>
      </c>
      <c r="X6" s="2">
        <v>21.275400000000001</v>
      </c>
      <c r="Y6" s="2"/>
      <c r="Z6" s="2"/>
    </row>
    <row r="7" spans="1:26" x14ac:dyDescent="0.2">
      <c r="A7" s="2" t="s">
        <v>127</v>
      </c>
      <c r="B7" s="2" t="str">
        <f>VLOOKUP($A7,'Space Group'!$A$2:$D$219,3)</f>
        <v>orthorhombic</v>
      </c>
      <c r="C7" s="2" t="str">
        <f>VLOOKUP($A7,'Space Group'!$A$2:$D$219,4)</f>
        <v>Cmc21</v>
      </c>
      <c r="D7" s="2">
        <v>69.228099999999998</v>
      </c>
      <c r="E7" s="2">
        <v>68.521000000000001</v>
      </c>
      <c r="F7" s="2">
        <v>47.378300000000003</v>
      </c>
      <c r="G7" s="2">
        <v>0</v>
      </c>
      <c r="H7" s="2">
        <v>0</v>
      </c>
      <c r="I7" s="2">
        <v>0</v>
      </c>
      <c r="J7" s="2">
        <v>114.46559999999999</v>
      </c>
      <c r="K7" s="2">
        <v>60.045900000000003</v>
      </c>
      <c r="L7" s="2">
        <v>0</v>
      </c>
      <c r="M7" s="2">
        <v>0</v>
      </c>
      <c r="N7" s="2">
        <v>0</v>
      </c>
      <c r="O7" s="2">
        <v>216.9939</v>
      </c>
      <c r="P7" s="2">
        <v>0</v>
      </c>
      <c r="Q7" s="2">
        <v>0</v>
      </c>
      <c r="R7" s="2">
        <v>0</v>
      </c>
      <c r="S7" s="2">
        <v>27.7821</v>
      </c>
      <c r="T7" s="2">
        <v>0</v>
      </c>
      <c r="U7" s="2">
        <v>0</v>
      </c>
      <c r="V7" s="2">
        <v>29.357199999999999</v>
      </c>
      <c r="W7" s="2">
        <v>0</v>
      </c>
      <c r="X7" s="2">
        <v>15.386100000000001</v>
      </c>
      <c r="Y7" s="2"/>
      <c r="Z7" s="2"/>
    </row>
    <row r="8" spans="1:26" x14ac:dyDescent="0.2">
      <c r="A8" s="2" t="s">
        <v>1</v>
      </c>
      <c r="B8" s="2" t="str">
        <f>VLOOKUP($A8,'Space Group'!$A$2:$D$219,3)</f>
        <v>hexagonal</v>
      </c>
      <c r="C8" s="2" t="str">
        <f>VLOOKUP($A8,'Space Group'!$A$2:$D$219,4)</f>
        <v>P63mc</v>
      </c>
      <c r="D8" s="2">
        <v>151.43459999999999</v>
      </c>
      <c r="E8" s="2">
        <v>113.6444</v>
      </c>
      <c r="F8" s="2">
        <v>101.1909</v>
      </c>
      <c r="G8" s="2">
        <v>0</v>
      </c>
      <c r="H8" s="2">
        <v>0</v>
      </c>
      <c r="I8" s="2">
        <v>0</v>
      </c>
      <c r="J8" s="2">
        <v>151.43459999999999</v>
      </c>
      <c r="K8" s="2">
        <v>101.1909</v>
      </c>
      <c r="L8" s="2">
        <v>0</v>
      </c>
      <c r="M8" s="2">
        <v>0</v>
      </c>
      <c r="N8" s="2">
        <v>0</v>
      </c>
      <c r="O8" s="2">
        <v>177.9</v>
      </c>
      <c r="P8" s="2">
        <v>0</v>
      </c>
      <c r="Q8" s="2">
        <v>0</v>
      </c>
      <c r="R8" s="2">
        <v>0</v>
      </c>
      <c r="S8" s="2">
        <v>13.887600000000001</v>
      </c>
      <c r="T8" s="2">
        <v>0</v>
      </c>
      <c r="U8" s="2">
        <v>0</v>
      </c>
      <c r="V8" s="2">
        <v>13.887600000000001</v>
      </c>
      <c r="W8" s="2">
        <v>0</v>
      </c>
      <c r="X8" s="2">
        <v>18.895099999999999</v>
      </c>
      <c r="Y8" s="2"/>
      <c r="Z8" s="2"/>
    </row>
    <row r="9" spans="1:26" x14ac:dyDescent="0.2">
      <c r="A9" s="2" t="s">
        <v>148</v>
      </c>
      <c r="B9" s="2" t="str">
        <f>VLOOKUP($A9,'Space Group'!$A$2:$D$219,3)</f>
        <v>hexagonal</v>
      </c>
      <c r="C9" s="2" t="str">
        <f>VLOOKUP($A9,'Space Group'!$A$2:$D$219,4)</f>
        <v>P6cc</v>
      </c>
      <c r="D9" s="2">
        <v>132.2585</v>
      </c>
      <c r="E9" s="2">
        <v>97.702200000000005</v>
      </c>
      <c r="F9" s="2">
        <v>73.025199999999998</v>
      </c>
      <c r="G9" s="2">
        <v>0</v>
      </c>
      <c r="H9" s="2">
        <v>0</v>
      </c>
      <c r="I9" s="2">
        <v>0</v>
      </c>
      <c r="J9" s="2">
        <v>132.2585</v>
      </c>
      <c r="K9" s="2">
        <v>73.025199999999998</v>
      </c>
      <c r="L9" s="2">
        <v>0</v>
      </c>
      <c r="M9" s="2">
        <v>0</v>
      </c>
      <c r="N9" s="2">
        <v>0</v>
      </c>
      <c r="O9" s="2">
        <v>228.1738</v>
      </c>
      <c r="P9" s="2">
        <v>0</v>
      </c>
      <c r="Q9" s="2">
        <v>0</v>
      </c>
      <c r="R9" s="2">
        <v>0</v>
      </c>
      <c r="S9" s="2">
        <v>31.897600000000001</v>
      </c>
      <c r="T9" s="2">
        <v>0</v>
      </c>
      <c r="U9" s="2">
        <v>0</v>
      </c>
      <c r="V9" s="2">
        <v>31.897600000000001</v>
      </c>
      <c r="W9" s="2">
        <v>0</v>
      </c>
      <c r="X9" s="2">
        <v>17.278199999999998</v>
      </c>
      <c r="Y9" s="2"/>
      <c r="Z9" s="2"/>
    </row>
    <row r="10" spans="1:26" x14ac:dyDescent="0.2">
      <c r="A10" s="2" t="s">
        <v>81</v>
      </c>
      <c r="B10" s="2" t="str">
        <f>VLOOKUP($A10,'Space Group'!$A$2:$D$219,3)</f>
        <v>triclinic</v>
      </c>
      <c r="C10" s="2" t="str">
        <f>VLOOKUP($A10,'Space Group'!$A$2:$D$219,4)</f>
        <v>P-1</v>
      </c>
      <c r="D10" s="2">
        <v>216.53270000000001</v>
      </c>
      <c r="E10" s="2">
        <v>6.9702000000000002</v>
      </c>
      <c r="F10" s="2">
        <v>38.6539</v>
      </c>
      <c r="G10" s="2">
        <v>0</v>
      </c>
      <c r="H10" s="2">
        <v>40.4268</v>
      </c>
      <c r="I10" s="2">
        <v>0</v>
      </c>
      <c r="J10" s="2">
        <v>224.25530000000001</v>
      </c>
      <c r="K10" s="2">
        <v>9.9491999999999994</v>
      </c>
      <c r="L10" s="2">
        <v>0</v>
      </c>
      <c r="M10" s="2">
        <v>6.3148999999999997</v>
      </c>
      <c r="N10" s="2">
        <v>0</v>
      </c>
      <c r="O10" s="2">
        <v>106.34439999999999</v>
      </c>
      <c r="P10" s="2">
        <v>0</v>
      </c>
      <c r="Q10" s="2">
        <v>25.291699999999999</v>
      </c>
      <c r="R10" s="2">
        <v>0</v>
      </c>
      <c r="S10" s="2">
        <v>8.5982000000000003</v>
      </c>
      <c r="T10" s="2">
        <v>0</v>
      </c>
      <c r="U10" s="2">
        <v>-13.2707</v>
      </c>
      <c r="V10" s="2">
        <v>40.180199999999999</v>
      </c>
      <c r="W10" s="2">
        <v>0</v>
      </c>
      <c r="X10" s="2">
        <v>-27.541399999999999</v>
      </c>
      <c r="Y10" s="2"/>
      <c r="Z10" s="2"/>
    </row>
    <row r="11" spans="1:26" x14ac:dyDescent="0.2">
      <c r="A11" s="2" t="s">
        <v>10</v>
      </c>
      <c r="B11" s="2" t="str">
        <f>VLOOKUP($A11,'Space Group'!$A$2:$D$219,3)</f>
        <v>monoclinic</v>
      </c>
      <c r="C11" s="2" t="str">
        <f>VLOOKUP($A11,'Space Group'!$A$2:$D$219,4)</f>
        <v>P1121</v>
      </c>
      <c r="D11" s="2">
        <v>162.21080000000001</v>
      </c>
      <c r="E11" s="2">
        <v>50.940199999999997</v>
      </c>
      <c r="F11" s="2">
        <v>21.283300000000001</v>
      </c>
      <c r="G11" s="2">
        <v>0</v>
      </c>
      <c r="H11" s="2">
        <v>0</v>
      </c>
      <c r="I11" s="2">
        <v>0</v>
      </c>
      <c r="J11" s="2">
        <v>112.16030000000001</v>
      </c>
      <c r="K11" s="2">
        <v>7.38</v>
      </c>
      <c r="L11" s="2">
        <v>0</v>
      </c>
      <c r="M11" s="2">
        <v>0</v>
      </c>
      <c r="N11" s="2">
        <v>0</v>
      </c>
      <c r="O11" s="2">
        <v>127.8266</v>
      </c>
      <c r="P11" s="2">
        <v>0</v>
      </c>
      <c r="Q11" s="2">
        <v>0</v>
      </c>
      <c r="R11" s="2">
        <v>0</v>
      </c>
      <c r="S11" s="2">
        <v>31.8263</v>
      </c>
      <c r="T11" s="2">
        <v>0</v>
      </c>
      <c r="U11" s="2">
        <v>0</v>
      </c>
      <c r="V11" s="2">
        <v>34.8626</v>
      </c>
      <c r="W11" s="2">
        <v>0</v>
      </c>
      <c r="X11" s="2">
        <v>-15.5825</v>
      </c>
      <c r="Y11" s="2"/>
      <c r="Z11" s="2"/>
    </row>
    <row r="12" spans="1:26" x14ac:dyDescent="0.2">
      <c r="A12" s="2" t="s">
        <v>149</v>
      </c>
      <c r="B12" s="2" t="str">
        <f>VLOOKUP($A12,'Space Group'!$A$2:$D$219,3)</f>
        <v>orthorhombic</v>
      </c>
      <c r="C12" s="2" t="str">
        <f>VLOOKUP($A12,'Space Group'!$A$2:$D$219,4)</f>
        <v>Pccn</v>
      </c>
      <c r="D12" s="2">
        <v>83.183000000000007</v>
      </c>
      <c r="E12" s="2">
        <v>50.71</v>
      </c>
      <c r="F12" s="2">
        <v>31.775200000000002</v>
      </c>
      <c r="G12" s="2">
        <v>0</v>
      </c>
      <c r="H12" s="2">
        <v>0</v>
      </c>
      <c r="I12" s="2">
        <v>0</v>
      </c>
      <c r="J12" s="2">
        <v>97.781800000000004</v>
      </c>
      <c r="K12" s="2">
        <v>44.8767</v>
      </c>
      <c r="L12" s="2">
        <v>0</v>
      </c>
      <c r="M12" s="2">
        <v>0</v>
      </c>
      <c r="N12" s="2">
        <v>0</v>
      </c>
      <c r="O12" s="2">
        <v>65.204300000000003</v>
      </c>
      <c r="P12" s="2">
        <v>0</v>
      </c>
      <c r="Q12" s="2">
        <v>0</v>
      </c>
      <c r="R12" s="2">
        <v>0</v>
      </c>
      <c r="S12" s="2">
        <v>16.827100000000002</v>
      </c>
      <c r="T12" s="2">
        <v>0</v>
      </c>
      <c r="U12" s="2">
        <v>0</v>
      </c>
      <c r="V12" s="2">
        <v>4.8402000000000003</v>
      </c>
      <c r="W12" s="2">
        <v>0</v>
      </c>
      <c r="X12" s="2">
        <v>23.551500000000001</v>
      </c>
      <c r="Y12" s="2"/>
      <c r="Z12" s="2"/>
    </row>
    <row r="13" spans="1:26" x14ac:dyDescent="0.2">
      <c r="A13" s="2" t="s">
        <v>174</v>
      </c>
      <c r="B13" s="2" t="str">
        <f>VLOOKUP($A13,'Space Group'!$A$2:$D$219,3)</f>
        <v>trigonal</v>
      </c>
      <c r="C13" s="2" t="str">
        <f>VLOOKUP($A13,'Space Group'!$A$2:$D$219,4)</f>
        <v>P3c1</v>
      </c>
      <c r="D13" s="2">
        <v>77.345799999999997</v>
      </c>
      <c r="E13" s="2">
        <v>45.831899999999997</v>
      </c>
      <c r="F13" s="2">
        <v>56.525100000000002</v>
      </c>
      <c r="G13" s="2">
        <v>0</v>
      </c>
      <c r="H13" s="2">
        <v>0</v>
      </c>
      <c r="I13" s="2">
        <v>0</v>
      </c>
      <c r="J13" s="2">
        <v>77.345799999999997</v>
      </c>
      <c r="K13" s="2">
        <v>56.525100000000002</v>
      </c>
      <c r="L13" s="2">
        <v>0</v>
      </c>
      <c r="M13" s="2">
        <v>0</v>
      </c>
      <c r="N13" s="2">
        <v>0</v>
      </c>
      <c r="O13" s="2">
        <v>123.8463</v>
      </c>
      <c r="P13" s="2">
        <v>0</v>
      </c>
      <c r="Q13" s="2">
        <v>0</v>
      </c>
      <c r="R13" s="2">
        <v>0</v>
      </c>
      <c r="S13" s="2">
        <v>10.763500000000001</v>
      </c>
      <c r="T13" s="2">
        <v>0</v>
      </c>
      <c r="U13" s="2">
        <v>0</v>
      </c>
      <c r="V13" s="2">
        <v>10.763500000000001</v>
      </c>
      <c r="W13" s="2">
        <v>0</v>
      </c>
      <c r="X13" s="2">
        <v>15.7569</v>
      </c>
      <c r="Y13" s="2"/>
      <c r="Z13" s="2"/>
    </row>
    <row r="14" spans="1:26" x14ac:dyDescent="0.2">
      <c r="A14" s="2" t="s">
        <v>100</v>
      </c>
      <c r="B14" s="2" t="str">
        <f>VLOOKUP($A14,'Space Group'!$A$2:$D$219,3)</f>
        <v>trigonal</v>
      </c>
      <c r="C14" s="2" t="str">
        <f>VLOOKUP($A14,'Space Group'!$A$2:$D$219,4)</f>
        <v>P-31c</v>
      </c>
      <c r="D14" s="2">
        <v>131.95079999999999</v>
      </c>
      <c r="E14" s="2">
        <v>88.281099999999995</v>
      </c>
      <c r="F14" s="2">
        <v>65.2898</v>
      </c>
      <c r="G14" s="2">
        <v>0</v>
      </c>
      <c r="H14" s="2">
        <v>0</v>
      </c>
      <c r="I14" s="2">
        <v>0</v>
      </c>
      <c r="J14" s="2">
        <v>131.95079999999999</v>
      </c>
      <c r="K14" s="2">
        <v>65.2898</v>
      </c>
      <c r="L14" s="2">
        <v>0</v>
      </c>
      <c r="M14" s="2">
        <v>0</v>
      </c>
      <c r="N14" s="2">
        <v>0</v>
      </c>
      <c r="O14" s="2">
        <v>45.2258</v>
      </c>
      <c r="P14" s="2">
        <v>0</v>
      </c>
      <c r="Q14" s="2">
        <v>0</v>
      </c>
      <c r="R14" s="2">
        <v>0</v>
      </c>
      <c r="S14" s="2">
        <v>25.5153</v>
      </c>
      <c r="T14" s="2">
        <v>0</v>
      </c>
      <c r="U14" s="2">
        <v>0</v>
      </c>
      <c r="V14" s="2">
        <v>25.5153</v>
      </c>
      <c r="W14" s="2">
        <v>0</v>
      </c>
      <c r="X14" s="2">
        <v>21.834900000000001</v>
      </c>
      <c r="Y14" s="2"/>
      <c r="Z14" s="2"/>
    </row>
    <row r="15" spans="1:26" x14ac:dyDescent="0.2">
      <c r="A15" s="2" t="s">
        <v>12</v>
      </c>
      <c r="B15" s="2" t="str">
        <f>VLOOKUP($A15,'Space Group'!$A$2:$D$219,3)</f>
        <v>trigonal</v>
      </c>
      <c r="C15" s="2" t="str">
        <f>VLOOKUP($A15,'Space Group'!$A$2:$D$219,4)</f>
        <v>P-31c</v>
      </c>
      <c r="D15" s="2">
        <v>135.79830000000001</v>
      </c>
      <c r="E15" s="2">
        <v>90.1845</v>
      </c>
      <c r="F15" s="2">
        <v>56.673499999999997</v>
      </c>
      <c r="G15" s="2">
        <v>0</v>
      </c>
      <c r="H15" s="2">
        <v>0</v>
      </c>
      <c r="I15" s="2">
        <v>0</v>
      </c>
      <c r="J15" s="2">
        <v>135.79830000000001</v>
      </c>
      <c r="K15" s="2">
        <v>56.673499999999997</v>
      </c>
      <c r="L15" s="2">
        <v>0</v>
      </c>
      <c r="M15" s="2">
        <v>0</v>
      </c>
      <c r="N15" s="2">
        <v>0</v>
      </c>
      <c r="O15" s="2">
        <v>33.394100000000002</v>
      </c>
      <c r="P15" s="2">
        <v>0</v>
      </c>
      <c r="Q15" s="2">
        <v>0</v>
      </c>
      <c r="R15" s="2">
        <v>0</v>
      </c>
      <c r="S15" s="2">
        <v>25.7882</v>
      </c>
      <c r="T15" s="2">
        <v>0</v>
      </c>
      <c r="U15" s="2">
        <v>0</v>
      </c>
      <c r="V15" s="2">
        <v>25.7882</v>
      </c>
      <c r="W15" s="2">
        <v>0</v>
      </c>
      <c r="X15" s="2">
        <v>22.806899999999999</v>
      </c>
      <c r="Y15" s="2"/>
      <c r="Z15" s="2"/>
    </row>
    <row r="16" spans="1:26" x14ac:dyDescent="0.2">
      <c r="A16" s="2" t="s">
        <v>35</v>
      </c>
      <c r="B16" s="2" t="str">
        <f>VLOOKUP($A16,'Space Group'!$A$2:$D$219,3)</f>
        <v>trigonal</v>
      </c>
      <c r="C16" s="2" t="str">
        <f>VLOOKUP($A16,'Space Group'!$A$2:$D$219,4)</f>
        <v>P-3</v>
      </c>
      <c r="D16" s="2">
        <v>67.248699999999999</v>
      </c>
      <c r="E16" s="2">
        <v>39.504399999999997</v>
      </c>
      <c r="F16" s="2">
        <v>37.371499999999997</v>
      </c>
      <c r="G16" s="2">
        <v>0</v>
      </c>
      <c r="H16" s="2">
        <v>0.97960000000000003</v>
      </c>
      <c r="I16" s="2">
        <v>0</v>
      </c>
      <c r="J16" s="2">
        <v>67.248699999999999</v>
      </c>
      <c r="K16" s="2">
        <v>37.371499999999997</v>
      </c>
      <c r="L16" s="2">
        <v>0</v>
      </c>
      <c r="M16" s="2">
        <v>-0.97960000000000003</v>
      </c>
      <c r="N16" s="2">
        <v>0</v>
      </c>
      <c r="O16" s="2">
        <v>113.9311</v>
      </c>
      <c r="P16" s="2">
        <v>0</v>
      </c>
      <c r="Q16" s="2">
        <v>0</v>
      </c>
      <c r="R16" s="2">
        <v>0</v>
      </c>
      <c r="S16" s="2">
        <v>9.5048999999999992</v>
      </c>
      <c r="T16" s="2">
        <v>0</v>
      </c>
      <c r="U16" s="2">
        <v>-0.97960000000000003</v>
      </c>
      <c r="V16" s="2">
        <v>9.5048999999999992</v>
      </c>
      <c r="W16" s="2">
        <v>0</v>
      </c>
      <c r="X16" s="2">
        <v>13.8721</v>
      </c>
      <c r="Y16" s="2"/>
      <c r="Z16" s="2"/>
    </row>
    <row r="17" spans="1:26" x14ac:dyDescent="0.2">
      <c r="A17" s="2" t="s">
        <v>74</v>
      </c>
      <c r="B17" s="2" t="str">
        <f>VLOOKUP($A17,'Space Group'!$A$2:$D$219,3)</f>
        <v>monoclinic</v>
      </c>
      <c r="C17" s="2" t="str">
        <f>VLOOKUP($A17,'Space Group'!$A$2:$D$219,4)</f>
        <v>P1121</v>
      </c>
      <c r="D17" s="2">
        <v>242.0257</v>
      </c>
      <c r="E17" s="2">
        <v>54.410899999999998</v>
      </c>
      <c r="F17" s="2">
        <v>101.9264</v>
      </c>
      <c r="G17" s="2">
        <v>0</v>
      </c>
      <c r="H17" s="2">
        <v>0</v>
      </c>
      <c r="I17" s="2">
        <v>0</v>
      </c>
      <c r="J17" s="2">
        <v>32.870100000000001</v>
      </c>
      <c r="K17" s="2">
        <v>29.6023</v>
      </c>
      <c r="L17" s="2">
        <v>0</v>
      </c>
      <c r="M17" s="2">
        <v>0</v>
      </c>
      <c r="N17" s="2">
        <v>0</v>
      </c>
      <c r="O17" s="2">
        <v>247.268</v>
      </c>
      <c r="P17" s="2">
        <v>0</v>
      </c>
      <c r="Q17" s="2">
        <v>0</v>
      </c>
      <c r="R17" s="2">
        <v>0</v>
      </c>
      <c r="S17" s="2">
        <v>24.544799999999999</v>
      </c>
      <c r="T17" s="2">
        <v>0</v>
      </c>
      <c r="U17" s="2">
        <v>0</v>
      </c>
      <c r="V17" s="2">
        <v>40.366900000000001</v>
      </c>
      <c r="W17" s="2">
        <v>0</v>
      </c>
      <c r="X17" s="2">
        <v>34.585000000000001</v>
      </c>
      <c r="Y17" s="2"/>
      <c r="Z17" s="2"/>
    </row>
    <row r="18" spans="1:26" x14ac:dyDescent="0.2">
      <c r="A18" s="2" t="s">
        <v>43</v>
      </c>
      <c r="B18" s="2" t="str">
        <f>VLOOKUP($A18,'Space Group'!$A$2:$D$219,3)</f>
        <v>cubic</v>
      </c>
      <c r="C18" s="2" t="str">
        <f>VLOOKUP($A18,'Space Group'!$A$2:$D$219,4)</f>
        <v>Ia-3d</v>
      </c>
      <c r="D18" s="2">
        <v>158.31979999999999</v>
      </c>
      <c r="E18" s="2">
        <v>88.296899999999994</v>
      </c>
      <c r="F18" s="2">
        <v>88.296899999999994</v>
      </c>
      <c r="G18" s="2">
        <v>0</v>
      </c>
      <c r="H18" s="2">
        <v>0</v>
      </c>
      <c r="I18" s="2">
        <v>0</v>
      </c>
      <c r="J18" s="2">
        <v>158.31979999999999</v>
      </c>
      <c r="K18" s="2">
        <v>88.296899999999994</v>
      </c>
      <c r="L18" s="2">
        <v>0</v>
      </c>
      <c r="M18" s="2">
        <v>0</v>
      </c>
      <c r="N18" s="2">
        <v>0</v>
      </c>
      <c r="O18" s="2">
        <v>158.31979999999999</v>
      </c>
      <c r="P18" s="2">
        <v>0</v>
      </c>
      <c r="Q18" s="2">
        <v>0</v>
      </c>
      <c r="R18" s="2">
        <v>0</v>
      </c>
      <c r="S18" s="2">
        <v>26.295000000000002</v>
      </c>
      <c r="T18" s="2">
        <v>0</v>
      </c>
      <c r="U18" s="2">
        <v>0</v>
      </c>
      <c r="V18" s="2">
        <v>26.295000000000002</v>
      </c>
      <c r="W18" s="2">
        <v>0</v>
      </c>
      <c r="X18" s="2">
        <v>26.295000000000002</v>
      </c>
      <c r="Y18" s="2"/>
      <c r="Z18" s="2"/>
    </row>
    <row r="19" spans="1:26" x14ac:dyDescent="0.2">
      <c r="A19" s="2" t="s">
        <v>161</v>
      </c>
      <c r="B19" s="2" t="str">
        <f>VLOOKUP($A19,'Space Group'!$A$2:$D$219,3)</f>
        <v>orthorhombic</v>
      </c>
      <c r="C19" s="2" t="str">
        <f>VLOOKUP($A19,'Space Group'!$A$2:$D$219,4)</f>
        <v>Pbca</v>
      </c>
      <c r="D19" s="2">
        <v>33.568300000000001</v>
      </c>
      <c r="E19" s="2">
        <v>33.842599999999997</v>
      </c>
      <c r="F19" s="2">
        <v>52.992600000000003</v>
      </c>
      <c r="G19" s="2">
        <v>0</v>
      </c>
      <c r="H19" s="2">
        <v>0</v>
      </c>
      <c r="I19" s="2">
        <v>0</v>
      </c>
      <c r="J19" s="2">
        <v>78.012200000000007</v>
      </c>
      <c r="K19" s="2">
        <v>114.01139999999999</v>
      </c>
      <c r="L19" s="2">
        <v>0</v>
      </c>
      <c r="M19" s="2">
        <v>0</v>
      </c>
      <c r="N19" s="2">
        <v>0</v>
      </c>
      <c r="O19" s="2">
        <v>219.0616</v>
      </c>
      <c r="P19" s="2">
        <v>0</v>
      </c>
      <c r="Q19" s="2">
        <v>0</v>
      </c>
      <c r="R19" s="2">
        <v>0</v>
      </c>
      <c r="S19" s="2">
        <v>44.241500000000002</v>
      </c>
      <c r="T19" s="2">
        <v>0</v>
      </c>
      <c r="U19" s="2">
        <v>0</v>
      </c>
      <c r="V19" s="2">
        <v>38.238900000000001</v>
      </c>
      <c r="W19" s="2">
        <v>0</v>
      </c>
      <c r="X19" s="2">
        <v>19.835999999999999</v>
      </c>
      <c r="Y19" s="2"/>
      <c r="Z19" s="2"/>
    </row>
    <row r="20" spans="1:26" x14ac:dyDescent="0.2">
      <c r="A20" s="2" t="s">
        <v>86</v>
      </c>
      <c r="B20" s="2" t="str">
        <f>VLOOKUP($A20,'Space Group'!$A$2:$D$219,3)</f>
        <v>orthorhombic</v>
      </c>
      <c r="C20" s="2" t="str">
        <f>VLOOKUP($A20,'Space Group'!$A$2:$D$219,4)</f>
        <v>Pca21</v>
      </c>
      <c r="D20" s="2">
        <v>155.3109</v>
      </c>
      <c r="E20" s="2">
        <v>91.926100000000005</v>
      </c>
      <c r="F20" s="2">
        <v>94.718599999999995</v>
      </c>
      <c r="G20" s="2">
        <v>0</v>
      </c>
      <c r="H20" s="2">
        <v>0</v>
      </c>
      <c r="I20" s="2">
        <v>0</v>
      </c>
      <c r="J20" s="2">
        <v>148.1968</v>
      </c>
      <c r="K20" s="2">
        <v>149.02180000000001</v>
      </c>
      <c r="L20" s="2">
        <v>0</v>
      </c>
      <c r="M20" s="2">
        <v>0</v>
      </c>
      <c r="N20" s="2">
        <v>0</v>
      </c>
      <c r="O20" s="2">
        <v>160.6174</v>
      </c>
      <c r="P20" s="2">
        <v>0</v>
      </c>
      <c r="Q20" s="2">
        <v>0</v>
      </c>
      <c r="R20" s="2">
        <v>0</v>
      </c>
      <c r="S20" s="2">
        <v>43.199199999999998</v>
      </c>
      <c r="T20" s="2">
        <v>0</v>
      </c>
      <c r="U20" s="2">
        <v>0</v>
      </c>
      <c r="V20" s="2">
        <v>35.450600000000001</v>
      </c>
      <c r="W20" s="2">
        <v>0</v>
      </c>
      <c r="X20" s="2">
        <v>33.858600000000003</v>
      </c>
      <c r="Y20" s="2"/>
      <c r="Z20" s="2"/>
    </row>
    <row r="21" spans="1:26" x14ac:dyDescent="0.2">
      <c r="A21" s="2" t="s">
        <v>21</v>
      </c>
      <c r="B21" s="2" t="str">
        <f>VLOOKUP($A21,'Space Group'!$A$2:$D$219,3)</f>
        <v>cubic</v>
      </c>
      <c r="C21" s="2" t="str">
        <f>VLOOKUP($A21,'Space Group'!$A$2:$D$219,4)</f>
        <v>F23</v>
      </c>
      <c r="D21" s="2">
        <v>126.2821</v>
      </c>
      <c r="E21" s="2">
        <v>112.26</v>
      </c>
      <c r="F21" s="2">
        <v>112.26</v>
      </c>
      <c r="G21" s="2">
        <v>0</v>
      </c>
      <c r="H21" s="2">
        <v>0</v>
      </c>
      <c r="I21" s="2">
        <v>0</v>
      </c>
      <c r="J21" s="2">
        <v>126.2821</v>
      </c>
      <c r="K21" s="2">
        <v>112.26</v>
      </c>
      <c r="L21" s="2">
        <v>0</v>
      </c>
      <c r="M21" s="2">
        <v>0</v>
      </c>
      <c r="N21" s="2">
        <v>0</v>
      </c>
      <c r="O21" s="2">
        <v>126.2821</v>
      </c>
      <c r="P21" s="2">
        <v>0</v>
      </c>
      <c r="Q21" s="2">
        <v>0</v>
      </c>
      <c r="R21" s="2">
        <v>0</v>
      </c>
      <c r="S21" s="2">
        <v>35.060699999999997</v>
      </c>
      <c r="T21" s="2">
        <v>0</v>
      </c>
      <c r="U21" s="2">
        <v>0</v>
      </c>
      <c r="V21" s="2">
        <v>35.060699999999997</v>
      </c>
      <c r="W21" s="2">
        <v>0</v>
      </c>
      <c r="X21" s="2">
        <v>35.060699999999997</v>
      </c>
      <c r="Y21" s="2"/>
      <c r="Z21" s="2"/>
    </row>
    <row r="22" spans="1:26" x14ac:dyDescent="0.2">
      <c r="A22" s="2" t="s">
        <v>65</v>
      </c>
      <c r="B22" s="2" t="str">
        <f>VLOOKUP($A22,'Space Group'!$A$2:$D$219,3)</f>
        <v>tetragonal</v>
      </c>
      <c r="C22" s="2" t="str">
        <f>VLOOKUP($A22,'Space Group'!$A$2:$D$219,4)</f>
        <v>P4/mcc</v>
      </c>
      <c r="D22" s="2">
        <v>59.560699999999997</v>
      </c>
      <c r="E22" s="2">
        <v>-10.725</v>
      </c>
      <c r="F22" s="2">
        <v>52.8855</v>
      </c>
      <c r="G22" s="2">
        <v>0</v>
      </c>
      <c r="H22" s="2">
        <v>0</v>
      </c>
      <c r="I22" s="2">
        <v>0</v>
      </c>
      <c r="J22" s="2">
        <v>59.560699999999997</v>
      </c>
      <c r="K22" s="2">
        <v>52.8855</v>
      </c>
      <c r="L22" s="2">
        <v>0</v>
      </c>
      <c r="M22" s="2">
        <v>0</v>
      </c>
      <c r="N22" s="2">
        <v>0</v>
      </c>
      <c r="O22" s="2">
        <v>176.65299999999999</v>
      </c>
      <c r="P22" s="2">
        <v>0</v>
      </c>
      <c r="Q22" s="2">
        <v>0</v>
      </c>
      <c r="R22" s="2">
        <v>0</v>
      </c>
      <c r="S22" s="2">
        <v>35.943100000000001</v>
      </c>
      <c r="T22" s="2">
        <v>0</v>
      </c>
      <c r="U22" s="2">
        <v>0</v>
      </c>
      <c r="V22" s="2">
        <v>35.943100000000001</v>
      </c>
      <c r="W22" s="2">
        <v>0</v>
      </c>
      <c r="X22" s="2">
        <v>4.0347</v>
      </c>
      <c r="Y22" s="2"/>
      <c r="Z22" s="2"/>
    </row>
    <row r="23" spans="1:26" x14ac:dyDescent="0.2">
      <c r="A23" s="2" t="s">
        <v>165</v>
      </c>
      <c r="B23" s="2" t="str">
        <f>VLOOKUP($A23,'Space Group'!$A$2:$D$219,3)</f>
        <v>tetragonal</v>
      </c>
      <c r="C23" s="2" t="str">
        <f>VLOOKUP($A23,'Space Group'!$A$2:$D$219,4)</f>
        <v>I4/m</v>
      </c>
      <c r="D23" s="2">
        <v>-4.4116999999999997</v>
      </c>
      <c r="E23" s="2">
        <v>260.32089999999999</v>
      </c>
      <c r="F23" s="2">
        <v>74.656199999999998</v>
      </c>
      <c r="G23" s="2">
        <v>0</v>
      </c>
      <c r="H23" s="2">
        <v>0</v>
      </c>
      <c r="I23" s="2">
        <v>0</v>
      </c>
      <c r="J23" s="2">
        <v>-4.4116999999999997</v>
      </c>
      <c r="K23" s="2">
        <v>74.656199999999998</v>
      </c>
      <c r="L23" s="2">
        <v>0</v>
      </c>
      <c r="M23" s="2">
        <v>0</v>
      </c>
      <c r="N23" s="2">
        <v>0</v>
      </c>
      <c r="O23" s="2">
        <v>176.15280000000001</v>
      </c>
      <c r="P23" s="2">
        <v>0</v>
      </c>
      <c r="Q23" s="2">
        <v>0</v>
      </c>
      <c r="R23" s="2">
        <v>0</v>
      </c>
      <c r="S23" s="2">
        <v>-3.9037000000000002</v>
      </c>
      <c r="T23" s="2">
        <v>0</v>
      </c>
      <c r="U23" s="2">
        <v>0</v>
      </c>
      <c r="V23" s="2">
        <v>-3.9037000000000002</v>
      </c>
      <c r="W23" s="2">
        <v>0</v>
      </c>
      <c r="X23" s="2">
        <v>1.8478000000000001</v>
      </c>
      <c r="Y23" s="2"/>
      <c r="Z23" s="2"/>
    </row>
    <row r="24" spans="1:26" x14ac:dyDescent="0.2">
      <c r="A24" s="2" t="s">
        <v>171</v>
      </c>
      <c r="B24" s="2" t="str">
        <f>VLOOKUP($A24,'Space Group'!$A$2:$D$219,3)</f>
        <v>trigonal</v>
      </c>
      <c r="C24" s="2" t="str">
        <f>VLOOKUP($A24,'Space Group'!$A$2:$D$219,4)</f>
        <v>R-3</v>
      </c>
      <c r="D24" s="2">
        <v>140.5951</v>
      </c>
      <c r="E24" s="2">
        <v>92.052199999999999</v>
      </c>
      <c r="F24" s="2">
        <v>94.465500000000006</v>
      </c>
      <c r="G24" s="2">
        <v>11.876300000000001</v>
      </c>
      <c r="H24" s="2">
        <v>-1.3597999999999999</v>
      </c>
      <c r="I24" s="2">
        <v>-0.43669999999999998</v>
      </c>
      <c r="J24" s="2">
        <v>140.88399999999999</v>
      </c>
      <c r="K24" s="2">
        <v>94.406599999999997</v>
      </c>
      <c r="L24" s="2">
        <v>-10.9915</v>
      </c>
      <c r="M24" s="2">
        <v>1.6237999999999999</v>
      </c>
      <c r="N24" s="2">
        <v>-0.17630000000000001</v>
      </c>
      <c r="O24" s="2">
        <v>204.37379999999999</v>
      </c>
      <c r="P24" s="2">
        <v>0.49459999999999998</v>
      </c>
      <c r="Q24" s="2">
        <v>0.33539999999999998</v>
      </c>
      <c r="R24" s="2">
        <v>-0.58499999999999996</v>
      </c>
      <c r="S24" s="2">
        <v>22.064299999999999</v>
      </c>
      <c r="T24" s="2">
        <v>-0.16370000000000001</v>
      </c>
      <c r="U24" s="2">
        <v>1.4806999999999999</v>
      </c>
      <c r="V24" s="2">
        <v>22.359200000000001</v>
      </c>
      <c r="W24" s="2">
        <v>11.3591</v>
      </c>
      <c r="X24" s="2">
        <v>24.4849</v>
      </c>
      <c r="Y24" s="2"/>
      <c r="Z24" s="2"/>
    </row>
    <row r="25" spans="1:26" x14ac:dyDescent="0.2">
      <c r="A25" s="2" t="s">
        <v>62</v>
      </c>
      <c r="B25" s="2" t="str">
        <f>VLOOKUP($A25,'Space Group'!$A$2:$D$219,3)</f>
        <v>monoclinic</v>
      </c>
      <c r="C25" s="2" t="str">
        <f>VLOOKUP($A25,'Space Group'!$A$2:$D$219,4)</f>
        <v>C12/c1</v>
      </c>
      <c r="D25" s="2">
        <v>117.136</v>
      </c>
      <c r="E25" s="2">
        <v>64.917900000000003</v>
      </c>
      <c r="F25" s="2">
        <v>47.900500000000001</v>
      </c>
      <c r="G25" s="2">
        <v>0</v>
      </c>
      <c r="H25" s="2">
        <v>0</v>
      </c>
      <c r="I25" s="2">
        <v>0</v>
      </c>
      <c r="J25" s="2">
        <v>158.6575</v>
      </c>
      <c r="K25" s="2">
        <v>66.227599999999995</v>
      </c>
      <c r="L25" s="2">
        <v>0</v>
      </c>
      <c r="M25" s="2">
        <v>0</v>
      </c>
      <c r="N25" s="2">
        <v>0</v>
      </c>
      <c r="O25" s="2">
        <v>152.2071</v>
      </c>
      <c r="P25" s="2">
        <v>0</v>
      </c>
      <c r="Q25" s="2">
        <v>0</v>
      </c>
      <c r="R25" s="2">
        <v>0</v>
      </c>
      <c r="S25" s="2">
        <v>6.0187999999999997</v>
      </c>
      <c r="T25" s="2">
        <v>0</v>
      </c>
      <c r="U25" s="2">
        <v>0</v>
      </c>
      <c r="V25" s="2">
        <v>-32.596499999999999</v>
      </c>
      <c r="W25" s="2">
        <v>0</v>
      </c>
      <c r="X25" s="2">
        <v>12.327</v>
      </c>
      <c r="Y25" s="2"/>
      <c r="Z25" s="2"/>
    </row>
    <row r="26" spans="1:26" x14ac:dyDescent="0.2">
      <c r="A26" s="2" t="s">
        <v>112</v>
      </c>
      <c r="B26" s="2" t="str">
        <f>VLOOKUP($A26,'Space Group'!$A$2:$D$219,3)</f>
        <v>orthorhombic</v>
      </c>
      <c r="C26" s="2" t="str">
        <f>VLOOKUP($A26,'Space Group'!$A$2:$D$219,4)</f>
        <v>P21212</v>
      </c>
      <c r="D26" s="2">
        <v>44.091799999999999</v>
      </c>
      <c r="E26" s="2">
        <v>8.0744000000000007</v>
      </c>
      <c r="F26" s="2">
        <v>-6.2685000000000004</v>
      </c>
      <c r="G26" s="2">
        <v>0</v>
      </c>
      <c r="H26" s="2">
        <v>0</v>
      </c>
      <c r="I26" s="2">
        <v>0</v>
      </c>
      <c r="J26" s="2">
        <v>199.51410000000001</v>
      </c>
      <c r="K26" s="2">
        <v>164.7919</v>
      </c>
      <c r="L26" s="2">
        <v>0</v>
      </c>
      <c r="M26" s="2">
        <v>0</v>
      </c>
      <c r="N26" s="2">
        <v>0</v>
      </c>
      <c r="O26" s="2">
        <v>177.13480000000001</v>
      </c>
      <c r="P26" s="2">
        <v>0</v>
      </c>
      <c r="Q26" s="2">
        <v>0</v>
      </c>
      <c r="R26" s="2">
        <v>0</v>
      </c>
      <c r="S26" s="2">
        <v>-16.586600000000001</v>
      </c>
      <c r="T26" s="2">
        <v>0</v>
      </c>
      <c r="U26" s="2">
        <v>0</v>
      </c>
      <c r="V26" s="2">
        <v>28.969200000000001</v>
      </c>
      <c r="W26" s="2">
        <v>0</v>
      </c>
      <c r="X26" s="2">
        <v>-6.1006</v>
      </c>
      <c r="Y26" s="2"/>
      <c r="Z26" s="2"/>
    </row>
    <row r="27" spans="1:26" x14ac:dyDescent="0.2">
      <c r="A27" s="2" t="s">
        <v>158</v>
      </c>
      <c r="B27" s="2" t="str">
        <f>VLOOKUP($A27,'Space Group'!$A$2:$D$219,3)</f>
        <v>orthorhombic</v>
      </c>
      <c r="C27" s="2" t="str">
        <f>VLOOKUP($A27,'Space Group'!$A$2:$D$219,4)</f>
        <v>Aemm</v>
      </c>
      <c r="D27" s="2">
        <v>263.70780000000002</v>
      </c>
      <c r="E27" s="2">
        <v>78.536299999999997</v>
      </c>
      <c r="F27" s="2">
        <v>102.1049</v>
      </c>
      <c r="G27" s="2">
        <v>0</v>
      </c>
      <c r="H27" s="2">
        <v>0</v>
      </c>
      <c r="I27" s="2">
        <v>0</v>
      </c>
      <c r="J27" s="2">
        <v>122.3254</v>
      </c>
      <c r="K27" s="2">
        <v>133.577</v>
      </c>
      <c r="L27" s="2">
        <v>0</v>
      </c>
      <c r="M27" s="2">
        <v>0</v>
      </c>
      <c r="N27" s="2">
        <v>0</v>
      </c>
      <c r="O27" s="2">
        <v>205.74700000000001</v>
      </c>
      <c r="P27" s="2">
        <v>0</v>
      </c>
      <c r="Q27" s="2">
        <v>0</v>
      </c>
      <c r="R27" s="2">
        <v>0</v>
      </c>
      <c r="S27" s="2">
        <v>-127.05540000000001</v>
      </c>
      <c r="T27" s="2">
        <v>0</v>
      </c>
      <c r="U27" s="2">
        <v>0</v>
      </c>
      <c r="V27" s="2">
        <v>38.874899999999997</v>
      </c>
      <c r="W27" s="2">
        <v>0</v>
      </c>
      <c r="X27" s="2">
        <v>37.838799999999999</v>
      </c>
      <c r="Y27" s="2"/>
      <c r="Z27" s="2"/>
    </row>
    <row r="28" spans="1:26" x14ac:dyDescent="0.2">
      <c r="A28" s="2" t="s">
        <v>94</v>
      </c>
      <c r="B28" s="2" t="str">
        <f>VLOOKUP($A28,'Space Group'!$A$2:$D$219,3)</f>
        <v>monoclinic</v>
      </c>
      <c r="C28" s="2" t="str">
        <f>VLOOKUP($A28,'Space Group'!$A$2:$D$219,4)</f>
        <v>P121/a1</v>
      </c>
      <c r="D28" s="2">
        <v>2.1252</v>
      </c>
      <c r="E28" s="2">
        <v>-2.6217999999999999</v>
      </c>
      <c r="F28" s="2">
        <v>-0.9385</v>
      </c>
      <c r="G28" s="2">
        <v>0</v>
      </c>
      <c r="H28" s="2">
        <v>0</v>
      </c>
      <c r="I28" s="2">
        <v>0</v>
      </c>
      <c r="J28" s="2">
        <v>114.5021</v>
      </c>
      <c r="K28" s="2">
        <v>117.0243</v>
      </c>
      <c r="L28" s="2">
        <v>0</v>
      </c>
      <c r="M28" s="2">
        <v>0</v>
      </c>
      <c r="N28" s="2">
        <v>0</v>
      </c>
      <c r="O28" s="2">
        <v>198.6122</v>
      </c>
      <c r="P28" s="2">
        <v>0</v>
      </c>
      <c r="Q28" s="2">
        <v>0</v>
      </c>
      <c r="R28" s="2">
        <v>0</v>
      </c>
      <c r="S28" s="2">
        <v>-12.3986</v>
      </c>
      <c r="T28" s="2">
        <v>0</v>
      </c>
      <c r="U28" s="2">
        <v>0</v>
      </c>
      <c r="V28" s="2">
        <v>23.7119</v>
      </c>
      <c r="W28" s="2">
        <v>0</v>
      </c>
      <c r="X28" s="2">
        <v>-40.669699999999999</v>
      </c>
      <c r="Y28" s="2"/>
      <c r="Z28" s="2"/>
    </row>
    <row r="29" spans="1:26" x14ac:dyDescent="0.2">
      <c r="A29" s="2" t="s">
        <v>106</v>
      </c>
      <c r="B29" s="2" t="str">
        <f>VLOOKUP($A29,'Space Group'!$A$2:$D$219,3)</f>
        <v>tetragonal</v>
      </c>
      <c r="C29" s="2" t="str">
        <f>VLOOKUP($A29,'Space Group'!$A$2:$D$219,4)</f>
        <v>P4/ncc</v>
      </c>
      <c r="D29" s="2">
        <v>100.755</v>
      </c>
      <c r="E29" s="2">
        <v>101.61279999999999</v>
      </c>
      <c r="F29" s="2">
        <v>74.061899999999994</v>
      </c>
      <c r="G29" s="2">
        <v>0</v>
      </c>
      <c r="H29" s="2">
        <v>0</v>
      </c>
      <c r="I29" s="2">
        <v>0</v>
      </c>
      <c r="J29" s="2">
        <v>100.755</v>
      </c>
      <c r="K29" s="2">
        <v>74.061899999999994</v>
      </c>
      <c r="L29" s="2">
        <v>0</v>
      </c>
      <c r="M29" s="2">
        <v>0</v>
      </c>
      <c r="N29" s="2">
        <v>0</v>
      </c>
      <c r="O29" s="2">
        <v>101.24679999999999</v>
      </c>
      <c r="P29" s="2">
        <v>0</v>
      </c>
      <c r="Q29" s="2">
        <v>0</v>
      </c>
      <c r="R29" s="2">
        <v>0</v>
      </c>
      <c r="S29" s="2">
        <v>23.239100000000001</v>
      </c>
      <c r="T29" s="2">
        <v>0</v>
      </c>
      <c r="U29" s="2">
        <v>0</v>
      </c>
      <c r="V29" s="2">
        <v>23.239100000000001</v>
      </c>
      <c r="W29" s="2">
        <v>0</v>
      </c>
      <c r="X29" s="2">
        <v>14.418900000000001</v>
      </c>
      <c r="Y29" s="2"/>
      <c r="Z29" s="2"/>
    </row>
    <row r="30" spans="1:26" x14ac:dyDescent="0.2">
      <c r="A30" s="2" t="s">
        <v>29</v>
      </c>
      <c r="B30" s="2" t="str">
        <f>VLOOKUP($A30,'Space Group'!$A$2:$D$219,3)</f>
        <v>tetragonal</v>
      </c>
      <c r="C30" s="2" t="str">
        <f>VLOOKUP($A30,'Space Group'!$A$2:$D$219,4)</f>
        <v>I4mm</v>
      </c>
      <c r="D30" s="2">
        <v>157.44229999999999</v>
      </c>
      <c r="E30" s="2">
        <v>147.8022</v>
      </c>
      <c r="F30" s="2">
        <v>132.423</v>
      </c>
      <c r="G30" s="2">
        <v>0</v>
      </c>
      <c r="H30" s="2">
        <v>0</v>
      </c>
      <c r="I30" s="2">
        <v>0</v>
      </c>
      <c r="J30" s="2">
        <v>157.44229999999999</v>
      </c>
      <c r="K30" s="2">
        <v>132.423</v>
      </c>
      <c r="L30" s="2">
        <v>0</v>
      </c>
      <c r="M30" s="2">
        <v>0</v>
      </c>
      <c r="N30" s="2">
        <v>0</v>
      </c>
      <c r="O30" s="2">
        <v>263.98880000000003</v>
      </c>
      <c r="P30" s="2">
        <v>0</v>
      </c>
      <c r="Q30" s="2">
        <v>0</v>
      </c>
      <c r="R30" s="2">
        <v>0</v>
      </c>
      <c r="S30" s="2">
        <v>47.261699999999998</v>
      </c>
      <c r="T30" s="2">
        <v>0</v>
      </c>
      <c r="U30" s="2">
        <v>0</v>
      </c>
      <c r="V30" s="2">
        <v>47.261699999999998</v>
      </c>
      <c r="W30" s="2">
        <v>0</v>
      </c>
      <c r="X30" s="2">
        <v>40.022100000000002</v>
      </c>
      <c r="Y30" s="2"/>
      <c r="Z30" s="2"/>
    </row>
    <row r="31" spans="1:26" x14ac:dyDescent="0.2">
      <c r="A31" s="2" t="s">
        <v>169</v>
      </c>
      <c r="B31" s="2" t="str">
        <f>VLOOKUP($A31,'Space Group'!$A$2:$D$219,3)</f>
        <v>tetragonal</v>
      </c>
      <c r="C31" s="2" t="str">
        <f>VLOOKUP($A31,'Space Group'!$A$2:$D$219,4)</f>
        <v>P4122</v>
      </c>
      <c r="D31" s="2">
        <v>93.9726</v>
      </c>
      <c r="E31" s="2">
        <v>47.452300000000001</v>
      </c>
      <c r="F31" s="2">
        <v>65.074799999999996</v>
      </c>
      <c r="G31" s="2">
        <v>0</v>
      </c>
      <c r="H31" s="2">
        <v>0</v>
      </c>
      <c r="I31" s="2">
        <v>0</v>
      </c>
      <c r="J31" s="2">
        <v>93.9726</v>
      </c>
      <c r="K31" s="2">
        <v>65.074799999999996</v>
      </c>
      <c r="L31" s="2">
        <v>0</v>
      </c>
      <c r="M31" s="2">
        <v>0</v>
      </c>
      <c r="N31" s="2">
        <v>0</v>
      </c>
      <c r="O31" s="2">
        <v>107.7209</v>
      </c>
      <c r="P31" s="2">
        <v>0</v>
      </c>
      <c r="Q31" s="2">
        <v>0</v>
      </c>
      <c r="R31" s="2">
        <v>0</v>
      </c>
      <c r="S31" s="2">
        <v>15.2453</v>
      </c>
      <c r="T31" s="2">
        <v>0</v>
      </c>
      <c r="U31" s="2">
        <v>0</v>
      </c>
      <c r="V31" s="2">
        <v>15.2453</v>
      </c>
      <c r="W31" s="2">
        <v>0</v>
      </c>
      <c r="X31" s="2">
        <v>17.662199999999999</v>
      </c>
      <c r="Y31" s="2"/>
      <c r="Z31" s="2"/>
    </row>
    <row r="32" spans="1:26" x14ac:dyDescent="0.2">
      <c r="A32" s="2" t="s">
        <v>28</v>
      </c>
      <c r="B32" s="2" t="str">
        <f>VLOOKUP($A32,'Space Group'!$A$2:$D$219,3)</f>
        <v>tetragonal</v>
      </c>
      <c r="C32" s="2" t="str">
        <f>VLOOKUP($A32,'Space Group'!$A$2:$D$219,4)</f>
        <v>I41/amd</v>
      </c>
      <c r="D32" s="2">
        <v>69.709500000000006</v>
      </c>
      <c r="E32" s="2">
        <v>44.247199999999999</v>
      </c>
      <c r="F32" s="2">
        <v>66.516900000000007</v>
      </c>
      <c r="G32" s="2">
        <v>0</v>
      </c>
      <c r="H32" s="2">
        <v>0</v>
      </c>
      <c r="I32" s="2">
        <v>0</v>
      </c>
      <c r="J32" s="2">
        <v>69.709500000000006</v>
      </c>
      <c r="K32" s="2">
        <v>66.516900000000007</v>
      </c>
      <c r="L32" s="2">
        <v>0</v>
      </c>
      <c r="M32" s="2">
        <v>0</v>
      </c>
      <c r="N32" s="2">
        <v>0</v>
      </c>
      <c r="O32" s="2">
        <v>140.47720000000001</v>
      </c>
      <c r="P32" s="2">
        <v>0</v>
      </c>
      <c r="Q32" s="2">
        <v>0</v>
      </c>
      <c r="R32" s="2">
        <v>0</v>
      </c>
      <c r="S32" s="2">
        <v>28.457799999999999</v>
      </c>
      <c r="T32" s="2">
        <v>0</v>
      </c>
      <c r="U32" s="2">
        <v>0</v>
      </c>
      <c r="V32" s="2">
        <v>28.457799999999999</v>
      </c>
      <c r="W32" s="2">
        <v>0</v>
      </c>
      <c r="X32" s="2">
        <v>18.3475</v>
      </c>
      <c r="Y32" s="2"/>
      <c r="Z32" s="2"/>
    </row>
    <row r="33" spans="1:26" x14ac:dyDescent="0.2">
      <c r="A33" s="2" t="s">
        <v>17</v>
      </c>
      <c r="B33" s="2" t="str">
        <f>VLOOKUP($A33,'Space Group'!$A$2:$D$219,3)</f>
        <v>triclinic</v>
      </c>
      <c r="C33" s="2" t="str">
        <f>VLOOKUP($A33,'Space Group'!$A$2:$D$219,4)</f>
        <v>P1</v>
      </c>
      <c r="D33" s="2">
        <v>250.6925</v>
      </c>
      <c r="E33" s="2">
        <v>115.1118</v>
      </c>
      <c r="F33" s="2">
        <v>71.301599999999993</v>
      </c>
      <c r="G33" s="2">
        <v>0</v>
      </c>
      <c r="H33" s="2">
        <v>0</v>
      </c>
      <c r="I33" s="2">
        <v>0</v>
      </c>
      <c r="J33" s="2">
        <v>186.01580000000001</v>
      </c>
      <c r="K33" s="2">
        <v>117.93980000000001</v>
      </c>
      <c r="L33" s="2">
        <v>0</v>
      </c>
      <c r="M33" s="2">
        <v>0</v>
      </c>
      <c r="N33" s="2">
        <v>0</v>
      </c>
      <c r="O33" s="2">
        <v>220.13480000000001</v>
      </c>
      <c r="P33" s="2">
        <v>0</v>
      </c>
      <c r="Q33" s="2">
        <v>0</v>
      </c>
      <c r="R33" s="2">
        <v>0</v>
      </c>
      <c r="S33" s="2">
        <v>57.744599999999998</v>
      </c>
      <c r="T33" s="2">
        <v>0</v>
      </c>
      <c r="U33" s="2">
        <v>0</v>
      </c>
      <c r="V33" s="2">
        <v>28.884399999999999</v>
      </c>
      <c r="W33" s="2">
        <v>0</v>
      </c>
      <c r="X33" s="2">
        <v>62.860100000000003</v>
      </c>
      <c r="Y33" s="2"/>
      <c r="Z33" s="2"/>
    </row>
    <row r="34" spans="1:26" x14ac:dyDescent="0.2">
      <c r="A34" s="2" t="s">
        <v>173</v>
      </c>
      <c r="B34" s="2" t="str">
        <f>VLOOKUP($A34,'Space Group'!$A$2:$D$219,3)</f>
        <v>orthorhombic</v>
      </c>
      <c r="C34" s="2" t="str">
        <f>VLOOKUP($A34,'Space Group'!$A$2:$D$219,4)</f>
        <v>Pnma</v>
      </c>
      <c r="D34" s="2">
        <v>426.7996</v>
      </c>
      <c r="E34" s="2">
        <v>40.569800000000001</v>
      </c>
      <c r="F34" s="2">
        <v>-167.2029</v>
      </c>
      <c r="G34" s="2">
        <v>0</v>
      </c>
      <c r="H34" s="2">
        <v>0</v>
      </c>
      <c r="I34" s="2">
        <v>0</v>
      </c>
      <c r="J34" s="2">
        <v>138.41370000000001</v>
      </c>
      <c r="K34" s="2">
        <v>0.90180000000000005</v>
      </c>
      <c r="L34" s="2">
        <v>0</v>
      </c>
      <c r="M34" s="2">
        <v>0</v>
      </c>
      <c r="N34" s="2">
        <v>0</v>
      </c>
      <c r="O34" s="2">
        <v>77.417599999999993</v>
      </c>
      <c r="P34" s="2">
        <v>0</v>
      </c>
      <c r="Q34" s="2">
        <v>0</v>
      </c>
      <c r="R34" s="2">
        <v>0</v>
      </c>
      <c r="S34" s="2">
        <v>23.3139</v>
      </c>
      <c r="T34" s="2">
        <v>0</v>
      </c>
      <c r="U34" s="2">
        <v>0</v>
      </c>
      <c r="V34" s="2">
        <v>14.828099999999999</v>
      </c>
      <c r="W34" s="2">
        <v>0</v>
      </c>
      <c r="X34" s="2">
        <v>25.775500000000001</v>
      </c>
      <c r="Y34" s="2"/>
      <c r="Z34" s="2"/>
    </row>
    <row r="35" spans="1:26" x14ac:dyDescent="0.2">
      <c r="A35" s="2" t="s">
        <v>102</v>
      </c>
      <c r="B35" s="2" t="str">
        <f>VLOOKUP($A35,'Space Group'!$A$2:$D$219,3)</f>
        <v>orthorhombic</v>
      </c>
      <c r="C35" s="2" t="str">
        <f>VLOOKUP($A35,'Space Group'!$A$2:$D$219,4)</f>
        <v>Imma</v>
      </c>
      <c r="D35" s="2">
        <v>149.041</v>
      </c>
      <c r="E35" s="2">
        <v>42.245100000000001</v>
      </c>
      <c r="F35" s="2">
        <v>68.951999999999998</v>
      </c>
      <c r="G35" s="2">
        <v>0</v>
      </c>
      <c r="H35" s="2">
        <v>0</v>
      </c>
      <c r="I35" s="2">
        <v>0</v>
      </c>
      <c r="J35" s="2">
        <v>67.165400000000005</v>
      </c>
      <c r="K35" s="2">
        <v>54.569200000000002</v>
      </c>
      <c r="L35" s="2">
        <v>0</v>
      </c>
      <c r="M35" s="2">
        <v>0</v>
      </c>
      <c r="N35" s="2">
        <v>0</v>
      </c>
      <c r="O35" s="2">
        <v>109.2958</v>
      </c>
      <c r="P35" s="2">
        <v>0</v>
      </c>
      <c r="Q35" s="2">
        <v>0</v>
      </c>
      <c r="R35" s="2">
        <v>0</v>
      </c>
      <c r="S35" s="2">
        <v>25.0791</v>
      </c>
      <c r="T35" s="2">
        <v>0</v>
      </c>
      <c r="U35" s="2">
        <v>0</v>
      </c>
      <c r="V35" s="2">
        <v>12.289099999999999</v>
      </c>
      <c r="W35" s="2">
        <v>0</v>
      </c>
      <c r="X35" s="2">
        <v>15.3405</v>
      </c>
      <c r="Y35" s="2"/>
      <c r="Z35" s="2"/>
    </row>
    <row r="36" spans="1:26" x14ac:dyDescent="0.2">
      <c r="A36" s="2" t="s">
        <v>125</v>
      </c>
      <c r="B36" s="2" t="str">
        <f>VLOOKUP($A36,'Space Group'!$A$2:$D$219,3)</f>
        <v>trigonal</v>
      </c>
      <c r="C36" s="2" t="str">
        <f>VLOOKUP($A36,'Space Group'!$A$2:$D$219,4)</f>
        <v>P321</v>
      </c>
      <c r="D36" s="2">
        <v>77.917900000000003</v>
      </c>
      <c r="E36" s="2">
        <v>45.436799999999998</v>
      </c>
      <c r="F36" s="2">
        <v>56.762099999999997</v>
      </c>
      <c r="G36" s="2">
        <v>0</v>
      </c>
      <c r="H36" s="2">
        <v>0</v>
      </c>
      <c r="I36" s="2">
        <v>0</v>
      </c>
      <c r="J36" s="2">
        <v>77.917900000000003</v>
      </c>
      <c r="K36" s="2">
        <v>56.762099999999997</v>
      </c>
      <c r="L36" s="2">
        <v>0</v>
      </c>
      <c r="M36" s="2">
        <v>0</v>
      </c>
      <c r="N36" s="2">
        <v>0</v>
      </c>
      <c r="O36" s="2">
        <v>123.99939999999999</v>
      </c>
      <c r="P36" s="2">
        <v>0</v>
      </c>
      <c r="Q36" s="2">
        <v>0</v>
      </c>
      <c r="R36" s="2">
        <v>0</v>
      </c>
      <c r="S36" s="2">
        <v>10.7683</v>
      </c>
      <c r="T36" s="2">
        <v>0</v>
      </c>
      <c r="U36" s="2">
        <v>0</v>
      </c>
      <c r="V36" s="2">
        <v>10.7683</v>
      </c>
      <c r="W36" s="2">
        <v>0</v>
      </c>
      <c r="X36" s="2">
        <v>16.240600000000001</v>
      </c>
      <c r="Y36" s="2"/>
      <c r="Z36" s="2"/>
    </row>
    <row r="37" spans="1:26" x14ac:dyDescent="0.2">
      <c r="A37" s="2" t="s">
        <v>87</v>
      </c>
      <c r="B37" s="2" t="str">
        <f>VLOOKUP($A37,'Space Group'!$A$2:$D$219,3)</f>
        <v>monoclinic</v>
      </c>
      <c r="C37" s="2" t="str">
        <f>VLOOKUP($A37,'Space Group'!$A$2:$D$219,4)</f>
        <v>P121/m1</v>
      </c>
      <c r="D37" s="2">
        <v>95.997399999999999</v>
      </c>
      <c r="E37" s="2">
        <v>15.1204</v>
      </c>
      <c r="F37" s="2">
        <v>14.1623</v>
      </c>
      <c r="G37" s="2">
        <v>0</v>
      </c>
      <c r="H37" s="2">
        <v>20.3218</v>
      </c>
      <c r="I37" s="2">
        <v>0</v>
      </c>
      <c r="J37" s="2">
        <v>65.361999999999995</v>
      </c>
      <c r="K37" s="2">
        <v>21.243400000000001</v>
      </c>
      <c r="L37" s="2">
        <v>0</v>
      </c>
      <c r="M37" s="2">
        <v>9.6873000000000005</v>
      </c>
      <c r="N37" s="2">
        <v>0</v>
      </c>
      <c r="O37" s="2">
        <v>111.3621</v>
      </c>
      <c r="P37" s="2">
        <v>0</v>
      </c>
      <c r="Q37" s="2">
        <v>16.539400000000001</v>
      </c>
      <c r="R37" s="2">
        <v>0</v>
      </c>
      <c r="S37" s="2">
        <v>2.2162999999999999</v>
      </c>
      <c r="T37" s="2">
        <v>0</v>
      </c>
      <c r="U37" s="2">
        <v>2.9756</v>
      </c>
      <c r="V37" s="2">
        <v>20.001200000000001</v>
      </c>
      <c r="W37" s="2">
        <v>0</v>
      </c>
      <c r="X37" s="2">
        <v>9.7021999999999995</v>
      </c>
      <c r="Y37" s="2"/>
      <c r="Z37" s="2"/>
    </row>
    <row r="38" spans="1:26" x14ac:dyDescent="0.2">
      <c r="A38" s="2" t="s">
        <v>179</v>
      </c>
      <c r="B38" s="2" t="str">
        <f>VLOOKUP($A38,'Space Group'!$A$2:$D$219,3)</f>
        <v>cubic</v>
      </c>
      <c r="C38" s="2" t="str">
        <f>VLOOKUP($A38,'Space Group'!$A$2:$D$219,4)</f>
        <v>Ia-3d</v>
      </c>
      <c r="D38" s="2">
        <v>96.041899999999998</v>
      </c>
      <c r="E38" s="2">
        <v>54.264800000000001</v>
      </c>
      <c r="F38" s="2">
        <v>54.264800000000001</v>
      </c>
      <c r="G38" s="2">
        <v>0</v>
      </c>
      <c r="H38" s="2">
        <v>0</v>
      </c>
      <c r="I38" s="2">
        <v>0</v>
      </c>
      <c r="J38" s="2">
        <v>96.041899999999998</v>
      </c>
      <c r="K38" s="2">
        <v>54.264800000000001</v>
      </c>
      <c r="L38" s="2">
        <v>0</v>
      </c>
      <c r="M38" s="2">
        <v>0</v>
      </c>
      <c r="N38" s="2">
        <v>0</v>
      </c>
      <c r="O38" s="2">
        <v>96.041899999999998</v>
      </c>
      <c r="P38" s="2">
        <v>0</v>
      </c>
      <c r="Q38" s="2">
        <v>0</v>
      </c>
      <c r="R38" s="2">
        <v>0</v>
      </c>
      <c r="S38" s="2">
        <v>26.998799999999999</v>
      </c>
      <c r="T38" s="2">
        <v>0</v>
      </c>
      <c r="U38" s="2">
        <v>0</v>
      </c>
      <c r="V38" s="2">
        <v>26.998799999999999</v>
      </c>
      <c r="W38" s="2">
        <v>0</v>
      </c>
      <c r="X38" s="2">
        <v>26.998799999999999</v>
      </c>
      <c r="Y38" s="2"/>
      <c r="Z38" s="2"/>
    </row>
    <row r="39" spans="1:26" x14ac:dyDescent="0.2">
      <c r="A39" s="2" t="s">
        <v>9</v>
      </c>
      <c r="B39" s="2" t="str">
        <f>VLOOKUP($A39,'Space Group'!$A$2:$D$219,3)</f>
        <v>hexagonal</v>
      </c>
      <c r="C39" s="2" t="str">
        <f>VLOOKUP($A39,'Space Group'!$A$2:$D$219,4)</f>
        <v>P63</v>
      </c>
      <c r="D39" s="2">
        <v>152.458</v>
      </c>
      <c r="E39" s="2">
        <v>114.94540000000001</v>
      </c>
      <c r="F39" s="2">
        <v>97.238600000000005</v>
      </c>
      <c r="G39" s="2">
        <v>0</v>
      </c>
      <c r="H39" s="2">
        <v>0</v>
      </c>
      <c r="I39" s="2">
        <v>0</v>
      </c>
      <c r="J39" s="2">
        <v>152.458</v>
      </c>
      <c r="K39" s="2">
        <v>97.238600000000005</v>
      </c>
      <c r="L39" s="2">
        <v>0</v>
      </c>
      <c r="M39" s="2">
        <v>0</v>
      </c>
      <c r="N39" s="2">
        <v>0</v>
      </c>
      <c r="O39" s="2">
        <v>197.315</v>
      </c>
      <c r="P39" s="2">
        <v>0</v>
      </c>
      <c r="Q39" s="2">
        <v>0</v>
      </c>
      <c r="R39" s="2">
        <v>0</v>
      </c>
      <c r="S39" s="2">
        <v>7.6299000000000001</v>
      </c>
      <c r="T39" s="2">
        <v>0</v>
      </c>
      <c r="U39" s="2">
        <v>0</v>
      </c>
      <c r="V39" s="2">
        <v>7.6299000000000001</v>
      </c>
      <c r="W39" s="2">
        <v>0</v>
      </c>
      <c r="X39" s="2">
        <v>18.7563</v>
      </c>
      <c r="Y39" s="2"/>
      <c r="Z39" s="2"/>
    </row>
    <row r="40" spans="1:26" x14ac:dyDescent="0.2">
      <c r="A40" s="2" t="s">
        <v>122</v>
      </c>
      <c r="B40" s="2" t="str">
        <f>VLOOKUP($A40,'Space Group'!$A$2:$D$219,3)</f>
        <v>orthorhombic</v>
      </c>
      <c r="C40" s="2" t="str">
        <f>VLOOKUP($A40,'Space Group'!$A$2:$D$219,4)</f>
        <v>Ama2</v>
      </c>
      <c r="D40" s="2">
        <v>215.74969999999999</v>
      </c>
      <c r="E40" s="2">
        <v>102.0909</v>
      </c>
      <c r="F40" s="2">
        <v>103.8282</v>
      </c>
      <c r="G40" s="2">
        <v>0</v>
      </c>
      <c r="H40" s="2">
        <v>0</v>
      </c>
      <c r="I40" s="2">
        <v>0</v>
      </c>
      <c r="J40" s="2">
        <v>247.78139999999999</v>
      </c>
      <c r="K40" s="2">
        <v>95.594800000000006</v>
      </c>
      <c r="L40" s="2">
        <v>0</v>
      </c>
      <c r="M40" s="2">
        <v>0</v>
      </c>
      <c r="N40" s="2">
        <v>0</v>
      </c>
      <c r="O40" s="2">
        <v>184.25710000000001</v>
      </c>
      <c r="P40" s="2">
        <v>0</v>
      </c>
      <c r="Q40" s="2">
        <v>0</v>
      </c>
      <c r="R40" s="2">
        <v>0</v>
      </c>
      <c r="S40" s="2">
        <v>34.115000000000002</v>
      </c>
      <c r="T40" s="2">
        <v>0</v>
      </c>
      <c r="U40" s="2">
        <v>0</v>
      </c>
      <c r="V40" s="2">
        <v>63.654200000000003</v>
      </c>
      <c r="W40" s="2">
        <v>0</v>
      </c>
      <c r="X40" s="2">
        <v>-171.95359999999999</v>
      </c>
      <c r="Y40" s="2"/>
      <c r="Z40" s="2"/>
    </row>
    <row r="41" spans="1:26" x14ac:dyDescent="0.2">
      <c r="A41" s="2" t="s">
        <v>32</v>
      </c>
      <c r="B41" s="2" t="str">
        <f>VLOOKUP($A41,'Space Group'!$A$2:$D$219,3)</f>
        <v>orthorhombic</v>
      </c>
      <c r="C41" s="2" t="str">
        <f>VLOOKUP($A41,'Space Group'!$A$2:$D$219,4)</f>
        <v>Pnma</v>
      </c>
      <c r="D41" s="2">
        <v>208.52340000000001</v>
      </c>
      <c r="E41" s="2">
        <v>72.968100000000007</v>
      </c>
      <c r="F41" s="2">
        <v>59.890300000000003</v>
      </c>
      <c r="G41" s="2">
        <v>0</v>
      </c>
      <c r="H41" s="2">
        <v>0</v>
      </c>
      <c r="I41" s="2">
        <v>0</v>
      </c>
      <c r="J41" s="2">
        <v>145.6806</v>
      </c>
      <c r="K41" s="2">
        <v>74.083500000000001</v>
      </c>
      <c r="L41" s="2">
        <v>0</v>
      </c>
      <c r="M41" s="2">
        <v>0</v>
      </c>
      <c r="N41" s="2">
        <v>0</v>
      </c>
      <c r="O41" s="2">
        <v>198.24080000000001</v>
      </c>
      <c r="P41" s="2">
        <v>0</v>
      </c>
      <c r="Q41" s="2">
        <v>0</v>
      </c>
      <c r="R41" s="2">
        <v>0</v>
      </c>
      <c r="S41" s="2">
        <v>19.689900000000002</v>
      </c>
      <c r="T41" s="2">
        <v>0</v>
      </c>
      <c r="U41" s="2">
        <v>0</v>
      </c>
      <c r="V41" s="2">
        <v>28.739100000000001</v>
      </c>
      <c r="W41" s="2">
        <v>0</v>
      </c>
      <c r="X41" s="2">
        <v>27.373999999999999</v>
      </c>
      <c r="Y41" s="2"/>
      <c r="Z41" s="2"/>
    </row>
    <row r="42" spans="1:26" x14ac:dyDescent="0.2">
      <c r="A42" s="2" t="s">
        <v>90</v>
      </c>
      <c r="B42" s="2" t="str">
        <f>VLOOKUP($A42,'Space Group'!$A$2:$D$219,3)</f>
        <v>orthorhombic</v>
      </c>
      <c r="C42" s="2" t="str">
        <f>VLOOKUP($A42,'Space Group'!$A$2:$D$219,4)</f>
        <v>Pmn21</v>
      </c>
      <c r="D42" s="2">
        <v>158.04740000000001</v>
      </c>
      <c r="E42" s="2">
        <v>68.6524</v>
      </c>
      <c r="F42" s="2">
        <v>68.485500000000002</v>
      </c>
      <c r="G42" s="2">
        <v>0</v>
      </c>
      <c r="H42" s="2">
        <v>0</v>
      </c>
      <c r="I42" s="2">
        <v>0</v>
      </c>
      <c r="J42" s="2">
        <v>190.76519999999999</v>
      </c>
      <c r="K42" s="2">
        <v>89.510099999999994</v>
      </c>
      <c r="L42" s="2">
        <v>0</v>
      </c>
      <c r="M42" s="2">
        <v>0</v>
      </c>
      <c r="N42" s="2">
        <v>0</v>
      </c>
      <c r="O42" s="2">
        <v>141.46119999999999</v>
      </c>
      <c r="P42" s="2">
        <v>0</v>
      </c>
      <c r="Q42" s="2">
        <v>0</v>
      </c>
      <c r="R42" s="2">
        <v>0</v>
      </c>
      <c r="S42" s="2">
        <v>11.076000000000001</v>
      </c>
      <c r="T42" s="2">
        <v>0</v>
      </c>
      <c r="U42" s="2">
        <v>0</v>
      </c>
      <c r="V42" s="2">
        <v>35.215800000000002</v>
      </c>
      <c r="W42" s="2">
        <v>0</v>
      </c>
      <c r="X42" s="2">
        <v>38.748600000000003</v>
      </c>
      <c r="Y42" s="2"/>
      <c r="Z42" s="2"/>
    </row>
    <row r="43" spans="1:26" x14ac:dyDescent="0.2">
      <c r="A43" s="2" t="s">
        <v>84</v>
      </c>
      <c r="B43" s="2" t="str">
        <f>VLOOKUP($A43,'Space Group'!$A$2:$D$219,3)</f>
        <v>monoclinic</v>
      </c>
      <c r="C43" s="2" t="str">
        <f>VLOOKUP($A43,'Space Group'!$A$2:$D$219,4)</f>
        <v>I12/a1</v>
      </c>
      <c r="D43" s="2">
        <v>62.964399999999998</v>
      </c>
      <c r="E43" s="2">
        <v>-7.9912999999999998</v>
      </c>
      <c r="F43" s="2">
        <v>13.865600000000001</v>
      </c>
      <c r="G43" s="2">
        <v>0</v>
      </c>
      <c r="H43" s="2">
        <v>18.197800000000001</v>
      </c>
      <c r="I43" s="2">
        <v>0</v>
      </c>
      <c r="J43" s="2">
        <v>61.9238</v>
      </c>
      <c r="K43" s="2">
        <v>20.478200000000001</v>
      </c>
      <c r="L43" s="2">
        <v>0</v>
      </c>
      <c r="M43" s="2">
        <v>-19.7486</v>
      </c>
      <c r="N43" s="2">
        <v>0</v>
      </c>
      <c r="O43" s="2">
        <v>96.716200000000001</v>
      </c>
      <c r="P43" s="2">
        <v>0</v>
      </c>
      <c r="Q43" s="2">
        <v>9.9337</v>
      </c>
      <c r="R43" s="2">
        <v>0</v>
      </c>
      <c r="S43" s="2">
        <v>-6.4401000000000002</v>
      </c>
      <c r="T43" s="2">
        <v>0</v>
      </c>
      <c r="U43" s="2">
        <v>-1.9664999999999999</v>
      </c>
      <c r="V43" s="2">
        <v>34.605200000000004</v>
      </c>
      <c r="W43" s="2">
        <v>0</v>
      </c>
      <c r="X43" s="2">
        <v>0.38140000000000002</v>
      </c>
      <c r="Y43" s="2"/>
      <c r="Z43" s="2"/>
    </row>
    <row r="44" spans="1:26" x14ac:dyDescent="0.2">
      <c r="A44" s="2" t="s">
        <v>160</v>
      </c>
      <c r="B44" s="2" t="str">
        <f>VLOOKUP($A44,'Space Group'!$A$2:$D$219,3)</f>
        <v>monoclinic</v>
      </c>
      <c r="C44" s="2" t="str">
        <f>VLOOKUP($A44,'Space Group'!$A$2:$D$219,4)</f>
        <v>P121/c1</v>
      </c>
      <c r="D44" s="2">
        <v>55.901800000000001</v>
      </c>
      <c r="E44" s="2">
        <v>-2.5337999999999998</v>
      </c>
      <c r="F44" s="2">
        <v>4.5292000000000003</v>
      </c>
      <c r="G44" s="2">
        <v>0</v>
      </c>
      <c r="H44" s="2">
        <v>0</v>
      </c>
      <c r="I44" s="2">
        <v>0</v>
      </c>
      <c r="J44" s="2">
        <v>18.9682</v>
      </c>
      <c r="K44" s="2">
        <v>0.77639999999999998</v>
      </c>
      <c r="L44" s="2">
        <v>0</v>
      </c>
      <c r="M44" s="2">
        <v>0</v>
      </c>
      <c r="N44" s="2">
        <v>0</v>
      </c>
      <c r="O44" s="2">
        <v>45.325699999999998</v>
      </c>
      <c r="P44" s="2">
        <v>0</v>
      </c>
      <c r="Q44" s="2">
        <v>0</v>
      </c>
      <c r="R44" s="2">
        <v>0</v>
      </c>
      <c r="S44" s="2">
        <v>11.663500000000001</v>
      </c>
      <c r="T44" s="2">
        <v>0</v>
      </c>
      <c r="U44" s="2">
        <v>0</v>
      </c>
      <c r="V44" s="2">
        <v>11.3101</v>
      </c>
      <c r="W44" s="2">
        <v>0</v>
      </c>
      <c r="X44" s="2">
        <v>11.2387</v>
      </c>
      <c r="Y44" s="2"/>
      <c r="Z44" s="2"/>
    </row>
    <row r="45" spans="1:26" x14ac:dyDescent="0.2">
      <c r="A45" s="2" t="s">
        <v>108</v>
      </c>
      <c r="B45" s="2" t="str">
        <f>VLOOKUP($A45,'Space Group'!$A$2:$D$219,3)</f>
        <v>rhombohedral</v>
      </c>
      <c r="C45" s="2" t="str">
        <f>VLOOKUP($A45,'Space Group'!$A$2:$D$219,4)</f>
        <v>R-3m</v>
      </c>
      <c r="D45" s="2">
        <v>126.931</v>
      </c>
      <c r="E45" s="2">
        <v>85.39</v>
      </c>
      <c r="F45" s="2">
        <v>74.227099999999993</v>
      </c>
      <c r="G45" s="2">
        <v>3.4005000000000001</v>
      </c>
      <c r="H45" s="2">
        <v>-1E-4</v>
      </c>
      <c r="I45" s="2">
        <v>-2.0000000000000001E-4</v>
      </c>
      <c r="J45" s="2">
        <v>126.9308</v>
      </c>
      <c r="K45" s="2">
        <v>74.227000000000004</v>
      </c>
      <c r="L45" s="2">
        <v>-3.4003999999999999</v>
      </c>
      <c r="M45" s="2">
        <v>-1E-4</v>
      </c>
      <c r="N45" s="2">
        <v>-1E-4</v>
      </c>
      <c r="O45" s="2">
        <v>61.414299999999997</v>
      </c>
      <c r="P45" s="2">
        <v>0</v>
      </c>
      <c r="Q45" s="2">
        <v>-1E-4</v>
      </c>
      <c r="R45" s="2">
        <v>-1E-4</v>
      </c>
      <c r="S45" s="2">
        <v>24.678799999999999</v>
      </c>
      <c r="T45" s="2">
        <v>0</v>
      </c>
      <c r="U45" s="2">
        <v>0</v>
      </c>
      <c r="V45" s="2">
        <v>24.678799999999999</v>
      </c>
      <c r="W45" s="2">
        <v>3.4005000000000001</v>
      </c>
      <c r="X45" s="2">
        <v>20.770499999999998</v>
      </c>
      <c r="Y45" s="2"/>
      <c r="Z45" s="2"/>
    </row>
    <row r="46" spans="1:26" x14ac:dyDescent="0.2">
      <c r="A46" s="2" t="s">
        <v>5</v>
      </c>
      <c r="B46" s="2" t="str">
        <f>VLOOKUP($A46,'Space Group'!$A$2:$D$219,3)</f>
        <v>monoclinic</v>
      </c>
      <c r="C46" s="2" t="str">
        <f>VLOOKUP($A46,'Space Group'!$A$2:$D$219,4)</f>
        <v>C12/m1</v>
      </c>
      <c r="D46" s="2">
        <v>42.360199999999999</v>
      </c>
      <c r="E46" s="2">
        <v>46.274299999999997</v>
      </c>
      <c r="F46" s="2">
        <v>45.272199999999998</v>
      </c>
      <c r="G46" s="2">
        <v>0</v>
      </c>
      <c r="H46" s="2">
        <v>0.77739999999999998</v>
      </c>
      <c r="I46" s="2">
        <v>0</v>
      </c>
      <c r="J46" s="2">
        <v>119.75409999999999</v>
      </c>
      <c r="K46" s="2">
        <v>64.162899999999993</v>
      </c>
      <c r="L46" s="2">
        <v>0</v>
      </c>
      <c r="M46" s="2">
        <v>-4.9417</v>
      </c>
      <c r="N46" s="2">
        <v>0</v>
      </c>
      <c r="O46" s="2">
        <v>111.75879999999999</v>
      </c>
      <c r="P46" s="2">
        <v>0</v>
      </c>
      <c r="Q46" s="2">
        <v>-7.4705000000000004</v>
      </c>
      <c r="R46" s="2">
        <v>0</v>
      </c>
      <c r="S46" s="2">
        <v>22.3582</v>
      </c>
      <c r="T46" s="2">
        <v>0</v>
      </c>
      <c r="U46" s="2">
        <v>1.8507</v>
      </c>
      <c r="V46" s="2">
        <v>24.8139</v>
      </c>
      <c r="W46" s="2">
        <v>0</v>
      </c>
      <c r="X46" s="2">
        <v>19.8764</v>
      </c>
      <c r="Y46" s="2"/>
      <c r="Z46" s="2"/>
    </row>
    <row r="47" spans="1:26" x14ac:dyDescent="0.2">
      <c r="A47" s="2" t="s">
        <v>63</v>
      </c>
      <c r="B47" s="2" t="str">
        <f>VLOOKUP($A47,'Space Group'!$A$2:$D$219,3)</f>
        <v>hexagonal</v>
      </c>
      <c r="C47" s="2" t="str">
        <f>VLOOKUP($A47,'Space Group'!$A$2:$D$219,4)</f>
        <v>P6122</v>
      </c>
      <c r="D47" s="2">
        <v>79.8797</v>
      </c>
      <c r="E47" s="2">
        <v>45.236400000000003</v>
      </c>
      <c r="F47" s="2">
        <v>39.495100000000001</v>
      </c>
      <c r="G47" s="2">
        <v>0</v>
      </c>
      <c r="H47" s="2">
        <v>0</v>
      </c>
      <c r="I47" s="2">
        <v>0</v>
      </c>
      <c r="J47" s="2">
        <v>79.8797</v>
      </c>
      <c r="K47" s="2">
        <v>39.495100000000001</v>
      </c>
      <c r="L47" s="2">
        <v>0</v>
      </c>
      <c r="M47" s="2">
        <v>0</v>
      </c>
      <c r="N47" s="2">
        <v>0</v>
      </c>
      <c r="O47" s="2">
        <v>165.4957</v>
      </c>
      <c r="P47" s="2">
        <v>0</v>
      </c>
      <c r="Q47" s="2">
        <v>0</v>
      </c>
      <c r="R47" s="2">
        <v>0</v>
      </c>
      <c r="S47" s="2">
        <v>36.7682</v>
      </c>
      <c r="T47" s="2">
        <v>0</v>
      </c>
      <c r="U47" s="2">
        <v>0</v>
      </c>
      <c r="V47" s="2">
        <v>36.7682</v>
      </c>
      <c r="W47" s="2">
        <v>0</v>
      </c>
      <c r="X47" s="2">
        <v>17.3217</v>
      </c>
      <c r="Y47" s="2"/>
      <c r="Z47" s="2"/>
    </row>
    <row r="48" spans="1:26" x14ac:dyDescent="0.2">
      <c r="A48" s="2" t="s">
        <v>162</v>
      </c>
      <c r="B48" s="2" t="str">
        <f>VLOOKUP($A48,'Space Group'!$A$2:$D$219,3)</f>
        <v>monoclinic</v>
      </c>
      <c r="C48" s="2" t="str">
        <f>VLOOKUP($A48,'Space Group'!$A$2:$D$219,4)</f>
        <v>C12/m1</v>
      </c>
      <c r="D48" s="2">
        <v>179.7936</v>
      </c>
      <c r="E48" s="2">
        <v>103.8199</v>
      </c>
      <c r="F48" s="2">
        <v>78.3399</v>
      </c>
      <c r="G48" s="2">
        <v>0</v>
      </c>
      <c r="H48" s="2">
        <v>3.9775</v>
      </c>
      <c r="I48" s="2">
        <v>0</v>
      </c>
      <c r="J48" s="2">
        <v>229.24680000000001</v>
      </c>
      <c r="K48" s="2">
        <v>51.713900000000002</v>
      </c>
      <c r="L48" s="2">
        <v>0</v>
      </c>
      <c r="M48" s="2">
        <v>10.0143</v>
      </c>
      <c r="N48" s="2">
        <v>0</v>
      </c>
      <c r="O48" s="2">
        <v>119.3458</v>
      </c>
      <c r="P48" s="2">
        <v>0</v>
      </c>
      <c r="Q48" s="2">
        <v>-10.989599999999999</v>
      </c>
      <c r="R48" s="2">
        <v>0</v>
      </c>
      <c r="S48" s="2">
        <v>23.055800000000001</v>
      </c>
      <c r="T48" s="2">
        <v>0</v>
      </c>
      <c r="U48" s="2">
        <v>-4.0793999999999997</v>
      </c>
      <c r="V48" s="2">
        <v>27.000499999999999</v>
      </c>
      <c r="W48" s="2">
        <v>0</v>
      </c>
      <c r="X48" s="2">
        <v>31.2928</v>
      </c>
      <c r="Y48" s="2"/>
      <c r="Z48" s="2"/>
    </row>
    <row r="49" spans="1:26" x14ac:dyDescent="0.2">
      <c r="A49" s="2" t="s">
        <v>42</v>
      </c>
      <c r="B49" s="2" t="str">
        <f>VLOOKUP($A49,'Space Group'!$A$2:$D$219,3)</f>
        <v>hexagonal</v>
      </c>
      <c r="C49" s="2" t="str">
        <f>VLOOKUP($A49,'Space Group'!$A$2:$D$219,4)</f>
        <v>P6/mmm</v>
      </c>
      <c r="D49" s="2">
        <v>101.6922</v>
      </c>
      <c r="E49" s="2">
        <v>57.622599999999998</v>
      </c>
      <c r="F49" s="2">
        <v>40.575899999999997</v>
      </c>
      <c r="G49" s="2">
        <v>0</v>
      </c>
      <c r="H49" s="2">
        <v>0</v>
      </c>
      <c r="I49" s="2">
        <v>0</v>
      </c>
      <c r="J49" s="2">
        <v>101.6922</v>
      </c>
      <c r="K49" s="2">
        <v>40.575899999999997</v>
      </c>
      <c r="L49" s="2">
        <v>0</v>
      </c>
      <c r="M49" s="2">
        <v>0</v>
      </c>
      <c r="N49" s="2">
        <v>0</v>
      </c>
      <c r="O49" s="2">
        <v>69.981499999999997</v>
      </c>
      <c r="P49" s="2">
        <v>0</v>
      </c>
      <c r="Q49" s="2">
        <v>0</v>
      </c>
      <c r="R49" s="2">
        <v>0</v>
      </c>
      <c r="S49" s="2">
        <v>16.194500000000001</v>
      </c>
      <c r="T49" s="2">
        <v>0</v>
      </c>
      <c r="U49" s="2">
        <v>0</v>
      </c>
      <c r="V49" s="2">
        <v>16.194500000000001</v>
      </c>
      <c r="W49" s="2">
        <v>0</v>
      </c>
      <c r="X49" s="2">
        <v>22.034800000000001</v>
      </c>
      <c r="Y49" s="2"/>
      <c r="Z49" s="2"/>
    </row>
    <row r="50" spans="1:26" x14ac:dyDescent="0.2">
      <c r="A50" s="2" t="s">
        <v>2</v>
      </c>
      <c r="B50" s="2" t="str">
        <f>VLOOKUP($A50,'Space Group'!$A$2:$D$219,3)</f>
        <v>monoclinic</v>
      </c>
      <c r="C50" s="2" t="str">
        <f>VLOOKUP($A50,'Space Group'!$A$2:$D$219,4)</f>
        <v>I112/b</v>
      </c>
      <c r="D50" s="2">
        <v>200.0121</v>
      </c>
      <c r="E50" s="2">
        <v>112.38339999999999</v>
      </c>
      <c r="F50" s="2">
        <v>63.989600000000003</v>
      </c>
      <c r="G50" s="2">
        <v>0</v>
      </c>
      <c r="H50" s="2">
        <v>0</v>
      </c>
      <c r="I50" s="2">
        <v>0</v>
      </c>
      <c r="J50" s="2">
        <v>200.0121</v>
      </c>
      <c r="K50" s="2">
        <v>63.989600000000003</v>
      </c>
      <c r="L50" s="2">
        <v>0</v>
      </c>
      <c r="M50" s="2">
        <v>0</v>
      </c>
      <c r="N50" s="2">
        <v>0</v>
      </c>
      <c r="O50" s="2">
        <v>67.392799999999994</v>
      </c>
      <c r="P50" s="2">
        <v>0</v>
      </c>
      <c r="Q50" s="2">
        <v>0</v>
      </c>
      <c r="R50" s="2">
        <v>0</v>
      </c>
      <c r="S50" s="2">
        <v>829.35540000000003</v>
      </c>
      <c r="T50" s="2">
        <v>0</v>
      </c>
      <c r="U50" s="2">
        <v>0</v>
      </c>
      <c r="V50" s="2">
        <v>829.35540000000003</v>
      </c>
      <c r="W50" s="2">
        <v>0</v>
      </c>
      <c r="X50" s="2">
        <v>2.5108000000000001</v>
      </c>
      <c r="Y50" s="2"/>
      <c r="Z50" s="2"/>
    </row>
    <row r="51" spans="1:26" x14ac:dyDescent="0.2">
      <c r="A51" s="2" t="s">
        <v>105</v>
      </c>
      <c r="B51" s="2" t="str">
        <f>VLOOKUP($A51,'Space Group'!$A$2:$D$219,3)</f>
        <v>hexagonal</v>
      </c>
      <c r="C51" s="2" t="str">
        <f>VLOOKUP($A51,'Space Group'!$A$2:$D$219,4)</f>
        <v>P6/mmm</v>
      </c>
      <c r="D51" s="2">
        <v>190.51830000000001</v>
      </c>
      <c r="E51" s="2">
        <v>109.2165</v>
      </c>
      <c r="F51" s="2">
        <v>117.8026</v>
      </c>
      <c r="G51" s="2">
        <v>0</v>
      </c>
      <c r="H51" s="2">
        <v>0</v>
      </c>
      <c r="I51" s="2">
        <v>4.0000000000000002E-4</v>
      </c>
      <c r="J51" s="2">
        <v>190.51929999999999</v>
      </c>
      <c r="K51" s="2">
        <v>117.80240000000001</v>
      </c>
      <c r="L51" s="2">
        <v>0</v>
      </c>
      <c r="M51" s="2">
        <v>0</v>
      </c>
      <c r="N51" s="2">
        <v>2.9999999999999997E-4</v>
      </c>
      <c r="O51" s="2">
        <v>190.33510000000001</v>
      </c>
      <c r="P51" s="2">
        <v>0</v>
      </c>
      <c r="Q51" s="2">
        <v>0</v>
      </c>
      <c r="R51" s="2">
        <v>-2.0000000000000001E-4</v>
      </c>
      <c r="S51" s="2">
        <v>36.868400000000001</v>
      </c>
      <c r="T51" s="2">
        <v>1E-4</v>
      </c>
      <c r="U51" s="2">
        <v>0</v>
      </c>
      <c r="V51" s="2">
        <v>36.868299999999998</v>
      </c>
      <c r="W51" s="2">
        <v>0</v>
      </c>
      <c r="X51" s="2">
        <v>40.6511</v>
      </c>
      <c r="Y51" s="2"/>
      <c r="Z51" s="2"/>
    </row>
    <row r="52" spans="1:26" x14ac:dyDescent="0.2">
      <c r="A52" s="2" t="s">
        <v>56</v>
      </c>
      <c r="B52" s="2" t="str">
        <f>VLOOKUP($A52,'Space Group'!$A$2:$D$219,3)</f>
        <v>monoclinic</v>
      </c>
      <c r="C52" s="2" t="str">
        <f>VLOOKUP($A52,'Space Group'!$A$2:$D$219,4)</f>
        <v>P1c1</v>
      </c>
      <c r="D52" s="2">
        <v>147.4777</v>
      </c>
      <c r="E52" s="2">
        <v>74.280299999999997</v>
      </c>
      <c r="F52" s="2">
        <v>82.235200000000006</v>
      </c>
      <c r="G52" s="2">
        <v>0</v>
      </c>
      <c r="H52" s="2">
        <v>0</v>
      </c>
      <c r="I52" s="2">
        <v>0</v>
      </c>
      <c r="J52" s="2">
        <v>97.875900000000001</v>
      </c>
      <c r="K52" s="2">
        <v>57.197299999999998</v>
      </c>
      <c r="L52" s="2">
        <v>0</v>
      </c>
      <c r="M52" s="2">
        <v>0</v>
      </c>
      <c r="N52" s="2">
        <v>0</v>
      </c>
      <c r="O52" s="2">
        <v>134.7927</v>
      </c>
      <c r="P52" s="2">
        <v>0</v>
      </c>
      <c r="Q52" s="2">
        <v>0</v>
      </c>
      <c r="R52" s="2">
        <v>0</v>
      </c>
      <c r="S52" s="2">
        <v>26.5412</v>
      </c>
      <c r="T52" s="2">
        <v>0</v>
      </c>
      <c r="U52" s="2">
        <v>0</v>
      </c>
      <c r="V52" s="2">
        <v>31.4999</v>
      </c>
      <c r="W52" s="2">
        <v>0</v>
      </c>
      <c r="X52" s="2">
        <v>12.4025</v>
      </c>
      <c r="Y52" s="2"/>
      <c r="Z52" s="2"/>
    </row>
    <row r="53" spans="1:26" x14ac:dyDescent="0.2">
      <c r="A53" s="2" t="s">
        <v>64</v>
      </c>
      <c r="B53" s="2" t="str">
        <f>VLOOKUP($A53,'Space Group'!$A$2:$D$219,3)</f>
        <v>hexagonal</v>
      </c>
      <c r="C53" s="2" t="str">
        <f>VLOOKUP($A53,'Space Group'!$A$2:$D$219,4)</f>
        <v>P63/mmc</v>
      </c>
      <c r="D53" s="2">
        <v>112.7784</v>
      </c>
      <c r="E53" s="2">
        <v>75.326800000000006</v>
      </c>
      <c r="F53" s="2">
        <v>84.332999999999998</v>
      </c>
      <c r="G53" s="2">
        <v>0</v>
      </c>
      <c r="H53" s="2">
        <v>0</v>
      </c>
      <c r="I53" s="2">
        <v>0</v>
      </c>
      <c r="J53" s="2">
        <v>112.7784</v>
      </c>
      <c r="K53" s="2">
        <v>84.332999999999998</v>
      </c>
      <c r="L53" s="2">
        <v>0</v>
      </c>
      <c r="M53" s="2">
        <v>0</v>
      </c>
      <c r="N53" s="2">
        <v>0</v>
      </c>
      <c r="O53" s="2">
        <v>105.0444</v>
      </c>
      <c r="P53" s="2">
        <v>0</v>
      </c>
      <c r="Q53" s="2">
        <v>0</v>
      </c>
      <c r="R53" s="2">
        <v>0</v>
      </c>
      <c r="S53" s="2">
        <v>25.007100000000001</v>
      </c>
      <c r="T53" s="2">
        <v>0</v>
      </c>
      <c r="U53" s="2">
        <v>0</v>
      </c>
      <c r="V53" s="2">
        <v>25.007100000000001</v>
      </c>
      <c r="W53" s="2">
        <v>0</v>
      </c>
      <c r="X53" s="2">
        <v>18.7258</v>
      </c>
      <c r="Y53" s="2"/>
      <c r="Z53" s="2"/>
    </row>
    <row r="54" spans="1:26" x14ac:dyDescent="0.2">
      <c r="A54" s="2" t="s">
        <v>39</v>
      </c>
      <c r="B54" s="2" t="str">
        <f>VLOOKUP($A54,'Space Group'!$A$2:$D$219,3)</f>
        <v>orthorhombic</v>
      </c>
      <c r="C54" s="2" t="str">
        <f>VLOOKUP($A54,'Space Group'!$A$2:$D$219,4)</f>
        <v>P21212</v>
      </c>
      <c r="D54" s="2">
        <v>190.3741</v>
      </c>
      <c r="E54" s="2">
        <v>63.4191</v>
      </c>
      <c r="F54" s="2">
        <v>72.812700000000007</v>
      </c>
      <c r="G54" s="2">
        <v>0</v>
      </c>
      <c r="H54" s="2">
        <v>0</v>
      </c>
      <c r="I54" s="2">
        <v>0</v>
      </c>
      <c r="J54" s="2">
        <v>190.3741</v>
      </c>
      <c r="K54" s="2">
        <v>72.812700000000007</v>
      </c>
      <c r="L54" s="2">
        <v>0</v>
      </c>
      <c r="M54" s="2">
        <v>0</v>
      </c>
      <c r="N54" s="2">
        <v>0</v>
      </c>
      <c r="O54" s="2">
        <v>144.82839999999999</v>
      </c>
      <c r="P54" s="2">
        <v>0</v>
      </c>
      <c r="Q54" s="2">
        <v>0</v>
      </c>
      <c r="R54" s="2">
        <v>0</v>
      </c>
      <c r="S54" s="2">
        <v>3.4557000000000002</v>
      </c>
      <c r="T54" s="2">
        <v>0</v>
      </c>
      <c r="U54" s="2">
        <v>0</v>
      </c>
      <c r="V54" s="2">
        <v>3.4557000000000002</v>
      </c>
      <c r="W54" s="2">
        <v>0</v>
      </c>
      <c r="X54" s="2">
        <v>8.7103000000000002</v>
      </c>
      <c r="Y54" s="2"/>
      <c r="Z54" s="2"/>
    </row>
    <row r="55" spans="1:26" x14ac:dyDescent="0.2">
      <c r="A55" s="2" t="s">
        <v>45</v>
      </c>
      <c r="B55" s="2" t="str">
        <f>VLOOKUP($A55,'Space Group'!$A$2:$D$219,3)</f>
        <v>hexagonal</v>
      </c>
      <c r="C55" s="2" t="str">
        <f>VLOOKUP($A55,'Space Group'!$A$2:$D$219,4)</f>
        <v>P63/mmc</v>
      </c>
      <c r="D55" s="2">
        <v>91.256100000000004</v>
      </c>
      <c r="E55" s="2">
        <v>55.0077</v>
      </c>
      <c r="F55" s="2">
        <v>57.170099999999998</v>
      </c>
      <c r="G55" s="2">
        <v>0</v>
      </c>
      <c r="H55" s="2">
        <v>0</v>
      </c>
      <c r="I55" s="2">
        <v>0</v>
      </c>
      <c r="J55" s="2">
        <v>91.256100000000004</v>
      </c>
      <c r="K55" s="2">
        <v>57.170099999999998</v>
      </c>
      <c r="L55" s="2">
        <v>0</v>
      </c>
      <c r="M55" s="2">
        <v>0</v>
      </c>
      <c r="N55" s="2">
        <v>0</v>
      </c>
      <c r="O55" s="2">
        <v>87.005300000000005</v>
      </c>
      <c r="P55" s="2">
        <v>0</v>
      </c>
      <c r="Q55" s="2">
        <v>0</v>
      </c>
      <c r="R55" s="2">
        <v>0</v>
      </c>
      <c r="S55" s="2">
        <v>16.3383</v>
      </c>
      <c r="T55" s="2">
        <v>0</v>
      </c>
      <c r="U55" s="2">
        <v>0</v>
      </c>
      <c r="V55" s="2">
        <v>16.3383</v>
      </c>
      <c r="W55" s="2">
        <v>0</v>
      </c>
      <c r="X55" s="2">
        <v>18.124199999999998</v>
      </c>
      <c r="Y55" s="2"/>
      <c r="Z55" s="2"/>
    </row>
    <row r="56" spans="1:26" x14ac:dyDescent="0.2">
      <c r="A56" s="2" t="s">
        <v>184</v>
      </c>
      <c r="B56" s="2" t="str">
        <f>VLOOKUP($A56,'Space Group'!$A$2:$D$219,3)</f>
        <v>orthorhombic</v>
      </c>
      <c r="C56" s="2" t="str">
        <f>VLOOKUP($A56,'Space Group'!$A$2:$D$219,4)</f>
        <v>Pmmn</v>
      </c>
      <c r="D56" s="2">
        <v>158.2552</v>
      </c>
      <c r="E56" s="2">
        <v>71.137600000000006</v>
      </c>
      <c r="F56" s="2">
        <v>53.2239</v>
      </c>
      <c r="G56" s="2">
        <v>0</v>
      </c>
      <c r="H56" s="2">
        <v>0</v>
      </c>
      <c r="I56" s="2">
        <v>0</v>
      </c>
      <c r="J56" s="2">
        <v>129.50800000000001</v>
      </c>
      <c r="K56" s="2">
        <v>84.106899999999996</v>
      </c>
      <c r="L56" s="2">
        <v>0</v>
      </c>
      <c r="M56" s="2">
        <v>0</v>
      </c>
      <c r="N56" s="2">
        <v>0</v>
      </c>
      <c r="O56" s="2">
        <v>99.537000000000006</v>
      </c>
      <c r="P56" s="2">
        <v>0</v>
      </c>
      <c r="Q56" s="2">
        <v>0</v>
      </c>
      <c r="R56" s="2">
        <v>0</v>
      </c>
      <c r="S56" s="2">
        <v>13.668699999999999</v>
      </c>
      <c r="T56" s="2">
        <v>0</v>
      </c>
      <c r="U56" s="2">
        <v>0</v>
      </c>
      <c r="V56" s="2">
        <v>16.440899999999999</v>
      </c>
      <c r="W56" s="2">
        <v>0</v>
      </c>
      <c r="X56" s="2">
        <v>22.7089</v>
      </c>
      <c r="Y56" s="2"/>
      <c r="Z56" s="2"/>
    </row>
    <row r="57" spans="1:26" x14ac:dyDescent="0.2">
      <c r="A57" s="2" t="s">
        <v>137</v>
      </c>
      <c r="B57" s="2" t="str">
        <f>VLOOKUP($A57,'Space Group'!$A$2:$D$219,3)</f>
        <v>monoclinic</v>
      </c>
      <c r="C57" s="2" t="str">
        <f>VLOOKUP($A57,'Space Group'!$A$2:$D$219,4)</f>
        <v>C2/m</v>
      </c>
      <c r="D57" s="2">
        <v>157.07060000000001</v>
      </c>
      <c r="E57" s="2">
        <v>75.001499999999993</v>
      </c>
      <c r="F57" s="2">
        <v>72.806899999999999</v>
      </c>
      <c r="G57" s="2">
        <v>0</v>
      </c>
      <c r="H57" s="2">
        <v>23.6479</v>
      </c>
      <c r="I57" s="2">
        <v>0</v>
      </c>
      <c r="J57" s="2">
        <v>143.38999999999999</v>
      </c>
      <c r="K57" s="2">
        <v>72.165199999999999</v>
      </c>
      <c r="L57" s="2">
        <v>0</v>
      </c>
      <c r="M57" s="2">
        <v>3.4441999999999999</v>
      </c>
      <c r="N57" s="2">
        <v>0</v>
      </c>
      <c r="O57" s="2">
        <v>125.7696</v>
      </c>
      <c r="P57" s="2">
        <v>0</v>
      </c>
      <c r="Q57" s="2">
        <v>-4.7E-2</v>
      </c>
      <c r="R57" s="2">
        <v>0</v>
      </c>
      <c r="S57" s="2">
        <v>21.9482</v>
      </c>
      <c r="T57" s="2">
        <v>0</v>
      </c>
      <c r="U57" s="2">
        <v>1.5588</v>
      </c>
      <c r="V57" s="2">
        <v>55.093899999999998</v>
      </c>
      <c r="W57" s="2">
        <v>0</v>
      </c>
      <c r="X57" s="2">
        <v>31.424099999999999</v>
      </c>
      <c r="Y57" s="2"/>
      <c r="Z57" s="2"/>
    </row>
    <row r="58" spans="1:26" x14ac:dyDescent="0.2">
      <c r="A58" s="2" t="s">
        <v>0</v>
      </c>
      <c r="B58" s="2" t="str">
        <f>VLOOKUP($A58,'Space Group'!$A$2:$D$219,3)</f>
        <v>hexagonal</v>
      </c>
      <c r="C58" s="2" t="str">
        <f>VLOOKUP($A58,'Space Group'!$A$2:$D$219,4)</f>
        <v>P63/mmc</v>
      </c>
      <c r="D58" s="2">
        <v>131.70099999999999</v>
      </c>
      <c r="E58" s="2">
        <v>87.734399999999994</v>
      </c>
      <c r="F58" s="2">
        <v>76.5625</v>
      </c>
      <c r="G58" s="2">
        <v>0</v>
      </c>
      <c r="H58" s="2">
        <v>0</v>
      </c>
      <c r="I58" s="2">
        <v>0</v>
      </c>
      <c r="J58" s="2">
        <v>131.70099999999999</v>
      </c>
      <c r="K58" s="2">
        <v>76.5625</v>
      </c>
      <c r="L58" s="2">
        <v>0</v>
      </c>
      <c r="M58" s="2">
        <v>0</v>
      </c>
      <c r="N58" s="2">
        <v>0</v>
      </c>
      <c r="O58" s="2">
        <v>82.481099999999998</v>
      </c>
      <c r="P58" s="2">
        <v>0</v>
      </c>
      <c r="Q58" s="2">
        <v>0</v>
      </c>
      <c r="R58" s="2">
        <v>0</v>
      </c>
      <c r="S58" s="2">
        <v>17.994</v>
      </c>
      <c r="T58" s="2">
        <v>0</v>
      </c>
      <c r="U58" s="2">
        <v>0</v>
      </c>
      <c r="V58" s="2">
        <v>17.994</v>
      </c>
      <c r="W58" s="2">
        <v>0</v>
      </c>
      <c r="X58" s="2">
        <v>21.9833</v>
      </c>
      <c r="Y58" s="2"/>
      <c r="Z58" s="2"/>
    </row>
    <row r="59" spans="1:26" x14ac:dyDescent="0.2">
      <c r="A59" s="2" t="s">
        <v>155</v>
      </c>
      <c r="B59" s="2" t="str">
        <f>VLOOKUP($A59,'Space Group'!$A$2:$D$219,3)</f>
        <v>orthorhombic</v>
      </c>
      <c r="C59" s="2" t="str">
        <f>VLOOKUP($A59,'Space Group'!$A$2:$D$219,4)</f>
        <v>Pnma</v>
      </c>
      <c r="D59" s="2">
        <v>92.886700000000005</v>
      </c>
      <c r="E59" s="2">
        <v>43.777999999999999</v>
      </c>
      <c r="F59" s="2">
        <v>29.326000000000001</v>
      </c>
      <c r="G59" s="2">
        <v>0</v>
      </c>
      <c r="H59" s="2">
        <v>0</v>
      </c>
      <c r="I59" s="2">
        <v>0</v>
      </c>
      <c r="J59" s="2">
        <v>84.159199999999998</v>
      </c>
      <c r="K59" s="2">
        <v>28.1</v>
      </c>
      <c r="L59" s="2">
        <v>0</v>
      </c>
      <c r="M59" s="2">
        <v>0</v>
      </c>
      <c r="N59" s="2">
        <v>0</v>
      </c>
      <c r="O59" s="2">
        <v>64.916799999999995</v>
      </c>
      <c r="P59" s="2">
        <v>0</v>
      </c>
      <c r="Q59" s="2">
        <v>0</v>
      </c>
      <c r="R59" s="2">
        <v>0</v>
      </c>
      <c r="S59" s="2">
        <v>20.191800000000001</v>
      </c>
      <c r="T59" s="2">
        <v>0</v>
      </c>
      <c r="U59" s="2">
        <v>0</v>
      </c>
      <c r="V59" s="2">
        <v>23.637599999999999</v>
      </c>
      <c r="W59" s="2">
        <v>0</v>
      </c>
      <c r="X59" s="2">
        <v>19.6951</v>
      </c>
      <c r="Y59" s="2"/>
      <c r="Z59" s="2"/>
    </row>
    <row r="60" spans="1:26" x14ac:dyDescent="0.2">
      <c r="A60" s="2" t="s">
        <v>151</v>
      </c>
      <c r="B60" s="2" t="str">
        <f>VLOOKUP($A60,'Space Group'!$A$2:$D$219,3)</f>
        <v>hexagonal</v>
      </c>
      <c r="C60" s="2" t="str">
        <f>VLOOKUP($A60,'Space Group'!$A$2:$D$219,4)</f>
        <v>P63mc</v>
      </c>
      <c r="D60" s="2">
        <v>43.897399999999998</v>
      </c>
      <c r="E60" s="2">
        <v>21.250599999999999</v>
      </c>
      <c r="F60" s="2">
        <v>20.910499999999999</v>
      </c>
      <c r="G60" s="2">
        <v>0</v>
      </c>
      <c r="H60" s="2">
        <v>0</v>
      </c>
      <c r="I60" s="2">
        <v>0</v>
      </c>
      <c r="J60" s="2">
        <v>43.897399999999998</v>
      </c>
      <c r="K60" s="2">
        <v>20.910499999999999</v>
      </c>
      <c r="L60" s="2">
        <v>0</v>
      </c>
      <c r="M60" s="2">
        <v>0</v>
      </c>
      <c r="N60" s="2">
        <v>0</v>
      </c>
      <c r="O60" s="2">
        <v>74.855800000000002</v>
      </c>
      <c r="P60" s="2">
        <v>0</v>
      </c>
      <c r="Q60" s="2">
        <v>0</v>
      </c>
      <c r="R60" s="2">
        <v>0</v>
      </c>
      <c r="S60" s="2">
        <v>11.123900000000001</v>
      </c>
      <c r="T60" s="2">
        <v>0</v>
      </c>
      <c r="U60" s="2">
        <v>0</v>
      </c>
      <c r="V60" s="2">
        <v>11.123900000000001</v>
      </c>
      <c r="W60" s="2">
        <v>0</v>
      </c>
      <c r="X60" s="2">
        <v>11.323399999999999</v>
      </c>
      <c r="Y60" s="2"/>
      <c r="Z60" s="2"/>
    </row>
    <row r="61" spans="1:26" x14ac:dyDescent="0.2">
      <c r="A61" s="2" t="s">
        <v>34</v>
      </c>
      <c r="B61" s="2" t="str">
        <f>VLOOKUP($A61,'Space Group'!$A$2:$D$219,3)</f>
        <v>orthorhombic</v>
      </c>
      <c r="C61" s="2" t="str">
        <f>VLOOKUP($A61,'Space Group'!$A$2:$D$219,4)</f>
        <v>Cmme</v>
      </c>
      <c r="D61" s="2">
        <v>172.89439999999999</v>
      </c>
      <c r="E61" s="2">
        <v>71.147499999999994</v>
      </c>
      <c r="F61" s="2">
        <v>54.767099999999999</v>
      </c>
      <c r="G61" s="2">
        <v>0</v>
      </c>
      <c r="H61" s="2">
        <v>0</v>
      </c>
      <c r="I61" s="2">
        <v>0</v>
      </c>
      <c r="J61" s="2">
        <v>132.66210000000001</v>
      </c>
      <c r="K61" s="2">
        <v>75.392899999999997</v>
      </c>
      <c r="L61" s="2">
        <v>0</v>
      </c>
      <c r="M61" s="2">
        <v>0</v>
      </c>
      <c r="N61" s="2">
        <v>0</v>
      </c>
      <c r="O61" s="2">
        <v>127.15600000000001</v>
      </c>
      <c r="P61" s="2">
        <v>0</v>
      </c>
      <c r="Q61" s="2">
        <v>0</v>
      </c>
      <c r="R61" s="2">
        <v>0</v>
      </c>
      <c r="S61" s="2">
        <v>26.546099999999999</v>
      </c>
      <c r="T61" s="2">
        <v>0</v>
      </c>
      <c r="U61" s="2">
        <v>0</v>
      </c>
      <c r="V61" s="2">
        <v>7.9359000000000002</v>
      </c>
      <c r="W61" s="2">
        <v>0</v>
      </c>
      <c r="X61" s="2">
        <v>25.774100000000001</v>
      </c>
      <c r="Y61" s="2"/>
      <c r="Z61" s="2"/>
    </row>
    <row r="62" spans="1:26" x14ac:dyDescent="0.2">
      <c r="A62" s="2" t="s">
        <v>82</v>
      </c>
      <c r="B62" s="2" t="str">
        <f>VLOOKUP($A62,'Space Group'!$A$2:$D$219,3)</f>
        <v>monoclinic</v>
      </c>
      <c r="C62" s="2" t="str">
        <f>VLOOKUP($A62,'Space Group'!$A$2:$D$219,4)</f>
        <v>I2/m11</v>
      </c>
      <c r="D62" s="2">
        <v>42.000799999999998</v>
      </c>
      <c r="E62" s="2">
        <v>2.8142999999999998</v>
      </c>
      <c r="F62" s="2">
        <v>14.455399999999999</v>
      </c>
      <c r="G62" s="2">
        <v>0</v>
      </c>
      <c r="H62" s="2">
        <v>4.0000000000000002E-4</v>
      </c>
      <c r="I62" s="2">
        <v>0</v>
      </c>
      <c r="J62" s="2">
        <v>94.127300000000005</v>
      </c>
      <c r="K62" s="2">
        <v>54.634700000000002</v>
      </c>
      <c r="L62" s="2">
        <v>0</v>
      </c>
      <c r="M62" s="2">
        <v>2.9999999999999997E-4</v>
      </c>
      <c r="N62" s="2">
        <v>0</v>
      </c>
      <c r="O62" s="2">
        <v>127.2578</v>
      </c>
      <c r="P62" s="2">
        <v>0</v>
      </c>
      <c r="Q62" s="2">
        <v>-4.0000000000000002E-4</v>
      </c>
      <c r="R62" s="2">
        <v>0</v>
      </c>
      <c r="S62" s="2">
        <v>20.938600000000001</v>
      </c>
      <c r="T62" s="2">
        <v>0</v>
      </c>
      <c r="U62" s="2">
        <v>1E-4</v>
      </c>
      <c r="V62" s="2">
        <v>18.4604</v>
      </c>
      <c r="W62" s="2">
        <v>0</v>
      </c>
      <c r="X62" s="2">
        <v>7.6028000000000002</v>
      </c>
      <c r="Y62" s="2"/>
      <c r="Z62" s="2"/>
    </row>
    <row r="63" spans="1:26" x14ac:dyDescent="0.2">
      <c r="A63" s="2" t="s">
        <v>153</v>
      </c>
      <c r="B63" s="2" t="str">
        <f>VLOOKUP($A63,'Space Group'!$A$2:$D$219,3)</f>
        <v>hexagonal</v>
      </c>
      <c r="C63" s="2" t="str">
        <f>VLOOKUP($A63,'Space Group'!$A$2:$D$219,4)</f>
        <v>P63/m</v>
      </c>
      <c r="D63" s="2">
        <v>149.2841</v>
      </c>
      <c r="E63" s="2">
        <v>110.5793</v>
      </c>
      <c r="F63" s="2">
        <v>106.3661</v>
      </c>
      <c r="G63" s="2">
        <v>0</v>
      </c>
      <c r="H63" s="2">
        <v>0</v>
      </c>
      <c r="I63" s="2">
        <v>0</v>
      </c>
      <c r="J63" s="2">
        <v>149.2841</v>
      </c>
      <c r="K63" s="2">
        <v>106.3661</v>
      </c>
      <c r="L63" s="2">
        <v>0</v>
      </c>
      <c r="M63" s="2">
        <v>0</v>
      </c>
      <c r="N63" s="2">
        <v>0</v>
      </c>
      <c r="O63" s="2">
        <v>160.03809999999999</v>
      </c>
      <c r="P63" s="2">
        <v>0</v>
      </c>
      <c r="Q63" s="2">
        <v>0</v>
      </c>
      <c r="R63" s="2">
        <v>0</v>
      </c>
      <c r="S63" s="2">
        <v>21.4192</v>
      </c>
      <c r="T63" s="2">
        <v>0</v>
      </c>
      <c r="U63" s="2">
        <v>0</v>
      </c>
      <c r="V63" s="2">
        <v>21.4192</v>
      </c>
      <c r="W63" s="2">
        <v>0</v>
      </c>
      <c r="X63" s="2">
        <v>19.352399999999999</v>
      </c>
      <c r="Y63" s="2"/>
      <c r="Z63" s="2"/>
    </row>
    <row r="64" spans="1:26" x14ac:dyDescent="0.2">
      <c r="A64" s="2" t="s">
        <v>36</v>
      </c>
      <c r="B64" s="2" t="str">
        <f>VLOOKUP($A64,'Space Group'!$A$2:$D$219,3)</f>
        <v>cubic</v>
      </c>
      <c r="C64" s="2" t="str">
        <f>VLOOKUP($A64,'Space Group'!$A$2:$D$219,4)</f>
        <v>Fd-3m</v>
      </c>
      <c r="D64" s="2">
        <v>88.755899999999997</v>
      </c>
      <c r="E64" s="2">
        <v>57.223199999999999</v>
      </c>
      <c r="F64" s="2">
        <v>57.223199999999999</v>
      </c>
      <c r="G64" s="2">
        <v>0</v>
      </c>
      <c r="H64" s="2">
        <v>0</v>
      </c>
      <c r="I64" s="2">
        <v>0</v>
      </c>
      <c r="J64" s="2">
        <v>88.755899999999997</v>
      </c>
      <c r="K64" s="2">
        <v>57.223199999999999</v>
      </c>
      <c r="L64" s="2">
        <v>0</v>
      </c>
      <c r="M64" s="2">
        <v>0</v>
      </c>
      <c r="N64" s="2">
        <v>0</v>
      </c>
      <c r="O64" s="2">
        <v>88.755899999999997</v>
      </c>
      <c r="P64" s="2">
        <v>0</v>
      </c>
      <c r="Q64" s="2">
        <v>0</v>
      </c>
      <c r="R64" s="2">
        <v>0</v>
      </c>
      <c r="S64" s="2">
        <v>16.357900000000001</v>
      </c>
      <c r="T64" s="2">
        <v>0</v>
      </c>
      <c r="U64" s="2">
        <v>0</v>
      </c>
      <c r="V64" s="2">
        <v>16.357900000000001</v>
      </c>
      <c r="W64" s="2">
        <v>0</v>
      </c>
      <c r="X64" s="2">
        <v>16.357900000000001</v>
      </c>
      <c r="Y64" s="2"/>
      <c r="Z64" s="2"/>
    </row>
    <row r="65" spans="1:26" x14ac:dyDescent="0.2">
      <c r="A65" s="2" t="s">
        <v>156</v>
      </c>
      <c r="B65" s="2" t="str">
        <f>VLOOKUP($A65,'Space Group'!$A$2:$D$219,3)</f>
        <v>orthorhombic</v>
      </c>
      <c r="C65" s="2" t="str">
        <f>VLOOKUP($A65,'Space Group'!$A$2:$D$219,4)</f>
        <v>Immm</v>
      </c>
      <c r="D65" s="2">
        <v>160.81180000000001</v>
      </c>
      <c r="E65" s="2">
        <v>82.284599999999998</v>
      </c>
      <c r="F65" s="2">
        <v>87.952200000000005</v>
      </c>
      <c r="G65" s="2">
        <v>0</v>
      </c>
      <c r="H65" s="2">
        <v>0</v>
      </c>
      <c r="I65" s="2">
        <v>0</v>
      </c>
      <c r="J65" s="2">
        <v>181.4676</v>
      </c>
      <c r="K65" s="2">
        <v>64.666899999999998</v>
      </c>
      <c r="L65" s="2">
        <v>0</v>
      </c>
      <c r="M65" s="2">
        <v>0</v>
      </c>
      <c r="N65" s="2">
        <v>0</v>
      </c>
      <c r="O65" s="2">
        <v>217.53399999999999</v>
      </c>
      <c r="P65" s="2">
        <v>0</v>
      </c>
      <c r="Q65" s="2">
        <v>0</v>
      </c>
      <c r="R65" s="2">
        <v>0</v>
      </c>
      <c r="S65" s="2">
        <v>29.005500000000001</v>
      </c>
      <c r="T65" s="2">
        <v>0</v>
      </c>
      <c r="U65" s="2">
        <v>0</v>
      </c>
      <c r="V65" s="2">
        <v>23.820599999999999</v>
      </c>
      <c r="W65" s="2">
        <v>0</v>
      </c>
      <c r="X65" s="2">
        <v>8.1954999999999991</v>
      </c>
      <c r="Y65" s="2"/>
      <c r="Z65" s="2"/>
    </row>
    <row r="66" spans="1:26" x14ac:dyDescent="0.2">
      <c r="A66" s="2" t="s">
        <v>7</v>
      </c>
      <c r="B66" s="2" t="str">
        <f>VLOOKUP($A66,'Space Group'!$A$2:$D$219,3)</f>
        <v>trigonal</v>
      </c>
      <c r="C66" s="2" t="str">
        <f>VLOOKUP($A66,'Space Group'!$A$2:$D$219,4)</f>
        <v>P321</v>
      </c>
      <c r="D66" s="2">
        <v>148.9556</v>
      </c>
      <c r="E66" s="2">
        <v>108.5973</v>
      </c>
      <c r="F66" s="2">
        <v>111.3203</v>
      </c>
      <c r="G66" s="2">
        <v>-4.4446000000000003</v>
      </c>
      <c r="H66" s="2">
        <v>1.1000000000000001E-3</v>
      </c>
      <c r="I66" s="2">
        <v>-5.9999999999999995E-4</v>
      </c>
      <c r="J66" s="2">
        <v>148.95419999999999</v>
      </c>
      <c r="K66" s="2">
        <v>111.31959999999999</v>
      </c>
      <c r="L66" s="2">
        <v>4.4446000000000003</v>
      </c>
      <c r="M66" s="2">
        <v>-1.1000000000000001E-3</v>
      </c>
      <c r="N66" s="2">
        <v>-6.9999999999999999E-4</v>
      </c>
      <c r="O66" s="2">
        <v>160.1096</v>
      </c>
      <c r="P66" s="2">
        <v>0</v>
      </c>
      <c r="Q66" s="2">
        <v>0</v>
      </c>
      <c r="R66" s="2">
        <v>-5.9999999999999995E-4</v>
      </c>
      <c r="S66" s="2">
        <v>25.725000000000001</v>
      </c>
      <c r="T66" s="2">
        <v>0</v>
      </c>
      <c r="U66" s="2">
        <v>-1.1000000000000001E-3</v>
      </c>
      <c r="V66" s="2">
        <v>25.725000000000001</v>
      </c>
      <c r="W66" s="2">
        <v>-4.4446000000000003</v>
      </c>
      <c r="X66" s="2">
        <v>20.178699999999999</v>
      </c>
      <c r="Y66" s="2"/>
      <c r="Z66" s="2"/>
    </row>
    <row r="67" spans="1:26" x14ac:dyDescent="0.2">
      <c r="A67" s="2" t="s">
        <v>77</v>
      </c>
      <c r="B67" s="2" t="str">
        <f>VLOOKUP($A67,'Space Group'!$A$2:$D$219,3)</f>
        <v>monoclinic</v>
      </c>
      <c r="C67" s="2" t="str">
        <f>VLOOKUP($A67,'Space Group'!$A$2:$D$219,4)</f>
        <v>P1121/a</v>
      </c>
      <c r="D67" s="2">
        <v>38.943300000000001</v>
      </c>
      <c r="E67" s="2">
        <v>39.231299999999997</v>
      </c>
      <c r="F67" s="2">
        <v>82.483599999999996</v>
      </c>
      <c r="G67" s="2">
        <v>0</v>
      </c>
      <c r="H67" s="2">
        <v>0</v>
      </c>
      <c r="I67" s="2">
        <v>0</v>
      </c>
      <c r="J67" s="2">
        <v>38.943300000000001</v>
      </c>
      <c r="K67" s="2">
        <v>82.483599999999996</v>
      </c>
      <c r="L67" s="2">
        <v>0</v>
      </c>
      <c r="M67" s="2">
        <v>0</v>
      </c>
      <c r="N67" s="2">
        <v>0</v>
      </c>
      <c r="O67" s="2">
        <v>222.32589999999999</v>
      </c>
      <c r="P67" s="2">
        <v>0</v>
      </c>
      <c r="Q67" s="2">
        <v>0</v>
      </c>
      <c r="R67" s="2">
        <v>0</v>
      </c>
      <c r="S67" s="2">
        <v>40.191299999999998</v>
      </c>
      <c r="T67" s="2">
        <v>0</v>
      </c>
      <c r="U67" s="2">
        <v>0</v>
      </c>
      <c r="V67" s="2">
        <v>40.191299999999998</v>
      </c>
      <c r="W67" s="2">
        <v>0</v>
      </c>
      <c r="X67" s="2">
        <v>17.704699999999999</v>
      </c>
      <c r="Y67" s="2"/>
      <c r="Z67" s="2"/>
    </row>
    <row r="68" spans="1:26" x14ac:dyDescent="0.2">
      <c r="A68" s="2" t="s">
        <v>134</v>
      </c>
      <c r="B68" s="2" t="str">
        <f>VLOOKUP($A68,'Space Group'!$A$2:$D$219,3)</f>
        <v>trigonal</v>
      </c>
      <c r="C68" s="2" t="str">
        <f>VLOOKUP($A68,'Space Group'!$A$2:$D$219,4)</f>
        <v>P31c</v>
      </c>
      <c r="D68" s="2">
        <v>149.21109999999999</v>
      </c>
      <c r="E68" s="2">
        <v>111.01690000000001</v>
      </c>
      <c r="F68" s="2">
        <v>102.4723</v>
      </c>
      <c r="G68" s="2">
        <v>0</v>
      </c>
      <c r="H68" s="2">
        <v>0</v>
      </c>
      <c r="I68" s="2">
        <v>0</v>
      </c>
      <c r="J68" s="2">
        <v>149.21109999999999</v>
      </c>
      <c r="K68" s="2">
        <v>102.4723</v>
      </c>
      <c r="L68" s="2">
        <v>0</v>
      </c>
      <c r="M68" s="2">
        <v>0</v>
      </c>
      <c r="N68" s="2">
        <v>0</v>
      </c>
      <c r="O68" s="2">
        <v>167.6583</v>
      </c>
      <c r="P68" s="2">
        <v>0</v>
      </c>
      <c r="Q68" s="2">
        <v>0</v>
      </c>
      <c r="R68" s="2">
        <v>0</v>
      </c>
      <c r="S68" s="2">
        <v>16.137599999999999</v>
      </c>
      <c r="T68" s="2">
        <v>0</v>
      </c>
      <c r="U68" s="2">
        <v>0</v>
      </c>
      <c r="V68" s="2">
        <v>16.137599999999999</v>
      </c>
      <c r="W68" s="2">
        <v>0</v>
      </c>
      <c r="X68" s="2">
        <v>19.097100000000001</v>
      </c>
      <c r="Y68" s="2"/>
      <c r="Z68" s="2"/>
    </row>
    <row r="69" spans="1:26" x14ac:dyDescent="0.2">
      <c r="A69" s="2" t="s">
        <v>144</v>
      </c>
      <c r="B69" s="2" t="str">
        <f>VLOOKUP($A69,'Space Group'!$A$2:$D$219,3)</f>
        <v>hexagonal</v>
      </c>
      <c r="C69" s="2" t="str">
        <f>VLOOKUP($A69,'Space Group'!$A$2:$D$219,4)</f>
        <v>P63/mmc</v>
      </c>
      <c r="D69" s="2">
        <v>152.05719999999999</v>
      </c>
      <c r="E69" s="2">
        <v>99.895600000000002</v>
      </c>
      <c r="F69" s="2">
        <v>5.1529999999999996</v>
      </c>
      <c r="G69" s="2">
        <v>-7.6E-3</v>
      </c>
      <c r="H69" s="2">
        <v>-4.4000000000000003E-3</v>
      </c>
      <c r="I69" s="2">
        <v>1.9E-3</v>
      </c>
      <c r="J69" s="2">
        <v>152.10640000000001</v>
      </c>
      <c r="K69" s="2">
        <v>5.1492000000000004</v>
      </c>
      <c r="L69" s="2">
        <v>5.0000000000000001E-4</v>
      </c>
      <c r="M69" s="2">
        <v>-6.0000000000000001E-3</v>
      </c>
      <c r="N69" s="2">
        <v>7.6499999999999999E-2</v>
      </c>
      <c r="O69" s="2">
        <v>20.295100000000001</v>
      </c>
      <c r="P69" s="2">
        <v>1.2999999999999999E-3</v>
      </c>
      <c r="Q69" s="2">
        <v>-4.4000000000000003E-3</v>
      </c>
      <c r="R69" s="2">
        <v>-3.0000000000000001E-3</v>
      </c>
      <c r="S69" s="2">
        <v>20.5642</v>
      </c>
      <c r="T69" s="2">
        <v>-7.3000000000000001E-3</v>
      </c>
      <c r="U69" s="2">
        <v>-2.9999999999999997E-4</v>
      </c>
      <c r="V69" s="2">
        <v>20.568300000000001</v>
      </c>
      <c r="W69" s="2">
        <v>1E-3</v>
      </c>
      <c r="X69" s="2">
        <v>26.108899999999998</v>
      </c>
      <c r="Y69" s="2"/>
      <c r="Z69" s="2"/>
    </row>
    <row r="70" spans="1:26" x14ac:dyDescent="0.2">
      <c r="A70" s="2" t="s">
        <v>107</v>
      </c>
      <c r="B70" s="2" t="str">
        <f>VLOOKUP($A70,'Space Group'!$A$2:$D$219,3)</f>
        <v>orthorhombic</v>
      </c>
      <c r="C70" s="2" t="str">
        <f>VLOOKUP($A70,'Space Group'!$A$2:$D$219,4)</f>
        <v>C222</v>
      </c>
      <c r="D70" s="2">
        <v>45.336399999999998</v>
      </c>
      <c r="E70" s="2">
        <v>28.903400000000001</v>
      </c>
      <c r="F70" s="2">
        <v>-24.761299999999999</v>
      </c>
      <c r="G70" s="2">
        <v>0</v>
      </c>
      <c r="H70" s="2">
        <v>0</v>
      </c>
      <c r="I70" s="2">
        <v>0</v>
      </c>
      <c r="J70" s="2">
        <v>95.826099999999997</v>
      </c>
      <c r="K70" s="2">
        <v>-22.746300000000002</v>
      </c>
      <c r="L70" s="2">
        <v>0</v>
      </c>
      <c r="M70" s="2">
        <v>0</v>
      </c>
      <c r="N70" s="2">
        <v>0</v>
      </c>
      <c r="O70" s="2">
        <v>42.129100000000001</v>
      </c>
      <c r="P70" s="2">
        <v>0</v>
      </c>
      <c r="Q70" s="2">
        <v>0</v>
      </c>
      <c r="R70" s="2">
        <v>0</v>
      </c>
      <c r="S70" s="2">
        <v>6.3108000000000004</v>
      </c>
      <c r="T70" s="2">
        <v>0</v>
      </c>
      <c r="U70" s="2">
        <v>0</v>
      </c>
      <c r="V70" s="2">
        <v>36.445099999999996</v>
      </c>
      <c r="W70" s="2">
        <v>0</v>
      </c>
      <c r="X70" s="2">
        <v>11.820600000000001</v>
      </c>
      <c r="Y70" s="2"/>
      <c r="Z70" s="2"/>
    </row>
    <row r="71" spans="1:26" x14ac:dyDescent="0.2">
      <c r="A71" s="2" t="s">
        <v>177</v>
      </c>
      <c r="B71" s="2" t="str">
        <f>VLOOKUP($A71,'Space Group'!$A$2:$D$219,3)</f>
        <v>monoclinic</v>
      </c>
      <c r="C71" s="2" t="str">
        <f>VLOOKUP($A71,'Space Group'!$A$2:$D$219,4)</f>
        <v>P1211</v>
      </c>
      <c r="D71" s="2">
        <v>20.609100000000002</v>
      </c>
      <c r="E71" s="2">
        <v>14.3256</v>
      </c>
      <c r="F71" s="2">
        <v>0.42399999999999999</v>
      </c>
      <c r="G71" s="2">
        <v>0</v>
      </c>
      <c r="H71" s="2">
        <v>0</v>
      </c>
      <c r="I71" s="2">
        <v>0</v>
      </c>
      <c r="J71" s="2">
        <v>75.367599999999996</v>
      </c>
      <c r="K71" s="2">
        <v>39.599299999999999</v>
      </c>
      <c r="L71" s="2">
        <v>0</v>
      </c>
      <c r="M71" s="2">
        <v>0</v>
      </c>
      <c r="N71" s="2">
        <v>0</v>
      </c>
      <c r="O71" s="2">
        <v>75.912400000000005</v>
      </c>
      <c r="P71" s="2">
        <v>0</v>
      </c>
      <c r="Q71" s="2">
        <v>0</v>
      </c>
      <c r="R71" s="2">
        <v>0</v>
      </c>
      <c r="S71" s="2">
        <v>29.990100000000002</v>
      </c>
      <c r="T71" s="2">
        <v>0</v>
      </c>
      <c r="U71" s="2">
        <v>0</v>
      </c>
      <c r="V71" s="2">
        <v>11.3727</v>
      </c>
      <c r="W71" s="2">
        <v>0</v>
      </c>
      <c r="X71" s="2">
        <v>22.672999999999998</v>
      </c>
      <c r="Y71" s="2"/>
      <c r="Z71" s="2"/>
    </row>
    <row r="72" spans="1:26" x14ac:dyDescent="0.2">
      <c r="A72" s="2" t="s">
        <v>11</v>
      </c>
      <c r="B72" s="2" t="str">
        <f>VLOOKUP($A72,'Space Group'!$A$2:$D$219,3)</f>
        <v>monoclinic</v>
      </c>
      <c r="C72" s="2" t="str">
        <f>VLOOKUP($A72,'Space Group'!$A$2:$D$219,4)</f>
        <v>Cm</v>
      </c>
      <c r="D72" s="2">
        <v>93.025400000000005</v>
      </c>
      <c r="E72" s="2">
        <v>10.256</v>
      </c>
      <c r="F72" s="2">
        <v>17.4376</v>
      </c>
      <c r="G72" s="2">
        <v>0</v>
      </c>
      <c r="H72" s="2">
        <v>-14.386900000000001</v>
      </c>
      <c r="I72" s="2">
        <v>0</v>
      </c>
      <c r="J72" s="2">
        <v>57.128799999999998</v>
      </c>
      <c r="K72" s="2">
        <v>14.653</v>
      </c>
      <c r="L72" s="2">
        <v>0</v>
      </c>
      <c r="M72" s="2">
        <v>-20.040099999999999</v>
      </c>
      <c r="N72" s="2">
        <v>0</v>
      </c>
      <c r="O72" s="2">
        <v>99.842799999999997</v>
      </c>
      <c r="P72" s="2">
        <v>0</v>
      </c>
      <c r="Q72" s="2">
        <v>-21.3629</v>
      </c>
      <c r="R72" s="2">
        <v>0</v>
      </c>
      <c r="S72" s="2">
        <v>3.9077000000000002</v>
      </c>
      <c r="T72" s="2">
        <v>0</v>
      </c>
      <c r="U72" s="2">
        <v>3.0194999999999999</v>
      </c>
      <c r="V72" s="2">
        <v>34.026299999999999</v>
      </c>
      <c r="W72" s="2">
        <v>0</v>
      </c>
      <c r="X72" s="2">
        <v>4.3360000000000003</v>
      </c>
      <c r="Y72" s="2"/>
      <c r="Z72" s="2"/>
    </row>
    <row r="73" spans="1:26" x14ac:dyDescent="0.2">
      <c r="A73" s="2" t="s">
        <v>60</v>
      </c>
      <c r="B73" s="2" t="str">
        <f>VLOOKUP($A73,'Space Group'!$A$2:$D$219,3)</f>
        <v>monoclinic</v>
      </c>
      <c r="C73" s="2" t="str">
        <f>VLOOKUP($A73,'Space Group'!$A$2:$D$219,4)</f>
        <v>I12/m1</v>
      </c>
      <c r="D73" s="2">
        <v>71.438400000000001</v>
      </c>
      <c r="E73" s="2">
        <v>54.929900000000004</v>
      </c>
      <c r="F73" s="2">
        <v>9.6935000000000002</v>
      </c>
      <c r="G73" s="2">
        <v>0</v>
      </c>
      <c r="H73" s="2">
        <v>6.8952</v>
      </c>
      <c r="I73" s="2">
        <v>0</v>
      </c>
      <c r="J73" s="2">
        <v>116.4559</v>
      </c>
      <c r="K73" s="2">
        <v>44.676400000000001</v>
      </c>
      <c r="L73" s="2">
        <v>0</v>
      </c>
      <c r="M73" s="2">
        <v>13.078200000000001</v>
      </c>
      <c r="N73" s="2">
        <v>0</v>
      </c>
      <c r="O73" s="2">
        <v>97.613100000000003</v>
      </c>
      <c r="P73" s="2">
        <v>0</v>
      </c>
      <c r="Q73" s="2">
        <v>15.559200000000001</v>
      </c>
      <c r="R73" s="2">
        <v>0</v>
      </c>
      <c r="S73" s="2">
        <v>20.316099999999999</v>
      </c>
      <c r="T73" s="2">
        <v>0</v>
      </c>
      <c r="U73" s="2">
        <v>1.4087000000000001</v>
      </c>
      <c r="V73" s="2">
        <v>14.514699999999999</v>
      </c>
      <c r="W73" s="2">
        <v>0</v>
      </c>
      <c r="X73" s="2">
        <v>17.210699999999999</v>
      </c>
      <c r="Y73" s="2"/>
      <c r="Z73" s="2"/>
    </row>
    <row r="74" spans="1:26" x14ac:dyDescent="0.2">
      <c r="A74" s="2" t="s">
        <v>58</v>
      </c>
      <c r="B74" s="2" t="str">
        <f>VLOOKUP($A74,'Space Group'!$A$2:$D$219,3)</f>
        <v>orthorhombic</v>
      </c>
      <c r="C74" s="2" t="str">
        <f>VLOOKUP($A74,'Space Group'!$A$2:$D$219,4)</f>
        <v>Cmce</v>
      </c>
      <c r="D74" s="2">
        <v>117.9525</v>
      </c>
      <c r="E74" s="2">
        <v>24.444700000000001</v>
      </c>
      <c r="F74" s="2">
        <v>12.1723</v>
      </c>
      <c r="G74" s="2">
        <v>0</v>
      </c>
      <c r="H74" s="2">
        <v>0</v>
      </c>
      <c r="I74" s="2">
        <v>0</v>
      </c>
      <c r="J74" s="2">
        <v>100.3703</v>
      </c>
      <c r="K74" s="2">
        <v>48.222900000000003</v>
      </c>
      <c r="L74" s="2">
        <v>0</v>
      </c>
      <c r="M74" s="2">
        <v>0</v>
      </c>
      <c r="N74" s="2">
        <v>0</v>
      </c>
      <c r="O74" s="2">
        <v>81.590100000000007</v>
      </c>
      <c r="P74" s="2">
        <v>0</v>
      </c>
      <c r="Q74" s="2">
        <v>0</v>
      </c>
      <c r="R74" s="2">
        <v>0</v>
      </c>
      <c r="S74" s="2">
        <v>27.860099999999999</v>
      </c>
      <c r="T74" s="2">
        <v>0</v>
      </c>
      <c r="U74" s="2">
        <v>0</v>
      </c>
      <c r="V74" s="2">
        <v>27.7744</v>
      </c>
      <c r="W74" s="2">
        <v>0</v>
      </c>
      <c r="X74" s="2">
        <v>22.488</v>
      </c>
      <c r="Y74" s="2"/>
      <c r="Z74" s="2"/>
    </row>
    <row r="75" spans="1:26" x14ac:dyDescent="0.2">
      <c r="A75" s="2" t="s">
        <v>61</v>
      </c>
      <c r="B75" s="2" t="str">
        <f>VLOOKUP($A75,'Space Group'!$A$2:$D$219,3)</f>
        <v>orthorhombic</v>
      </c>
      <c r="C75" s="2" t="str">
        <f>VLOOKUP($A75,'Space Group'!$A$2:$D$219,4)</f>
        <v>Cmcm</v>
      </c>
      <c r="D75" s="2">
        <v>119.1679</v>
      </c>
      <c r="E75" s="2">
        <v>53.005099999999999</v>
      </c>
      <c r="F75" s="2">
        <v>40.731499999999997</v>
      </c>
      <c r="G75" s="2">
        <v>0</v>
      </c>
      <c r="H75" s="2">
        <v>0</v>
      </c>
      <c r="I75" s="2">
        <v>0</v>
      </c>
      <c r="J75" s="2">
        <v>119.44199999999999</v>
      </c>
      <c r="K75" s="2">
        <v>56.197400000000002</v>
      </c>
      <c r="L75" s="2">
        <v>0</v>
      </c>
      <c r="M75" s="2">
        <v>0</v>
      </c>
      <c r="N75" s="2">
        <v>0</v>
      </c>
      <c r="O75" s="2">
        <v>102.75369999999999</v>
      </c>
      <c r="P75" s="2">
        <v>0</v>
      </c>
      <c r="Q75" s="2">
        <v>0</v>
      </c>
      <c r="R75" s="2">
        <v>0</v>
      </c>
      <c r="S75" s="2">
        <v>4.1590999999999996</v>
      </c>
      <c r="T75" s="2">
        <v>0</v>
      </c>
      <c r="U75" s="2">
        <v>0</v>
      </c>
      <c r="V75" s="2">
        <v>15.396100000000001</v>
      </c>
      <c r="W75" s="2">
        <v>0</v>
      </c>
      <c r="X75" s="2">
        <v>13.7407</v>
      </c>
      <c r="Y75" s="2"/>
      <c r="Z75" s="2"/>
    </row>
    <row r="76" spans="1:26" x14ac:dyDescent="0.2">
      <c r="A76" s="2" t="s">
        <v>168</v>
      </c>
      <c r="B76" s="2" t="str">
        <f>VLOOKUP($A76,'Space Group'!$A$2:$D$219,3)</f>
        <v>hexagonal</v>
      </c>
      <c r="C76" s="2" t="str">
        <f>VLOOKUP($A76,'Space Group'!$A$2:$D$219,4)</f>
        <v>P6/mmm</v>
      </c>
      <c r="D76" s="2">
        <v>52.300400000000003</v>
      </c>
      <c r="E76" s="2">
        <v>26.042200000000001</v>
      </c>
      <c r="F76" s="2">
        <v>31.843900000000001</v>
      </c>
      <c r="G76" s="2">
        <v>0</v>
      </c>
      <c r="H76" s="2">
        <v>0</v>
      </c>
      <c r="I76" s="2">
        <v>0</v>
      </c>
      <c r="J76" s="2">
        <v>52.300400000000003</v>
      </c>
      <c r="K76" s="2">
        <v>31.843900000000001</v>
      </c>
      <c r="L76" s="2">
        <v>0</v>
      </c>
      <c r="M76" s="2">
        <v>0</v>
      </c>
      <c r="N76" s="2">
        <v>0</v>
      </c>
      <c r="O76" s="2">
        <v>72.361800000000002</v>
      </c>
      <c r="P76" s="2">
        <v>0</v>
      </c>
      <c r="Q76" s="2">
        <v>0</v>
      </c>
      <c r="R76" s="2">
        <v>0</v>
      </c>
      <c r="S76" s="2">
        <v>10.161799999999999</v>
      </c>
      <c r="T76" s="2">
        <v>0</v>
      </c>
      <c r="U76" s="2">
        <v>0</v>
      </c>
      <c r="V76" s="2">
        <v>10.161899999999999</v>
      </c>
      <c r="W76" s="2">
        <v>0</v>
      </c>
      <c r="X76" s="2">
        <v>13.129099999999999</v>
      </c>
      <c r="Y76" s="2"/>
      <c r="Z76" s="2"/>
    </row>
    <row r="77" spans="1:26" x14ac:dyDescent="0.2">
      <c r="A77" s="2" t="s">
        <v>88</v>
      </c>
      <c r="B77" s="2" t="str">
        <f>VLOOKUP($A77,'Space Group'!$A$2:$D$219,3)</f>
        <v>tetragonal</v>
      </c>
      <c r="C77" s="2" t="str">
        <f>VLOOKUP($A77,'Space Group'!$A$2:$D$219,4)</f>
        <v>P42/mmc</v>
      </c>
      <c r="D77" s="2">
        <v>120.5294</v>
      </c>
      <c r="E77" s="2">
        <v>77.427999999999997</v>
      </c>
      <c r="F77" s="2">
        <v>55.787100000000002</v>
      </c>
      <c r="G77" s="2">
        <v>0</v>
      </c>
      <c r="H77" s="2">
        <v>0</v>
      </c>
      <c r="I77" s="2">
        <v>0</v>
      </c>
      <c r="J77" s="2">
        <v>120.5294</v>
      </c>
      <c r="K77" s="2">
        <v>55.787100000000002</v>
      </c>
      <c r="L77" s="2">
        <v>0</v>
      </c>
      <c r="M77" s="2">
        <v>0</v>
      </c>
      <c r="N77" s="2">
        <v>0</v>
      </c>
      <c r="O77" s="2">
        <v>65.932599999999994</v>
      </c>
      <c r="P77" s="2">
        <v>0</v>
      </c>
      <c r="Q77" s="2">
        <v>0</v>
      </c>
      <c r="R77" s="2">
        <v>0</v>
      </c>
      <c r="S77" s="2">
        <v>21.768699999999999</v>
      </c>
      <c r="T77" s="2">
        <v>0</v>
      </c>
      <c r="U77" s="2">
        <v>0</v>
      </c>
      <c r="V77" s="2">
        <v>21.768699999999999</v>
      </c>
      <c r="W77" s="2">
        <v>0</v>
      </c>
      <c r="X77" s="2">
        <v>29.130299999999998</v>
      </c>
      <c r="Y77" s="2"/>
      <c r="Z77" s="2"/>
    </row>
    <row r="78" spans="1:26" x14ac:dyDescent="0.2">
      <c r="A78" s="2" t="s">
        <v>147</v>
      </c>
      <c r="B78" s="2" t="str">
        <f>VLOOKUP($A78,'Space Group'!$A$2:$D$219,3)</f>
        <v>orthorhombic</v>
      </c>
      <c r="C78" s="2" t="str">
        <f>VLOOKUP($A78,'Space Group'!$A$2:$D$219,4)</f>
        <v>Cmcm</v>
      </c>
      <c r="D78" s="2">
        <v>79.108400000000003</v>
      </c>
      <c r="E78" s="2">
        <v>48.633800000000001</v>
      </c>
      <c r="F78" s="2">
        <v>62.398499999999999</v>
      </c>
      <c r="G78" s="2">
        <v>0</v>
      </c>
      <c r="H78" s="2">
        <v>0</v>
      </c>
      <c r="I78" s="2">
        <v>0</v>
      </c>
      <c r="J78" s="2">
        <v>127.29089999999999</v>
      </c>
      <c r="K78" s="2">
        <v>56.384999999999998</v>
      </c>
      <c r="L78" s="2">
        <v>0</v>
      </c>
      <c r="M78" s="2">
        <v>0</v>
      </c>
      <c r="N78" s="2">
        <v>0</v>
      </c>
      <c r="O78" s="2">
        <v>128.2338</v>
      </c>
      <c r="P78" s="2">
        <v>0</v>
      </c>
      <c r="Q78" s="2">
        <v>0</v>
      </c>
      <c r="R78" s="2">
        <v>0</v>
      </c>
      <c r="S78" s="2">
        <v>20.215800000000002</v>
      </c>
      <c r="T78" s="2">
        <v>0</v>
      </c>
      <c r="U78" s="2">
        <v>0</v>
      </c>
      <c r="V78" s="2">
        <v>8.6595999999999993</v>
      </c>
      <c r="W78" s="2">
        <v>0</v>
      </c>
      <c r="X78" s="2">
        <v>13.3513</v>
      </c>
      <c r="Y78" s="2"/>
      <c r="Z78" s="2"/>
    </row>
    <row r="79" spans="1:26" x14ac:dyDescent="0.2">
      <c r="A79" s="2" t="s">
        <v>117</v>
      </c>
      <c r="B79" s="2" t="str">
        <f>VLOOKUP($A79,'Space Group'!$A$2:$D$219,3)</f>
        <v>orthorhombic</v>
      </c>
      <c r="C79" s="2" t="str">
        <f>VLOOKUP($A79,'Space Group'!$A$2:$D$219,4)</f>
        <v>Amm2</v>
      </c>
      <c r="D79" s="2">
        <v>61.909599999999998</v>
      </c>
      <c r="E79" s="2">
        <v>52.639699999999998</v>
      </c>
      <c r="F79" s="2">
        <v>38.214599999999997</v>
      </c>
      <c r="G79" s="2">
        <v>0</v>
      </c>
      <c r="H79" s="2">
        <v>0</v>
      </c>
      <c r="I79" s="2">
        <v>0</v>
      </c>
      <c r="J79" s="2">
        <v>121.7677</v>
      </c>
      <c r="K79" s="2">
        <v>68.593999999999994</v>
      </c>
      <c r="L79" s="2">
        <v>0</v>
      </c>
      <c r="M79" s="2">
        <v>0</v>
      </c>
      <c r="N79" s="2">
        <v>0</v>
      </c>
      <c r="O79" s="2">
        <v>79.136099999999999</v>
      </c>
      <c r="P79" s="2">
        <v>0</v>
      </c>
      <c r="Q79" s="2">
        <v>0</v>
      </c>
      <c r="R79" s="2">
        <v>0</v>
      </c>
      <c r="S79" s="2">
        <v>27.608799999999999</v>
      </c>
      <c r="T79" s="2">
        <v>0</v>
      </c>
      <c r="U79" s="2">
        <v>0</v>
      </c>
      <c r="V79" s="2">
        <v>19.873000000000001</v>
      </c>
      <c r="W79" s="2">
        <v>0</v>
      </c>
      <c r="X79" s="2">
        <v>28.19</v>
      </c>
      <c r="Y79" s="2"/>
      <c r="Z79" s="2"/>
    </row>
    <row r="80" spans="1:26" x14ac:dyDescent="0.2">
      <c r="A80" s="2" t="s">
        <v>41</v>
      </c>
      <c r="B80" s="2" t="str">
        <f>VLOOKUP($A80,'Space Group'!$A$2:$D$219,3)</f>
        <v>orthorhombic</v>
      </c>
      <c r="C80" s="2" t="str">
        <f>VLOOKUP($A80,'Space Group'!$A$2:$D$219,4)</f>
        <v>Cmcm</v>
      </c>
      <c r="D80" s="2">
        <v>115.56959999999999</v>
      </c>
      <c r="E80" s="2">
        <v>61.057699999999997</v>
      </c>
      <c r="F80" s="2">
        <v>46.113700000000001</v>
      </c>
      <c r="G80" s="2">
        <v>0</v>
      </c>
      <c r="H80" s="2">
        <v>0</v>
      </c>
      <c r="I80" s="2">
        <v>0</v>
      </c>
      <c r="J80" s="2">
        <v>72.477699999999999</v>
      </c>
      <c r="K80" s="2">
        <v>31.966799999999999</v>
      </c>
      <c r="L80" s="2">
        <v>0</v>
      </c>
      <c r="M80" s="2">
        <v>0</v>
      </c>
      <c r="N80" s="2">
        <v>0</v>
      </c>
      <c r="O80" s="2">
        <v>56.634300000000003</v>
      </c>
      <c r="P80" s="2">
        <v>0</v>
      </c>
      <c r="Q80" s="2">
        <v>0</v>
      </c>
      <c r="R80" s="2">
        <v>0</v>
      </c>
      <c r="S80" s="2">
        <v>19.697299999999998</v>
      </c>
      <c r="T80" s="2">
        <v>0</v>
      </c>
      <c r="U80" s="2">
        <v>0</v>
      </c>
      <c r="V80" s="2">
        <v>28.751799999999999</v>
      </c>
      <c r="W80" s="2">
        <v>0</v>
      </c>
      <c r="X80" s="2">
        <v>27.782499999999999</v>
      </c>
      <c r="Y80" s="2"/>
      <c r="Z80" s="2"/>
    </row>
    <row r="81" spans="1:26" x14ac:dyDescent="0.2">
      <c r="A81" s="2" t="s">
        <v>70</v>
      </c>
      <c r="B81" s="2" t="str">
        <f>VLOOKUP($A81,'Space Group'!$A$2:$D$219,3)</f>
        <v>monoclinic</v>
      </c>
      <c r="C81" s="2" t="str">
        <f>VLOOKUP($A81,'Space Group'!$A$2:$D$219,4)</f>
        <v>C1m1</v>
      </c>
      <c r="D81" s="2">
        <v>85.572500000000005</v>
      </c>
      <c r="E81" s="2">
        <v>65.301199999999994</v>
      </c>
      <c r="F81" s="2">
        <v>59.634</v>
      </c>
      <c r="G81" s="2">
        <v>0</v>
      </c>
      <c r="H81" s="2">
        <v>13.071300000000001</v>
      </c>
      <c r="I81" s="2">
        <v>0</v>
      </c>
      <c r="J81" s="2">
        <v>154.66309999999999</v>
      </c>
      <c r="K81" s="2">
        <v>102.4576</v>
      </c>
      <c r="L81" s="2">
        <v>0</v>
      </c>
      <c r="M81" s="2">
        <v>18.473500000000001</v>
      </c>
      <c r="N81" s="2">
        <v>0</v>
      </c>
      <c r="O81" s="2">
        <v>91.885199999999998</v>
      </c>
      <c r="P81" s="2">
        <v>0</v>
      </c>
      <c r="Q81" s="2">
        <v>15.739699999999999</v>
      </c>
      <c r="R81" s="2">
        <v>0</v>
      </c>
      <c r="S81" s="2">
        <v>-25.834199999999999</v>
      </c>
      <c r="T81" s="2">
        <v>0</v>
      </c>
      <c r="U81" s="2">
        <v>-21.767600000000002</v>
      </c>
      <c r="V81" s="2">
        <v>33.666600000000003</v>
      </c>
      <c r="W81" s="2">
        <v>0</v>
      </c>
      <c r="X81" s="2">
        <v>26.259599999999999</v>
      </c>
      <c r="Y81" s="2"/>
      <c r="Z81" s="2"/>
    </row>
    <row r="82" spans="1:26" x14ac:dyDescent="0.2">
      <c r="A82" s="2" t="s">
        <v>50</v>
      </c>
      <c r="B82" s="2" t="str">
        <f>VLOOKUP($A82,'Space Group'!$A$2:$D$219,3)</f>
        <v>orthorhombic</v>
      </c>
      <c r="C82" s="2" t="str">
        <f>VLOOKUP($A82,'Space Group'!$A$2:$D$219,4)</f>
        <v>Cmmm</v>
      </c>
      <c r="D82" s="2">
        <v>77.097300000000004</v>
      </c>
      <c r="E82" s="2">
        <v>61.6145</v>
      </c>
      <c r="F82" s="2">
        <v>49.866100000000003</v>
      </c>
      <c r="G82" s="2">
        <v>0</v>
      </c>
      <c r="H82" s="2">
        <v>0</v>
      </c>
      <c r="I82" s="2">
        <v>0</v>
      </c>
      <c r="J82" s="2">
        <v>127.2333</v>
      </c>
      <c r="K82" s="2">
        <v>52.58</v>
      </c>
      <c r="L82" s="2">
        <v>0</v>
      </c>
      <c r="M82" s="2">
        <v>0</v>
      </c>
      <c r="N82" s="2">
        <v>0</v>
      </c>
      <c r="O82" s="2">
        <v>69.214100000000002</v>
      </c>
      <c r="P82" s="2">
        <v>0</v>
      </c>
      <c r="Q82" s="2">
        <v>0</v>
      </c>
      <c r="R82" s="2">
        <v>0</v>
      </c>
      <c r="S82" s="2">
        <v>24.1432</v>
      </c>
      <c r="T82" s="2">
        <v>0</v>
      </c>
      <c r="U82" s="2">
        <v>0</v>
      </c>
      <c r="V82" s="2">
        <v>35.4788</v>
      </c>
      <c r="W82" s="2">
        <v>0</v>
      </c>
      <c r="X82" s="2">
        <v>23.805499999999999</v>
      </c>
      <c r="Y82" s="2"/>
      <c r="Z82" s="2"/>
    </row>
    <row r="83" spans="1:26" x14ac:dyDescent="0.2">
      <c r="A83" s="2" t="s">
        <v>24</v>
      </c>
      <c r="B83" s="2" t="str">
        <f>VLOOKUP($A83,'Space Group'!$A$2:$D$219,3)</f>
        <v>tetragonal</v>
      </c>
      <c r="C83" s="2" t="str">
        <f>VLOOKUP($A83,'Space Group'!$A$2:$D$219,4)</f>
        <v>I4/mmm</v>
      </c>
      <c r="D83" s="2">
        <v>73.086699999999993</v>
      </c>
      <c r="E83" s="2">
        <v>53.502499999999998</v>
      </c>
      <c r="F83" s="2">
        <v>50.001100000000001</v>
      </c>
      <c r="G83" s="2">
        <v>0</v>
      </c>
      <c r="H83" s="2">
        <v>0</v>
      </c>
      <c r="I83" s="2">
        <v>0</v>
      </c>
      <c r="J83" s="2">
        <v>73.086699999999993</v>
      </c>
      <c r="K83" s="2">
        <v>50.001100000000001</v>
      </c>
      <c r="L83" s="2">
        <v>0</v>
      </c>
      <c r="M83" s="2">
        <v>0</v>
      </c>
      <c r="N83" s="2">
        <v>0</v>
      </c>
      <c r="O83" s="2">
        <v>94.632400000000004</v>
      </c>
      <c r="P83" s="2">
        <v>0</v>
      </c>
      <c r="Q83" s="2">
        <v>0</v>
      </c>
      <c r="R83" s="2">
        <v>0</v>
      </c>
      <c r="S83" s="2">
        <v>21.366499999999998</v>
      </c>
      <c r="T83" s="2">
        <v>0</v>
      </c>
      <c r="U83" s="2">
        <v>0</v>
      </c>
      <c r="V83" s="2">
        <v>21.366499999999998</v>
      </c>
      <c r="W83" s="2">
        <v>0</v>
      </c>
      <c r="X83" s="2">
        <v>19.816800000000001</v>
      </c>
      <c r="Y83" s="2"/>
      <c r="Z83" s="2"/>
    </row>
    <row r="84" spans="1:26" x14ac:dyDescent="0.2">
      <c r="A84" s="2" t="s">
        <v>129</v>
      </c>
      <c r="B84" s="2" t="str">
        <f>VLOOKUP($A84,'Space Group'!$A$2:$D$219,3)</f>
        <v>orthorhombic</v>
      </c>
      <c r="C84" s="2" t="str">
        <f>VLOOKUP($A84,'Space Group'!$A$2:$D$219,4)</f>
        <v>Fmmm</v>
      </c>
      <c r="D84" s="2">
        <v>106.31359999999999</v>
      </c>
      <c r="E84" s="2">
        <v>66.548699999999997</v>
      </c>
      <c r="F84" s="2">
        <v>52.5199</v>
      </c>
      <c r="G84" s="2">
        <v>0</v>
      </c>
      <c r="H84" s="2">
        <v>-6.9999999999999999E-4</v>
      </c>
      <c r="I84" s="2">
        <v>0</v>
      </c>
      <c r="J84" s="2">
        <v>101.0754</v>
      </c>
      <c r="K84" s="2">
        <v>42.3536</v>
      </c>
      <c r="L84" s="2">
        <v>0</v>
      </c>
      <c r="M84" s="2">
        <v>-1.2999999999999999E-3</v>
      </c>
      <c r="N84" s="2">
        <v>0</v>
      </c>
      <c r="O84" s="2">
        <v>140.26320000000001</v>
      </c>
      <c r="P84" s="2">
        <v>0</v>
      </c>
      <c r="Q84" s="2">
        <v>-6.9999999999999999E-4</v>
      </c>
      <c r="R84" s="2">
        <v>0</v>
      </c>
      <c r="S84" s="2">
        <v>22.269100000000002</v>
      </c>
      <c r="T84" s="2">
        <v>0</v>
      </c>
      <c r="U84" s="2">
        <v>1E-4</v>
      </c>
      <c r="V84" s="2">
        <v>86.858199999999997</v>
      </c>
      <c r="W84" s="2">
        <v>0</v>
      </c>
      <c r="X84" s="2">
        <v>20.2012</v>
      </c>
      <c r="Y84" s="2"/>
      <c r="Z84" s="2"/>
    </row>
    <row r="85" spans="1:26" x14ac:dyDescent="0.2">
      <c r="A85" s="2" t="s">
        <v>4</v>
      </c>
      <c r="B85" s="2" t="str">
        <f>VLOOKUP($A85,'Space Group'!$A$2:$D$219,3)</f>
        <v>orthorhombic</v>
      </c>
      <c r="C85" s="2" t="str">
        <f>VLOOKUP($A85,'Space Group'!$A$2:$D$219,4)</f>
        <v>Pbam</v>
      </c>
      <c r="D85" s="2">
        <v>107.6116</v>
      </c>
      <c r="E85" s="2">
        <v>70.118799999999993</v>
      </c>
      <c r="F85" s="2">
        <v>48.053899999999999</v>
      </c>
      <c r="G85" s="2">
        <v>0</v>
      </c>
      <c r="H85" s="2">
        <v>0</v>
      </c>
      <c r="I85" s="2">
        <v>0</v>
      </c>
      <c r="J85" s="2">
        <v>113.62869999999999</v>
      </c>
      <c r="K85" s="2">
        <v>51.9405</v>
      </c>
      <c r="L85" s="2">
        <v>0</v>
      </c>
      <c r="M85" s="2">
        <v>0</v>
      </c>
      <c r="N85" s="2">
        <v>0</v>
      </c>
      <c r="O85" s="2">
        <v>67.798599999999993</v>
      </c>
      <c r="P85" s="2">
        <v>0</v>
      </c>
      <c r="Q85" s="2">
        <v>0</v>
      </c>
      <c r="R85" s="2">
        <v>0</v>
      </c>
      <c r="S85" s="2">
        <v>23.552199999999999</v>
      </c>
      <c r="T85" s="2">
        <v>0</v>
      </c>
      <c r="U85" s="2">
        <v>0</v>
      </c>
      <c r="V85" s="2">
        <v>8.2543000000000006</v>
      </c>
      <c r="W85" s="2">
        <v>0</v>
      </c>
      <c r="X85" s="2">
        <v>24.347100000000001</v>
      </c>
      <c r="Y85" s="2"/>
      <c r="Z85" s="2"/>
    </row>
    <row r="86" spans="1:26" x14ac:dyDescent="0.2">
      <c r="A86" s="2" t="s">
        <v>138</v>
      </c>
      <c r="B86" s="2" t="str">
        <f>VLOOKUP($A86,'Space Group'!$A$2:$D$219,3)</f>
        <v>orthorhombic</v>
      </c>
      <c r="C86" s="2" t="str">
        <f>VLOOKUP($A86,'Space Group'!$A$2:$D$219,4)</f>
        <v>Pna21</v>
      </c>
      <c r="D86" s="2">
        <v>228.25829999999999</v>
      </c>
      <c r="E86" s="2">
        <v>74.432900000000004</v>
      </c>
      <c r="F86" s="2">
        <v>126.4064</v>
      </c>
      <c r="G86" s="2">
        <v>0</v>
      </c>
      <c r="H86" s="2">
        <v>0</v>
      </c>
      <c r="I86" s="2">
        <v>0</v>
      </c>
      <c r="J86" s="2">
        <v>99.351200000000006</v>
      </c>
      <c r="K86" s="2">
        <v>104.589</v>
      </c>
      <c r="L86" s="2">
        <v>0</v>
      </c>
      <c r="M86" s="2">
        <v>0</v>
      </c>
      <c r="N86" s="2">
        <v>0</v>
      </c>
      <c r="O86" s="2">
        <v>193.36250000000001</v>
      </c>
      <c r="P86" s="2">
        <v>0</v>
      </c>
      <c r="Q86" s="2">
        <v>0</v>
      </c>
      <c r="R86" s="2">
        <v>0</v>
      </c>
      <c r="S86" s="2">
        <v>-34.601100000000002</v>
      </c>
      <c r="T86" s="2">
        <v>0</v>
      </c>
      <c r="U86" s="2">
        <v>0</v>
      </c>
      <c r="V86" s="2">
        <v>41.121200000000002</v>
      </c>
      <c r="W86" s="2">
        <v>0</v>
      </c>
      <c r="X86" s="2">
        <v>-4.3064999999999998</v>
      </c>
      <c r="Y86" s="2"/>
      <c r="Z86" s="2"/>
    </row>
    <row r="87" spans="1:26" x14ac:dyDescent="0.2">
      <c r="A87" s="2" t="s">
        <v>182</v>
      </c>
      <c r="B87" s="2" t="str">
        <f>VLOOKUP($A87,'Space Group'!$A$2:$D$219,3)</f>
        <v>orthorhombic</v>
      </c>
      <c r="C87" s="2" t="str">
        <f>VLOOKUP($A87,'Space Group'!$A$2:$D$219,4)</f>
        <v>P212121</v>
      </c>
      <c r="D87" s="2">
        <v>137.2775</v>
      </c>
      <c r="E87" s="2">
        <v>60.1706</v>
      </c>
      <c r="F87" s="2">
        <v>76.425200000000004</v>
      </c>
      <c r="G87" s="2">
        <v>0</v>
      </c>
      <c r="H87" s="2">
        <v>0</v>
      </c>
      <c r="I87" s="2">
        <v>0</v>
      </c>
      <c r="J87" s="2">
        <v>167.54060000000001</v>
      </c>
      <c r="K87" s="2">
        <v>93.454599999999999</v>
      </c>
      <c r="L87" s="2">
        <v>0</v>
      </c>
      <c r="M87" s="2">
        <v>0</v>
      </c>
      <c r="N87" s="2">
        <v>0</v>
      </c>
      <c r="O87" s="2">
        <v>132.69749999999999</v>
      </c>
      <c r="P87" s="2">
        <v>0</v>
      </c>
      <c r="Q87" s="2">
        <v>0</v>
      </c>
      <c r="R87" s="2">
        <v>0</v>
      </c>
      <c r="S87" s="2">
        <v>1.5329999999999999</v>
      </c>
      <c r="T87" s="2">
        <v>0</v>
      </c>
      <c r="U87" s="2">
        <v>0</v>
      </c>
      <c r="V87" s="2">
        <v>12.584300000000001</v>
      </c>
      <c r="W87" s="2">
        <v>0</v>
      </c>
      <c r="X87" s="2">
        <v>33.738700000000001</v>
      </c>
      <c r="Y87" s="2"/>
      <c r="Z87" s="2"/>
    </row>
    <row r="88" spans="1:26" x14ac:dyDescent="0.2">
      <c r="A88" s="2" t="s">
        <v>47</v>
      </c>
      <c r="B88" s="2" t="str">
        <f>VLOOKUP($A88,'Space Group'!$A$2:$D$219,3)</f>
        <v>cubic</v>
      </c>
      <c r="C88" s="2" t="str">
        <f>VLOOKUP($A88,'Space Group'!$A$2:$D$219,4)</f>
        <v>Im-3m</v>
      </c>
      <c r="D88" s="2">
        <v>116.17959999999999</v>
      </c>
      <c r="E88" s="2">
        <v>78.671300000000002</v>
      </c>
      <c r="F88" s="2">
        <v>78.671300000000002</v>
      </c>
      <c r="G88" s="2">
        <v>0</v>
      </c>
      <c r="H88" s="2">
        <v>0</v>
      </c>
      <c r="I88" s="2">
        <v>0</v>
      </c>
      <c r="J88" s="2">
        <v>116.17959999999999</v>
      </c>
      <c r="K88" s="2">
        <v>78.671300000000002</v>
      </c>
      <c r="L88" s="2">
        <v>0</v>
      </c>
      <c r="M88" s="2">
        <v>0</v>
      </c>
      <c r="N88" s="2">
        <v>0</v>
      </c>
      <c r="O88" s="2">
        <v>116.17959999999999</v>
      </c>
      <c r="P88" s="2">
        <v>0</v>
      </c>
      <c r="Q88" s="2">
        <v>0</v>
      </c>
      <c r="R88" s="2">
        <v>0</v>
      </c>
      <c r="S88" s="2">
        <v>12.457000000000001</v>
      </c>
      <c r="T88" s="2">
        <v>0</v>
      </c>
      <c r="U88" s="2">
        <v>0</v>
      </c>
      <c r="V88" s="2">
        <v>12.457000000000001</v>
      </c>
      <c r="W88" s="2">
        <v>0</v>
      </c>
      <c r="X88" s="2">
        <v>12.457000000000001</v>
      </c>
      <c r="Y88" s="2"/>
      <c r="Z88" s="2"/>
    </row>
    <row r="89" spans="1:26" x14ac:dyDescent="0.2">
      <c r="A89" s="2" t="s">
        <v>25</v>
      </c>
      <c r="B89" s="2" t="str">
        <f>VLOOKUP($A89,'Space Group'!$A$2:$D$219,3)</f>
        <v>monoclinic</v>
      </c>
      <c r="C89" s="2" t="str">
        <f>VLOOKUP($A89,'Space Group'!$A$2:$D$219,4)</f>
        <v>Am</v>
      </c>
      <c r="D89" s="2">
        <v>101.7766</v>
      </c>
      <c r="E89" s="2">
        <v>-0.97729999999999995</v>
      </c>
      <c r="F89" s="2">
        <v>25.0212</v>
      </c>
      <c r="G89" s="2">
        <v>0</v>
      </c>
      <c r="H89" s="2">
        <v>0.41639999999999999</v>
      </c>
      <c r="I89" s="2">
        <v>0</v>
      </c>
      <c r="J89" s="2">
        <v>219.36779999999999</v>
      </c>
      <c r="K89" s="2">
        <v>3.2406999999999999</v>
      </c>
      <c r="L89" s="2">
        <v>0</v>
      </c>
      <c r="M89" s="2">
        <v>-7.9606000000000003</v>
      </c>
      <c r="N89" s="2">
        <v>0</v>
      </c>
      <c r="O89" s="2">
        <v>127.3062</v>
      </c>
      <c r="P89" s="2">
        <v>0</v>
      </c>
      <c r="Q89" s="2">
        <v>-15.7204</v>
      </c>
      <c r="R89" s="2">
        <v>0</v>
      </c>
      <c r="S89" s="2">
        <v>35.921500000000002</v>
      </c>
      <c r="T89" s="2">
        <v>0</v>
      </c>
      <c r="U89" s="2">
        <v>3.0215000000000001</v>
      </c>
      <c r="V89" s="2">
        <v>32.520499999999998</v>
      </c>
      <c r="W89" s="2">
        <v>0</v>
      </c>
      <c r="X89" s="2">
        <v>10.6845</v>
      </c>
      <c r="Y89" s="2"/>
      <c r="Z89" s="2"/>
    </row>
    <row r="90" spans="1:26" x14ac:dyDescent="0.2">
      <c r="A90" s="2" t="s">
        <v>170</v>
      </c>
      <c r="B90" s="2" t="str">
        <f>VLOOKUP($A90,'Space Group'!$A$2:$D$219,3)</f>
        <v>trigonal</v>
      </c>
      <c r="C90" s="2" t="str">
        <f>VLOOKUP($A90,'Space Group'!$A$2:$D$219,4)</f>
        <v>R-3m</v>
      </c>
      <c r="D90" s="2">
        <v>112.917</v>
      </c>
      <c r="E90" s="2">
        <v>78.017200000000003</v>
      </c>
      <c r="F90" s="2">
        <v>89.812200000000004</v>
      </c>
      <c r="G90" s="2">
        <v>1.7225999999999999</v>
      </c>
      <c r="H90" s="2">
        <v>0</v>
      </c>
      <c r="I90" s="2">
        <v>0</v>
      </c>
      <c r="J90" s="2">
        <v>112.917</v>
      </c>
      <c r="K90" s="2">
        <v>89.812200000000004</v>
      </c>
      <c r="L90" s="2">
        <v>-1.7225999999999999</v>
      </c>
      <c r="M90" s="2">
        <v>0</v>
      </c>
      <c r="N90" s="2">
        <v>0</v>
      </c>
      <c r="O90" s="2">
        <v>122.0933</v>
      </c>
      <c r="P90" s="2">
        <v>0</v>
      </c>
      <c r="Q90" s="2">
        <v>0</v>
      </c>
      <c r="R90" s="2">
        <v>0</v>
      </c>
      <c r="S90" s="2">
        <v>23.6828</v>
      </c>
      <c r="T90" s="2">
        <v>0</v>
      </c>
      <c r="U90" s="2">
        <v>0</v>
      </c>
      <c r="V90" s="2">
        <v>23.6828</v>
      </c>
      <c r="W90" s="2">
        <v>1.7225999999999999</v>
      </c>
      <c r="X90" s="2">
        <v>17.4499</v>
      </c>
      <c r="Y90" s="2"/>
      <c r="Z90" s="2"/>
    </row>
    <row r="91" spans="1:26" x14ac:dyDescent="0.2">
      <c r="A91" s="2" t="s">
        <v>27</v>
      </c>
      <c r="B91" s="2" t="str">
        <f>VLOOKUP($A91,'Space Group'!$A$2:$D$219,3)</f>
        <v>hexagonal</v>
      </c>
      <c r="C91" s="2" t="str">
        <f>VLOOKUP($A91,'Space Group'!$A$2:$D$219,4)</f>
        <v>P-6</v>
      </c>
      <c r="D91" s="2">
        <v>149.28899999999999</v>
      </c>
      <c r="E91" s="2">
        <v>112.0578</v>
      </c>
      <c r="F91" s="2">
        <v>103.34820000000001</v>
      </c>
      <c r="G91" s="2">
        <v>0</v>
      </c>
      <c r="H91" s="2">
        <v>0</v>
      </c>
      <c r="I91" s="2">
        <v>0</v>
      </c>
      <c r="J91" s="2">
        <v>149.28899999999999</v>
      </c>
      <c r="K91" s="2">
        <v>103.34820000000001</v>
      </c>
      <c r="L91" s="2">
        <v>0</v>
      </c>
      <c r="M91" s="2">
        <v>0</v>
      </c>
      <c r="N91" s="2">
        <v>0</v>
      </c>
      <c r="O91" s="2">
        <v>179.85079999999999</v>
      </c>
      <c r="P91" s="2">
        <v>0</v>
      </c>
      <c r="Q91" s="2">
        <v>0</v>
      </c>
      <c r="R91" s="2">
        <v>0</v>
      </c>
      <c r="S91" s="2">
        <v>14.0288</v>
      </c>
      <c r="T91" s="2">
        <v>0</v>
      </c>
      <c r="U91" s="2">
        <v>0</v>
      </c>
      <c r="V91" s="2">
        <v>14.0288</v>
      </c>
      <c r="W91" s="2">
        <v>0</v>
      </c>
      <c r="X91" s="2">
        <v>18.615600000000001</v>
      </c>
      <c r="Y91" s="2"/>
      <c r="Z91" s="2"/>
    </row>
    <row r="92" spans="1:26" x14ac:dyDescent="0.2">
      <c r="A92" s="2" t="s">
        <v>152</v>
      </c>
      <c r="B92" s="2" t="str">
        <f>VLOOKUP($A92,'Space Group'!$A$2:$D$219,3)</f>
        <v>hexagonal</v>
      </c>
      <c r="C92" s="2" t="str">
        <f>VLOOKUP($A92,'Space Group'!$A$2:$D$219,4)</f>
        <v>P63mc</v>
      </c>
      <c r="D92" s="2">
        <v>149.02510000000001</v>
      </c>
      <c r="E92" s="2">
        <v>110.9885</v>
      </c>
      <c r="F92" s="2">
        <v>105.4729</v>
      </c>
      <c r="G92" s="2">
        <v>0</v>
      </c>
      <c r="H92" s="2">
        <v>0</v>
      </c>
      <c r="I92" s="2">
        <v>0</v>
      </c>
      <c r="J92" s="2">
        <v>149.02510000000001</v>
      </c>
      <c r="K92" s="2">
        <v>105.4729</v>
      </c>
      <c r="L92" s="2">
        <v>0</v>
      </c>
      <c r="M92" s="2">
        <v>0</v>
      </c>
      <c r="N92" s="2">
        <v>0</v>
      </c>
      <c r="O92" s="2">
        <v>177.5506</v>
      </c>
      <c r="P92" s="2">
        <v>0</v>
      </c>
      <c r="Q92" s="2">
        <v>0</v>
      </c>
      <c r="R92" s="2">
        <v>0</v>
      </c>
      <c r="S92" s="2">
        <v>16.5107</v>
      </c>
      <c r="T92" s="2">
        <v>0</v>
      </c>
      <c r="U92" s="2">
        <v>0</v>
      </c>
      <c r="V92" s="2">
        <v>16.5107</v>
      </c>
      <c r="W92" s="2">
        <v>0</v>
      </c>
      <c r="X92" s="2">
        <v>19.0183</v>
      </c>
      <c r="Y92" s="2"/>
      <c r="Z92" s="2"/>
    </row>
    <row r="93" spans="1:26" x14ac:dyDescent="0.2">
      <c r="A93" s="2" t="s">
        <v>83</v>
      </c>
      <c r="B93" s="2" t="str">
        <f>VLOOKUP($A93,'Space Group'!$A$2:$D$219,3)</f>
        <v>orthorhombic</v>
      </c>
      <c r="C93" s="2" t="str">
        <f>VLOOKUP($A93,'Space Group'!$A$2:$D$219,4)</f>
        <v>Pma2</v>
      </c>
      <c r="D93" s="2">
        <v>169.67789999999999</v>
      </c>
      <c r="E93" s="2">
        <v>94.369500000000002</v>
      </c>
      <c r="F93" s="2">
        <v>59.076500000000003</v>
      </c>
      <c r="G93" s="2">
        <v>0</v>
      </c>
      <c r="H93" s="2">
        <v>0</v>
      </c>
      <c r="I93" s="2">
        <v>0</v>
      </c>
      <c r="J93" s="2">
        <v>169.67789999999999</v>
      </c>
      <c r="K93" s="2">
        <v>59.076500000000003</v>
      </c>
      <c r="L93" s="2">
        <v>0</v>
      </c>
      <c r="M93" s="2">
        <v>0</v>
      </c>
      <c r="N93" s="2">
        <v>0</v>
      </c>
      <c r="O93" s="2">
        <v>96.485799999999998</v>
      </c>
      <c r="P93" s="2">
        <v>0</v>
      </c>
      <c r="Q93" s="2">
        <v>0</v>
      </c>
      <c r="R93" s="2">
        <v>0</v>
      </c>
      <c r="S93" s="2">
        <v>-157.8965</v>
      </c>
      <c r="T93" s="2">
        <v>0</v>
      </c>
      <c r="U93" s="2">
        <v>0</v>
      </c>
      <c r="V93" s="2">
        <v>-157.8965</v>
      </c>
      <c r="W93" s="2">
        <v>0</v>
      </c>
      <c r="X93" s="2">
        <v>5.1336000000000004</v>
      </c>
      <c r="Y93" s="2"/>
      <c r="Z93" s="2"/>
    </row>
    <row r="94" spans="1:26" x14ac:dyDescent="0.2">
      <c r="A94" s="2" t="s">
        <v>48</v>
      </c>
      <c r="B94" s="2" t="str">
        <f>VLOOKUP($A94,'Space Group'!$A$2:$D$219,3)</f>
        <v>cubic</v>
      </c>
      <c r="C94" s="2" t="str">
        <f>VLOOKUP($A94,'Space Group'!$A$2:$D$219,4)</f>
        <v>Fm-3c</v>
      </c>
      <c r="D94" s="2">
        <v>118.9282</v>
      </c>
      <c r="E94" s="2">
        <v>78.393000000000001</v>
      </c>
      <c r="F94" s="2">
        <v>78.393000000000001</v>
      </c>
      <c r="G94" s="2">
        <v>0</v>
      </c>
      <c r="H94" s="2">
        <v>0</v>
      </c>
      <c r="I94" s="2">
        <v>0</v>
      </c>
      <c r="J94" s="2">
        <v>118.9282</v>
      </c>
      <c r="K94" s="2">
        <v>78.393000000000001</v>
      </c>
      <c r="L94" s="2">
        <v>0</v>
      </c>
      <c r="M94" s="2">
        <v>0</v>
      </c>
      <c r="N94" s="2">
        <v>0</v>
      </c>
      <c r="O94" s="2">
        <v>118.9282</v>
      </c>
      <c r="P94" s="2">
        <v>0</v>
      </c>
      <c r="Q94" s="2">
        <v>0</v>
      </c>
      <c r="R94" s="2">
        <v>0</v>
      </c>
      <c r="S94" s="2">
        <v>22.599299999999999</v>
      </c>
      <c r="T94" s="2">
        <v>0</v>
      </c>
      <c r="U94" s="2">
        <v>0</v>
      </c>
      <c r="V94" s="2">
        <v>22.599299999999999</v>
      </c>
      <c r="W94" s="2">
        <v>0</v>
      </c>
      <c r="X94" s="2">
        <v>22.599299999999999</v>
      </c>
      <c r="Y94" s="2"/>
      <c r="Z94" s="2"/>
    </row>
    <row r="95" spans="1:26" x14ac:dyDescent="0.2">
      <c r="A95" s="2" t="s">
        <v>178</v>
      </c>
      <c r="B95" s="2" t="str">
        <f>VLOOKUP($A95,'Space Group'!$A$2:$D$219,3)</f>
        <v>hexagonal</v>
      </c>
      <c r="C95" s="2" t="str">
        <f>VLOOKUP($A95,'Space Group'!$A$2:$D$219,4)</f>
        <v>P63/mmc</v>
      </c>
      <c r="D95" s="2">
        <v>85.456199999999995</v>
      </c>
      <c r="E95" s="2">
        <v>62.380200000000002</v>
      </c>
      <c r="F95" s="2">
        <v>47.496000000000002</v>
      </c>
      <c r="G95" s="2">
        <v>0</v>
      </c>
      <c r="H95" s="2">
        <v>0</v>
      </c>
      <c r="I95" s="2">
        <v>0</v>
      </c>
      <c r="J95" s="2">
        <v>85.456199999999995</v>
      </c>
      <c r="K95" s="2">
        <v>47.496000000000002</v>
      </c>
      <c r="L95" s="2">
        <v>0</v>
      </c>
      <c r="M95" s="2">
        <v>0</v>
      </c>
      <c r="N95" s="2">
        <v>0</v>
      </c>
      <c r="O95" s="2">
        <v>99.752399999999994</v>
      </c>
      <c r="P95" s="2">
        <v>0</v>
      </c>
      <c r="Q95" s="2">
        <v>0</v>
      </c>
      <c r="R95" s="2">
        <v>0</v>
      </c>
      <c r="S95" s="2">
        <v>14.1845</v>
      </c>
      <c r="T95" s="2">
        <v>0</v>
      </c>
      <c r="U95" s="2">
        <v>0</v>
      </c>
      <c r="V95" s="2">
        <v>14.1845</v>
      </c>
      <c r="W95" s="2">
        <v>0</v>
      </c>
      <c r="X95" s="2">
        <v>11.538</v>
      </c>
      <c r="Y95" s="2"/>
      <c r="Z95" s="2"/>
    </row>
    <row r="96" spans="1:26" x14ac:dyDescent="0.2">
      <c r="A96" s="2" t="s">
        <v>130</v>
      </c>
      <c r="B96" s="2" t="str">
        <f>VLOOKUP($A96,'Space Group'!$A$2:$D$219,3)</f>
        <v>hexagonal</v>
      </c>
      <c r="C96" s="2" t="str">
        <f>VLOOKUP($A96,'Space Group'!$A$2:$D$219,4)</f>
        <v>P6/mmm</v>
      </c>
      <c r="D96" s="2">
        <v>80.788700000000006</v>
      </c>
      <c r="E96" s="2">
        <v>71.712800000000001</v>
      </c>
      <c r="F96" s="2">
        <v>38.401899999999998</v>
      </c>
      <c r="G96" s="2">
        <v>0</v>
      </c>
      <c r="H96" s="2">
        <v>0</v>
      </c>
      <c r="I96" s="2">
        <v>0</v>
      </c>
      <c r="J96" s="2">
        <v>80.788700000000006</v>
      </c>
      <c r="K96" s="2">
        <v>38.401899999999998</v>
      </c>
      <c r="L96" s="2">
        <v>0</v>
      </c>
      <c r="M96" s="2">
        <v>0</v>
      </c>
      <c r="N96" s="2">
        <v>0</v>
      </c>
      <c r="O96" s="2">
        <v>52.433300000000003</v>
      </c>
      <c r="P96" s="2">
        <v>0</v>
      </c>
      <c r="Q96" s="2">
        <v>0</v>
      </c>
      <c r="R96" s="2">
        <v>0</v>
      </c>
      <c r="S96" s="2">
        <v>12.4438</v>
      </c>
      <c r="T96" s="2">
        <v>0</v>
      </c>
      <c r="U96" s="2">
        <v>0</v>
      </c>
      <c r="V96" s="2">
        <v>12.4438</v>
      </c>
      <c r="W96" s="2">
        <v>0</v>
      </c>
      <c r="X96" s="2">
        <v>4.5378999999999996</v>
      </c>
      <c r="Y96" s="2"/>
      <c r="Z96" s="2"/>
    </row>
    <row r="97" spans="1:26" x14ac:dyDescent="0.2">
      <c r="A97" s="2" t="s">
        <v>143</v>
      </c>
      <c r="B97" s="2" t="str">
        <f>VLOOKUP($A97,'Space Group'!$A$2:$D$219,3)</f>
        <v>trigonal</v>
      </c>
      <c r="C97" s="2" t="str">
        <f>VLOOKUP($A97,'Space Group'!$A$2:$D$219,4)</f>
        <v>P31c</v>
      </c>
      <c r="D97" s="2">
        <v>150.12799999999999</v>
      </c>
      <c r="E97" s="2">
        <v>111.56610000000001</v>
      </c>
      <c r="F97" s="2">
        <v>105.8032</v>
      </c>
      <c r="G97" s="2">
        <v>0</v>
      </c>
      <c r="H97" s="2">
        <v>0</v>
      </c>
      <c r="I97" s="2">
        <v>0</v>
      </c>
      <c r="J97" s="2">
        <v>150.12799999999999</v>
      </c>
      <c r="K97" s="2">
        <v>105.8032</v>
      </c>
      <c r="L97" s="2">
        <v>0</v>
      </c>
      <c r="M97" s="2">
        <v>0</v>
      </c>
      <c r="N97" s="2">
        <v>0</v>
      </c>
      <c r="O97" s="2">
        <v>162.89830000000001</v>
      </c>
      <c r="P97" s="2">
        <v>0</v>
      </c>
      <c r="Q97" s="2">
        <v>0</v>
      </c>
      <c r="R97" s="2">
        <v>0</v>
      </c>
      <c r="S97" s="2">
        <v>20.238499999999998</v>
      </c>
      <c r="T97" s="2">
        <v>0</v>
      </c>
      <c r="U97" s="2">
        <v>0</v>
      </c>
      <c r="V97" s="2">
        <v>20.238499999999998</v>
      </c>
      <c r="W97" s="2">
        <v>0</v>
      </c>
      <c r="X97" s="2">
        <v>19.280999999999999</v>
      </c>
      <c r="Y97" s="2"/>
      <c r="Z97" s="2"/>
    </row>
    <row r="98" spans="1:26" x14ac:dyDescent="0.2">
      <c r="A98" s="2" t="s">
        <v>135</v>
      </c>
      <c r="B98" s="2" t="str">
        <f>VLOOKUP($A98,'Space Group'!$A$2:$D$219,3)</f>
        <v>hexagonal</v>
      </c>
      <c r="C98" s="2" t="str">
        <f>VLOOKUP($A98,'Space Group'!$A$2:$D$219,4)</f>
        <v>P63/mmc</v>
      </c>
      <c r="D98" s="2">
        <v>110.2002</v>
      </c>
      <c r="E98" s="2">
        <v>94.813800000000001</v>
      </c>
      <c r="F98" s="2">
        <v>61.958100000000002</v>
      </c>
      <c r="G98" s="2">
        <v>0</v>
      </c>
      <c r="H98" s="2">
        <v>0</v>
      </c>
      <c r="I98" s="2">
        <v>0</v>
      </c>
      <c r="J98" s="2">
        <v>110.2002</v>
      </c>
      <c r="K98" s="2">
        <v>61.958100000000002</v>
      </c>
      <c r="L98" s="2">
        <v>0</v>
      </c>
      <c r="M98" s="2">
        <v>0</v>
      </c>
      <c r="N98" s="2">
        <v>0</v>
      </c>
      <c r="O98" s="2">
        <v>125.68470000000001</v>
      </c>
      <c r="P98" s="2">
        <v>0</v>
      </c>
      <c r="Q98" s="2">
        <v>0</v>
      </c>
      <c r="R98" s="2">
        <v>0</v>
      </c>
      <c r="S98" s="2">
        <v>12.681699999999999</v>
      </c>
      <c r="T98" s="2">
        <v>0</v>
      </c>
      <c r="U98" s="2">
        <v>0</v>
      </c>
      <c r="V98" s="2">
        <v>12.681699999999999</v>
      </c>
      <c r="W98" s="2">
        <v>0</v>
      </c>
      <c r="X98" s="2">
        <v>7.6932</v>
      </c>
      <c r="Y98" s="2"/>
      <c r="Z98" s="2"/>
    </row>
    <row r="99" spans="1:26" x14ac:dyDescent="0.2">
      <c r="A99" s="2" t="s">
        <v>33</v>
      </c>
      <c r="B99" s="2" t="str">
        <f>VLOOKUP($A99,'Space Group'!$A$2:$D$219,3)</f>
        <v>hexagonal</v>
      </c>
      <c r="C99" s="2" t="str">
        <f>VLOOKUP($A99,'Space Group'!$A$2:$D$219,4)</f>
        <v>P63/m</v>
      </c>
      <c r="D99" s="2">
        <v>85.468500000000006</v>
      </c>
      <c r="E99" s="2">
        <v>48.959099999999999</v>
      </c>
      <c r="F99" s="2">
        <v>47.7</v>
      </c>
      <c r="G99" s="2">
        <v>0</v>
      </c>
      <c r="H99" s="2">
        <v>0</v>
      </c>
      <c r="I99" s="2">
        <v>0</v>
      </c>
      <c r="J99" s="2">
        <v>85.468500000000006</v>
      </c>
      <c r="K99" s="2">
        <v>47.7</v>
      </c>
      <c r="L99" s="2">
        <v>0</v>
      </c>
      <c r="M99" s="2">
        <v>0</v>
      </c>
      <c r="N99" s="2">
        <v>0</v>
      </c>
      <c r="O99" s="2">
        <v>137.47819999999999</v>
      </c>
      <c r="P99" s="2">
        <v>0</v>
      </c>
      <c r="Q99" s="2">
        <v>0</v>
      </c>
      <c r="R99" s="2">
        <v>0</v>
      </c>
      <c r="S99" s="2">
        <v>7.8468</v>
      </c>
      <c r="T99" s="2">
        <v>0</v>
      </c>
      <c r="U99" s="2">
        <v>0</v>
      </c>
      <c r="V99" s="2">
        <v>7.8468</v>
      </c>
      <c r="W99" s="2">
        <v>0</v>
      </c>
      <c r="X99" s="2">
        <v>18.2547</v>
      </c>
      <c r="Y99" s="2"/>
      <c r="Z99" s="2"/>
    </row>
    <row r="100" spans="1:26" x14ac:dyDescent="0.2">
      <c r="A100" s="2" t="s">
        <v>85</v>
      </c>
      <c r="B100" s="2" t="str">
        <f>VLOOKUP($A100,'Space Group'!$A$2:$D$219,3)</f>
        <v>tetragonal</v>
      </c>
      <c r="C100" s="2" t="str">
        <f>VLOOKUP($A100,'Space Group'!$A$2:$D$219,4)</f>
        <v>I-4m2</v>
      </c>
      <c r="D100" s="2">
        <v>92.926000000000002</v>
      </c>
      <c r="E100" s="2">
        <v>45.419400000000003</v>
      </c>
      <c r="F100" s="2">
        <v>49.183700000000002</v>
      </c>
      <c r="G100" s="2">
        <v>0</v>
      </c>
      <c r="H100" s="2">
        <v>0</v>
      </c>
      <c r="I100" s="2">
        <v>0</v>
      </c>
      <c r="J100" s="2">
        <v>92.926000000000002</v>
      </c>
      <c r="K100" s="2">
        <v>49.183700000000002</v>
      </c>
      <c r="L100" s="2">
        <v>0</v>
      </c>
      <c r="M100" s="2">
        <v>0</v>
      </c>
      <c r="N100" s="2">
        <v>0</v>
      </c>
      <c r="O100" s="2">
        <v>123.0748</v>
      </c>
      <c r="P100" s="2">
        <v>0</v>
      </c>
      <c r="Q100" s="2">
        <v>0</v>
      </c>
      <c r="R100" s="2">
        <v>0</v>
      </c>
      <c r="S100" s="2">
        <v>16.488900000000001</v>
      </c>
      <c r="T100" s="2">
        <v>0</v>
      </c>
      <c r="U100" s="2">
        <v>0</v>
      </c>
      <c r="V100" s="2">
        <v>16.488900000000001</v>
      </c>
      <c r="W100" s="2">
        <v>0</v>
      </c>
      <c r="X100" s="2">
        <v>20.052</v>
      </c>
      <c r="Y100" s="2"/>
      <c r="Z100" s="2"/>
    </row>
    <row r="101" spans="1:26" x14ac:dyDescent="0.2">
      <c r="A101" s="2" t="s">
        <v>164</v>
      </c>
      <c r="B101" s="2" t="str">
        <f>VLOOKUP($A101,'Space Group'!$A$2:$D$219,3)</f>
        <v>cubic</v>
      </c>
      <c r="C101" s="2" t="str">
        <f>VLOOKUP($A101,'Space Group'!$A$2:$D$219,4)</f>
        <v>Pm-3n</v>
      </c>
      <c r="D101" s="2">
        <v>160.36510000000001</v>
      </c>
      <c r="E101" s="2">
        <v>81.794300000000007</v>
      </c>
      <c r="F101" s="2">
        <v>81.794300000000007</v>
      </c>
      <c r="G101" s="2">
        <v>0</v>
      </c>
      <c r="H101" s="2">
        <v>0</v>
      </c>
      <c r="I101" s="2">
        <v>0</v>
      </c>
      <c r="J101" s="2">
        <v>160.36510000000001</v>
      </c>
      <c r="K101" s="2">
        <v>81.794300000000007</v>
      </c>
      <c r="L101" s="2">
        <v>0</v>
      </c>
      <c r="M101" s="2">
        <v>0</v>
      </c>
      <c r="N101" s="2">
        <v>0</v>
      </c>
      <c r="O101" s="2">
        <v>160.36510000000001</v>
      </c>
      <c r="P101" s="2">
        <v>0</v>
      </c>
      <c r="Q101" s="2">
        <v>0</v>
      </c>
      <c r="R101" s="2">
        <v>0</v>
      </c>
      <c r="S101" s="2">
        <v>33.735799999999998</v>
      </c>
      <c r="T101" s="2">
        <v>0</v>
      </c>
      <c r="U101" s="2">
        <v>0</v>
      </c>
      <c r="V101" s="2">
        <v>33.735799999999998</v>
      </c>
      <c r="W101" s="2">
        <v>0</v>
      </c>
      <c r="X101" s="2">
        <v>33.735799999999998</v>
      </c>
      <c r="Y101" s="2"/>
      <c r="Z101" s="2"/>
    </row>
    <row r="102" spans="1:26" x14ac:dyDescent="0.2">
      <c r="A102" s="2" t="s">
        <v>98</v>
      </c>
      <c r="B102" s="2" t="str">
        <f>VLOOKUP($A102,'Space Group'!$A$2:$D$219,3)</f>
        <v>orthorhombic</v>
      </c>
      <c r="C102" s="2" t="str">
        <f>VLOOKUP($A102,'Space Group'!$A$2:$D$219,4)</f>
        <v>Immm</v>
      </c>
      <c r="D102" s="2">
        <v>201.0077</v>
      </c>
      <c r="E102" s="2">
        <v>100.8737</v>
      </c>
      <c r="F102" s="2">
        <v>3.3464999999999998</v>
      </c>
      <c r="G102" s="2">
        <v>0</v>
      </c>
      <c r="H102" s="2">
        <v>0</v>
      </c>
      <c r="I102" s="2">
        <v>0</v>
      </c>
      <c r="J102" s="2">
        <v>201.0077</v>
      </c>
      <c r="K102" s="2">
        <v>3.3464999999999998</v>
      </c>
      <c r="L102" s="2">
        <v>0</v>
      </c>
      <c r="M102" s="2">
        <v>0</v>
      </c>
      <c r="N102" s="2">
        <v>0</v>
      </c>
      <c r="O102" s="2">
        <v>36.534500000000001</v>
      </c>
      <c r="P102" s="2">
        <v>0</v>
      </c>
      <c r="Q102" s="2">
        <v>0</v>
      </c>
      <c r="R102" s="2">
        <v>0</v>
      </c>
      <c r="S102" s="2">
        <v>21.434200000000001</v>
      </c>
      <c r="T102" s="2">
        <v>0</v>
      </c>
      <c r="U102" s="2">
        <v>0</v>
      </c>
      <c r="V102" s="2">
        <v>21.434200000000001</v>
      </c>
      <c r="W102" s="2">
        <v>0</v>
      </c>
      <c r="X102" s="2">
        <v>6.1638999999999999</v>
      </c>
      <c r="Y102" s="2"/>
      <c r="Z102" s="2"/>
    </row>
    <row r="103" spans="1:26" x14ac:dyDescent="0.2">
      <c r="A103" s="2" t="s">
        <v>15</v>
      </c>
      <c r="B103" s="2" t="str">
        <f>VLOOKUP($A103,'Space Group'!$A$2:$D$219,3)</f>
        <v>orthorhombic</v>
      </c>
      <c r="C103" s="2" t="str">
        <f>VLOOKUP($A103,'Space Group'!$A$2:$D$219,4)</f>
        <v>Pnma</v>
      </c>
      <c r="D103" s="2">
        <v>37.602800000000002</v>
      </c>
      <c r="E103" s="2">
        <v>14.363200000000001</v>
      </c>
      <c r="F103" s="2">
        <v>-1.1858</v>
      </c>
      <c r="G103" s="2">
        <v>0</v>
      </c>
      <c r="H103" s="2">
        <v>0</v>
      </c>
      <c r="I103" s="2">
        <v>0</v>
      </c>
      <c r="J103" s="2">
        <v>81.779200000000003</v>
      </c>
      <c r="K103" s="2">
        <v>25.106100000000001</v>
      </c>
      <c r="L103" s="2">
        <v>0</v>
      </c>
      <c r="M103" s="2">
        <v>0</v>
      </c>
      <c r="N103" s="2">
        <v>0</v>
      </c>
      <c r="O103" s="2">
        <v>81.173000000000002</v>
      </c>
      <c r="P103" s="2">
        <v>0</v>
      </c>
      <c r="Q103" s="2">
        <v>0</v>
      </c>
      <c r="R103" s="2">
        <v>0</v>
      </c>
      <c r="S103" s="2">
        <v>19.3111</v>
      </c>
      <c r="T103" s="2">
        <v>0</v>
      </c>
      <c r="U103" s="2">
        <v>0</v>
      </c>
      <c r="V103" s="2">
        <v>20.1813</v>
      </c>
      <c r="W103" s="2">
        <v>0</v>
      </c>
      <c r="X103" s="2">
        <v>20.552299999999999</v>
      </c>
      <c r="Y103" s="2"/>
      <c r="Z103" s="2"/>
    </row>
    <row r="104" spans="1:26" x14ac:dyDescent="0.2">
      <c r="A104" s="2" t="s">
        <v>30</v>
      </c>
      <c r="B104" s="2" t="str">
        <f>VLOOKUP($A104,'Space Group'!$A$2:$D$219,3)</f>
        <v>orthorhombic</v>
      </c>
      <c r="C104" s="2" t="str">
        <f>VLOOKUP($A104,'Space Group'!$A$2:$D$219,4)</f>
        <v>Imm2</v>
      </c>
      <c r="D104" s="2">
        <v>161.6635</v>
      </c>
      <c r="E104" s="2">
        <v>56.229199999999999</v>
      </c>
      <c r="F104" s="2">
        <v>77.663399999999996</v>
      </c>
      <c r="G104" s="2">
        <v>0</v>
      </c>
      <c r="H104" s="2">
        <v>0</v>
      </c>
      <c r="I104" s="2">
        <v>0</v>
      </c>
      <c r="J104" s="2">
        <v>117.8113</v>
      </c>
      <c r="K104" s="2">
        <v>63.514400000000002</v>
      </c>
      <c r="L104" s="2">
        <v>0</v>
      </c>
      <c r="M104" s="2">
        <v>0</v>
      </c>
      <c r="N104" s="2">
        <v>0</v>
      </c>
      <c r="O104" s="2">
        <v>153.20609999999999</v>
      </c>
      <c r="P104" s="2">
        <v>0</v>
      </c>
      <c r="Q104" s="2">
        <v>0</v>
      </c>
      <c r="R104" s="2">
        <v>0</v>
      </c>
      <c r="S104" s="2">
        <v>12.6333</v>
      </c>
      <c r="T104" s="2">
        <v>0</v>
      </c>
      <c r="U104" s="2">
        <v>0</v>
      </c>
      <c r="V104" s="2">
        <v>34.608899999999998</v>
      </c>
      <c r="W104" s="2">
        <v>0</v>
      </c>
      <c r="X104" s="2">
        <v>23.797599999999999</v>
      </c>
      <c r="Y104" s="2"/>
      <c r="Z104" s="2"/>
    </row>
    <row r="105" spans="1:26" x14ac:dyDescent="0.2">
      <c r="A105" s="2" t="s">
        <v>23</v>
      </c>
      <c r="B105" s="2" t="str">
        <f>VLOOKUP($A105,'Space Group'!$A$2:$D$219,3)</f>
        <v>tetragonal</v>
      </c>
      <c r="C105" s="2" t="str">
        <f>VLOOKUP($A105,'Space Group'!$A$2:$D$219,4)</f>
        <v>I41/amd</v>
      </c>
      <c r="D105" s="2">
        <v>216.03219999999999</v>
      </c>
      <c r="E105" s="2">
        <v>97.261399999999995</v>
      </c>
      <c r="F105" s="2">
        <v>66.949600000000004</v>
      </c>
      <c r="G105" s="2">
        <v>0</v>
      </c>
      <c r="H105" s="2">
        <v>0</v>
      </c>
      <c r="I105" s="2">
        <v>0</v>
      </c>
      <c r="J105" s="2">
        <v>216.03219999999999</v>
      </c>
      <c r="K105" s="2">
        <v>66.949600000000004</v>
      </c>
      <c r="L105" s="2">
        <v>0</v>
      </c>
      <c r="M105" s="2">
        <v>0</v>
      </c>
      <c r="N105" s="2">
        <v>0</v>
      </c>
      <c r="O105" s="2">
        <v>162.36689999999999</v>
      </c>
      <c r="P105" s="2">
        <v>0</v>
      </c>
      <c r="Q105" s="2">
        <v>0</v>
      </c>
      <c r="R105" s="2">
        <v>0</v>
      </c>
      <c r="S105" s="2">
        <v>32.750399999999999</v>
      </c>
      <c r="T105" s="2">
        <v>0</v>
      </c>
      <c r="U105" s="2">
        <v>0</v>
      </c>
      <c r="V105" s="2">
        <v>32.750399999999999</v>
      </c>
      <c r="W105" s="2">
        <v>0</v>
      </c>
      <c r="X105" s="2">
        <v>29.5182</v>
      </c>
      <c r="Y105" s="2"/>
      <c r="Z105" s="2"/>
    </row>
    <row r="106" spans="1:26" x14ac:dyDescent="0.2">
      <c r="A106" s="2" t="s">
        <v>136</v>
      </c>
      <c r="B106" s="2" t="str">
        <f>VLOOKUP($A106,'Space Group'!$A$2:$D$219,3)</f>
        <v>orthorhombic</v>
      </c>
      <c r="C106" s="2" t="str">
        <f>VLOOKUP($A106,'Space Group'!$A$2:$D$219,4)</f>
        <v>Cmcm</v>
      </c>
      <c r="D106" s="2">
        <v>151.2901</v>
      </c>
      <c r="E106" s="2">
        <v>76.638400000000004</v>
      </c>
      <c r="F106" s="2">
        <v>87.686300000000003</v>
      </c>
      <c r="G106" s="2">
        <v>0</v>
      </c>
      <c r="H106" s="2">
        <v>0</v>
      </c>
      <c r="I106" s="2">
        <v>0</v>
      </c>
      <c r="J106" s="2">
        <v>119.17319999999999</v>
      </c>
      <c r="K106" s="2">
        <v>49.143500000000003</v>
      </c>
      <c r="L106" s="2">
        <v>0</v>
      </c>
      <c r="M106" s="2">
        <v>0</v>
      </c>
      <c r="N106" s="2">
        <v>0</v>
      </c>
      <c r="O106" s="2">
        <v>211.70150000000001</v>
      </c>
      <c r="P106" s="2">
        <v>0</v>
      </c>
      <c r="Q106" s="2">
        <v>0</v>
      </c>
      <c r="R106" s="2">
        <v>0</v>
      </c>
      <c r="S106" s="2">
        <v>25.231999999999999</v>
      </c>
      <c r="T106" s="2">
        <v>0</v>
      </c>
      <c r="U106" s="2">
        <v>0</v>
      </c>
      <c r="V106" s="2">
        <v>31.213999999999999</v>
      </c>
      <c r="W106" s="2">
        <v>0</v>
      </c>
      <c r="X106" s="2">
        <v>21.0732</v>
      </c>
      <c r="Y106" s="2"/>
      <c r="Z106" s="2"/>
    </row>
    <row r="107" spans="1:26" x14ac:dyDescent="0.2">
      <c r="A107" s="2" t="s">
        <v>145</v>
      </c>
      <c r="B107" s="2" t="str">
        <f>VLOOKUP($A107,'Space Group'!$A$2:$D$219,3)</f>
        <v>orthorhombic</v>
      </c>
      <c r="C107" s="2" t="str">
        <f>VLOOKUP($A107,'Space Group'!$A$2:$D$219,4)</f>
        <v>Imma</v>
      </c>
      <c r="D107" s="2">
        <v>80.793599999999998</v>
      </c>
      <c r="E107" s="2">
        <v>65.740799999999993</v>
      </c>
      <c r="F107" s="2">
        <v>41.875900000000001</v>
      </c>
      <c r="G107" s="2">
        <v>0</v>
      </c>
      <c r="H107" s="2">
        <v>0</v>
      </c>
      <c r="I107" s="2">
        <v>0</v>
      </c>
      <c r="J107" s="2">
        <v>80.793599999999998</v>
      </c>
      <c r="K107" s="2">
        <v>41.875900000000001</v>
      </c>
      <c r="L107" s="2">
        <v>0</v>
      </c>
      <c r="M107" s="2">
        <v>0</v>
      </c>
      <c r="N107" s="2">
        <v>0</v>
      </c>
      <c r="O107" s="2">
        <v>57.327399999999997</v>
      </c>
      <c r="P107" s="2">
        <v>0</v>
      </c>
      <c r="Q107" s="2">
        <v>0</v>
      </c>
      <c r="R107" s="2">
        <v>0</v>
      </c>
      <c r="S107" s="2">
        <v>14.2301</v>
      </c>
      <c r="T107" s="2">
        <v>0</v>
      </c>
      <c r="U107" s="2">
        <v>0</v>
      </c>
      <c r="V107" s="2">
        <v>14.2301</v>
      </c>
      <c r="W107" s="2">
        <v>0</v>
      </c>
      <c r="X107" s="2">
        <v>7.5263999999999998</v>
      </c>
      <c r="Y107" s="2"/>
      <c r="Z107" s="2"/>
    </row>
    <row r="108" spans="1:26" x14ac:dyDescent="0.2">
      <c r="A108" s="2" t="s">
        <v>176</v>
      </c>
      <c r="B108" s="2" t="str">
        <f>VLOOKUP($A108,'Space Group'!$A$2:$D$219,3)</f>
        <v>orthorhombic</v>
      </c>
      <c r="C108" s="2" t="str">
        <f>VLOOKUP($A108,'Space Group'!$A$2:$D$219,4)</f>
        <v>Imma</v>
      </c>
      <c r="D108" s="2">
        <v>126.12909999999999</v>
      </c>
      <c r="E108" s="2">
        <v>44.8399</v>
      </c>
      <c r="F108" s="2">
        <v>47.8005</v>
      </c>
      <c r="G108" s="2">
        <v>0</v>
      </c>
      <c r="H108" s="2">
        <v>0</v>
      </c>
      <c r="I108" s="2">
        <v>0</v>
      </c>
      <c r="J108" s="2">
        <v>102.09910000000001</v>
      </c>
      <c r="K108" s="2">
        <v>40.631500000000003</v>
      </c>
      <c r="L108" s="2">
        <v>0</v>
      </c>
      <c r="M108" s="2">
        <v>0</v>
      </c>
      <c r="N108" s="2">
        <v>0</v>
      </c>
      <c r="O108" s="2">
        <v>139.89859999999999</v>
      </c>
      <c r="P108" s="2">
        <v>0</v>
      </c>
      <c r="Q108" s="2">
        <v>0</v>
      </c>
      <c r="R108" s="2">
        <v>0</v>
      </c>
      <c r="S108" s="2">
        <v>-192.17080000000001</v>
      </c>
      <c r="T108" s="2">
        <v>0</v>
      </c>
      <c r="U108" s="2">
        <v>0</v>
      </c>
      <c r="V108" s="2">
        <v>34.936900000000001</v>
      </c>
      <c r="W108" s="2">
        <v>0</v>
      </c>
      <c r="X108" s="2">
        <v>34.149299999999997</v>
      </c>
      <c r="Y108" s="2"/>
      <c r="Z108" s="2"/>
    </row>
    <row r="109" spans="1:26" x14ac:dyDescent="0.2">
      <c r="A109" s="2" t="s">
        <v>131</v>
      </c>
      <c r="B109" s="2" t="str">
        <f>VLOOKUP($A109,'Space Group'!$A$2:$D$219,3)</f>
        <v>tetragonal</v>
      </c>
      <c r="C109" s="2" t="str">
        <f>VLOOKUP($A109,'Space Group'!$A$2:$D$219,4)</f>
        <v>P42/mnm</v>
      </c>
      <c r="D109" s="2">
        <v>102.8926</v>
      </c>
      <c r="E109" s="2">
        <v>54.938899999999997</v>
      </c>
      <c r="F109" s="2">
        <v>42.225999999999999</v>
      </c>
      <c r="G109" s="2">
        <v>0</v>
      </c>
      <c r="H109" s="2">
        <v>-4.0000000000000002E-4</v>
      </c>
      <c r="I109" s="2">
        <v>0</v>
      </c>
      <c r="J109" s="2">
        <v>102.8927</v>
      </c>
      <c r="K109" s="2">
        <v>42.225999999999999</v>
      </c>
      <c r="L109" s="2">
        <v>0</v>
      </c>
      <c r="M109" s="2">
        <v>-4.0000000000000002E-4</v>
      </c>
      <c r="N109" s="2">
        <v>0</v>
      </c>
      <c r="O109" s="2">
        <v>76.823800000000006</v>
      </c>
      <c r="P109" s="2">
        <v>0</v>
      </c>
      <c r="Q109" s="2">
        <v>-5.0000000000000001E-4</v>
      </c>
      <c r="R109" s="2">
        <v>0</v>
      </c>
      <c r="S109" s="2">
        <v>32.769100000000002</v>
      </c>
      <c r="T109" s="2">
        <v>0</v>
      </c>
      <c r="U109" s="2">
        <v>0</v>
      </c>
      <c r="V109" s="2">
        <v>32.767400000000002</v>
      </c>
      <c r="W109" s="2">
        <v>0</v>
      </c>
      <c r="X109" s="2">
        <v>19.866399999999999</v>
      </c>
      <c r="Y109" s="2"/>
      <c r="Z109" s="2"/>
    </row>
    <row r="110" spans="1:26" x14ac:dyDescent="0.2">
      <c r="A110" s="2" t="s">
        <v>110</v>
      </c>
      <c r="B110" s="2" t="str">
        <f>VLOOKUP($A110,'Space Group'!$A$2:$D$219,3)</f>
        <v>rhombohedral</v>
      </c>
      <c r="C110" s="2" t="str">
        <f>VLOOKUP($A110,'Space Group'!$A$2:$D$219,4)</f>
        <v>R-3m</v>
      </c>
      <c r="D110" s="2">
        <v>114.1109</v>
      </c>
      <c r="E110" s="2">
        <v>39.916699999999999</v>
      </c>
      <c r="F110" s="2">
        <v>-5.9645000000000001</v>
      </c>
      <c r="G110" s="2">
        <v>8.4215</v>
      </c>
      <c r="H110" s="2">
        <v>4.2299999999999997E-2</v>
      </c>
      <c r="I110" s="2">
        <v>-6.88E-2</v>
      </c>
      <c r="J110" s="2">
        <v>114.1112</v>
      </c>
      <c r="K110" s="2">
        <v>-6.0913000000000004</v>
      </c>
      <c r="L110" s="2">
        <v>-8.4648000000000003</v>
      </c>
      <c r="M110" s="2">
        <v>0.10009999999999999</v>
      </c>
      <c r="N110" s="2">
        <v>-8.3299999999999999E-2</v>
      </c>
      <c r="O110" s="2">
        <v>59.050600000000003</v>
      </c>
      <c r="P110" s="2">
        <v>-8.0299999999999996E-2</v>
      </c>
      <c r="Q110" s="2">
        <v>3.0000000000000001E-3</v>
      </c>
      <c r="R110" s="2">
        <v>2.3199999999999998E-2</v>
      </c>
      <c r="S110" s="2">
        <v>9.6058000000000003</v>
      </c>
      <c r="T110" s="2">
        <v>-2.1600000000000001E-2</v>
      </c>
      <c r="U110" s="2">
        <v>4.4699999999999997E-2</v>
      </c>
      <c r="V110" s="2">
        <v>9.5678000000000001</v>
      </c>
      <c r="W110" s="2">
        <v>8.4283999999999999</v>
      </c>
      <c r="X110" s="2">
        <v>37.133899999999997</v>
      </c>
      <c r="Y110" s="2"/>
      <c r="Z110" s="2"/>
    </row>
    <row r="111" spans="1:26" x14ac:dyDescent="0.2">
      <c r="A111" s="2" t="s">
        <v>97</v>
      </c>
      <c r="B111" s="2" t="str">
        <f>VLOOKUP($A111,'Space Group'!$A$2:$D$219,3)</f>
        <v>monoclinic</v>
      </c>
      <c r="C111" s="2" t="str">
        <f>VLOOKUP($A111,'Space Group'!$A$2:$D$219,4)</f>
        <v>C12/m1</v>
      </c>
      <c r="D111" s="2">
        <v>118.44029999999999</v>
      </c>
      <c r="E111" s="2">
        <v>78.422700000000006</v>
      </c>
      <c r="F111" s="2">
        <v>47.520099999999999</v>
      </c>
      <c r="G111" s="2">
        <v>0</v>
      </c>
      <c r="H111" s="2">
        <v>15.262600000000001</v>
      </c>
      <c r="I111" s="2">
        <v>0</v>
      </c>
      <c r="J111" s="2">
        <v>126.5737</v>
      </c>
      <c r="K111" s="2">
        <v>37.080300000000001</v>
      </c>
      <c r="L111" s="2">
        <v>0</v>
      </c>
      <c r="M111" s="2">
        <v>7.4549000000000003</v>
      </c>
      <c r="N111" s="2">
        <v>0</v>
      </c>
      <c r="O111" s="2">
        <v>131.208</v>
      </c>
      <c r="P111" s="2">
        <v>0</v>
      </c>
      <c r="Q111" s="2">
        <v>14.8057</v>
      </c>
      <c r="R111" s="2">
        <v>0</v>
      </c>
      <c r="S111" s="2">
        <v>-1.0598000000000001</v>
      </c>
      <c r="T111" s="2">
        <v>0</v>
      </c>
      <c r="U111" s="2">
        <v>-36.457099999999997</v>
      </c>
      <c r="V111" s="2">
        <v>27.604900000000001</v>
      </c>
      <c r="W111" s="2">
        <v>0</v>
      </c>
      <c r="X111" s="2">
        <v>-53.393500000000003</v>
      </c>
      <c r="Y111" s="2"/>
      <c r="Z111" s="2"/>
    </row>
    <row r="112" spans="1:26" x14ac:dyDescent="0.2">
      <c r="A112" s="2" t="s">
        <v>109</v>
      </c>
      <c r="B112" s="2" t="str">
        <f>VLOOKUP($A112,'Space Group'!$A$2:$D$219,3)</f>
        <v>cubic</v>
      </c>
      <c r="C112" s="2" t="str">
        <f>VLOOKUP($A112,'Space Group'!$A$2:$D$219,4)</f>
        <v>Fd-3m</v>
      </c>
      <c r="D112" s="2">
        <v>201.10759999999999</v>
      </c>
      <c r="E112" s="2">
        <v>118.2745</v>
      </c>
      <c r="F112" s="2">
        <v>118.2745</v>
      </c>
      <c r="G112" s="2">
        <v>0</v>
      </c>
      <c r="H112" s="2">
        <v>0</v>
      </c>
      <c r="I112" s="2">
        <v>0</v>
      </c>
      <c r="J112" s="2">
        <v>201.10759999999999</v>
      </c>
      <c r="K112" s="2">
        <v>118.2745</v>
      </c>
      <c r="L112" s="2">
        <v>0</v>
      </c>
      <c r="M112" s="2">
        <v>0</v>
      </c>
      <c r="N112" s="2">
        <v>0</v>
      </c>
      <c r="O112" s="2">
        <v>201.10759999999999</v>
      </c>
      <c r="P112" s="2">
        <v>0</v>
      </c>
      <c r="Q112" s="2">
        <v>0</v>
      </c>
      <c r="R112" s="2">
        <v>0</v>
      </c>
      <c r="S112" s="2">
        <v>40.335799999999999</v>
      </c>
      <c r="T112" s="2">
        <v>0</v>
      </c>
      <c r="U112" s="2">
        <v>0</v>
      </c>
      <c r="V112" s="2">
        <v>40.335799999999999</v>
      </c>
      <c r="W112" s="2">
        <v>0</v>
      </c>
      <c r="X112" s="2">
        <v>40.335799999999999</v>
      </c>
      <c r="Y112" s="2"/>
      <c r="Z112" s="2"/>
    </row>
    <row r="113" spans="1:26" x14ac:dyDescent="0.2">
      <c r="A113" s="2" t="s">
        <v>91</v>
      </c>
      <c r="B113" s="2" t="str">
        <f>VLOOKUP($A113,'Space Group'!$A$2:$D$219,3)</f>
        <v>orthorhombic</v>
      </c>
      <c r="C113" s="2" t="str">
        <f>VLOOKUP($A113,'Space Group'!$A$2:$D$219,4)</f>
        <v>Pmn21</v>
      </c>
      <c r="D113" s="2">
        <v>193.6977</v>
      </c>
      <c r="E113" s="2">
        <v>60.490699999999997</v>
      </c>
      <c r="F113" s="2">
        <v>82.164000000000001</v>
      </c>
      <c r="G113" s="2">
        <v>0</v>
      </c>
      <c r="H113" s="2">
        <v>0</v>
      </c>
      <c r="I113" s="2">
        <v>0</v>
      </c>
      <c r="J113" s="2">
        <v>121.3856</v>
      </c>
      <c r="K113" s="2">
        <v>39.618000000000002</v>
      </c>
      <c r="L113" s="2">
        <v>0</v>
      </c>
      <c r="M113" s="2">
        <v>0</v>
      </c>
      <c r="N113" s="2">
        <v>0</v>
      </c>
      <c r="O113" s="2">
        <v>170.8939</v>
      </c>
      <c r="P113" s="2">
        <v>0</v>
      </c>
      <c r="Q113" s="2">
        <v>0</v>
      </c>
      <c r="R113" s="2">
        <v>0</v>
      </c>
      <c r="S113" s="2">
        <v>42.169600000000003</v>
      </c>
      <c r="T113" s="2">
        <v>0</v>
      </c>
      <c r="U113" s="2">
        <v>0</v>
      </c>
      <c r="V113" s="2">
        <v>51.433300000000003</v>
      </c>
      <c r="W113" s="2">
        <v>0</v>
      </c>
      <c r="X113" s="2">
        <v>161.5889</v>
      </c>
      <c r="Y113" s="2"/>
      <c r="Z113" s="2"/>
    </row>
    <row r="114" spans="1:26" x14ac:dyDescent="0.2">
      <c r="A114" s="2" t="s">
        <v>67</v>
      </c>
      <c r="B114" s="2" t="str">
        <f>VLOOKUP($A114,'Space Group'!$A$2:$D$219,3)</f>
        <v>monoclinic</v>
      </c>
      <c r="C114" s="2" t="str">
        <f>VLOOKUP($A114,'Space Group'!$A$2:$D$219,4)</f>
        <v>C12/c1</v>
      </c>
      <c r="D114" s="2">
        <v>127.94540000000001</v>
      </c>
      <c r="E114" s="2">
        <v>90.054299999999998</v>
      </c>
      <c r="F114" s="2">
        <v>39.0289</v>
      </c>
      <c r="G114" s="2">
        <v>0</v>
      </c>
      <c r="H114" s="2">
        <v>-4.3559000000000001</v>
      </c>
      <c r="I114" s="2">
        <v>0</v>
      </c>
      <c r="J114" s="2">
        <v>208.84620000000001</v>
      </c>
      <c r="K114" s="2">
        <v>36.528199999999998</v>
      </c>
      <c r="L114" s="2">
        <v>0</v>
      </c>
      <c r="M114" s="2">
        <v>12.341699999999999</v>
      </c>
      <c r="N114" s="2">
        <v>0</v>
      </c>
      <c r="O114" s="2">
        <v>41.801299999999998</v>
      </c>
      <c r="P114" s="2">
        <v>0</v>
      </c>
      <c r="Q114" s="2">
        <v>2.1962999999999999</v>
      </c>
      <c r="R114" s="2">
        <v>0</v>
      </c>
      <c r="S114" s="2">
        <v>2.4333999999999998</v>
      </c>
      <c r="T114" s="2">
        <v>0</v>
      </c>
      <c r="U114" s="2">
        <v>18.902200000000001</v>
      </c>
      <c r="V114" s="2">
        <v>36.210900000000002</v>
      </c>
      <c r="W114" s="2">
        <v>0</v>
      </c>
      <c r="X114" s="2">
        <v>23.387599999999999</v>
      </c>
      <c r="Y114" s="2"/>
      <c r="Z114" s="2"/>
    </row>
    <row r="115" spans="1:26" x14ac:dyDescent="0.2">
      <c r="A115" s="2" t="s">
        <v>13</v>
      </c>
      <c r="B115" s="2" t="str">
        <f>VLOOKUP($A115,'Space Group'!$A$2:$D$219,3)</f>
        <v>orthorhombic</v>
      </c>
      <c r="C115" s="2" t="str">
        <f>VLOOKUP($A115,'Space Group'!$A$2:$D$219,4)</f>
        <v>Pmn21</v>
      </c>
      <c r="D115" s="2">
        <v>178.27189999999999</v>
      </c>
      <c r="E115" s="2">
        <v>18.020299999999999</v>
      </c>
      <c r="F115" s="2">
        <v>79.808000000000007</v>
      </c>
      <c r="G115" s="2">
        <v>0</v>
      </c>
      <c r="H115" s="2">
        <v>0</v>
      </c>
      <c r="I115" s="2">
        <v>0</v>
      </c>
      <c r="J115" s="2">
        <v>39.573599999999999</v>
      </c>
      <c r="K115" s="2">
        <v>43.005699999999997</v>
      </c>
      <c r="L115" s="2">
        <v>0</v>
      </c>
      <c r="M115" s="2">
        <v>0</v>
      </c>
      <c r="N115" s="2">
        <v>0</v>
      </c>
      <c r="O115" s="2">
        <v>197.63159999999999</v>
      </c>
      <c r="P115" s="2">
        <v>0</v>
      </c>
      <c r="Q115" s="2">
        <v>0</v>
      </c>
      <c r="R115" s="2">
        <v>0</v>
      </c>
      <c r="S115" s="2">
        <v>29.917999999999999</v>
      </c>
      <c r="T115" s="2">
        <v>0</v>
      </c>
      <c r="U115" s="2">
        <v>0</v>
      </c>
      <c r="V115" s="2">
        <v>62.0304</v>
      </c>
      <c r="W115" s="2">
        <v>0</v>
      </c>
      <c r="X115" s="2">
        <v>49.063899999999997</v>
      </c>
      <c r="Y115" s="2"/>
      <c r="Z115" s="2"/>
    </row>
    <row r="116" spans="1:26" x14ac:dyDescent="0.2">
      <c r="A116" s="2" t="s">
        <v>101</v>
      </c>
      <c r="B116" s="2" t="str">
        <f>VLOOKUP($A116,'Space Group'!$A$2:$D$219,3)</f>
        <v>hexagonal</v>
      </c>
      <c r="C116" s="2" t="str">
        <f>VLOOKUP($A116,'Space Group'!$A$2:$D$219,4)</f>
        <v>P6/mmm</v>
      </c>
      <c r="D116" s="2">
        <v>140.3175</v>
      </c>
      <c r="E116" s="2">
        <v>76.818799999999996</v>
      </c>
      <c r="F116" s="2">
        <v>57.787100000000002</v>
      </c>
      <c r="G116" s="2">
        <v>0</v>
      </c>
      <c r="H116" s="2">
        <v>0</v>
      </c>
      <c r="I116" s="2">
        <v>-1E-4</v>
      </c>
      <c r="J116" s="2">
        <v>140.31720000000001</v>
      </c>
      <c r="K116" s="2">
        <v>57.787100000000002</v>
      </c>
      <c r="L116" s="2">
        <v>0</v>
      </c>
      <c r="M116" s="2">
        <v>0</v>
      </c>
      <c r="N116" s="2">
        <v>-1E-4</v>
      </c>
      <c r="O116" s="2">
        <v>102.68170000000001</v>
      </c>
      <c r="P116" s="2">
        <v>0</v>
      </c>
      <c r="Q116" s="2">
        <v>0</v>
      </c>
      <c r="R116" s="2">
        <v>0</v>
      </c>
      <c r="S116" s="2">
        <v>11.2561</v>
      </c>
      <c r="T116" s="2">
        <v>0</v>
      </c>
      <c r="U116" s="2">
        <v>0</v>
      </c>
      <c r="V116" s="2">
        <v>11.2562</v>
      </c>
      <c r="W116" s="2">
        <v>0</v>
      </c>
      <c r="X116" s="2">
        <v>31.749300000000002</v>
      </c>
      <c r="Y116" s="2"/>
      <c r="Z116" s="2"/>
    </row>
    <row r="117" spans="1:26" x14ac:dyDescent="0.2">
      <c r="A117" s="2" t="s">
        <v>59</v>
      </c>
      <c r="B117" s="2" t="str">
        <f>VLOOKUP($A117,'Space Group'!$A$2:$D$219,3)</f>
        <v>orthorhombic</v>
      </c>
      <c r="C117" s="2" t="str">
        <f>VLOOKUP($A117,'Space Group'!$A$2:$D$219,4)</f>
        <v>P212121</v>
      </c>
      <c r="D117" s="2">
        <v>150.3348</v>
      </c>
      <c r="E117" s="2">
        <v>82.928399999999996</v>
      </c>
      <c r="F117" s="2">
        <v>50.082299999999996</v>
      </c>
      <c r="G117" s="2">
        <v>0</v>
      </c>
      <c r="H117" s="2">
        <v>0</v>
      </c>
      <c r="I117" s="2">
        <v>0</v>
      </c>
      <c r="J117" s="2">
        <v>150.3348</v>
      </c>
      <c r="K117" s="2">
        <v>50.082299999999996</v>
      </c>
      <c r="L117" s="2">
        <v>0</v>
      </c>
      <c r="M117" s="2">
        <v>0</v>
      </c>
      <c r="N117" s="2">
        <v>0</v>
      </c>
      <c r="O117" s="2">
        <v>121.9144</v>
      </c>
      <c r="P117" s="2">
        <v>0</v>
      </c>
      <c r="Q117" s="2">
        <v>0</v>
      </c>
      <c r="R117" s="2">
        <v>0</v>
      </c>
      <c r="S117" s="2">
        <v>34.131599999999999</v>
      </c>
      <c r="T117" s="2">
        <v>0</v>
      </c>
      <c r="U117" s="2">
        <v>0</v>
      </c>
      <c r="V117" s="2">
        <v>34.131599999999999</v>
      </c>
      <c r="W117" s="2">
        <v>0</v>
      </c>
      <c r="X117" s="2">
        <v>19.614599999999999</v>
      </c>
      <c r="Y117" s="2"/>
      <c r="Z117" s="2"/>
    </row>
    <row r="118" spans="1:26" x14ac:dyDescent="0.2">
      <c r="A118" s="2" t="s">
        <v>111</v>
      </c>
      <c r="B118" s="2" t="str">
        <f>VLOOKUP($A118,'Space Group'!$A$2:$D$219,3)</f>
        <v>orthorhombic</v>
      </c>
      <c r="C118" s="2" t="str">
        <f>VLOOKUP($A118,'Space Group'!$A$2:$D$219,4)</f>
        <v>Fdd2</v>
      </c>
      <c r="D118" s="2">
        <v>190.82060000000001</v>
      </c>
      <c r="E118" s="2">
        <v>63.552</v>
      </c>
      <c r="F118" s="2">
        <v>70.900199999999998</v>
      </c>
      <c r="G118" s="2">
        <v>0</v>
      </c>
      <c r="H118" s="2">
        <v>0</v>
      </c>
      <c r="I118" s="2">
        <v>0</v>
      </c>
      <c r="J118" s="2">
        <v>190.82060000000001</v>
      </c>
      <c r="K118" s="2">
        <v>70.900199999999998</v>
      </c>
      <c r="L118" s="2">
        <v>0</v>
      </c>
      <c r="M118" s="2">
        <v>0</v>
      </c>
      <c r="N118" s="2">
        <v>0</v>
      </c>
      <c r="O118" s="2">
        <v>155.1019</v>
      </c>
      <c r="P118" s="2">
        <v>0</v>
      </c>
      <c r="Q118" s="2">
        <v>0</v>
      </c>
      <c r="R118" s="2">
        <v>0</v>
      </c>
      <c r="S118" s="2">
        <v>5.0633999999999997</v>
      </c>
      <c r="T118" s="2">
        <v>0</v>
      </c>
      <c r="U118" s="2">
        <v>0</v>
      </c>
      <c r="V118" s="2">
        <v>5.0633999999999997</v>
      </c>
      <c r="W118" s="2">
        <v>0</v>
      </c>
      <c r="X118" s="2">
        <v>9.0643999999999991</v>
      </c>
      <c r="Y118" s="2"/>
      <c r="Z118" s="2"/>
    </row>
    <row r="119" spans="1:26" x14ac:dyDescent="0.2">
      <c r="A119" s="2" t="s">
        <v>51</v>
      </c>
      <c r="B119" s="2" t="str">
        <f>VLOOKUP($A119,'Space Group'!$A$2:$D$219,3)</f>
        <v>monoclinic</v>
      </c>
      <c r="C119" s="2" t="str">
        <f>VLOOKUP($A119,'Space Group'!$A$2:$D$219,4)</f>
        <v>P121/c1</v>
      </c>
      <c r="D119" s="2">
        <v>144.12860000000001</v>
      </c>
      <c r="E119" s="2">
        <v>64.463399999999993</v>
      </c>
      <c r="F119" s="2">
        <v>84.879300000000001</v>
      </c>
      <c r="G119" s="2">
        <v>0</v>
      </c>
      <c r="H119" s="2">
        <v>0</v>
      </c>
      <c r="I119" s="2">
        <v>0</v>
      </c>
      <c r="J119" s="2">
        <v>186.41419999999999</v>
      </c>
      <c r="K119" s="2">
        <v>69.166499999999999</v>
      </c>
      <c r="L119" s="2">
        <v>0</v>
      </c>
      <c r="M119" s="2">
        <v>0</v>
      </c>
      <c r="N119" s="2">
        <v>0</v>
      </c>
      <c r="O119" s="2">
        <v>118.2839</v>
      </c>
      <c r="P119" s="2">
        <v>0</v>
      </c>
      <c r="Q119" s="2">
        <v>0</v>
      </c>
      <c r="R119" s="2">
        <v>0</v>
      </c>
      <c r="S119" s="2">
        <v>262.12450000000001</v>
      </c>
      <c r="T119" s="2">
        <v>0</v>
      </c>
      <c r="U119" s="2">
        <v>0</v>
      </c>
      <c r="V119" s="2">
        <v>17.9816</v>
      </c>
      <c r="W119" s="2">
        <v>0</v>
      </c>
      <c r="X119" s="2">
        <v>30.786999999999999</v>
      </c>
      <c r="Y119" s="2"/>
      <c r="Z119" s="2"/>
    </row>
    <row r="120" spans="1:26" x14ac:dyDescent="0.2">
      <c r="A120" s="2" t="s">
        <v>73</v>
      </c>
      <c r="B120" s="2" t="str">
        <f>VLOOKUP($A120,'Space Group'!$A$2:$D$219,3)</f>
        <v>orthorhombic</v>
      </c>
      <c r="C120" s="2" t="str">
        <f>VLOOKUP($A120,'Space Group'!$A$2:$D$219,4)</f>
        <v>Fmmm</v>
      </c>
      <c r="D120" s="2">
        <v>168.7662</v>
      </c>
      <c r="E120" s="2">
        <v>103.4854</v>
      </c>
      <c r="F120" s="2">
        <v>99.448599999999999</v>
      </c>
      <c r="G120" s="2">
        <v>0</v>
      </c>
      <c r="H120" s="2">
        <v>0</v>
      </c>
      <c r="I120" s="2">
        <v>0</v>
      </c>
      <c r="J120" s="2">
        <v>200.96539999999999</v>
      </c>
      <c r="K120" s="2">
        <v>105.00149999999999</v>
      </c>
      <c r="L120" s="2">
        <v>0</v>
      </c>
      <c r="M120" s="2">
        <v>0</v>
      </c>
      <c r="N120" s="2">
        <v>0</v>
      </c>
      <c r="O120" s="2">
        <v>201.08869999999999</v>
      </c>
      <c r="P120" s="2">
        <v>0</v>
      </c>
      <c r="Q120" s="2">
        <v>0</v>
      </c>
      <c r="R120" s="2">
        <v>0</v>
      </c>
      <c r="S120" s="2">
        <v>35.875599999999999</v>
      </c>
      <c r="T120" s="2">
        <v>0</v>
      </c>
      <c r="U120" s="2">
        <v>0</v>
      </c>
      <c r="V120" s="2">
        <v>41.1021</v>
      </c>
      <c r="W120" s="2">
        <v>0</v>
      </c>
      <c r="X120" s="2">
        <v>28.8171</v>
      </c>
      <c r="Y120" s="2"/>
      <c r="Z120" s="2"/>
    </row>
    <row r="121" spans="1:26" x14ac:dyDescent="0.2">
      <c r="A121" s="2" t="s">
        <v>120</v>
      </c>
      <c r="B121" s="2" t="str">
        <f>VLOOKUP($A121,'Space Group'!$A$2:$D$219,3)</f>
        <v>orthorhombic</v>
      </c>
      <c r="C121" s="2" t="str">
        <f>VLOOKUP($A121,'Space Group'!$A$2:$D$219,4)</f>
        <v>Pna21</v>
      </c>
      <c r="D121" s="2">
        <v>127.5141</v>
      </c>
      <c r="E121" s="2">
        <v>16.427199999999999</v>
      </c>
      <c r="F121" s="2">
        <v>61.918399999999998</v>
      </c>
      <c r="G121" s="2">
        <v>0</v>
      </c>
      <c r="H121" s="2">
        <v>0</v>
      </c>
      <c r="I121" s="2">
        <v>0</v>
      </c>
      <c r="J121" s="2">
        <v>127.5141</v>
      </c>
      <c r="K121" s="2">
        <v>61.918399999999998</v>
      </c>
      <c r="L121" s="2">
        <v>0</v>
      </c>
      <c r="M121" s="2">
        <v>0</v>
      </c>
      <c r="N121" s="2">
        <v>0</v>
      </c>
      <c r="O121" s="2">
        <v>314.47899999999998</v>
      </c>
      <c r="P121" s="2">
        <v>0</v>
      </c>
      <c r="Q121" s="2">
        <v>0</v>
      </c>
      <c r="R121" s="2">
        <v>0</v>
      </c>
      <c r="S121" s="2">
        <v>-5.0282</v>
      </c>
      <c r="T121" s="2">
        <v>0</v>
      </c>
      <c r="U121" s="2">
        <v>0</v>
      </c>
      <c r="V121" s="2">
        <v>-5.0282</v>
      </c>
      <c r="W121" s="2">
        <v>0</v>
      </c>
      <c r="X121" s="2">
        <v>55.543500000000002</v>
      </c>
      <c r="Y121" s="2"/>
      <c r="Z121" s="2"/>
    </row>
    <row r="122" spans="1:26" x14ac:dyDescent="0.2">
      <c r="A122" s="2" t="s">
        <v>123</v>
      </c>
      <c r="B122" s="2" t="str">
        <f>VLOOKUP($A122,'Space Group'!$A$2:$D$219,3)</f>
        <v>monoclinic</v>
      </c>
      <c r="C122" s="2" t="str">
        <f>VLOOKUP($A122,'Space Group'!$A$2:$D$219,4)</f>
        <v>P121/a1</v>
      </c>
      <c r="D122" s="2">
        <v>245.10169999999999</v>
      </c>
      <c r="E122" s="2">
        <v>102.4012</v>
      </c>
      <c r="F122" s="2">
        <v>90.849599999999995</v>
      </c>
      <c r="G122" s="2">
        <v>0</v>
      </c>
      <c r="H122" s="2">
        <v>-4.2591000000000001</v>
      </c>
      <c r="I122" s="2">
        <v>0</v>
      </c>
      <c r="J122" s="2">
        <v>228.2045</v>
      </c>
      <c r="K122" s="2">
        <v>108.4329</v>
      </c>
      <c r="L122" s="2">
        <v>0</v>
      </c>
      <c r="M122" s="2">
        <v>-21.845500000000001</v>
      </c>
      <c r="N122" s="2">
        <v>0</v>
      </c>
      <c r="O122" s="2">
        <v>178.2689</v>
      </c>
      <c r="P122" s="2">
        <v>0</v>
      </c>
      <c r="Q122" s="2">
        <v>-13.911099999999999</v>
      </c>
      <c r="R122" s="2">
        <v>0</v>
      </c>
      <c r="S122" s="2">
        <v>131.70089999999999</v>
      </c>
      <c r="T122" s="2">
        <v>0</v>
      </c>
      <c r="U122" s="2">
        <v>20.678699999999999</v>
      </c>
      <c r="V122" s="2">
        <v>35.613300000000002</v>
      </c>
      <c r="W122" s="2">
        <v>0</v>
      </c>
      <c r="X122" s="2">
        <v>56.219299999999997</v>
      </c>
      <c r="Y122" s="2"/>
      <c r="Z122" s="2"/>
    </row>
    <row r="123" spans="1:26" x14ac:dyDescent="0.2">
      <c r="A123" s="2" t="s">
        <v>80</v>
      </c>
      <c r="B123" s="2" t="str">
        <f>VLOOKUP($A123,'Space Group'!$A$2:$D$219,3)</f>
        <v>tetragonal</v>
      </c>
      <c r="C123" s="2" t="str">
        <f>VLOOKUP($A123,'Space Group'!$A$2:$D$219,4)</f>
        <v>I4/mmm</v>
      </c>
      <c r="D123" s="2">
        <v>88.255899999999997</v>
      </c>
      <c r="E123" s="2">
        <v>49.303899999999999</v>
      </c>
      <c r="F123" s="2">
        <v>40.750500000000002</v>
      </c>
      <c r="G123" s="2">
        <v>0</v>
      </c>
      <c r="H123" s="2">
        <v>0</v>
      </c>
      <c r="I123" s="2">
        <v>0</v>
      </c>
      <c r="J123" s="2">
        <v>88.255899999999997</v>
      </c>
      <c r="K123" s="2">
        <v>40.750500000000002</v>
      </c>
      <c r="L123" s="2">
        <v>0</v>
      </c>
      <c r="M123" s="2">
        <v>0</v>
      </c>
      <c r="N123" s="2">
        <v>0</v>
      </c>
      <c r="O123" s="2">
        <v>90.212800000000001</v>
      </c>
      <c r="P123" s="2">
        <v>0</v>
      </c>
      <c r="Q123" s="2">
        <v>0</v>
      </c>
      <c r="R123" s="2">
        <v>0</v>
      </c>
      <c r="S123" s="2">
        <v>22.3246</v>
      </c>
      <c r="T123" s="2">
        <v>0</v>
      </c>
      <c r="U123" s="2">
        <v>0</v>
      </c>
      <c r="V123" s="2">
        <v>22.3246</v>
      </c>
      <c r="W123" s="2">
        <v>0</v>
      </c>
      <c r="X123" s="2">
        <v>26.082599999999999</v>
      </c>
      <c r="Y123" s="2"/>
      <c r="Z123" s="2"/>
    </row>
    <row r="124" spans="1:26" x14ac:dyDescent="0.2">
      <c r="A124" s="2" t="s">
        <v>6</v>
      </c>
      <c r="B124" s="2" t="str">
        <f>VLOOKUP($A124,'Space Group'!$A$2:$D$219,3)</f>
        <v>hexagonal</v>
      </c>
      <c r="C124" s="2" t="str">
        <f>VLOOKUP($A124,'Space Group'!$A$2:$D$219,4)</f>
        <v>P-6m2</v>
      </c>
      <c r="D124" s="2">
        <v>133.38</v>
      </c>
      <c r="E124" s="2">
        <v>87.843299999999999</v>
      </c>
      <c r="F124" s="2">
        <v>72.528199999999998</v>
      </c>
      <c r="G124" s="2">
        <v>0</v>
      </c>
      <c r="H124" s="2">
        <v>0</v>
      </c>
      <c r="I124" s="2">
        <v>0</v>
      </c>
      <c r="J124" s="2">
        <v>133.38</v>
      </c>
      <c r="K124" s="2">
        <v>72.528199999999998</v>
      </c>
      <c r="L124" s="2">
        <v>0</v>
      </c>
      <c r="M124" s="2">
        <v>0</v>
      </c>
      <c r="N124" s="2">
        <v>0</v>
      </c>
      <c r="O124" s="2">
        <v>78.837100000000007</v>
      </c>
      <c r="P124" s="2">
        <v>0</v>
      </c>
      <c r="Q124" s="2">
        <v>0</v>
      </c>
      <c r="R124" s="2">
        <v>0</v>
      </c>
      <c r="S124" s="2">
        <v>17.948399999999999</v>
      </c>
      <c r="T124" s="2">
        <v>0</v>
      </c>
      <c r="U124" s="2">
        <v>0</v>
      </c>
      <c r="V124" s="2">
        <v>17.948399999999999</v>
      </c>
      <c r="W124" s="2">
        <v>0</v>
      </c>
      <c r="X124" s="2">
        <v>22.7683</v>
      </c>
      <c r="Y124" s="2"/>
      <c r="Z124" s="2"/>
    </row>
    <row r="125" spans="1:26" x14ac:dyDescent="0.2">
      <c r="A125" s="2" t="s">
        <v>52</v>
      </c>
      <c r="B125" s="2" t="str">
        <f>VLOOKUP($A125,'Space Group'!$A$2:$D$219,3)</f>
        <v>orthorhombic</v>
      </c>
      <c r="C125" s="2" t="str">
        <f>VLOOKUP($A125,'Space Group'!$A$2:$D$219,4)</f>
        <v>Imm2</v>
      </c>
      <c r="D125" s="2">
        <v>145.42789999999999</v>
      </c>
      <c r="E125" s="2">
        <v>68.935699999999997</v>
      </c>
      <c r="F125" s="2">
        <v>57.716200000000001</v>
      </c>
      <c r="G125" s="2">
        <v>0</v>
      </c>
      <c r="H125" s="2">
        <v>0</v>
      </c>
      <c r="I125" s="2">
        <v>0</v>
      </c>
      <c r="J125" s="2">
        <v>145.42789999999999</v>
      </c>
      <c r="K125" s="2">
        <v>57.716200000000001</v>
      </c>
      <c r="L125" s="2">
        <v>0</v>
      </c>
      <c r="M125" s="2">
        <v>0</v>
      </c>
      <c r="N125" s="2">
        <v>0</v>
      </c>
      <c r="O125" s="2">
        <v>168.59970000000001</v>
      </c>
      <c r="P125" s="2">
        <v>0</v>
      </c>
      <c r="Q125" s="2">
        <v>0</v>
      </c>
      <c r="R125" s="2">
        <v>0</v>
      </c>
      <c r="S125" s="2">
        <v>21.119399999999999</v>
      </c>
      <c r="T125" s="2">
        <v>0</v>
      </c>
      <c r="U125" s="2">
        <v>0</v>
      </c>
      <c r="V125" s="2">
        <v>21.119399999999999</v>
      </c>
      <c r="W125" s="2">
        <v>0</v>
      </c>
      <c r="X125" s="2">
        <v>5.2274000000000003</v>
      </c>
      <c r="Y125" s="2"/>
      <c r="Z125" s="2"/>
    </row>
    <row r="126" spans="1:26" x14ac:dyDescent="0.2">
      <c r="A126" s="2" t="s">
        <v>96</v>
      </c>
      <c r="B126" s="2" t="str">
        <f>VLOOKUP($A126,'Space Group'!$A$2:$D$219,3)</f>
        <v>trigonal</v>
      </c>
      <c r="C126" s="2" t="str">
        <f>VLOOKUP($A126,'Space Group'!$A$2:$D$219,4)</f>
        <v>P32</v>
      </c>
      <c r="D126" s="2">
        <v>81.285899999999998</v>
      </c>
      <c r="E126" s="2">
        <v>44.341099999999997</v>
      </c>
      <c r="F126" s="2">
        <v>33.802100000000003</v>
      </c>
      <c r="G126" s="2">
        <v>7.0000000000000001E-3</v>
      </c>
      <c r="H126" s="2">
        <v>0</v>
      </c>
      <c r="I126" s="2">
        <v>0</v>
      </c>
      <c r="J126" s="2">
        <v>81.285899999999998</v>
      </c>
      <c r="K126" s="2">
        <v>33.802100000000003</v>
      </c>
      <c r="L126" s="2">
        <v>-6.3E-3</v>
      </c>
      <c r="M126" s="2">
        <v>0</v>
      </c>
      <c r="N126" s="2">
        <v>0</v>
      </c>
      <c r="O126" s="2">
        <v>102.2209</v>
      </c>
      <c r="P126" s="2">
        <v>4.0000000000000002E-4</v>
      </c>
      <c r="Q126" s="2">
        <v>0</v>
      </c>
      <c r="R126" s="2">
        <v>0</v>
      </c>
      <c r="S126" s="2">
        <v>8.8870000000000005</v>
      </c>
      <c r="T126" s="2">
        <v>0</v>
      </c>
      <c r="U126" s="2">
        <v>0</v>
      </c>
      <c r="V126" s="2">
        <v>8.8870000000000005</v>
      </c>
      <c r="W126" s="2">
        <v>6.6E-3</v>
      </c>
      <c r="X126" s="2">
        <v>18.4724</v>
      </c>
      <c r="Y126" s="2"/>
      <c r="Z126" s="2"/>
    </row>
    <row r="127" spans="1:26" x14ac:dyDescent="0.2">
      <c r="A127" s="2" t="s">
        <v>119</v>
      </c>
      <c r="B127" s="2" t="str">
        <f>VLOOKUP($A127,'Space Group'!$A$2:$D$219,3)</f>
        <v>orthorhombic</v>
      </c>
      <c r="C127" s="2" t="str">
        <f>VLOOKUP($A127,'Space Group'!$A$2:$D$219,4)</f>
        <v>Pbcm</v>
      </c>
      <c r="D127" s="2">
        <v>90.544200000000004</v>
      </c>
      <c r="E127" s="2">
        <v>63.472700000000003</v>
      </c>
      <c r="F127" s="2">
        <v>78.209599999999995</v>
      </c>
      <c r="G127" s="2">
        <v>0</v>
      </c>
      <c r="H127" s="2">
        <v>0</v>
      </c>
      <c r="I127" s="2">
        <v>0</v>
      </c>
      <c r="J127" s="2">
        <v>171.32849999999999</v>
      </c>
      <c r="K127" s="2">
        <v>80.959800000000001</v>
      </c>
      <c r="L127" s="2">
        <v>0</v>
      </c>
      <c r="M127" s="2">
        <v>0</v>
      </c>
      <c r="N127" s="2">
        <v>0</v>
      </c>
      <c r="O127" s="2">
        <v>167.14320000000001</v>
      </c>
      <c r="P127" s="2">
        <v>0</v>
      </c>
      <c r="Q127" s="2">
        <v>0</v>
      </c>
      <c r="R127" s="2">
        <v>0</v>
      </c>
      <c r="S127" s="2">
        <v>1.0609</v>
      </c>
      <c r="T127" s="2">
        <v>0</v>
      </c>
      <c r="U127" s="2">
        <v>0</v>
      </c>
      <c r="V127" s="2">
        <v>5.5198999999999998</v>
      </c>
      <c r="W127" s="2">
        <v>0</v>
      </c>
      <c r="X127" s="2">
        <v>24.5718</v>
      </c>
      <c r="Y127" s="2"/>
      <c r="Z127" s="2"/>
    </row>
    <row r="128" spans="1:26" x14ac:dyDescent="0.2">
      <c r="A128" s="2" t="s">
        <v>172</v>
      </c>
      <c r="B128" s="2" t="str">
        <f>VLOOKUP($A128,'Space Group'!$A$2:$D$219,3)</f>
        <v>cubic</v>
      </c>
      <c r="C128" s="2" t="str">
        <f>VLOOKUP($A128,'Space Group'!$A$2:$D$219,4)</f>
        <v>Im-3m</v>
      </c>
      <c r="D128" s="2">
        <v>91.6999</v>
      </c>
      <c r="E128" s="2">
        <v>81.680400000000006</v>
      </c>
      <c r="F128" s="2">
        <v>81.680400000000006</v>
      </c>
      <c r="G128" s="2">
        <v>0</v>
      </c>
      <c r="H128" s="2">
        <v>0</v>
      </c>
      <c r="I128" s="2">
        <v>0</v>
      </c>
      <c r="J128" s="2">
        <v>91.6999</v>
      </c>
      <c r="K128" s="2">
        <v>81.680400000000006</v>
      </c>
      <c r="L128" s="2">
        <v>0</v>
      </c>
      <c r="M128" s="2">
        <v>0</v>
      </c>
      <c r="N128" s="2">
        <v>0</v>
      </c>
      <c r="O128" s="2">
        <v>91.6999</v>
      </c>
      <c r="P128" s="2">
        <v>0</v>
      </c>
      <c r="Q128" s="2">
        <v>0</v>
      </c>
      <c r="R128" s="2">
        <v>0</v>
      </c>
      <c r="S128" s="2">
        <v>29.447299999999998</v>
      </c>
      <c r="T128" s="2">
        <v>0</v>
      </c>
      <c r="U128" s="2">
        <v>0</v>
      </c>
      <c r="V128" s="2">
        <v>29.447299999999998</v>
      </c>
      <c r="W128" s="2">
        <v>0</v>
      </c>
      <c r="X128" s="2">
        <v>29.447299999999998</v>
      </c>
      <c r="Y128" s="2"/>
      <c r="Z128" s="2"/>
    </row>
    <row r="129" spans="1:26" x14ac:dyDescent="0.2">
      <c r="A129" s="2" t="s">
        <v>132</v>
      </c>
      <c r="B129" s="2" t="str">
        <f>VLOOKUP($A129,'Space Group'!$A$2:$D$219,3)</f>
        <v>monoclinic</v>
      </c>
      <c r="C129" s="2" t="str">
        <f>VLOOKUP($A129,'Space Group'!$A$2:$D$219,4)</f>
        <v>P121/m1</v>
      </c>
      <c r="D129" s="2">
        <v>35.544400000000003</v>
      </c>
      <c r="E129" s="2">
        <v>8.8500999999999994</v>
      </c>
      <c r="F129" s="2">
        <v>-2.3860999999999999</v>
      </c>
      <c r="G129" s="2">
        <v>0</v>
      </c>
      <c r="H129" s="2">
        <v>0</v>
      </c>
      <c r="I129" s="2">
        <v>0</v>
      </c>
      <c r="J129" s="2">
        <v>199.12139999999999</v>
      </c>
      <c r="K129" s="2">
        <v>109.22369999999999</v>
      </c>
      <c r="L129" s="2">
        <v>0</v>
      </c>
      <c r="M129" s="2">
        <v>0</v>
      </c>
      <c r="N129" s="2">
        <v>0</v>
      </c>
      <c r="O129" s="2">
        <v>191.78219999999999</v>
      </c>
      <c r="P129" s="2">
        <v>0</v>
      </c>
      <c r="Q129" s="2">
        <v>0</v>
      </c>
      <c r="R129" s="2">
        <v>0</v>
      </c>
      <c r="S129" s="2">
        <v>6.0369999999999999</v>
      </c>
      <c r="T129" s="2">
        <v>0</v>
      </c>
      <c r="U129" s="2">
        <v>0</v>
      </c>
      <c r="V129" s="2">
        <v>21.127500000000001</v>
      </c>
      <c r="W129" s="2">
        <v>0</v>
      </c>
      <c r="X129" s="2">
        <v>110.48260000000001</v>
      </c>
      <c r="Y129" s="2"/>
      <c r="Z129" s="2"/>
    </row>
    <row r="130" spans="1:26" x14ac:dyDescent="0.2">
      <c r="A130" s="2" t="s">
        <v>146</v>
      </c>
      <c r="B130" s="2" t="str">
        <f>VLOOKUP($A130,'Space Group'!$A$2:$D$219,3)</f>
        <v>orthorhombic</v>
      </c>
      <c r="C130" s="2" t="str">
        <f>VLOOKUP($A130,'Space Group'!$A$2:$D$219,4)</f>
        <v>Pca21</v>
      </c>
      <c r="D130" s="2">
        <v>64.839100000000002</v>
      </c>
      <c r="E130" s="2">
        <v>24.986000000000001</v>
      </c>
      <c r="F130" s="2">
        <v>19.557500000000001</v>
      </c>
      <c r="G130" s="2">
        <v>0</v>
      </c>
      <c r="H130" s="2">
        <v>0</v>
      </c>
      <c r="I130" s="2">
        <v>0</v>
      </c>
      <c r="J130" s="2">
        <v>117.80240000000001</v>
      </c>
      <c r="K130" s="2">
        <v>16.314399999999999</v>
      </c>
      <c r="L130" s="2">
        <v>0</v>
      </c>
      <c r="M130" s="2">
        <v>0</v>
      </c>
      <c r="N130" s="2">
        <v>0</v>
      </c>
      <c r="O130" s="2">
        <v>61.429699999999997</v>
      </c>
      <c r="P130" s="2">
        <v>0</v>
      </c>
      <c r="Q130" s="2">
        <v>0</v>
      </c>
      <c r="R130" s="2">
        <v>0</v>
      </c>
      <c r="S130" s="2">
        <v>8.2589000000000006</v>
      </c>
      <c r="T130" s="2">
        <v>0</v>
      </c>
      <c r="U130" s="2">
        <v>0</v>
      </c>
      <c r="V130" s="2">
        <v>3.6204999999999998</v>
      </c>
      <c r="W130" s="2">
        <v>0</v>
      </c>
      <c r="X130" s="2">
        <v>29.029900000000001</v>
      </c>
      <c r="Y130" s="2"/>
      <c r="Z130" s="2"/>
    </row>
    <row r="131" spans="1:26" x14ac:dyDescent="0.2">
      <c r="A131" s="2" t="s">
        <v>22</v>
      </c>
      <c r="B131" s="2" t="str">
        <f>VLOOKUP($A131,'Space Group'!$A$2:$D$219,3)</f>
        <v>orthorhombic</v>
      </c>
      <c r="C131" s="2" t="str">
        <f>VLOOKUP($A131,'Space Group'!$A$2:$D$219,4)</f>
        <v>Pbcn</v>
      </c>
      <c r="D131" s="2">
        <v>42.758400000000002</v>
      </c>
      <c r="E131" s="2">
        <v>18.7348</v>
      </c>
      <c r="F131" s="2">
        <v>33.325699999999998</v>
      </c>
      <c r="G131" s="2">
        <v>0</v>
      </c>
      <c r="H131" s="2">
        <v>0</v>
      </c>
      <c r="I131" s="2">
        <v>0</v>
      </c>
      <c r="J131" s="2">
        <v>75.257300000000001</v>
      </c>
      <c r="K131" s="2">
        <v>29.7104</v>
      </c>
      <c r="L131" s="2">
        <v>0</v>
      </c>
      <c r="M131" s="2">
        <v>0</v>
      </c>
      <c r="N131" s="2">
        <v>0</v>
      </c>
      <c r="O131" s="2">
        <v>108.0668</v>
      </c>
      <c r="P131" s="2">
        <v>0</v>
      </c>
      <c r="Q131" s="2">
        <v>0</v>
      </c>
      <c r="R131" s="2">
        <v>0</v>
      </c>
      <c r="S131" s="2">
        <v>13.887600000000001</v>
      </c>
      <c r="T131" s="2">
        <v>0</v>
      </c>
      <c r="U131" s="2">
        <v>0</v>
      </c>
      <c r="V131" s="2">
        <v>26.936699999999998</v>
      </c>
      <c r="W131" s="2">
        <v>0</v>
      </c>
      <c r="X131" s="2">
        <v>7.9036999999999997</v>
      </c>
      <c r="Y131" s="2"/>
      <c r="Z131" s="2"/>
    </row>
    <row r="132" spans="1:26" x14ac:dyDescent="0.2">
      <c r="A132" s="2" t="s">
        <v>20</v>
      </c>
      <c r="B132" s="2" t="str">
        <f>VLOOKUP($A132,'Space Group'!$A$2:$D$219,3)</f>
        <v>cubic</v>
      </c>
      <c r="C132" s="2" t="str">
        <f>VLOOKUP($A132,'Space Group'!$A$2:$D$219,4)</f>
        <v>Im-3m</v>
      </c>
      <c r="D132" s="2">
        <v>92.746300000000005</v>
      </c>
      <c r="E132" s="2">
        <v>78.720299999999995</v>
      </c>
      <c r="F132" s="2">
        <v>78.720299999999995</v>
      </c>
      <c r="G132" s="2">
        <v>0</v>
      </c>
      <c r="H132" s="2">
        <v>0</v>
      </c>
      <c r="I132" s="2">
        <v>0</v>
      </c>
      <c r="J132" s="2">
        <v>92.746300000000005</v>
      </c>
      <c r="K132" s="2">
        <v>78.720299999999995</v>
      </c>
      <c r="L132" s="2">
        <v>0</v>
      </c>
      <c r="M132" s="2">
        <v>0</v>
      </c>
      <c r="N132" s="2">
        <v>0</v>
      </c>
      <c r="O132" s="2">
        <v>92.746300000000005</v>
      </c>
      <c r="P132" s="2">
        <v>0</v>
      </c>
      <c r="Q132" s="2">
        <v>0</v>
      </c>
      <c r="R132" s="2">
        <v>0</v>
      </c>
      <c r="S132" s="2">
        <v>25.522600000000001</v>
      </c>
      <c r="T132" s="2">
        <v>0</v>
      </c>
      <c r="U132" s="2">
        <v>0</v>
      </c>
      <c r="V132" s="2">
        <v>25.522600000000001</v>
      </c>
      <c r="W132" s="2">
        <v>0</v>
      </c>
      <c r="X132" s="2">
        <v>25.522600000000001</v>
      </c>
      <c r="Y132" s="2"/>
      <c r="Z132" s="2"/>
    </row>
    <row r="133" spans="1:26" x14ac:dyDescent="0.2">
      <c r="A133" s="2" t="s">
        <v>49</v>
      </c>
      <c r="B133" s="2" t="str">
        <f>VLOOKUP($A133,'Space Group'!$A$2:$D$219,3)</f>
        <v>monoclinic</v>
      </c>
      <c r="C133" s="2" t="str">
        <f>VLOOKUP($A133,'Space Group'!$A$2:$D$219,4)</f>
        <v>P2/c</v>
      </c>
      <c r="D133" s="2">
        <v>138.58449999999999</v>
      </c>
      <c r="E133" s="2">
        <v>41.629300000000001</v>
      </c>
      <c r="F133" s="2">
        <v>55.357399999999998</v>
      </c>
      <c r="G133" s="2">
        <v>0</v>
      </c>
      <c r="H133" s="2">
        <v>3.7017000000000002</v>
      </c>
      <c r="I133" s="2">
        <v>0</v>
      </c>
      <c r="J133" s="2">
        <v>86.832300000000004</v>
      </c>
      <c r="K133" s="2">
        <v>32.606900000000003</v>
      </c>
      <c r="L133" s="2">
        <v>0</v>
      </c>
      <c r="M133" s="2">
        <v>7.6787999999999998</v>
      </c>
      <c r="N133" s="2">
        <v>0</v>
      </c>
      <c r="O133" s="2">
        <v>119.8417</v>
      </c>
      <c r="P133" s="2">
        <v>0</v>
      </c>
      <c r="Q133" s="2">
        <v>10.187099999999999</v>
      </c>
      <c r="R133" s="2">
        <v>0</v>
      </c>
      <c r="S133" s="2">
        <v>7.3860999999999999</v>
      </c>
      <c r="T133" s="2">
        <v>0</v>
      </c>
      <c r="U133" s="2">
        <v>-0.42330000000000001</v>
      </c>
      <c r="V133" s="2">
        <v>36.958500000000001</v>
      </c>
      <c r="W133" s="2">
        <v>0</v>
      </c>
      <c r="X133" s="2">
        <v>18.762699999999999</v>
      </c>
      <c r="Y133" s="2"/>
      <c r="Z133" s="2"/>
    </row>
    <row r="134" spans="1:26" x14ac:dyDescent="0.2">
      <c r="A134" s="2" t="s">
        <v>163</v>
      </c>
      <c r="B134" s="2" t="str">
        <f>VLOOKUP($A134,'Space Group'!$A$2:$D$219,3)</f>
        <v>monoclinic</v>
      </c>
      <c r="C134" s="2" t="str">
        <f>VLOOKUP($A134,'Space Group'!$A$2:$D$219,4)</f>
        <v>C1m1</v>
      </c>
      <c r="D134" s="2">
        <v>177.25229999999999</v>
      </c>
      <c r="E134" s="2">
        <v>51.945700000000002</v>
      </c>
      <c r="F134" s="2">
        <v>90.652500000000003</v>
      </c>
      <c r="G134" s="2">
        <v>0</v>
      </c>
      <c r="H134" s="2">
        <v>-7.8799999999999995E-2</v>
      </c>
      <c r="I134" s="2">
        <v>0</v>
      </c>
      <c r="J134" s="2">
        <v>115.04949999999999</v>
      </c>
      <c r="K134" s="2">
        <v>65.901899999999998</v>
      </c>
      <c r="L134" s="2">
        <v>0</v>
      </c>
      <c r="M134" s="2">
        <v>-4.5400000000000003E-2</v>
      </c>
      <c r="N134" s="2">
        <v>0</v>
      </c>
      <c r="O134" s="2">
        <v>168.88810000000001</v>
      </c>
      <c r="P134" s="2">
        <v>0</v>
      </c>
      <c r="Q134" s="2">
        <v>-8.5000000000000006E-2</v>
      </c>
      <c r="R134" s="2">
        <v>0</v>
      </c>
      <c r="S134" s="2">
        <v>-258.8005</v>
      </c>
      <c r="T134" s="2">
        <v>0</v>
      </c>
      <c r="U134" s="2">
        <v>-0.4143</v>
      </c>
      <c r="V134" s="2">
        <v>8.6775000000000002</v>
      </c>
      <c r="W134" s="2">
        <v>0</v>
      </c>
      <c r="X134" s="2">
        <v>35.079300000000003</v>
      </c>
      <c r="Y134" s="2"/>
      <c r="Z134" s="2"/>
    </row>
    <row r="135" spans="1:26" x14ac:dyDescent="0.2">
      <c r="A135" s="2" t="s">
        <v>89</v>
      </c>
      <c r="B135" s="2" t="str">
        <f>VLOOKUP($A135,'Space Group'!$A$2:$D$219,3)</f>
        <v>monoclinic</v>
      </c>
      <c r="C135" s="2" t="str">
        <f>VLOOKUP($A135,'Space Group'!$A$2:$D$219,4)</f>
        <v>C12/m1</v>
      </c>
      <c r="D135" s="2">
        <v>141.75229999999999</v>
      </c>
      <c r="E135" s="2">
        <v>92.635499999999993</v>
      </c>
      <c r="F135" s="2">
        <v>71.633799999999994</v>
      </c>
      <c r="G135" s="2">
        <v>0</v>
      </c>
      <c r="H135" s="2">
        <v>0.92789999999999995</v>
      </c>
      <c r="I135" s="2">
        <v>0</v>
      </c>
      <c r="J135" s="2">
        <v>116.2072</v>
      </c>
      <c r="K135" s="2">
        <v>68.930499999999995</v>
      </c>
      <c r="L135" s="2">
        <v>0</v>
      </c>
      <c r="M135" s="2">
        <v>18.4176</v>
      </c>
      <c r="N135" s="2">
        <v>0</v>
      </c>
      <c r="O135" s="2">
        <v>91.262299999999996</v>
      </c>
      <c r="P135" s="2">
        <v>0</v>
      </c>
      <c r="Q135" s="2">
        <v>11.144299999999999</v>
      </c>
      <c r="R135" s="2">
        <v>0</v>
      </c>
      <c r="S135" s="2">
        <v>27.090599999999998</v>
      </c>
      <c r="T135" s="2">
        <v>0</v>
      </c>
      <c r="U135" s="2">
        <v>0.65859999999999996</v>
      </c>
      <c r="V135" s="2">
        <v>8.08</v>
      </c>
      <c r="W135" s="2">
        <v>0</v>
      </c>
      <c r="X135" s="2">
        <v>12.78</v>
      </c>
      <c r="Y135" s="2"/>
      <c r="Z135" s="2"/>
    </row>
    <row r="136" spans="1:26" x14ac:dyDescent="0.2">
      <c r="A136" s="2" t="s">
        <v>175</v>
      </c>
      <c r="B136" s="2" t="str">
        <f>VLOOKUP($A136,'Space Group'!$A$2:$D$219,3)</f>
        <v>monoclinic</v>
      </c>
      <c r="C136" s="2" t="str">
        <f>VLOOKUP($A136,'Space Group'!$A$2:$D$219,4)</f>
        <v>C12/m1</v>
      </c>
      <c r="D136" s="2">
        <v>111.35209999999999</v>
      </c>
      <c r="E136" s="2">
        <v>41.587499999999999</v>
      </c>
      <c r="F136" s="2">
        <v>41.3367</v>
      </c>
      <c r="G136" s="2">
        <v>0</v>
      </c>
      <c r="H136" s="2">
        <v>-17.986699999999999</v>
      </c>
      <c r="I136" s="2">
        <v>0</v>
      </c>
      <c r="J136" s="2">
        <v>77.573599999999999</v>
      </c>
      <c r="K136" s="2">
        <v>55.701300000000003</v>
      </c>
      <c r="L136" s="2">
        <v>0</v>
      </c>
      <c r="M136" s="2">
        <v>-10</v>
      </c>
      <c r="N136" s="2">
        <v>0</v>
      </c>
      <c r="O136" s="2">
        <v>115.2102</v>
      </c>
      <c r="P136" s="2">
        <v>0</v>
      </c>
      <c r="Q136" s="2">
        <v>-16.906400000000001</v>
      </c>
      <c r="R136" s="2">
        <v>0</v>
      </c>
      <c r="S136" s="2">
        <v>8.5888000000000009</v>
      </c>
      <c r="T136" s="2">
        <v>0</v>
      </c>
      <c r="U136" s="2">
        <v>-6.7172999999999998</v>
      </c>
      <c r="V136" s="2">
        <v>22.5319</v>
      </c>
      <c r="W136" s="2">
        <v>0</v>
      </c>
      <c r="X136" s="2">
        <v>13.853300000000001</v>
      </c>
      <c r="Y136" s="2"/>
      <c r="Z136" s="2"/>
    </row>
    <row r="137" spans="1:26" x14ac:dyDescent="0.2">
      <c r="A137" s="2" t="s">
        <v>167</v>
      </c>
      <c r="B137" s="2" t="str">
        <f>VLOOKUP($A137,'Space Group'!$A$2:$D$219,3)</f>
        <v>monoclinic</v>
      </c>
      <c r="C137" s="2" t="str">
        <f>VLOOKUP($A137,'Space Group'!$A$2:$D$219,4)</f>
        <v>P121/a1</v>
      </c>
      <c r="D137" s="2">
        <v>36.4208</v>
      </c>
      <c r="E137" s="2">
        <v>9.2354000000000003</v>
      </c>
      <c r="F137" s="2">
        <v>12.9664</v>
      </c>
      <c r="G137" s="2">
        <v>0</v>
      </c>
      <c r="H137" s="2">
        <v>17.958300000000001</v>
      </c>
      <c r="I137" s="2">
        <v>0</v>
      </c>
      <c r="J137" s="2">
        <v>63.44</v>
      </c>
      <c r="K137" s="2">
        <v>26.8277</v>
      </c>
      <c r="L137" s="2">
        <v>0</v>
      </c>
      <c r="M137" s="2">
        <v>20.354700000000001</v>
      </c>
      <c r="N137" s="2">
        <v>0</v>
      </c>
      <c r="O137" s="2">
        <v>84.329499999999996</v>
      </c>
      <c r="P137" s="2">
        <v>0</v>
      </c>
      <c r="Q137" s="2">
        <v>21.7181</v>
      </c>
      <c r="R137" s="2">
        <v>0</v>
      </c>
      <c r="S137" s="2">
        <v>-244.8141</v>
      </c>
      <c r="T137" s="2">
        <v>0</v>
      </c>
      <c r="U137" s="2">
        <v>283.67919999999998</v>
      </c>
      <c r="V137" s="2">
        <v>33.580500000000001</v>
      </c>
      <c r="W137" s="2">
        <v>0</v>
      </c>
      <c r="X137" s="2">
        <v>-294.18099999999998</v>
      </c>
      <c r="Y137" s="2"/>
      <c r="Z137" s="2"/>
    </row>
    <row r="138" spans="1:26" x14ac:dyDescent="0.2">
      <c r="A138" s="2" t="s">
        <v>126</v>
      </c>
      <c r="B138" s="2" t="str">
        <f>VLOOKUP($A138,'Space Group'!$A$2:$D$219,3)</f>
        <v>tetragonal</v>
      </c>
      <c r="C138" s="2" t="str">
        <f>VLOOKUP($A138,'Space Group'!$A$2:$D$219,4)</f>
        <v>I41/amd</v>
      </c>
      <c r="D138" s="2">
        <v>175.11930000000001</v>
      </c>
      <c r="E138" s="2">
        <v>74.979600000000005</v>
      </c>
      <c r="F138" s="2">
        <v>68.683499999999995</v>
      </c>
      <c r="G138" s="2">
        <v>0</v>
      </c>
      <c r="H138" s="2">
        <v>0</v>
      </c>
      <c r="I138" s="2">
        <v>0</v>
      </c>
      <c r="J138" s="2">
        <v>175.11930000000001</v>
      </c>
      <c r="K138" s="2">
        <v>68.683499999999995</v>
      </c>
      <c r="L138" s="2">
        <v>0</v>
      </c>
      <c r="M138" s="2">
        <v>0</v>
      </c>
      <c r="N138" s="2">
        <v>0</v>
      </c>
      <c r="O138" s="2">
        <v>153.44909999999999</v>
      </c>
      <c r="P138" s="2">
        <v>0</v>
      </c>
      <c r="Q138" s="2">
        <v>0</v>
      </c>
      <c r="R138" s="2">
        <v>0</v>
      </c>
      <c r="S138" s="2">
        <v>24.7349</v>
      </c>
      <c r="T138" s="2">
        <v>0</v>
      </c>
      <c r="U138" s="2">
        <v>0</v>
      </c>
      <c r="V138" s="2">
        <v>24.7349</v>
      </c>
      <c r="W138" s="2">
        <v>0</v>
      </c>
      <c r="X138" s="2">
        <v>34.199399999999997</v>
      </c>
      <c r="Y138" s="2"/>
      <c r="Z138" s="2"/>
    </row>
    <row r="139" spans="1:26" x14ac:dyDescent="0.2">
      <c r="A139" s="2" t="s">
        <v>118</v>
      </c>
      <c r="B139" s="2" t="str">
        <f>VLOOKUP($A139,'Space Group'!$A$2:$D$219,3)</f>
        <v>cubic</v>
      </c>
      <c r="C139" s="2" t="str">
        <f>VLOOKUP($A139,'Space Group'!$A$2:$D$219,4)</f>
        <v>I-43m</v>
      </c>
      <c r="D139" s="2">
        <v>42.4634</v>
      </c>
      <c r="E139" s="2">
        <v>29.3079</v>
      </c>
      <c r="F139" s="2">
        <v>29.3079</v>
      </c>
      <c r="G139" s="2">
        <v>0</v>
      </c>
      <c r="H139" s="2">
        <v>0</v>
      </c>
      <c r="I139" s="2">
        <v>0</v>
      </c>
      <c r="J139" s="2">
        <v>42.4634</v>
      </c>
      <c r="K139" s="2">
        <v>29.3079</v>
      </c>
      <c r="L139" s="2">
        <v>0</v>
      </c>
      <c r="M139" s="2">
        <v>0</v>
      </c>
      <c r="N139" s="2">
        <v>0</v>
      </c>
      <c r="O139" s="2">
        <v>42.4634</v>
      </c>
      <c r="P139" s="2">
        <v>0</v>
      </c>
      <c r="Q139" s="2">
        <v>0</v>
      </c>
      <c r="R139" s="2">
        <v>0</v>
      </c>
      <c r="S139" s="2">
        <v>2.9134000000000002</v>
      </c>
      <c r="T139" s="2">
        <v>0</v>
      </c>
      <c r="U139" s="2">
        <v>0</v>
      </c>
      <c r="V139" s="2">
        <v>2.9134000000000002</v>
      </c>
      <c r="W139" s="2">
        <v>0</v>
      </c>
      <c r="X139" s="2">
        <v>2.9134000000000002</v>
      </c>
      <c r="Y139" s="2"/>
      <c r="Z139" s="2"/>
    </row>
    <row r="140" spans="1:26" x14ac:dyDescent="0.2">
      <c r="A140" s="2" t="s">
        <v>31</v>
      </c>
      <c r="B140" s="2" t="str">
        <f>VLOOKUP($A140,'Space Group'!$A$2:$D$219,3)</f>
        <v>orthorhombic</v>
      </c>
      <c r="C140" s="2" t="str">
        <f>VLOOKUP($A140,'Space Group'!$A$2:$D$219,4)</f>
        <v>Iba2</v>
      </c>
      <c r="D140" s="2">
        <v>137.73519999999999</v>
      </c>
      <c r="E140" s="2">
        <v>77.074700000000007</v>
      </c>
      <c r="F140" s="2">
        <v>50.947800000000001</v>
      </c>
      <c r="G140" s="2">
        <v>0</v>
      </c>
      <c r="H140" s="2">
        <v>0</v>
      </c>
      <c r="I140" s="2">
        <v>0</v>
      </c>
      <c r="J140" s="2">
        <v>65.161299999999997</v>
      </c>
      <c r="K140" s="2">
        <v>30.462499999999999</v>
      </c>
      <c r="L140" s="2">
        <v>0</v>
      </c>
      <c r="M140" s="2">
        <v>0</v>
      </c>
      <c r="N140" s="2">
        <v>0</v>
      </c>
      <c r="O140" s="2">
        <v>186.2056</v>
      </c>
      <c r="P140" s="2">
        <v>0</v>
      </c>
      <c r="Q140" s="2">
        <v>0</v>
      </c>
      <c r="R140" s="2">
        <v>0</v>
      </c>
      <c r="S140" s="2">
        <v>29.431100000000001</v>
      </c>
      <c r="T140" s="2">
        <v>0</v>
      </c>
      <c r="U140" s="2">
        <v>0</v>
      </c>
      <c r="V140" s="2">
        <v>33.346499999999999</v>
      </c>
      <c r="W140" s="2">
        <v>0</v>
      </c>
      <c r="X140" s="2">
        <v>33.123899999999999</v>
      </c>
      <c r="Y140" s="2"/>
      <c r="Z140" s="2"/>
    </row>
    <row r="141" spans="1:26" x14ac:dyDescent="0.2">
      <c r="A141" s="2" t="s">
        <v>46</v>
      </c>
      <c r="B141" s="2" t="str">
        <f>VLOOKUP($A141,'Space Group'!$A$2:$D$219,3)</f>
        <v>tetragonal</v>
      </c>
      <c r="C141" s="2" t="str">
        <f>VLOOKUP($A141,'Space Group'!$A$2:$D$219,4)</f>
        <v>P-4n2</v>
      </c>
      <c r="D141" s="2">
        <v>91.646799999999999</v>
      </c>
      <c r="E141" s="2">
        <v>53.046199999999999</v>
      </c>
      <c r="F141" s="2">
        <v>57.057099999999998</v>
      </c>
      <c r="G141" s="2">
        <v>0</v>
      </c>
      <c r="H141" s="2">
        <v>0</v>
      </c>
      <c r="I141" s="2">
        <v>0</v>
      </c>
      <c r="J141" s="2">
        <v>91.646799999999999</v>
      </c>
      <c r="K141" s="2">
        <v>57.057099999999998</v>
      </c>
      <c r="L141" s="2">
        <v>0</v>
      </c>
      <c r="M141" s="2">
        <v>0</v>
      </c>
      <c r="N141" s="2">
        <v>0</v>
      </c>
      <c r="O141" s="2">
        <v>95.870800000000003</v>
      </c>
      <c r="P141" s="2">
        <v>0</v>
      </c>
      <c r="Q141" s="2">
        <v>0</v>
      </c>
      <c r="R141" s="2">
        <v>0</v>
      </c>
      <c r="S141" s="2">
        <v>15.329800000000001</v>
      </c>
      <c r="T141" s="2">
        <v>0</v>
      </c>
      <c r="U141" s="2">
        <v>0</v>
      </c>
      <c r="V141" s="2">
        <v>15.329800000000001</v>
      </c>
      <c r="W141" s="2">
        <v>0</v>
      </c>
      <c r="X141" s="2">
        <v>19.268699999999999</v>
      </c>
      <c r="Y141" s="2"/>
      <c r="Z141" s="2"/>
    </row>
    <row r="142" spans="1:26" x14ac:dyDescent="0.2">
      <c r="A142" s="2" t="s">
        <v>113</v>
      </c>
      <c r="B142" s="2" t="str">
        <f>VLOOKUP($A142,'Space Group'!$A$2:$D$219,3)</f>
        <v>tetragonal</v>
      </c>
      <c r="C142" s="2" t="str">
        <f>VLOOKUP($A142,'Space Group'!$A$2:$D$219,4)</f>
        <v>P4/mnc</v>
      </c>
      <c r="D142" s="2">
        <v>94.591099999999997</v>
      </c>
      <c r="E142" s="2">
        <v>84.992999999999995</v>
      </c>
      <c r="F142" s="2">
        <v>84.779899999999998</v>
      </c>
      <c r="G142" s="2">
        <v>0</v>
      </c>
      <c r="H142" s="2">
        <v>0</v>
      </c>
      <c r="I142" s="2">
        <v>0</v>
      </c>
      <c r="J142" s="2">
        <v>94.591099999999997</v>
      </c>
      <c r="K142" s="2">
        <v>84.779899999999998</v>
      </c>
      <c r="L142" s="2">
        <v>0</v>
      </c>
      <c r="M142" s="2">
        <v>0</v>
      </c>
      <c r="N142" s="2">
        <v>0</v>
      </c>
      <c r="O142" s="2">
        <v>127.4511</v>
      </c>
      <c r="P142" s="2">
        <v>0</v>
      </c>
      <c r="Q142" s="2">
        <v>0</v>
      </c>
      <c r="R142" s="2">
        <v>0</v>
      </c>
      <c r="S142" s="2">
        <v>10.3626</v>
      </c>
      <c r="T142" s="2">
        <v>0</v>
      </c>
      <c r="U142" s="2">
        <v>0</v>
      </c>
      <c r="V142" s="2">
        <v>10.3626</v>
      </c>
      <c r="W142" s="2">
        <v>0</v>
      </c>
      <c r="X142" s="2">
        <v>34.791400000000003</v>
      </c>
      <c r="Y142" s="2"/>
      <c r="Z142" s="2"/>
    </row>
    <row r="143" spans="1:26" x14ac:dyDescent="0.2">
      <c r="A143" s="2" t="s">
        <v>183</v>
      </c>
      <c r="B143" s="2" t="str">
        <f>VLOOKUP($A143,'Space Group'!$A$2:$D$219,3)</f>
        <v>trigonal</v>
      </c>
      <c r="C143" s="2" t="str">
        <f>VLOOKUP($A143,'Space Group'!$A$2:$D$219,4)</f>
        <v>R-3</v>
      </c>
      <c r="D143" s="2">
        <v>124.4927</v>
      </c>
      <c r="E143" s="2">
        <v>87.255399999999995</v>
      </c>
      <c r="F143" s="2">
        <v>75.961699999999993</v>
      </c>
      <c r="G143" s="2">
        <v>0.312</v>
      </c>
      <c r="H143" s="2">
        <v>1E-4</v>
      </c>
      <c r="I143" s="2">
        <v>4.0000000000000002E-4</v>
      </c>
      <c r="J143" s="2">
        <v>124.49339999999999</v>
      </c>
      <c r="K143" s="2">
        <v>75.962000000000003</v>
      </c>
      <c r="L143" s="2">
        <v>-0.31219999999999998</v>
      </c>
      <c r="M143" s="2">
        <v>0</v>
      </c>
      <c r="N143" s="2">
        <v>2.0000000000000001E-4</v>
      </c>
      <c r="O143" s="2">
        <v>88.024500000000003</v>
      </c>
      <c r="P143" s="2">
        <v>0</v>
      </c>
      <c r="Q143" s="2">
        <v>1E-4</v>
      </c>
      <c r="R143" s="2">
        <v>2.9999999999999997E-4</v>
      </c>
      <c r="S143" s="2">
        <v>21.6373</v>
      </c>
      <c r="T143" s="2">
        <v>1E-4</v>
      </c>
      <c r="U143" s="2">
        <v>0</v>
      </c>
      <c r="V143" s="2">
        <v>21.6371</v>
      </c>
      <c r="W143" s="2">
        <v>0.312</v>
      </c>
      <c r="X143" s="2">
        <v>18.6187</v>
      </c>
      <c r="Y143" s="2"/>
      <c r="Z143" s="2"/>
    </row>
    <row r="144" spans="1:26" x14ac:dyDescent="0.2">
      <c r="A144" s="2" t="s">
        <v>37</v>
      </c>
      <c r="B144" s="2" t="str">
        <f>VLOOKUP($A144,'Space Group'!$A$2:$D$219,3)</f>
        <v>tetragonal</v>
      </c>
      <c r="C144" s="2" t="str">
        <f>VLOOKUP($A144,'Space Group'!$A$2:$D$219,4)</f>
        <v>P4/n</v>
      </c>
      <c r="D144" s="2">
        <v>114.30970000000001</v>
      </c>
      <c r="E144" s="2">
        <v>69.680700000000002</v>
      </c>
      <c r="F144" s="2">
        <v>71.412499999999994</v>
      </c>
      <c r="G144" s="2">
        <v>0</v>
      </c>
      <c r="H144" s="2">
        <v>0</v>
      </c>
      <c r="I144" s="2">
        <v>0</v>
      </c>
      <c r="J144" s="2">
        <v>114.30970000000001</v>
      </c>
      <c r="K144" s="2">
        <v>71.412499999999994</v>
      </c>
      <c r="L144" s="2">
        <v>0</v>
      </c>
      <c r="M144" s="2">
        <v>0</v>
      </c>
      <c r="N144" s="2">
        <v>0</v>
      </c>
      <c r="O144" s="2">
        <v>140.4956</v>
      </c>
      <c r="P144" s="2">
        <v>0</v>
      </c>
      <c r="Q144" s="2">
        <v>0</v>
      </c>
      <c r="R144" s="2">
        <v>0</v>
      </c>
      <c r="S144" s="2">
        <v>12.7906</v>
      </c>
      <c r="T144" s="2">
        <v>0</v>
      </c>
      <c r="U144" s="2">
        <v>0</v>
      </c>
      <c r="V144" s="2">
        <v>12.7906</v>
      </c>
      <c r="W144" s="2">
        <v>0</v>
      </c>
      <c r="X144" s="2">
        <v>13.3131</v>
      </c>
      <c r="Y144" s="2"/>
      <c r="Z144" s="2"/>
    </row>
    <row r="145" spans="1:26" x14ac:dyDescent="0.2">
      <c r="A145" s="2" t="s">
        <v>18</v>
      </c>
      <c r="B145" s="2" t="str">
        <f>VLOOKUP($A145,'Space Group'!$A$2:$D$219,3)</f>
        <v>tetragonal</v>
      </c>
      <c r="C145" s="2" t="str">
        <f>VLOOKUP($A145,'Space Group'!$A$2:$D$219,4)</f>
        <v>P4/nnc</v>
      </c>
      <c r="D145" s="2">
        <v>90.072599999999994</v>
      </c>
      <c r="E145" s="2">
        <v>77.764399999999995</v>
      </c>
      <c r="F145" s="2">
        <v>49.927100000000003</v>
      </c>
      <c r="G145" s="2">
        <v>0</v>
      </c>
      <c r="H145" s="2">
        <v>0</v>
      </c>
      <c r="I145" s="2">
        <v>0</v>
      </c>
      <c r="J145" s="2">
        <v>90.072599999999994</v>
      </c>
      <c r="K145" s="2">
        <v>49.927100000000003</v>
      </c>
      <c r="L145" s="2">
        <v>0</v>
      </c>
      <c r="M145" s="2">
        <v>0</v>
      </c>
      <c r="N145" s="2">
        <v>0</v>
      </c>
      <c r="O145" s="2">
        <v>72.996099999999998</v>
      </c>
      <c r="P145" s="2">
        <v>0</v>
      </c>
      <c r="Q145" s="2">
        <v>0</v>
      </c>
      <c r="R145" s="2">
        <v>0</v>
      </c>
      <c r="S145" s="2">
        <v>18.0703</v>
      </c>
      <c r="T145" s="2">
        <v>0</v>
      </c>
      <c r="U145" s="2">
        <v>0</v>
      </c>
      <c r="V145" s="2">
        <v>18.0703</v>
      </c>
      <c r="W145" s="2">
        <v>0</v>
      </c>
      <c r="X145" s="2">
        <v>6.1844999999999999</v>
      </c>
      <c r="Y145" s="2"/>
      <c r="Z145" s="2"/>
    </row>
    <row r="146" spans="1:26" x14ac:dyDescent="0.2">
      <c r="A146" s="2" t="s">
        <v>40</v>
      </c>
      <c r="B146" s="2" t="str">
        <f>VLOOKUP($A146,'Space Group'!$A$2:$D$219,3)</f>
        <v>orthorhombic</v>
      </c>
      <c r="C146" s="2" t="str">
        <f>VLOOKUP($A146,'Space Group'!$A$2:$D$219,4)</f>
        <v>Pnna</v>
      </c>
      <c r="D146" s="2">
        <v>135.9924</v>
      </c>
      <c r="E146" s="2">
        <v>53.782600000000002</v>
      </c>
      <c r="F146" s="2">
        <v>70.045299999999997</v>
      </c>
      <c r="G146" s="2">
        <v>0</v>
      </c>
      <c r="H146" s="2">
        <v>0</v>
      </c>
      <c r="I146" s="2">
        <v>0</v>
      </c>
      <c r="J146" s="2">
        <v>135.9924</v>
      </c>
      <c r="K146" s="2">
        <v>70.045299999999997</v>
      </c>
      <c r="L146" s="2">
        <v>0</v>
      </c>
      <c r="M146" s="2">
        <v>0</v>
      </c>
      <c r="N146" s="2">
        <v>0</v>
      </c>
      <c r="O146" s="2">
        <v>197.8561</v>
      </c>
      <c r="P146" s="2">
        <v>0</v>
      </c>
      <c r="Q146" s="2">
        <v>0</v>
      </c>
      <c r="R146" s="2">
        <v>0</v>
      </c>
      <c r="S146" s="2">
        <v>3.5497999999999998</v>
      </c>
      <c r="T146" s="2">
        <v>0</v>
      </c>
      <c r="U146" s="2">
        <v>0</v>
      </c>
      <c r="V146" s="2">
        <v>3.5497999999999998</v>
      </c>
      <c r="W146" s="2">
        <v>0</v>
      </c>
      <c r="X146" s="2">
        <v>41.104900000000001</v>
      </c>
      <c r="Y146" s="2"/>
      <c r="Z146" s="2"/>
    </row>
    <row r="147" spans="1:26" x14ac:dyDescent="0.2">
      <c r="A147" s="2" t="s">
        <v>92</v>
      </c>
      <c r="B147" s="2" t="str">
        <f>VLOOKUP($A147,'Space Group'!$A$2:$D$219,3)</f>
        <v>trigonal</v>
      </c>
      <c r="C147" s="2" t="str">
        <f>VLOOKUP($A147,'Space Group'!$A$2:$D$219,4)</f>
        <v>P-31c</v>
      </c>
      <c r="D147" s="2">
        <v>79.723200000000006</v>
      </c>
      <c r="E147" s="2">
        <v>57.971499999999999</v>
      </c>
      <c r="F147" s="2">
        <v>49.350999999999999</v>
      </c>
      <c r="G147" s="2">
        <v>0</v>
      </c>
      <c r="H147" s="2">
        <v>0</v>
      </c>
      <c r="I147" s="2">
        <v>0</v>
      </c>
      <c r="J147" s="2">
        <v>79.723200000000006</v>
      </c>
      <c r="K147" s="2">
        <v>49.350999999999999</v>
      </c>
      <c r="L147" s="2">
        <v>0</v>
      </c>
      <c r="M147" s="2">
        <v>0</v>
      </c>
      <c r="N147" s="2">
        <v>0</v>
      </c>
      <c r="O147" s="2">
        <v>82.886200000000002</v>
      </c>
      <c r="P147" s="2">
        <v>0</v>
      </c>
      <c r="Q147" s="2">
        <v>0</v>
      </c>
      <c r="R147" s="2">
        <v>0</v>
      </c>
      <c r="S147" s="2">
        <v>17.801200000000001</v>
      </c>
      <c r="T147" s="2">
        <v>0</v>
      </c>
      <c r="U147" s="2">
        <v>0</v>
      </c>
      <c r="V147" s="2">
        <v>17.801200000000001</v>
      </c>
      <c r="W147" s="2">
        <v>0</v>
      </c>
      <c r="X147" s="2">
        <v>10.8758</v>
      </c>
      <c r="Y147" s="2"/>
      <c r="Z147" s="2"/>
    </row>
    <row r="148" spans="1:26" x14ac:dyDescent="0.2">
      <c r="A148" s="2" t="s">
        <v>121</v>
      </c>
      <c r="B148" s="2" t="str">
        <f>VLOOKUP($A148,'Space Group'!$A$2:$D$219,3)</f>
        <v>trigonal</v>
      </c>
      <c r="C148" s="2" t="str">
        <f>VLOOKUP($A148,'Space Group'!$A$2:$D$219,4)</f>
        <v>R-3</v>
      </c>
      <c r="D148" s="2">
        <v>81.5381</v>
      </c>
      <c r="E148" s="2">
        <v>57.650100000000002</v>
      </c>
      <c r="F148" s="2">
        <v>49.218200000000003</v>
      </c>
      <c r="G148" s="2">
        <v>4.4321999999999999</v>
      </c>
      <c r="H148" s="2">
        <v>0</v>
      </c>
      <c r="I148" s="2">
        <v>0</v>
      </c>
      <c r="J148" s="2">
        <v>81.5381</v>
      </c>
      <c r="K148" s="2">
        <v>49.218200000000003</v>
      </c>
      <c r="L148" s="2">
        <v>-4.4321999999999999</v>
      </c>
      <c r="M148" s="2">
        <v>0</v>
      </c>
      <c r="N148" s="2">
        <v>0</v>
      </c>
      <c r="O148" s="2">
        <v>83.296599999999998</v>
      </c>
      <c r="P148" s="2">
        <v>0</v>
      </c>
      <c r="Q148" s="2">
        <v>0</v>
      </c>
      <c r="R148" s="2">
        <v>0</v>
      </c>
      <c r="S148" s="2">
        <v>17.809799999999999</v>
      </c>
      <c r="T148" s="2">
        <v>0</v>
      </c>
      <c r="U148" s="2">
        <v>0</v>
      </c>
      <c r="V148" s="2">
        <v>17.809799999999999</v>
      </c>
      <c r="W148" s="2">
        <v>4.4321999999999999</v>
      </c>
      <c r="X148" s="2">
        <v>11.944000000000001</v>
      </c>
      <c r="Y148" s="2"/>
      <c r="Z148" s="2"/>
    </row>
    <row r="149" spans="1:26" x14ac:dyDescent="0.2">
      <c r="A149" s="2" t="s">
        <v>116</v>
      </c>
      <c r="B149" s="2" t="str">
        <f>VLOOKUP($A149,'Space Group'!$A$2:$D$219,3)</f>
        <v>monoclinic</v>
      </c>
      <c r="C149" s="2" t="str">
        <f>VLOOKUP($A149,'Space Group'!$A$2:$D$219,4)</f>
        <v>P1211</v>
      </c>
      <c r="D149" s="2">
        <v>101.3777</v>
      </c>
      <c r="E149" s="2">
        <v>49.230699999999999</v>
      </c>
      <c r="F149" s="2">
        <v>48.278700000000001</v>
      </c>
      <c r="G149" s="2">
        <v>0</v>
      </c>
      <c r="H149" s="2">
        <v>-15.569599999999999</v>
      </c>
      <c r="I149" s="2">
        <v>0</v>
      </c>
      <c r="J149" s="2">
        <v>160.8793</v>
      </c>
      <c r="K149" s="2">
        <v>55.812899999999999</v>
      </c>
      <c r="L149" s="2">
        <v>0</v>
      </c>
      <c r="M149" s="2">
        <v>-13.5844</v>
      </c>
      <c r="N149" s="2">
        <v>0</v>
      </c>
      <c r="O149" s="2">
        <v>167.6138</v>
      </c>
      <c r="P149" s="2">
        <v>0</v>
      </c>
      <c r="Q149" s="2">
        <v>-10.269399999999999</v>
      </c>
      <c r="R149" s="2">
        <v>0</v>
      </c>
      <c r="S149" s="2">
        <v>34.544800000000002</v>
      </c>
      <c r="T149" s="2">
        <v>0</v>
      </c>
      <c r="U149" s="2">
        <v>-4.7384000000000004</v>
      </c>
      <c r="V149" s="2">
        <v>28.5855</v>
      </c>
      <c r="W149" s="2">
        <v>0</v>
      </c>
      <c r="X149" s="2">
        <v>35.226900000000001</v>
      </c>
      <c r="Y149" s="2"/>
      <c r="Z149" s="2"/>
    </row>
    <row r="150" spans="1:26" x14ac:dyDescent="0.2">
      <c r="A150" s="2" t="s">
        <v>44</v>
      </c>
      <c r="B150" s="2" t="str">
        <f>VLOOKUP($A150,'Space Group'!$A$2:$D$219,3)</f>
        <v>monoclinic</v>
      </c>
      <c r="C150" s="2" t="str">
        <f>VLOOKUP($A150,'Space Group'!$A$2:$D$219,4)</f>
        <v>P21/m</v>
      </c>
      <c r="D150" s="2">
        <v>88.727400000000003</v>
      </c>
      <c r="E150" s="2">
        <v>43.154699999999998</v>
      </c>
      <c r="F150" s="2">
        <v>28.311499999999999</v>
      </c>
      <c r="G150" s="2">
        <v>0</v>
      </c>
      <c r="H150" s="2">
        <v>21.286999999999999</v>
      </c>
      <c r="I150" s="2">
        <v>0</v>
      </c>
      <c r="J150" s="2">
        <v>88.790300000000002</v>
      </c>
      <c r="K150" s="2">
        <v>23.1309</v>
      </c>
      <c r="L150" s="2">
        <v>0</v>
      </c>
      <c r="M150" s="2">
        <v>21.898199999999999</v>
      </c>
      <c r="N150" s="2">
        <v>0</v>
      </c>
      <c r="O150" s="2">
        <v>99.175799999999995</v>
      </c>
      <c r="P150" s="2">
        <v>0</v>
      </c>
      <c r="Q150" s="2">
        <v>19.448799999999999</v>
      </c>
      <c r="R150" s="2">
        <v>0</v>
      </c>
      <c r="S150" s="2">
        <v>15.965400000000001</v>
      </c>
      <c r="T150" s="2">
        <v>0</v>
      </c>
      <c r="U150" s="2">
        <v>0.68279999999999996</v>
      </c>
      <c r="V150" s="2">
        <v>23.95</v>
      </c>
      <c r="W150" s="2">
        <v>0</v>
      </c>
      <c r="X150" s="2">
        <v>21.869299999999999</v>
      </c>
      <c r="Y150" s="2"/>
      <c r="Z150" s="2"/>
    </row>
    <row r="151" spans="1:26" x14ac:dyDescent="0.2">
      <c r="A151" s="2" t="s">
        <v>54</v>
      </c>
      <c r="B151" s="2" t="str">
        <f>VLOOKUP($A151,'Space Group'!$A$2:$D$219,3)</f>
        <v>orthorhombic</v>
      </c>
      <c r="C151" s="2" t="str">
        <f>VLOOKUP($A151,'Space Group'!$A$2:$D$219,4)</f>
        <v>Pmma</v>
      </c>
      <c r="D151" s="2">
        <v>156.37620000000001</v>
      </c>
      <c r="E151" s="2">
        <v>58.023899999999998</v>
      </c>
      <c r="F151" s="2">
        <v>72.847899999999996</v>
      </c>
      <c r="G151" s="2">
        <v>0</v>
      </c>
      <c r="H151" s="2">
        <v>0</v>
      </c>
      <c r="I151" s="2">
        <v>0</v>
      </c>
      <c r="J151" s="2">
        <v>60.855600000000003</v>
      </c>
      <c r="K151" s="2">
        <v>51.868099999999998</v>
      </c>
      <c r="L151" s="2">
        <v>0</v>
      </c>
      <c r="M151" s="2">
        <v>0</v>
      </c>
      <c r="N151" s="2">
        <v>0</v>
      </c>
      <c r="O151" s="2">
        <v>122.1675</v>
      </c>
      <c r="P151" s="2">
        <v>0</v>
      </c>
      <c r="Q151" s="2">
        <v>0</v>
      </c>
      <c r="R151" s="2">
        <v>0</v>
      </c>
      <c r="S151" s="2">
        <v>29.850999999999999</v>
      </c>
      <c r="T151" s="2">
        <v>0</v>
      </c>
      <c r="U151" s="2">
        <v>0</v>
      </c>
      <c r="V151" s="2">
        <v>28.672000000000001</v>
      </c>
      <c r="W151" s="2">
        <v>0</v>
      </c>
      <c r="X151" s="2">
        <v>24.055099999999999</v>
      </c>
      <c r="Y151" s="2"/>
      <c r="Z151" s="2"/>
    </row>
    <row r="152" spans="1:26" x14ac:dyDescent="0.2">
      <c r="A152" s="2" t="s">
        <v>185</v>
      </c>
      <c r="B152" s="2" t="str">
        <f>VLOOKUP($A152,'Space Group'!$A$2:$D$219,3)</f>
        <v>monoclinic</v>
      </c>
      <c r="C152" s="2" t="str">
        <f>VLOOKUP($A152,'Space Group'!$A$2:$D$219,4)</f>
        <v>C2/c</v>
      </c>
      <c r="D152" s="2">
        <v>173.57839999999999</v>
      </c>
      <c r="E152" s="2">
        <v>75.021900000000002</v>
      </c>
      <c r="F152" s="2">
        <v>56.729599999999998</v>
      </c>
      <c r="G152" s="2">
        <v>0</v>
      </c>
      <c r="H152" s="2">
        <v>0</v>
      </c>
      <c r="I152" s="2">
        <v>0</v>
      </c>
      <c r="J152" s="2">
        <v>143.5857</v>
      </c>
      <c r="K152" s="2">
        <v>59.560699999999997</v>
      </c>
      <c r="L152" s="2">
        <v>0</v>
      </c>
      <c r="M152" s="2">
        <v>0</v>
      </c>
      <c r="N152" s="2">
        <v>0</v>
      </c>
      <c r="O152" s="2">
        <v>103.3355</v>
      </c>
      <c r="P152" s="2">
        <v>0</v>
      </c>
      <c r="Q152" s="2">
        <v>0</v>
      </c>
      <c r="R152" s="2">
        <v>0</v>
      </c>
      <c r="S152" s="2">
        <v>12.324199999999999</v>
      </c>
      <c r="T152" s="2">
        <v>0</v>
      </c>
      <c r="U152" s="2">
        <v>0</v>
      </c>
      <c r="V152" s="2">
        <v>29.400700000000001</v>
      </c>
      <c r="W152" s="2">
        <v>0</v>
      </c>
      <c r="X152" s="2">
        <v>25.406500000000001</v>
      </c>
      <c r="Y152" s="2"/>
      <c r="Z152" s="2"/>
    </row>
    <row r="153" spans="1:26" x14ac:dyDescent="0.2">
      <c r="A153" s="2" t="s">
        <v>26</v>
      </c>
      <c r="B153" s="2" t="str">
        <f>VLOOKUP($A153,'Space Group'!$A$2:$D$219,3)</f>
        <v>triclinic</v>
      </c>
      <c r="C153" s="2" t="str">
        <f>VLOOKUP($A153,'Space Group'!$A$2:$D$219,4)</f>
        <v>P-1</v>
      </c>
      <c r="D153" s="2">
        <v>93.086399999999998</v>
      </c>
      <c r="E153" s="2">
        <v>66.034700000000001</v>
      </c>
      <c r="F153" s="2">
        <v>82.392300000000006</v>
      </c>
      <c r="G153" s="2">
        <v>0</v>
      </c>
      <c r="H153" s="2">
        <v>1.3922000000000001</v>
      </c>
      <c r="I153" s="2">
        <v>0</v>
      </c>
      <c r="J153" s="2">
        <v>175.4726</v>
      </c>
      <c r="K153" s="2">
        <v>66.233099999999993</v>
      </c>
      <c r="L153" s="2">
        <v>0</v>
      </c>
      <c r="M153" s="2">
        <v>11.3741</v>
      </c>
      <c r="N153" s="2">
        <v>0</v>
      </c>
      <c r="O153" s="2">
        <v>141.4812</v>
      </c>
      <c r="P153" s="2">
        <v>0</v>
      </c>
      <c r="Q153" s="2">
        <v>11.1584</v>
      </c>
      <c r="R153" s="2">
        <v>0</v>
      </c>
      <c r="S153" s="2">
        <v>4.9097999999999997</v>
      </c>
      <c r="T153" s="2">
        <v>0</v>
      </c>
      <c r="U153" s="2">
        <v>50.270400000000002</v>
      </c>
      <c r="V153" s="2">
        <v>29.848400000000002</v>
      </c>
      <c r="W153" s="2">
        <v>0</v>
      </c>
      <c r="X153" s="2">
        <v>32.948300000000003</v>
      </c>
      <c r="Y153" s="2"/>
      <c r="Z153" s="2"/>
    </row>
    <row r="154" spans="1:26" x14ac:dyDescent="0.2">
      <c r="A154" s="2" t="s">
        <v>150</v>
      </c>
      <c r="B154" s="2" t="str">
        <f>VLOOKUP($A154,'Space Group'!$A$2:$D$219,3)</f>
        <v>monoclinic</v>
      </c>
      <c r="C154" s="2" t="str">
        <f>VLOOKUP($A154,'Space Group'!$A$2:$D$219,4)</f>
        <v>C12/c1</v>
      </c>
      <c r="D154" s="2">
        <v>81.632300000000001</v>
      </c>
      <c r="E154" s="2">
        <v>49.588500000000003</v>
      </c>
      <c r="F154" s="2">
        <v>29.613900000000001</v>
      </c>
      <c r="G154" s="2">
        <v>0</v>
      </c>
      <c r="H154" s="2">
        <v>4.4501999999999997</v>
      </c>
      <c r="I154" s="2">
        <v>0</v>
      </c>
      <c r="J154" s="2">
        <v>96.113600000000005</v>
      </c>
      <c r="K154" s="2">
        <v>41.528599999999997</v>
      </c>
      <c r="L154" s="2">
        <v>0</v>
      </c>
      <c r="M154" s="2">
        <v>-0.72030000000000005</v>
      </c>
      <c r="N154" s="2">
        <v>0</v>
      </c>
      <c r="O154" s="2">
        <v>65.982299999999995</v>
      </c>
      <c r="P154" s="2">
        <v>0</v>
      </c>
      <c r="Q154" s="2">
        <v>-0.68500000000000005</v>
      </c>
      <c r="R154" s="2">
        <v>0</v>
      </c>
      <c r="S154" s="2">
        <v>16.003399999999999</v>
      </c>
      <c r="T154" s="2">
        <v>0</v>
      </c>
      <c r="U154" s="2">
        <v>1.0086999999999999</v>
      </c>
      <c r="V154" s="2">
        <v>4.4321999999999999</v>
      </c>
      <c r="W154" s="2">
        <v>0</v>
      </c>
      <c r="X154" s="2">
        <v>23.3309</v>
      </c>
      <c r="Y154" s="2"/>
      <c r="Z154" s="2"/>
    </row>
    <row r="155" spans="1:26" x14ac:dyDescent="0.2">
      <c r="A155" s="2" t="s">
        <v>141</v>
      </c>
      <c r="B155" s="2" t="str">
        <f>VLOOKUP($A155,'Space Group'!$A$2:$D$219,3)</f>
        <v>monoclinic</v>
      </c>
      <c r="C155" s="2" t="str">
        <f>VLOOKUP($A155,'Space Group'!$A$2:$D$219,4)</f>
        <v>P21/m</v>
      </c>
      <c r="D155" s="2">
        <v>135.49780000000001</v>
      </c>
      <c r="E155" s="2">
        <v>64.907499999999999</v>
      </c>
      <c r="F155" s="2">
        <v>48.3855</v>
      </c>
      <c r="G155" s="2">
        <v>0</v>
      </c>
      <c r="H155" s="2">
        <v>6.3695000000000004</v>
      </c>
      <c r="I155" s="2">
        <v>0</v>
      </c>
      <c r="J155" s="2">
        <v>116.2638</v>
      </c>
      <c r="K155" s="2">
        <v>33.560400000000001</v>
      </c>
      <c r="L155" s="2">
        <v>0</v>
      </c>
      <c r="M155" s="2">
        <v>7.7023999999999999</v>
      </c>
      <c r="N155" s="2">
        <v>0</v>
      </c>
      <c r="O155" s="2">
        <v>50.632899999999999</v>
      </c>
      <c r="P155" s="2">
        <v>0</v>
      </c>
      <c r="Q155" s="2">
        <v>8.6728000000000005</v>
      </c>
      <c r="R155" s="2">
        <v>0</v>
      </c>
      <c r="S155" s="2">
        <v>16.471399999999999</v>
      </c>
      <c r="T155" s="2">
        <v>0</v>
      </c>
      <c r="U155" s="2">
        <v>1.0593999999999999</v>
      </c>
      <c r="V155" s="2">
        <v>29.452100000000002</v>
      </c>
      <c r="W155" s="2">
        <v>0</v>
      </c>
      <c r="X155" s="2">
        <v>17.6311</v>
      </c>
      <c r="Y155" s="2"/>
      <c r="Z155" s="2"/>
    </row>
    <row r="156" spans="1:26" x14ac:dyDescent="0.2">
      <c r="A156" s="2" t="s">
        <v>78</v>
      </c>
      <c r="B156" s="2" t="str">
        <f>VLOOKUP($A156,'Space Group'!$A$2:$D$219,3)</f>
        <v>tetragonal</v>
      </c>
      <c r="C156" s="2" t="str">
        <f>VLOOKUP($A156,'Space Group'!$A$2:$D$219,4)</f>
        <v>I41/amd</v>
      </c>
      <c r="D156" s="2">
        <v>127.3009</v>
      </c>
      <c r="E156" s="2">
        <v>59.481299999999997</v>
      </c>
      <c r="F156" s="2">
        <v>38.230400000000003</v>
      </c>
      <c r="G156" s="2">
        <v>0</v>
      </c>
      <c r="H156" s="2">
        <v>0</v>
      </c>
      <c r="I156" s="2">
        <v>0</v>
      </c>
      <c r="J156" s="2">
        <v>127.301</v>
      </c>
      <c r="K156" s="2">
        <v>38.230400000000003</v>
      </c>
      <c r="L156" s="2">
        <v>0</v>
      </c>
      <c r="M156" s="2">
        <v>0</v>
      </c>
      <c r="N156" s="2">
        <v>0</v>
      </c>
      <c r="O156" s="2">
        <v>100.58320000000001</v>
      </c>
      <c r="P156" s="2">
        <v>0</v>
      </c>
      <c r="Q156" s="2">
        <v>0</v>
      </c>
      <c r="R156" s="2">
        <v>0</v>
      </c>
      <c r="S156" s="2">
        <v>8.8375000000000004</v>
      </c>
      <c r="T156" s="2">
        <v>0</v>
      </c>
      <c r="U156" s="2">
        <v>0</v>
      </c>
      <c r="V156" s="2">
        <v>8.8375000000000004</v>
      </c>
      <c r="W156" s="2">
        <v>0</v>
      </c>
      <c r="X156" s="2">
        <v>15.716799999999999</v>
      </c>
      <c r="Y156" s="2"/>
      <c r="Z156" s="2"/>
    </row>
    <row r="157" spans="1:26" x14ac:dyDescent="0.2">
      <c r="A157" s="2" t="s">
        <v>72</v>
      </c>
      <c r="B157" s="2" t="str">
        <f>VLOOKUP($A157,'Space Group'!$A$2:$D$219,3)</f>
        <v>monoclinic</v>
      </c>
      <c r="C157" s="2" t="str">
        <f>VLOOKUP($A157,'Space Group'!$A$2:$D$219,4)</f>
        <v>C2/c</v>
      </c>
      <c r="D157" s="2">
        <v>35.9756</v>
      </c>
      <c r="E157" s="2">
        <v>9.1997</v>
      </c>
      <c r="F157" s="2">
        <v>2.8986999999999998</v>
      </c>
      <c r="G157" s="2">
        <v>0</v>
      </c>
      <c r="H157" s="2">
        <v>0</v>
      </c>
      <c r="I157" s="2">
        <v>0</v>
      </c>
      <c r="J157" s="2">
        <v>187.09960000000001</v>
      </c>
      <c r="K157" s="2">
        <v>101.37</v>
      </c>
      <c r="L157" s="2">
        <v>0</v>
      </c>
      <c r="M157" s="2">
        <v>-1E-4</v>
      </c>
      <c r="N157" s="2">
        <v>0</v>
      </c>
      <c r="O157" s="2">
        <v>183.64570000000001</v>
      </c>
      <c r="P157" s="2">
        <v>0</v>
      </c>
      <c r="Q157" s="2">
        <v>-1E-4</v>
      </c>
      <c r="R157" s="2">
        <v>0</v>
      </c>
      <c r="S157" s="2">
        <v>6.2793999999999999</v>
      </c>
      <c r="T157" s="2">
        <v>0</v>
      </c>
      <c r="U157" s="2">
        <v>-8.9999999999999998E-4</v>
      </c>
      <c r="V157" s="2">
        <v>18.791599999999999</v>
      </c>
      <c r="W157" s="2">
        <v>0</v>
      </c>
      <c r="X157" s="2">
        <v>130.27590000000001</v>
      </c>
      <c r="Y157" s="2"/>
      <c r="Z157" s="2"/>
    </row>
    <row r="158" spans="1:26" x14ac:dyDescent="0.2">
      <c r="A158" s="2" t="s">
        <v>115</v>
      </c>
      <c r="B158" s="2" t="str">
        <f>VLOOKUP($A158,'Space Group'!$A$2:$D$219,3)</f>
        <v>cubic</v>
      </c>
      <c r="C158" s="2" t="str">
        <f>VLOOKUP($A158,'Space Group'!$A$2:$D$219,4)</f>
        <v>P-43n</v>
      </c>
      <c r="D158" s="2">
        <v>171.16499999999999</v>
      </c>
      <c r="E158" s="2">
        <v>103.3496</v>
      </c>
      <c r="F158" s="2">
        <v>103.3496</v>
      </c>
      <c r="G158" s="2">
        <v>0</v>
      </c>
      <c r="H158" s="2">
        <v>0</v>
      </c>
      <c r="I158" s="2">
        <v>0</v>
      </c>
      <c r="J158" s="2">
        <v>171.16499999999999</v>
      </c>
      <c r="K158" s="2">
        <v>103.3496</v>
      </c>
      <c r="L158" s="2">
        <v>0</v>
      </c>
      <c r="M158" s="2">
        <v>0</v>
      </c>
      <c r="N158" s="2">
        <v>0</v>
      </c>
      <c r="O158" s="2">
        <v>171.16499999999999</v>
      </c>
      <c r="P158" s="2">
        <v>0</v>
      </c>
      <c r="Q158" s="2">
        <v>0</v>
      </c>
      <c r="R158" s="2">
        <v>0</v>
      </c>
      <c r="S158" s="2">
        <v>16.986999999999998</v>
      </c>
      <c r="T158" s="2">
        <v>0</v>
      </c>
      <c r="U158" s="2">
        <v>0</v>
      </c>
      <c r="V158" s="2">
        <v>16.986999999999998</v>
      </c>
      <c r="W158" s="2">
        <v>0</v>
      </c>
      <c r="X158" s="2">
        <v>16.986999999999998</v>
      </c>
      <c r="Y158" s="2"/>
      <c r="Z158" s="2"/>
    </row>
    <row r="159" spans="1:26" x14ac:dyDescent="0.2">
      <c r="A159" s="2" t="s">
        <v>128</v>
      </c>
      <c r="B159" s="2" t="str">
        <f>VLOOKUP($A159,'Space Group'!$A$2:$D$219,3)</f>
        <v>monoclinic</v>
      </c>
      <c r="C159" s="2" t="str">
        <f>VLOOKUP($A159,'Space Group'!$A$2:$D$219,4)</f>
        <v>C2/c</v>
      </c>
      <c r="D159" s="2">
        <v>79.9983</v>
      </c>
      <c r="E159" s="2">
        <v>58.867699999999999</v>
      </c>
      <c r="F159" s="2">
        <v>48.9816</v>
      </c>
      <c r="G159" s="2">
        <v>0</v>
      </c>
      <c r="H159" s="2">
        <v>-7.4023000000000003</v>
      </c>
      <c r="I159" s="2">
        <v>0</v>
      </c>
      <c r="J159" s="2">
        <v>119.7831</v>
      </c>
      <c r="K159" s="2">
        <v>56.494399999999999</v>
      </c>
      <c r="L159" s="2">
        <v>0</v>
      </c>
      <c r="M159" s="2">
        <v>-17.6874</v>
      </c>
      <c r="N159" s="2">
        <v>0</v>
      </c>
      <c r="O159" s="2">
        <v>67.278300000000002</v>
      </c>
      <c r="P159" s="2">
        <v>0</v>
      </c>
      <c r="Q159" s="2">
        <v>-9.3178000000000001</v>
      </c>
      <c r="R159" s="2">
        <v>0</v>
      </c>
      <c r="S159" s="2">
        <v>34.3673</v>
      </c>
      <c r="T159" s="2">
        <v>0</v>
      </c>
      <c r="U159" s="2">
        <v>-2.4512</v>
      </c>
      <c r="V159" s="2">
        <v>19.527899999999999</v>
      </c>
      <c r="W159" s="2">
        <v>0</v>
      </c>
      <c r="X159" s="2">
        <v>26.334399999999999</v>
      </c>
      <c r="Y159" s="2"/>
      <c r="Z159" s="2"/>
    </row>
    <row r="160" spans="1:26" x14ac:dyDescent="0.2">
      <c r="A160" s="2" t="s">
        <v>99</v>
      </c>
      <c r="B160" s="2" t="str">
        <f>VLOOKUP($A160,'Space Group'!$A$2:$D$219,3)</f>
        <v>monoclinic</v>
      </c>
      <c r="C160" s="2" t="str">
        <f>VLOOKUP($A160,'Space Group'!$A$2:$D$219,4)</f>
        <v>P121/c1</v>
      </c>
      <c r="D160" s="2">
        <v>173.11420000000001</v>
      </c>
      <c r="E160" s="2">
        <v>110.78279999999999</v>
      </c>
      <c r="F160" s="2">
        <v>-4.7727000000000004</v>
      </c>
      <c r="G160" s="2">
        <v>0</v>
      </c>
      <c r="H160" s="2">
        <v>0</v>
      </c>
      <c r="I160" s="2">
        <v>0</v>
      </c>
      <c r="J160" s="2">
        <v>133.08009999999999</v>
      </c>
      <c r="K160" s="2">
        <v>4.7901999999999996</v>
      </c>
      <c r="L160" s="2">
        <v>0</v>
      </c>
      <c r="M160" s="2">
        <v>0</v>
      </c>
      <c r="N160" s="2">
        <v>0</v>
      </c>
      <c r="O160" s="2">
        <v>47.071399999999997</v>
      </c>
      <c r="P160" s="2">
        <v>0</v>
      </c>
      <c r="Q160" s="2">
        <v>0</v>
      </c>
      <c r="R160" s="2">
        <v>0</v>
      </c>
      <c r="S160" s="2">
        <v>3.9300000000000002E-2</v>
      </c>
      <c r="T160" s="2">
        <v>0</v>
      </c>
      <c r="U160" s="2">
        <v>0</v>
      </c>
      <c r="V160" s="2">
        <v>0.1484</v>
      </c>
      <c r="W160" s="2">
        <v>0</v>
      </c>
      <c r="X160" s="2">
        <v>13.8528</v>
      </c>
      <c r="Y160" s="2"/>
      <c r="Z160" s="2"/>
    </row>
    <row r="161" spans="1:26" x14ac:dyDescent="0.2">
      <c r="A161" s="2" t="s">
        <v>68</v>
      </c>
      <c r="B161" s="2" t="str">
        <f>VLOOKUP($A161,'Space Group'!$A$2:$D$219,3)</f>
        <v>hexagonal</v>
      </c>
      <c r="C161" s="2" t="str">
        <f>VLOOKUP($A161,'Space Group'!$A$2:$D$219,4)</f>
        <v>P6/m</v>
      </c>
      <c r="D161" s="2">
        <v>144.91059999999999</v>
      </c>
      <c r="E161" s="2">
        <v>83.713300000000004</v>
      </c>
      <c r="F161" s="2">
        <v>62.757599999999996</v>
      </c>
      <c r="G161" s="2">
        <v>-8.9999999999999998E-4</v>
      </c>
      <c r="H161" s="2">
        <v>1.1000000000000001E-3</v>
      </c>
      <c r="I161" s="2">
        <v>-6.0000000000000001E-3</v>
      </c>
      <c r="J161" s="2">
        <v>144.94540000000001</v>
      </c>
      <c r="K161" s="2">
        <v>62.765700000000002</v>
      </c>
      <c r="L161" s="2">
        <v>1E-4</v>
      </c>
      <c r="M161" s="2">
        <v>6.9999999999999999E-4</v>
      </c>
      <c r="N161" s="2">
        <v>-5.9999999999999995E-4</v>
      </c>
      <c r="O161" s="2">
        <v>58.959299999999999</v>
      </c>
      <c r="P161" s="2">
        <v>-8.9999999999999998E-4</v>
      </c>
      <c r="Q161" s="2">
        <v>1E-3</v>
      </c>
      <c r="R161" s="2">
        <v>-5.9999999999999995E-4</v>
      </c>
      <c r="S161" s="2">
        <v>22.6096</v>
      </c>
      <c r="T161" s="2">
        <v>-4.0000000000000002E-4</v>
      </c>
      <c r="U161" s="2">
        <v>-5.0000000000000001E-4</v>
      </c>
      <c r="V161" s="2">
        <v>22.608699999999999</v>
      </c>
      <c r="W161" s="2">
        <v>2.9999999999999997E-4</v>
      </c>
      <c r="X161" s="2">
        <v>30.598400000000002</v>
      </c>
      <c r="Y161" s="2"/>
      <c r="Z161" s="2"/>
    </row>
    <row r="162" spans="1:26" x14ac:dyDescent="0.2">
      <c r="A162" s="2" t="s">
        <v>19</v>
      </c>
      <c r="B162" s="2" t="str">
        <f>VLOOKUP($A162,'Space Group'!$A$2:$D$219,3)</f>
        <v>orthorhombic</v>
      </c>
      <c r="C162" s="2" t="str">
        <f>VLOOKUP($A162,'Space Group'!$A$2:$D$219,4)</f>
        <v>Pmn21</v>
      </c>
      <c r="D162" s="2">
        <v>167.5265</v>
      </c>
      <c r="E162" s="2">
        <v>62.102600000000002</v>
      </c>
      <c r="F162" s="2">
        <v>68.994200000000006</v>
      </c>
      <c r="G162" s="2">
        <v>0</v>
      </c>
      <c r="H162" s="2">
        <v>0</v>
      </c>
      <c r="I162" s="2">
        <v>0</v>
      </c>
      <c r="J162" s="2">
        <v>125.5279</v>
      </c>
      <c r="K162" s="2">
        <v>74.453000000000003</v>
      </c>
      <c r="L162" s="2">
        <v>0</v>
      </c>
      <c r="M162" s="2">
        <v>0</v>
      </c>
      <c r="N162" s="2">
        <v>0</v>
      </c>
      <c r="O162" s="2">
        <v>180.52780000000001</v>
      </c>
      <c r="P162" s="2">
        <v>0</v>
      </c>
      <c r="Q162" s="2">
        <v>0</v>
      </c>
      <c r="R162" s="2">
        <v>0</v>
      </c>
      <c r="S162" s="2">
        <v>13.0229</v>
      </c>
      <c r="T162" s="2">
        <v>0</v>
      </c>
      <c r="U162" s="2">
        <v>0</v>
      </c>
      <c r="V162" s="2">
        <v>41.0182</v>
      </c>
      <c r="W162" s="2">
        <v>0</v>
      </c>
      <c r="X162" s="2">
        <v>24.123899999999999</v>
      </c>
      <c r="Y162" s="2"/>
      <c r="Z162" s="2"/>
    </row>
    <row r="163" spans="1:26" x14ac:dyDescent="0.2">
      <c r="A163" s="2" t="s">
        <v>103</v>
      </c>
      <c r="B163" s="2" t="str">
        <f>VLOOKUP($A163,'Space Group'!$A$2:$D$219,3)</f>
        <v>triclinic</v>
      </c>
      <c r="C163" s="2" t="str">
        <f>VLOOKUP($A163,'Space Group'!$A$2:$D$219,4)</f>
        <v>P-1</v>
      </c>
      <c r="D163" s="2">
        <v>114.8884</v>
      </c>
      <c r="E163" s="2">
        <v>50.188600000000001</v>
      </c>
      <c r="F163" s="2">
        <v>48.695</v>
      </c>
      <c r="G163" s="2">
        <v>0</v>
      </c>
      <c r="H163" s="2">
        <v>22.497699999999998</v>
      </c>
      <c r="I163" s="2">
        <v>0</v>
      </c>
      <c r="J163" s="2">
        <v>81.036600000000007</v>
      </c>
      <c r="K163" s="2">
        <v>38.0428</v>
      </c>
      <c r="L163" s="2">
        <v>0</v>
      </c>
      <c r="M163" s="2">
        <v>14.67</v>
      </c>
      <c r="N163" s="2">
        <v>0</v>
      </c>
      <c r="O163" s="2">
        <v>123.9376</v>
      </c>
      <c r="P163" s="2">
        <v>0</v>
      </c>
      <c r="Q163" s="2">
        <v>11.769500000000001</v>
      </c>
      <c r="R163" s="2">
        <v>0</v>
      </c>
      <c r="S163" s="2">
        <v>6.0423999999999998</v>
      </c>
      <c r="T163" s="2">
        <v>0</v>
      </c>
      <c r="U163" s="2">
        <v>-0.61639999999999995</v>
      </c>
      <c r="V163" s="2">
        <v>26.435199999999998</v>
      </c>
      <c r="W163" s="2">
        <v>0</v>
      </c>
      <c r="X163" s="2">
        <v>19.345500000000001</v>
      </c>
      <c r="Y163" s="2"/>
      <c r="Z163" s="2"/>
    </row>
    <row r="164" spans="1:26" x14ac:dyDescent="0.2">
      <c r="A164" s="2" t="s">
        <v>14</v>
      </c>
      <c r="B164" s="2" t="str">
        <f>VLOOKUP($A164,'Space Group'!$A$2:$D$219,3)</f>
        <v>monoclinic</v>
      </c>
      <c r="C164" s="2" t="str">
        <f>VLOOKUP($A164,'Space Group'!$A$2:$D$219,4)</f>
        <v>C12/m1</v>
      </c>
      <c r="D164" s="2">
        <v>162.59540000000001</v>
      </c>
      <c r="E164" s="2">
        <v>75.508700000000005</v>
      </c>
      <c r="F164" s="2">
        <v>68.685199999999995</v>
      </c>
      <c r="G164" s="2">
        <v>0</v>
      </c>
      <c r="H164" s="2">
        <v>0</v>
      </c>
      <c r="I164" s="2">
        <v>0</v>
      </c>
      <c r="J164" s="2">
        <v>111.9374</v>
      </c>
      <c r="K164" s="2">
        <v>45.5458</v>
      </c>
      <c r="L164" s="2">
        <v>0</v>
      </c>
      <c r="M164" s="2">
        <v>0</v>
      </c>
      <c r="N164" s="2">
        <v>0</v>
      </c>
      <c r="O164" s="2">
        <v>115.60809999999999</v>
      </c>
      <c r="P164" s="2">
        <v>0</v>
      </c>
      <c r="Q164" s="2">
        <v>0</v>
      </c>
      <c r="R164" s="2">
        <v>0</v>
      </c>
      <c r="S164" s="2">
        <v>4.3428000000000004</v>
      </c>
      <c r="T164" s="2">
        <v>0</v>
      </c>
      <c r="U164" s="2">
        <v>0</v>
      </c>
      <c r="V164" s="2">
        <v>11.856999999999999</v>
      </c>
      <c r="W164" s="2">
        <v>0</v>
      </c>
      <c r="X164" s="2">
        <v>27.141500000000001</v>
      </c>
      <c r="Y164" s="2"/>
      <c r="Z164" s="2"/>
    </row>
    <row r="165" spans="1:26" x14ac:dyDescent="0.2">
      <c r="A165" s="2" t="s">
        <v>95</v>
      </c>
      <c r="B165" s="2" t="str">
        <f>VLOOKUP($A165,'Space Group'!$A$2:$D$219,3)</f>
        <v>monoclinic</v>
      </c>
      <c r="C165" s="2" t="str">
        <f>VLOOKUP($A165,'Space Group'!$A$2:$D$219,4)</f>
        <v>P2/m</v>
      </c>
      <c r="D165" s="2">
        <v>129.54599999999999</v>
      </c>
      <c r="E165" s="2">
        <v>41.977400000000003</v>
      </c>
      <c r="F165" s="2">
        <v>44.729900000000001</v>
      </c>
      <c r="G165" s="2">
        <v>0</v>
      </c>
      <c r="H165" s="2">
        <v>7.2098000000000004</v>
      </c>
      <c r="I165" s="2">
        <v>0</v>
      </c>
      <c r="J165" s="2">
        <v>91.938599999999994</v>
      </c>
      <c r="K165" s="2">
        <v>16.246300000000002</v>
      </c>
      <c r="L165" s="2">
        <v>0</v>
      </c>
      <c r="M165" s="2">
        <v>3.0731999999999999</v>
      </c>
      <c r="N165" s="2">
        <v>0</v>
      </c>
      <c r="O165" s="2">
        <v>45.440899999999999</v>
      </c>
      <c r="P165" s="2">
        <v>0</v>
      </c>
      <c r="Q165" s="2">
        <v>-1.0519000000000001</v>
      </c>
      <c r="R165" s="2">
        <v>0</v>
      </c>
      <c r="S165" s="2">
        <v>27.7073</v>
      </c>
      <c r="T165" s="2">
        <v>0</v>
      </c>
      <c r="U165" s="2">
        <v>0.43380000000000002</v>
      </c>
      <c r="V165" s="2">
        <v>28.8934</v>
      </c>
      <c r="W165" s="2">
        <v>0</v>
      </c>
      <c r="X165" s="2">
        <v>32.880800000000001</v>
      </c>
      <c r="Y165" s="2"/>
      <c r="Z165" s="2"/>
    </row>
    <row r="166" spans="1:26" x14ac:dyDescent="0.2">
      <c r="A166" s="2" t="s">
        <v>38</v>
      </c>
      <c r="B166" s="2" t="str">
        <f>VLOOKUP($A166,'Space Group'!$A$2:$D$219,3)</f>
        <v>monoclinic</v>
      </c>
      <c r="C166" s="2" t="str">
        <f>VLOOKUP($A166,'Space Group'!$A$2:$D$219,4)</f>
        <v>P121/n1</v>
      </c>
      <c r="D166" s="2">
        <v>109.3887</v>
      </c>
      <c r="E166" s="2">
        <v>56.768099999999997</v>
      </c>
      <c r="F166" s="2">
        <v>58.078299999999999</v>
      </c>
      <c r="G166" s="2">
        <v>0</v>
      </c>
      <c r="H166" s="2">
        <v>0.77149999999999996</v>
      </c>
      <c r="I166" s="2">
        <v>0</v>
      </c>
      <c r="J166" s="2">
        <v>97.904700000000005</v>
      </c>
      <c r="K166" s="2">
        <v>47.853000000000002</v>
      </c>
      <c r="L166" s="2">
        <v>0</v>
      </c>
      <c r="M166" s="2">
        <v>-1.7806</v>
      </c>
      <c r="N166" s="2">
        <v>0</v>
      </c>
      <c r="O166" s="2">
        <v>100.9258</v>
      </c>
      <c r="P166" s="2">
        <v>0</v>
      </c>
      <c r="Q166" s="2">
        <v>2.1261000000000001</v>
      </c>
      <c r="R166" s="2">
        <v>0</v>
      </c>
      <c r="S166" s="2">
        <v>19.2149</v>
      </c>
      <c r="T166" s="2">
        <v>0</v>
      </c>
      <c r="U166" s="2">
        <v>-1.1890000000000001</v>
      </c>
      <c r="V166" s="2">
        <v>33.084400000000002</v>
      </c>
      <c r="W166" s="2">
        <v>0</v>
      </c>
      <c r="X166" s="2">
        <v>12.0047</v>
      </c>
      <c r="Y166" s="2"/>
      <c r="Z166" s="2"/>
    </row>
    <row r="167" spans="1:26" x14ac:dyDescent="0.2">
      <c r="A167" s="2" t="s">
        <v>114</v>
      </c>
      <c r="B167" s="2" t="str">
        <f>VLOOKUP($A167,'Space Group'!$A$2:$D$219,3)</f>
        <v>hexagonal</v>
      </c>
      <c r="C167" s="2" t="str">
        <f>VLOOKUP($A167,'Space Group'!$A$2:$D$219,4)</f>
        <v>P6122</v>
      </c>
      <c r="D167" s="2">
        <v>88.668700000000001</v>
      </c>
      <c r="E167" s="2">
        <v>43.598199999999999</v>
      </c>
      <c r="F167" s="2">
        <v>58.110599999999998</v>
      </c>
      <c r="G167" s="2">
        <v>0</v>
      </c>
      <c r="H167" s="2">
        <v>0</v>
      </c>
      <c r="I167" s="2">
        <v>0</v>
      </c>
      <c r="J167" s="2">
        <v>88.668700000000001</v>
      </c>
      <c r="K167" s="2">
        <v>58.110599999999998</v>
      </c>
      <c r="L167" s="2">
        <v>0</v>
      </c>
      <c r="M167" s="2">
        <v>0</v>
      </c>
      <c r="N167" s="2">
        <v>0</v>
      </c>
      <c r="O167" s="2">
        <v>91.455299999999994</v>
      </c>
      <c r="P167" s="2">
        <v>0</v>
      </c>
      <c r="Q167" s="2">
        <v>0</v>
      </c>
      <c r="R167" s="2">
        <v>0</v>
      </c>
      <c r="S167" s="2">
        <v>22.653300000000002</v>
      </c>
      <c r="T167" s="2">
        <v>0</v>
      </c>
      <c r="U167" s="2">
        <v>0</v>
      </c>
      <c r="V167" s="2">
        <v>22.653300000000002</v>
      </c>
      <c r="W167" s="2">
        <v>0</v>
      </c>
      <c r="X167" s="2">
        <v>22.535299999999999</v>
      </c>
      <c r="Y167" s="2"/>
      <c r="Z167" s="2"/>
    </row>
    <row r="168" spans="1:26" x14ac:dyDescent="0.2">
      <c r="A168" s="2" t="s">
        <v>66</v>
      </c>
      <c r="B168" s="2" t="str">
        <f>VLOOKUP($A168,'Space Group'!$A$2:$D$219,3)</f>
        <v>orthorhombic</v>
      </c>
      <c r="C168" s="2" t="str">
        <f>VLOOKUP($A168,'Space Group'!$A$2:$D$219,4)</f>
        <v>Cmmm</v>
      </c>
      <c r="D168" s="2">
        <v>150.35929999999999</v>
      </c>
      <c r="E168" s="2">
        <v>98.409000000000006</v>
      </c>
      <c r="F168" s="2">
        <v>78.037400000000005</v>
      </c>
      <c r="G168" s="2">
        <v>0</v>
      </c>
      <c r="H168" s="2">
        <v>-5.0000000000000001E-4</v>
      </c>
      <c r="I168" s="2">
        <v>0</v>
      </c>
      <c r="J168" s="2">
        <v>160.7056</v>
      </c>
      <c r="K168" s="2">
        <v>63.250999999999998</v>
      </c>
      <c r="L168" s="2">
        <v>0</v>
      </c>
      <c r="M168" s="2">
        <v>1E-4</v>
      </c>
      <c r="N168" s="2">
        <v>0</v>
      </c>
      <c r="O168" s="2">
        <v>77.346699999999998</v>
      </c>
      <c r="P168" s="2">
        <v>0</v>
      </c>
      <c r="Q168" s="2">
        <v>0</v>
      </c>
      <c r="R168" s="2">
        <v>0</v>
      </c>
      <c r="S168" s="2">
        <v>21.840299999999999</v>
      </c>
      <c r="T168" s="2">
        <v>0</v>
      </c>
      <c r="U168" s="2">
        <v>4.0000000000000002E-4</v>
      </c>
      <c r="V168" s="2">
        <v>53.268999999999998</v>
      </c>
      <c r="W168" s="2">
        <v>0</v>
      </c>
      <c r="X168" s="2">
        <v>25.354199999999999</v>
      </c>
      <c r="Y168" s="2"/>
      <c r="Z168" s="2"/>
    </row>
    <row r="169" spans="1:26" x14ac:dyDescent="0.2">
      <c r="A169" s="2" t="s">
        <v>133</v>
      </c>
      <c r="B169" s="2" t="str">
        <f>VLOOKUP($A169,'Space Group'!$A$2:$D$219,3)</f>
        <v>orthorhombic</v>
      </c>
      <c r="C169" s="2" t="str">
        <f>VLOOKUP($A169,'Space Group'!$A$2:$D$219,4)</f>
        <v>Cmcm</v>
      </c>
      <c r="D169" s="2">
        <v>173.09110000000001</v>
      </c>
      <c r="E169" s="2">
        <v>67.778099999999995</v>
      </c>
      <c r="F169" s="2">
        <v>58.827500000000001</v>
      </c>
      <c r="G169" s="2">
        <v>0</v>
      </c>
      <c r="H169" s="2">
        <v>0</v>
      </c>
      <c r="I169" s="2">
        <v>0</v>
      </c>
      <c r="J169" s="2">
        <v>104.78830000000001</v>
      </c>
      <c r="K169" s="2">
        <v>70.573499999999996</v>
      </c>
      <c r="L169" s="2">
        <v>0</v>
      </c>
      <c r="M169" s="2">
        <v>0</v>
      </c>
      <c r="N169" s="2">
        <v>0</v>
      </c>
      <c r="O169" s="2">
        <v>180.3604</v>
      </c>
      <c r="P169" s="2">
        <v>0</v>
      </c>
      <c r="Q169" s="2">
        <v>0</v>
      </c>
      <c r="R169" s="2">
        <v>0</v>
      </c>
      <c r="S169" s="2">
        <v>15.685700000000001</v>
      </c>
      <c r="T169" s="2">
        <v>0</v>
      </c>
      <c r="U169" s="2">
        <v>0</v>
      </c>
      <c r="V169" s="2">
        <v>1.0747</v>
      </c>
      <c r="W169" s="2">
        <v>0</v>
      </c>
      <c r="X169" s="2">
        <v>-5.1532</v>
      </c>
      <c r="Y169" s="2"/>
      <c r="Z169" s="2"/>
    </row>
    <row r="170" spans="1:26" x14ac:dyDescent="0.2">
      <c r="A170" s="2" t="s">
        <v>180</v>
      </c>
      <c r="B170" s="2" t="str">
        <f>VLOOKUP($A170,'Space Group'!$A$2:$D$219,3)</f>
        <v>orthorhombic</v>
      </c>
      <c r="C170" s="2" t="str">
        <f>VLOOKUP($A170,'Space Group'!$A$2:$D$219,4)</f>
        <v>Pncn</v>
      </c>
      <c r="D170" s="2">
        <v>189.8313</v>
      </c>
      <c r="E170" s="2">
        <v>63.489100000000001</v>
      </c>
      <c r="F170" s="2">
        <v>72.568799999999996</v>
      </c>
      <c r="G170" s="2">
        <v>0</v>
      </c>
      <c r="H170" s="2">
        <v>0</v>
      </c>
      <c r="I170" s="2">
        <v>0</v>
      </c>
      <c r="J170" s="2">
        <v>190.3175</v>
      </c>
      <c r="K170" s="2">
        <v>72.977099999999993</v>
      </c>
      <c r="L170" s="2">
        <v>0</v>
      </c>
      <c r="M170" s="2">
        <v>0</v>
      </c>
      <c r="N170" s="2">
        <v>0</v>
      </c>
      <c r="O170" s="2">
        <v>144.53659999999999</v>
      </c>
      <c r="P170" s="2">
        <v>0</v>
      </c>
      <c r="Q170" s="2">
        <v>0</v>
      </c>
      <c r="R170" s="2">
        <v>0</v>
      </c>
      <c r="S170" s="2">
        <v>3.4632999999999998</v>
      </c>
      <c r="T170" s="2">
        <v>0</v>
      </c>
      <c r="U170" s="2">
        <v>0</v>
      </c>
      <c r="V170" s="2">
        <v>3.7709000000000001</v>
      </c>
      <c r="W170" s="2">
        <v>0</v>
      </c>
      <c r="X170" s="2">
        <v>8.7764000000000006</v>
      </c>
      <c r="Y170" s="2"/>
      <c r="Z170" s="2"/>
    </row>
    <row r="171" spans="1:26" x14ac:dyDescent="0.2">
      <c r="A171" s="2" t="s">
        <v>159</v>
      </c>
      <c r="B171" s="2" t="str">
        <f>VLOOKUP($A171,'Space Group'!$A$2:$D$219,3)</f>
        <v>trigonal</v>
      </c>
      <c r="C171" s="2" t="str">
        <f>VLOOKUP($A171,'Space Group'!$A$2:$D$219,4)</f>
        <v>P 3</v>
      </c>
      <c r="D171" s="2">
        <v>149.32390000000001</v>
      </c>
      <c r="E171" s="2">
        <v>111.9558</v>
      </c>
      <c r="F171" s="2">
        <v>103.07089999999999</v>
      </c>
      <c r="G171" s="2">
        <v>-5.0700000000000002E-2</v>
      </c>
      <c r="H171" s="2">
        <v>0</v>
      </c>
      <c r="I171" s="2">
        <v>0</v>
      </c>
      <c r="J171" s="2">
        <v>149.32390000000001</v>
      </c>
      <c r="K171" s="2">
        <v>103.07089999999999</v>
      </c>
      <c r="L171" s="2">
        <v>5.0700000000000002E-2</v>
      </c>
      <c r="M171" s="2">
        <v>0</v>
      </c>
      <c r="N171" s="2">
        <v>0</v>
      </c>
      <c r="O171" s="2">
        <v>179.5369</v>
      </c>
      <c r="P171" s="2">
        <v>0</v>
      </c>
      <c r="Q171" s="2">
        <v>0</v>
      </c>
      <c r="R171" s="2">
        <v>0</v>
      </c>
      <c r="S171" s="2">
        <v>14.387499999999999</v>
      </c>
      <c r="T171" s="2">
        <v>0</v>
      </c>
      <c r="U171" s="2">
        <v>0</v>
      </c>
      <c r="V171" s="2">
        <v>14.387499999999999</v>
      </c>
      <c r="W171" s="2">
        <v>-5.0700000000000002E-2</v>
      </c>
      <c r="X171" s="2">
        <v>18.684100000000001</v>
      </c>
      <c r="Y171" s="2"/>
      <c r="Z171" s="2"/>
    </row>
    <row r="172" spans="1:26" x14ac:dyDescent="0.2">
      <c r="A172" s="2" t="s">
        <v>142</v>
      </c>
      <c r="B172" s="2" t="str">
        <f>VLOOKUP($A172,'Space Group'!$A$2:$D$219,3)</f>
        <v>orthorhombic</v>
      </c>
      <c r="C172" s="2" t="str">
        <f>VLOOKUP($A172,'Space Group'!$A$2:$D$219,4)</f>
        <v>Cmc21</v>
      </c>
      <c r="D172" s="2">
        <v>133.56049999999999</v>
      </c>
      <c r="E172" s="2">
        <v>69.035300000000007</v>
      </c>
      <c r="F172" s="2">
        <v>59.949199999999998</v>
      </c>
      <c r="G172" s="2">
        <v>0</v>
      </c>
      <c r="H172" s="2">
        <v>0</v>
      </c>
      <c r="I172" s="2">
        <v>0</v>
      </c>
      <c r="J172" s="2">
        <v>188.066</v>
      </c>
      <c r="K172" s="2">
        <v>111.58620000000001</v>
      </c>
      <c r="L172" s="2">
        <v>0</v>
      </c>
      <c r="M172" s="2">
        <v>0</v>
      </c>
      <c r="N172" s="2">
        <v>0</v>
      </c>
      <c r="O172" s="2">
        <v>207.53370000000001</v>
      </c>
      <c r="P172" s="2">
        <v>0</v>
      </c>
      <c r="Q172" s="2">
        <v>0</v>
      </c>
      <c r="R172" s="2">
        <v>0</v>
      </c>
      <c r="S172" s="2">
        <v>44.742800000000003</v>
      </c>
      <c r="T172" s="2">
        <v>0</v>
      </c>
      <c r="U172" s="2">
        <v>0</v>
      </c>
      <c r="V172" s="2">
        <v>122.1542</v>
      </c>
      <c r="W172" s="2">
        <v>0</v>
      </c>
      <c r="X172" s="2">
        <v>29.0153</v>
      </c>
      <c r="Y172" s="2"/>
      <c r="Z172" s="2"/>
    </row>
    <row r="173" spans="1:26" x14ac:dyDescent="0.2">
      <c r="A173" s="2" t="s">
        <v>140</v>
      </c>
      <c r="B173" s="2" t="str">
        <f>VLOOKUP($A173,'Space Group'!$A$2:$D$219,3)</f>
        <v>cubic</v>
      </c>
      <c r="C173" s="2" t="str">
        <f>VLOOKUP($A173,'Space Group'!$A$2:$D$219,4)</f>
        <v>Fm-3m</v>
      </c>
      <c r="D173" s="2">
        <v>100.2243</v>
      </c>
      <c r="E173" s="2">
        <v>53.962200000000003</v>
      </c>
      <c r="F173" s="2">
        <v>53.962200000000003</v>
      </c>
      <c r="G173" s="2">
        <v>0</v>
      </c>
      <c r="H173" s="2">
        <v>0</v>
      </c>
      <c r="I173" s="2">
        <v>0</v>
      </c>
      <c r="J173" s="2">
        <v>100.2243</v>
      </c>
      <c r="K173" s="2">
        <v>53.962200000000003</v>
      </c>
      <c r="L173" s="2">
        <v>0</v>
      </c>
      <c r="M173" s="2">
        <v>0</v>
      </c>
      <c r="N173" s="2">
        <v>0</v>
      </c>
      <c r="O173" s="2">
        <v>100.2243</v>
      </c>
      <c r="P173" s="2">
        <v>0</v>
      </c>
      <c r="Q173" s="2">
        <v>0</v>
      </c>
      <c r="R173" s="2">
        <v>0</v>
      </c>
      <c r="S173" s="2">
        <v>12.6145</v>
      </c>
      <c r="T173" s="2">
        <v>0</v>
      </c>
      <c r="U173" s="2">
        <v>0</v>
      </c>
      <c r="V173" s="2">
        <v>12.6145</v>
      </c>
      <c r="W173" s="2">
        <v>0</v>
      </c>
      <c r="X173" s="2">
        <v>12.6145</v>
      </c>
      <c r="Y173" s="2"/>
      <c r="Z173" s="2"/>
    </row>
    <row r="174" spans="1:26" x14ac:dyDescent="0.2">
      <c r="A174" s="2" t="s">
        <v>55</v>
      </c>
      <c r="B174" s="2" t="str">
        <f>VLOOKUP($A174,'Space Group'!$A$2:$D$219,3)</f>
        <v>monoclinic</v>
      </c>
      <c r="C174" s="2" t="str">
        <f>VLOOKUP($A174,'Space Group'!$A$2:$D$219,4)</f>
        <v>C2/m</v>
      </c>
      <c r="D174" s="2">
        <v>91.78</v>
      </c>
      <c r="E174" s="2">
        <v>29.226800000000001</v>
      </c>
      <c r="F174" s="2">
        <v>21.005099999999999</v>
      </c>
      <c r="G174" s="2">
        <v>0</v>
      </c>
      <c r="H174" s="2">
        <v>-1.1941999999999999</v>
      </c>
      <c r="I174" s="2">
        <v>0</v>
      </c>
      <c r="J174" s="2">
        <v>72.426100000000005</v>
      </c>
      <c r="K174" s="2">
        <v>30.626200000000001</v>
      </c>
      <c r="L174" s="2">
        <v>0</v>
      </c>
      <c r="M174" s="2">
        <v>0.61980000000000002</v>
      </c>
      <c r="N174" s="2">
        <v>0</v>
      </c>
      <c r="O174" s="2">
        <v>77.172899999999998</v>
      </c>
      <c r="P174" s="2">
        <v>0</v>
      </c>
      <c r="Q174" s="2">
        <v>3.6958000000000002</v>
      </c>
      <c r="R174" s="2">
        <v>0</v>
      </c>
      <c r="S174" s="2">
        <v>17.169699999999999</v>
      </c>
      <c r="T174" s="2">
        <v>0</v>
      </c>
      <c r="U174" s="2">
        <v>1.0273000000000001</v>
      </c>
      <c r="V174" s="2">
        <v>15.2296</v>
      </c>
      <c r="W174" s="2">
        <v>0</v>
      </c>
      <c r="X174" s="2">
        <v>20.283899999999999</v>
      </c>
      <c r="Y174" s="2"/>
      <c r="Z174" s="2"/>
    </row>
    <row r="175" spans="1:26" x14ac:dyDescent="0.2">
      <c r="A175" s="2" t="s">
        <v>139</v>
      </c>
      <c r="B175" s="2" t="str">
        <f>VLOOKUP($A175,'Space Group'!$A$2:$D$219,3)</f>
        <v>orthorhombic</v>
      </c>
      <c r="C175" s="2" t="str">
        <f>VLOOKUP($A175,'Space Group'!$A$2:$D$219,4)</f>
        <v>Aea2</v>
      </c>
      <c r="D175" s="2">
        <v>210.79239999999999</v>
      </c>
      <c r="E175" s="2">
        <v>20.4191</v>
      </c>
      <c r="F175" s="2">
        <v>125.9644</v>
      </c>
      <c r="G175" s="2">
        <v>0</v>
      </c>
      <c r="H175" s="2">
        <v>0</v>
      </c>
      <c r="I175" s="2">
        <v>0</v>
      </c>
      <c r="J175" s="2">
        <v>9.4501000000000008</v>
      </c>
      <c r="K175" s="2">
        <v>15.421900000000001</v>
      </c>
      <c r="L175" s="2">
        <v>0</v>
      </c>
      <c r="M175" s="2">
        <v>0</v>
      </c>
      <c r="N175" s="2">
        <v>0</v>
      </c>
      <c r="O175" s="2">
        <v>121.8661</v>
      </c>
      <c r="P175" s="2">
        <v>0</v>
      </c>
      <c r="Q175" s="2">
        <v>0</v>
      </c>
      <c r="R175" s="2">
        <v>0</v>
      </c>
      <c r="S175" s="2">
        <v>-12.929</v>
      </c>
      <c r="T175" s="2">
        <v>0</v>
      </c>
      <c r="U175" s="2">
        <v>0</v>
      </c>
      <c r="V175" s="2">
        <v>-5.1265000000000001</v>
      </c>
      <c r="W175" s="2">
        <v>0</v>
      </c>
      <c r="X175" s="2">
        <v>26.046800000000001</v>
      </c>
      <c r="Y175" s="2"/>
      <c r="Z175" s="2"/>
    </row>
    <row r="176" spans="1:26" x14ac:dyDescent="0.2">
      <c r="A176" s="2" t="s">
        <v>79</v>
      </c>
      <c r="B176" s="2" t="str">
        <f>VLOOKUP($A176,'Space Group'!$A$2:$D$219,3)</f>
        <v>tetragonal</v>
      </c>
      <c r="C176" s="2" t="str">
        <f>VLOOKUP($A176,'Space Group'!$A$2:$D$219,4)</f>
        <v>I4/mmm</v>
      </c>
      <c r="D176" s="2">
        <v>136.81389999999999</v>
      </c>
      <c r="E176" s="2">
        <v>85.416600000000003</v>
      </c>
      <c r="F176" s="2">
        <v>60.485799999999998</v>
      </c>
      <c r="G176" s="2">
        <v>0</v>
      </c>
      <c r="H176" s="2">
        <v>0</v>
      </c>
      <c r="I176" s="2">
        <v>0</v>
      </c>
      <c r="J176" s="2">
        <v>136.81389999999999</v>
      </c>
      <c r="K176" s="2">
        <v>60.485799999999998</v>
      </c>
      <c r="L176" s="2">
        <v>0</v>
      </c>
      <c r="M176" s="2">
        <v>0</v>
      </c>
      <c r="N176" s="2">
        <v>0</v>
      </c>
      <c r="O176" s="2">
        <v>67.310299999999998</v>
      </c>
      <c r="P176" s="2">
        <v>0</v>
      </c>
      <c r="Q176" s="2">
        <v>0</v>
      </c>
      <c r="R176" s="2">
        <v>0</v>
      </c>
      <c r="S176" s="2">
        <v>26.6904</v>
      </c>
      <c r="T176" s="2">
        <v>0</v>
      </c>
      <c r="U176" s="2">
        <v>0</v>
      </c>
      <c r="V176" s="2">
        <v>26.6904</v>
      </c>
      <c r="W176" s="2">
        <v>0</v>
      </c>
      <c r="X176" s="2">
        <v>19.489999999999998</v>
      </c>
      <c r="Y176" s="2"/>
      <c r="Z176" s="2"/>
    </row>
    <row r="177" spans="1:26" x14ac:dyDescent="0.2">
      <c r="A177" s="2" t="s">
        <v>8</v>
      </c>
      <c r="B177" s="2" t="str">
        <f>VLOOKUP($A177,'Space Group'!$A$2:$D$219,3)</f>
        <v>orthorhombic</v>
      </c>
      <c r="C177" s="2" t="str">
        <f>VLOOKUP($A177,'Space Group'!$A$2:$D$219,4)</f>
        <v>Cmcm</v>
      </c>
      <c r="D177" s="2">
        <v>109.75709999999999</v>
      </c>
      <c r="E177" s="2">
        <v>63.607999999999997</v>
      </c>
      <c r="F177" s="2">
        <v>75.117000000000004</v>
      </c>
      <c r="G177" s="2">
        <v>0</v>
      </c>
      <c r="H177" s="2">
        <v>0</v>
      </c>
      <c r="I177" s="2">
        <v>0</v>
      </c>
      <c r="J177" s="2">
        <v>88.198999999999998</v>
      </c>
      <c r="K177" s="2">
        <v>83.943700000000007</v>
      </c>
      <c r="L177" s="2">
        <v>0</v>
      </c>
      <c r="M177" s="2">
        <v>0</v>
      </c>
      <c r="N177" s="2">
        <v>0</v>
      </c>
      <c r="O177" s="2">
        <v>115.9863</v>
      </c>
      <c r="P177" s="2">
        <v>0</v>
      </c>
      <c r="Q177" s="2">
        <v>0</v>
      </c>
      <c r="R177" s="2">
        <v>0</v>
      </c>
      <c r="S177" s="2">
        <v>-284.0951</v>
      </c>
      <c r="T177" s="2">
        <v>0</v>
      </c>
      <c r="U177" s="2">
        <v>0</v>
      </c>
      <c r="V177" s="2">
        <v>19.038</v>
      </c>
      <c r="W177" s="2">
        <v>0</v>
      </c>
      <c r="X177" s="2">
        <v>59.612200000000001</v>
      </c>
      <c r="Y177" s="2"/>
      <c r="Z177" s="2"/>
    </row>
    <row r="178" spans="1:26" x14ac:dyDescent="0.2">
      <c r="A178" s="2" t="s">
        <v>157</v>
      </c>
      <c r="B178" s="2" t="str">
        <f>VLOOKUP($A178,'Space Group'!$A$2:$D$219,3)</f>
        <v>tetragonal</v>
      </c>
      <c r="C178" s="2" t="str">
        <f>VLOOKUP($A178,'Space Group'!$A$2:$D$219,4)</f>
        <v>P-4n2</v>
      </c>
      <c r="D178" s="2">
        <v>39.939799999999998</v>
      </c>
      <c r="E178" s="2">
        <v>-18.050899999999999</v>
      </c>
      <c r="F178" s="2">
        <v>28.645600000000002</v>
      </c>
      <c r="G178" s="2">
        <v>0</v>
      </c>
      <c r="H178" s="2">
        <v>0</v>
      </c>
      <c r="I178" s="2">
        <v>0</v>
      </c>
      <c r="J178" s="2">
        <v>39.939799999999998</v>
      </c>
      <c r="K178" s="2">
        <v>28.645600000000002</v>
      </c>
      <c r="L178" s="2">
        <v>0</v>
      </c>
      <c r="M178" s="2">
        <v>0</v>
      </c>
      <c r="N178" s="2">
        <v>0</v>
      </c>
      <c r="O178" s="2">
        <v>195.9152</v>
      </c>
      <c r="P178" s="2">
        <v>0</v>
      </c>
      <c r="Q178" s="2">
        <v>0</v>
      </c>
      <c r="R178" s="2">
        <v>0</v>
      </c>
      <c r="S178" s="2">
        <v>25.520900000000001</v>
      </c>
      <c r="T178" s="2">
        <v>0</v>
      </c>
      <c r="U178" s="2">
        <v>0</v>
      </c>
      <c r="V178" s="2">
        <v>25.520900000000001</v>
      </c>
      <c r="W178" s="2">
        <v>0</v>
      </c>
      <c r="X178" s="2">
        <v>9.7100000000000009</v>
      </c>
      <c r="Y178" s="2"/>
      <c r="Z178" s="2"/>
    </row>
    <row r="179" spans="1:26" x14ac:dyDescent="0.2">
      <c r="A179" s="2" t="s">
        <v>166</v>
      </c>
      <c r="B179" s="2" t="str">
        <f>VLOOKUP($A179,'Space Group'!$A$2:$D$219,3)</f>
        <v>triclinic</v>
      </c>
      <c r="C179" s="2" t="str">
        <f>VLOOKUP($A179,'Space Group'!$A$2:$D$219,4)</f>
        <v>P-1</v>
      </c>
      <c r="D179" s="2">
        <v>79.605800000000002</v>
      </c>
      <c r="E179" s="2">
        <v>28.5641</v>
      </c>
      <c r="F179" s="2">
        <v>39.0807</v>
      </c>
      <c r="G179" s="2">
        <v>0</v>
      </c>
      <c r="H179" s="2">
        <v>-4.8635000000000002</v>
      </c>
      <c r="I179" s="2">
        <v>0</v>
      </c>
      <c r="J179" s="2">
        <v>119.1212</v>
      </c>
      <c r="K179" s="2">
        <v>23.835599999999999</v>
      </c>
      <c r="L179" s="2">
        <v>0</v>
      </c>
      <c r="M179" s="2">
        <v>2.0649000000000002</v>
      </c>
      <c r="N179" s="2">
        <v>0</v>
      </c>
      <c r="O179" s="2">
        <v>88.243300000000005</v>
      </c>
      <c r="P179" s="2">
        <v>0</v>
      </c>
      <c r="Q179" s="2">
        <v>-23.506599999999999</v>
      </c>
      <c r="R179" s="2">
        <v>0</v>
      </c>
      <c r="S179" s="2">
        <v>9.8277000000000001</v>
      </c>
      <c r="T179" s="2">
        <v>0</v>
      </c>
      <c r="U179" s="2">
        <v>-1.0498000000000001</v>
      </c>
      <c r="V179" s="2">
        <v>19.6554</v>
      </c>
      <c r="W179" s="2">
        <v>0</v>
      </c>
      <c r="X179" s="2">
        <v>13.518000000000001</v>
      </c>
      <c r="Y179" s="2"/>
      <c r="Z179" s="2"/>
    </row>
    <row r="180" spans="1:26" x14ac:dyDescent="0.2">
      <c r="A180" s="2" t="s">
        <v>181</v>
      </c>
      <c r="B180" s="2" t="str">
        <f>VLOOKUP($A180,'Space Group'!$A$2:$D$219,3)</f>
        <v>monoclinic</v>
      </c>
      <c r="C180" s="2" t="str">
        <f>VLOOKUP($A180,'Space Group'!$A$2:$D$219,4)</f>
        <v>C2/m</v>
      </c>
      <c r="D180" s="2">
        <v>85.343800000000002</v>
      </c>
      <c r="E180" s="2">
        <v>21.779900000000001</v>
      </c>
      <c r="F180" s="2">
        <v>42.8688</v>
      </c>
      <c r="G180" s="2">
        <v>0</v>
      </c>
      <c r="H180" s="2">
        <v>6.7492000000000001</v>
      </c>
      <c r="I180" s="2">
        <v>0</v>
      </c>
      <c r="J180" s="2">
        <v>84.334100000000007</v>
      </c>
      <c r="K180" s="2">
        <v>20.722999999999999</v>
      </c>
      <c r="L180" s="2">
        <v>0</v>
      </c>
      <c r="M180" s="2">
        <v>5.9476000000000004</v>
      </c>
      <c r="N180" s="2">
        <v>0</v>
      </c>
      <c r="O180" s="2">
        <v>69.497900000000001</v>
      </c>
      <c r="P180" s="2">
        <v>0</v>
      </c>
      <c r="Q180" s="2">
        <v>-1.3349</v>
      </c>
      <c r="R180" s="2">
        <v>0</v>
      </c>
      <c r="S180" s="2">
        <v>20.1374</v>
      </c>
      <c r="T180" s="2">
        <v>0</v>
      </c>
      <c r="U180" s="2">
        <v>-0.38179999999999997</v>
      </c>
      <c r="V180" s="2">
        <v>23.523800000000001</v>
      </c>
      <c r="W180" s="2">
        <v>0</v>
      </c>
      <c r="X180" s="2">
        <v>21.787199999999999</v>
      </c>
      <c r="Y180" s="2"/>
      <c r="Z180" s="2"/>
    </row>
    <row r="181" spans="1:26" x14ac:dyDescent="0.2">
      <c r="A181" s="2" t="s">
        <v>3</v>
      </c>
      <c r="B181" s="2" t="str">
        <f>VLOOKUP($A181,'Space Group'!$A$2:$D$219,3)</f>
        <v>orthorhombic</v>
      </c>
      <c r="C181" s="2" t="str">
        <f>VLOOKUP($A181,'Space Group'!$A$2:$D$219,4)</f>
        <v>Pmmm</v>
      </c>
      <c r="D181" s="2">
        <v>96.925600000000003</v>
      </c>
      <c r="E181" s="2">
        <v>47.617100000000001</v>
      </c>
      <c r="F181" s="2">
        <v>78.018500000000003</v>
      </c>
      <c r="G181" s="2">
        <v>0</v>
      </c>
      <c r="H181" s="2">
        <v>0</v>
      </c>
      <c r="I181" s="2">
        <v>0</v>
      </c>
      <c r="J181" s="2">
        <v>69.588899999999995</v>
      </c>
      <c r="K181" s="2">
        <v>59.308799999999998</v>
      </c>
      <c r="L181" s="2">
        <v>0</v>
      </c>
      <c r="M181" s="2">
        <v>0</v>
      </c>
      <c r="N181" s="2">
        <v>0</v>
      </c>
      <c r="O181" s="2">
        <v>107.97750000000001</v>
      </c>
      <c r="P181" s="2">
        <v>0</v>
      </c>
      <c r="Q181" s="2">
        <v>0</v>
      </c>
      <c r="R181" s="2">
        <v>0</v>
      </c>
      <c r="S181" s="2">
        <v>26.0321</v>
      </c>
      <c r="T181" s="2">
        <v>0</v>
      </c>
      <c r="U181" s="2">
        <v>0</v>
      </c>
      <c r="V181" s="2">
        <v>28.6707</v>
      </c>
      <c r="W181" s="2">
        <v>0</v>
      </c>
      <c r="X181" s="2">
        <v>14.4566</v>
      </c>
      <c r="Y181" s="2"/>
      <c r="Z181" s="2"/>
    </row>
    <row r="182" spans="1:26" x14ac:dyDescent="0.2">
      <c r="A182" s="2" t="s">
        <v>53</v>
      </c>
      <c r="B182" s="2" t="str">
        <f>VLOOKUP($A182,'Space Group'!$A$2:$D$219,3)</f>
        <v>tetragonal</v>
      </c>
      <c r="C182" s="2" t="str">
        <f>VLOOKUP($A182,'Space Group'!$A$2:$D$219,4)</f>
        <v>P-4</v>
      </c>
      <c r="D182" s="2">
        <v>101.6204</v>
      </c>
      <c r="E182" s="2">
        <v>47.746699999999997</v>
      </c>
      <c r="F182" s="2">
        <v>0.64290000000000003</v>
      </c>
      <c r="G182" s="2">
        <v>0</v>
      </c>
      <c r="H182" s="2">
        <v>0</v>
      </c>
      <c r="I182" s="2">
        <v>16.661100000000001</v>
      </c>
      <c r="J182" s="2">
        <v>101.6204</v>
      </c>
      <c r="K182" s="2">
        <v>0.64290000000000003</v>
      </c>
      <c r="L182" s="2">
        <v>0</v>
      </c>
      <c r="M182" s="2">
        <v>0</v>
      </c>
      <c r="N182" s="2">
        <v>-16.661100000000001</v>
      </c>
      <c r="O182" s="2">
        <v>56.023099999999999</v>
      </c>
      <c r="P182" s="2">
        <v>0</v>
      </c>
      <c r="Q182" s="2">
        <v>0</v>
      </c>
      <c r="R182" s="2">
        <v>0</v>
      </c>
      <c r="S182" s="2">
        <v>-212.06700000000001</v>
      </c>
      <c r="T182" s="2">
        <v>0</v>
      </c>
      <c r="U182" s="2">
        <v>0</v>
      </c>
      <c r="V182" s="2">
        <v>-212.06700000000001</v>
      </c>
      <c r="W182" s="2">
        <v>0</v>
      </c>
      <c r="X182" s="2">
        <v>-9.9372000000000007</v>
      </c>
      <c r="Y182" s="2"/>
      <c r="Z182" s="2"/>
    </row>
    <row r="183" spans="1:26" x14ac:dyDescent="0.2">
      <c r="A183" s="2" t="s">
        <v>104</v>
      </c>
      <c r="B183" s="2" t="str">
        <f>VLOOKUP($A183,'Space Group'!$A$2:$D$219,3)</f>
        <v>hexagonal</v>
      </c>
      <c r="C183" s="2" t="str">
        <f>VLOOKUP($A183,'Space Group'!$A$2:$D$219,4)</f>
        <v>P63</v>
      </c>
      <c r="D183" s="2">
        <v>97.008399999999995</v>
      </c>
      <c r="E183" s="2">
        <v>55.354900000000001</v>
      </c>
      <c r="F183" s="2">
        <v>51.2271</v>
      </c>
      <c r="G183" s="2">
        <v>0</v>
      </c>
      <c r="H183" s="2">
        <v>0</v>
      </c>
      <c r="I183" s="2">
        <v>0</v>
      </c>
      <c r="J183" s="2">
        <v>97.008399999999995</v>
      </c>
      <c r="K183" s="2">
        <v>51.2271</v>
      </c>
      <c r="L183" s="2">
        <v>0</v>
      </c>
      <c r="M183" s="2">
        <v>0</v>
      </c>
      <c r="N183" s="2">
        <v>0</v>
      </c>
      <c r="O183" s="2">
        <v>184.245</v>
      </c>
      <c r="P183" s="2">
        <v>0</v>
      </c>
      <c r="Q183" s="2">
        <v>0</v>
      </c>
      <c r="R183" s="2">
        <v>0</v>
      </c>
      <c r="S183" s="2">
        <v>22.160699999999999</v>
      </c>
      <c r="T183" s="2">
        <v>0</v>
      </c>
      <c r="U183" s="2">
        <v>0</v>
      </c>
      <c r="V183" s="2">
        <v>22.160699999999999</v>
      </c>
      <c r="W183" s="2">
        <v>0</v>
      </c>
      <c r="X183" s="2">
        <v>20.826699999999999</v>
      </c>
      <c r="Y183" s="2"/>
      <c r="Z183" s="2"/>
    </row>
    <row r="184" spans="1:26" x14ac:dyDescent="0.2">
      <c r="A184" s="2" t="s">
        <v>154</v>
      </c>
      <c r="B184" s="2" t="str">
        <f>VLOOKUP($A184,'Space Group'!$A$2:$D$219,3)</f>
        <v>tetragonal</v>
      </c>
      <c r="C184" s="2" t="str">
        <f>VLOOKUP($A184,'Space Group'!$A$2:$D$219,4)</f>
        <v>P41212</v>
      </c>
      <c r="D184" s="2">
        <v>82.791499999999999</v>
      </c>
      <c r="E184" s="2">
        <v>52.442399999999999</v>
      </c>
      <c r="F184" s="2">
        <v>3.7439</v>
      </c>
      <c r="G184" s="2">
        <v>0</v>
      </c>
      <c r="H184" s="2">
        <v>0</v>
      </c>
      <c r="I184" s="2">
        <v>0</v>
      </c>
      <c r="J184" s="2">
        <v>82.791499999999999</v>
      </c>
      <c r="K184" s="2">
        <v>3.7439</v>
      </c>
      <c r="L184" s="2">
        <v>0</v>
      </c>
      <c r="M184" s="2">
        <v>0</v>
      </c>
      <c r="N184" s="2">
        <v>0</v>
      </c>
      <c r="O184" s="2">
        <v>64.051299999999998</v>
      </c>
      <c r="P184" s="2">
        <v>0</v>
      </c>
      <c r="Q184" s="2">
        <v>0</v>
      </c>
      <c r="R184" s="2">
        <v>0</v>
      </c>
      <c r="S184" s="2">
        <v>5.6182999999999996</v>
      </c>
      <c r="T184" s="2">
        <v>0</v>
      </c>
      <c r="U184" s="2">
        <v>0</v>
      </c>
      <c r="V184" s="2">
        <v>5.6182999999999996</v>
      </c>
      <c r="W184" s="2">
        <v>0</v>
      </c>
      <c r="X184" s="2">
        <v>47.334600000000002</v>
      </c>
      <c r="Y184" s="2"/>
      <c r="Z184" s="2"/>
    </row>
    <row r="185" spans="1:26" x14ac:dyDescent="0.2">
      <c r="A185" s="2" t="s">
        <v>69</v>
      </c>
      <c r="B185" s="2" t="str">
        <f>VLOOKUP($A185,'Space Group'!$A$2:$D$219,3)</f>
        <v>orthorhombic</v>
      </c>
      <c r="C185" s="2" t="str">
        <f>VLOOKUP($A185,'Space Group'!$A$2:$D$219,4)</f>
        <v>Fdd2</v>
      </c>
      <c r="D185" s="2">
        <v>176.53219999999999</v>
      </c>
      <c r="E185" s="2">
        <v>88.064400000000006</v>
      </c>
      <c r="F185" s="2">
        <v>56.367800000000003</v>
      </c>
      <c r="G185" s="2">
        <v>0</v>
      </c>
      <c r="H185" s="2">
        <v>0</v>
      </c>
      <c r="I185" s="2">
        <v>0</v>
      </c>
      <c r="J185" s="2">
        <v>176.53219999999999</v>
      </c>
      <c r="K185" s="2">
        <v>56.367800000000003</v>
      </c>
      <c r="L185" s="2">
        <v>0</v>
      </c>
      <c r="M185" s="2">
        <v>0</v>
      </c>
      <c r="N185" s="2">
        <v>0</v>
      </c>
      <c r="O185" s="2">
        <v>139.00280000000001</v>
      </c>
      <c r="P185" s="2">
        <v>0</v>
      </c>
      <c r="Q185" s="2">
        <v>0</v>
      </c>
      <c r="R185" s="2">
        <v>0</v>
      </c>
      <c r="S185" s="2">
        <v>35.318899999999999</v>
      </c>
      <c r="T185" s="2">
        <v>0</v>
      </c>
      <c r="U185" s="2">
        <v>0</v>
      </c>
      <c r="V185" s="2">
        <v>35.318899999999999</v>
      </c>
      <c r="W185" s="2">
        <v>0</v>
      </c>
      <c r="X185" s="2">
        <v>22.067799999999998</v>
      </c>
      <c r="Y185" s="2"/>
      <c r="Z185" s="2"/>
    </row>
    <row r="186" spans="1:26" x14ac:dyDescent="0.2">
      <c r="A186" s="2" t="s">
        <v>124</v>
      </c>
      <c r="B186" s="2" t="str">
        <f>VLOOKUP($A186,'Space Group'!$A$2:$D$219,3)</f>
        <v>monoclinic</v>
      </c>
      <c r="C186" s="2" t="str">
        <f>VLOOKUP($A186,'Space Group'!$A$2:$D$219,4)</f>
        <v>C1c1</v>
      </c>
      <c r="D186" s="2">
        <v>42.563600000000001</v>
      </c>
      <c r="E186" s="2">
        <v>40.008499999999998</v>
      </c>
      <c r="F186" s="2">
        <v>4.9573999999999998</v>
      </c>
      <c r="G186" s="2">
        <v>0</v>
      </c>
      <c r="H186" s="2">
        <v>0</v>
      </c>
      <c r="I186" s="2">
        <v>0</v>
      </c>
      <c r="J186" s="2">
        <v>149.84450000000001</v>
      </c>
      <c r="K186" s="2">
        <v>97.729799999999997</v>
      </c>
      <c r="L186" s="2">
        <v>0</v>
      </c>
      <c r="M186" s="2">
        <v>0</v>
      </c>
      <c r="N186" s="2">
        <v>0</v>
      </c>
      <c r="O186" s="2">
        <v>117.0581</v>
      </c>
      <c r="P186" s="2">
        <v>0</v>
      </c>
      <c r="Q186" s="2">
        <v>0</v>
      </c>
      <c r="R186" s="2">
        <v>0</v>
      </c>
      <c r="S186" s="2">
        <v>33.263199999999998</v>
      </c>
      <c r="T186" s="2">
        <v>0</v>
      </c>
      <c r="U186" s="2">
        <v>0</v>
      </c>
      <c r="V186" s="2">
        <v>3.6252</v>
      </c>
      <c r="W186" s="2">
        <v>0</v>
      </c>
      <c r="X186" s="2">
        <v>35.767899999999997</v>
      </c>
      <c r="Y186" s="2"/>
      <c r="Z186" s="2"/>
    </row>
    <row r="187" spans="1:26" x14ac:dyDescent="0.2">
      <c r="A187" s="2" t="s">
        <v>75</v>
      </c>
      <c r="B187" s="2" t="str">
        <f>VLOOKUP($A187,'Space Group'!$A$2:$D$219,3)</f>
        <v>monoclinic</v>
      </c>
      <c r="C187" s="2" t="str">
        <f>VLOOKUP($A187,'Space Group'!$A$2:$D$219,4)</f>
        <v>Pc</v>
      </c>
      <c r="D187" s="2">
        <v>116.4725</v>
      </c>
      <c r="E187" s="2">
        <v>46.886800000000001</v>
      </c>
      <c r="F187" s="2">
        <v>54.263500000000001</v>
      </c>
      <c r="G187" s="2">
        <v>0</v>
      </c>
      <c r="H187" s="2">
        <v>18.009899999999998</v>
      </c>
      <c r="I187" s="2">
        <v>0</v>
      </c>
      <c r="J187" s="2">
        <v>133.75530000000001</v>
      </c>
      <c r="K187" s="2">
        <v>46.7896</v>
      </c>
      <c r="L187" s="2">
        <v>0</v>
      </c>
      <c r="M187" s="2">
        <v>6.8836000000000004</v>
      </c>
      <c r="N187" s="2">
        <v>0</v>
      </c>
      <c r="O187" s="2">
        <v>103.17529999999999</v>
      </c>
      <c r="P187" s="2">
        <v>0</v>
      </c>
      <c r="Q187" s="2">
        <v>19.213799999999999</v>
      </c>
      <c r="R187" s="2">
        <v>0</v>
      </c>
      <c r="S187" s="2">
        <v>5.8299000000000003</v>
      </c>
      <c r="T187" s="2">
        <v>0</v>
      </c>
      <c r="U187" s="2">
        <v>-2.4489000000000001</v>
      </c>
      <c r="V187" s="2">
        <v>51.7485</v>
      </c>
      <c r="W187" s="2">
        <v>0</v>
      </c>
      <c r="X187" s="2">
        <v>27.971</v>
      </c>
      <c r="Y187" s="2"/>
      <c r="Z187" s="2"/>
    </row>
    <row r="188" spans="1:26" x14ac:dyDescent="0.2">
      <c r="A188" s="2" t="s">
        <v>186</v>
      </c>
      <c r="B188" s="2" t="str">
        <f>VLOOKUP($A188,'Space Group'!$A$2:$D$219,3)</f>
        <v>orthorhombic</v>
      </c>
      <c r="C188" s="2" t="str">
        <f>VLOOKUP($A188,'Space Group'!$A$2:$D$219,4)</f>
        <v>Pbca</v>
      </c>
      <c r="D188" s="2">
        <v>56.164499999999997</v>
      </c>
      <c r="E188" s="2">
        <v>24.0092</v>
      </c>
      <c r="F188" s="2">
        <v>5.3597999999999999</v>
      </c>
      <c r="G188" s="2">
        <v>0</v>
      </c>
      <c r="H188" s="2">
        <v>0</v>
      </c>
      <c r="I188" s="2">
        <v>0</v>
      </c>
      <c r="J188" s="2">
        <v>85.038600000000002</v>
      </c>
      <c r="K188" s="2">
        <v>29.060700000000001</v>
      </c>
      <c r="L188" s="2">
        <v>0</v>
      </c>
      <c r="M188" s="2">
        <v>0</v>
      </c>
      <c r="N188" s="2">
        <v>0</v>
      </c>
      <c r="O188" s="2">
        <v>65.094200000000001</v>
      </c>
      <c r="P188" s="2">
        <v>0</v>
      </c>
      <c r="Q188" s="2">
        <v>0</v>
      </c>
      <c r="R188" s="2">
        <v>0</v>
      </c>
      <c r="S188" s="2">
        <v>9.5045000000000002</v>
      </c>
      <c r="T188" s="2">
        <v>0</v>
      </c>
      <c r="U188" s="2">
        <v>0</v>
      </c>
      <c r="V188" s="2">
        <v>2.5247000000000002</v>
      </c>
      <c r="W188" s="2">
        <v>0</v>
      </c>
      <c r="X188" s="2">
        <v>15.395300000000001</v>
      </c>
      <c r="Y188" s="2"/>
      <c r="Z188" s="2"/>
    </row>
  </sheetData>
  <sortState ref="A2:X189">
    <sortCondition ref="A2:A189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0"/>
  <sheetViews>
    <sheetView topLeftCell="A160" workbookViewId="0">
      <selection activeCell="C177" sqref="C177"/>
    </sheetView>
  </sheetViews>
  <sheetFormatPr defaultColWidth="6.28515625" defaultRowHeight="11.25" x14ac:dyDescent="0.2"/>
  <cols>
    <col min="1" max="1" width="6.28515625" style="2"/>
    <col min="2" max="2" width="9" style="2" customWidth="1"/>
    <col min="3" max="3" width="8.85546875" style="2" customWidth="1"/>
    <col min="4" max="24" width="6.28515625" style="2"/>
    <col min="25" max="16384" width="6.28515625" style="3"/>
  </cols>
  <sheetData>
    <row r="1" spans="1:24" x14ac:dyDescent="0.2">
      <c r="A1" s="2" t="s">
        <v>187</v>
      </c>
      <c r="B1" s="2" t="s">
        <v>455</v>
      </c>
      <c r="C1" s="2" t="s">
        <v>466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  <c r="I1" s="2" t="s">
        <v>194</v>
      </c>
      <c r="J1" s="2" t="s">
        <v>195</v>
      </c>
      <c r="K1" s="2" t="s">
        <v>196</v>
      </c>
      <c r="L1" s="2" t="s">
        <v>197</v>
      </c>
      <c r="M1" s="2" t="s">
        <v>198</v>
      </c>
      <c r="N1" s="2" t="s">
        <v>199</v>
      </c>
      <c r="O1" s="2" t="s">
        <v>200</v>
      </c>
      <c r="P1" s="2" t="s">
        <v>201</v>
      </c>
      <c r="Q1" s="2" t="s">
        <v>202</v>
      </c>
      <c r="R1" s="2" t="s">
        <v>203</v>
      </c>
      <c r="S1" s="2" t="s">
        <v>204</v>
      </c>
      <c r="T1" s="2" t="s">
        <v>205</v>
      </c>
      <c r="U1" s="2" t="s">
        <v>206</v>
      </c>
      <c r="V1" s="2" t="s">
        <v>207</v>
      </c>
      <c r="W1" s="2" t="s">
        <v>208</v>
      </c>
      <c r="X1" s="2" t="s">
        <v>188</v>
      </c>
    </row>
    <row r="2" spans="1:24" x14ac:dyDescent="0.2">
      <c r="A2" s="2" t="s">
        <v>16</v>
      </c>
      <c r="B2" s="2" t="str">
        <f>VLOOKUP($A2,'Space Group'!$A$2:$D$219,3)</f>
        <v>orthorhombic</v>
      </c>
      <c r="C2" s="2" t="str">
        <f>VLOOKUP($A2,'Space Group'!$A$2:$D$219,4)</f>
        <v>Pna21</v>
      </c>
      <c r="D2" s="2">
        <v>48.175600000000003</v>
      </c>
      <c r="E2" s="2">
        <v>13.571999999999999</v>
      </c>
      <c r="F2" s="2">
        <v>-15.3226</v>
      </c>
      <c r="G2" s="2">
        <v>0</v>
      </c>
      <c r="H2" s="2">
        <v>0</v>
      </c>
      <c r="I2" s="2">
        <v>0</v>
      </c>
      <c r="J2" s="2">
        <v>246.64240000000001</v>
      </c>
      <c r="K2" s="2">
        <v>139.15620000000001</v>
      </c>
      <c r="L2" s="2">
        <v>0</v>
      </c>
      <c r="M2" s="2">
        <v>0</v>
      </c>
      <c r="N2" s="2">
        <v>0</v>
      </c>
      <c r="O2" s="2">
        <v>183.80439999999999</v>
      </c>
      <c r="P2" s="2">
        <v>0</v>
      </c>
      <c r="Q2" s="2">
        <v>0</v>
      </c>
      <c r="R2" s="2">
        <v>0</v>
      </c>
      <c r="S2" s="2">
        <v>43.596299999999999</v>
      </c>
      <c r="T2" s="2">
        <v>0</v>
      </c>
      <c r="U2" s="2">
        <v>0</v>
      </c>
      <c r="V2" s="2">
        <v>28.9389</v>
      </c>
      <c r="W2" s="2">
        <v>0</v>
      </c>
      <c r="X2" s="2">
        <v>-12.0548</v>
      </c>
    </row>
    <row r="3" spans="1:24" x14ac:dyDescent="0.2">
      <c r="A3" s="2" t="s">
        <v>71</v>
      </c>
      <c r="B3" s="2" t="str">
        <f>VLOOKUP($A3,'Space Group'!$A$2:$D$219,3)</f>
        <v>tetragonal</v>
      </c>
      <c r="C3" s="2" t="str">
        <f>VLOOKUP($A3,'Space Group'!$A$2:$D$219,4)</f>
        <v>I-42m</v>
      </c>
      <c r="D3" s="2">
        <v>97.677199999999999</v>
      </c>
      <c r="E3" s="2">
        <v>93.735200000000006</v>
      </c>
      <c r="F3" s="2">
        <v>93.735200000000006</v>
      </c>
      <c r="G3" s="2">
        <v>0</v>
      </c>
      <c r="H3" s="2">
        <v>0</v>
      </c>
      <c r="I3" s="2">
        <v>0</v>
      </c>
      <c r="J3" s="2">
        <v>97.677199999999999</v>
      </c>
      <c r="K3" s="2">
        <v>93.735200000000006</v>
      </c>
      <c r="L3" s="2">
        <v>0</v>
      </c>
      <c r="M3" s="2">
        <v>0</v>
      </c>
      <c r="N3" s="2">
        <v>0</v>
      </c>
      <c r="O3" s="2">
        <v>97.677199999999999</v>
      </c>
      <c r="P3" s="2">
        <v>0</v>
      </c>
      <c r="Q3" s="2">
        <v>0</v>
      </c>
      <c r="R3" s="2">
        <v>0</v>
      </c>
      <c r="S3" s="2">
        <v>34.585599999999999</v>
      </c>
      <c r="T3" s="2">
        <v>0</v>
      </c>
      <c r="U3" s="2">
        <v>0</v>
      </c>
      <c r="V3" s="2">
        <v>34.585599999999999</v>
      </c>
      <c r="W3" s="2">
        <v>0</v>
      </c>
      <c r="X3" s="2">
        <v>34.585599999999999</v>
      </c>
    </row>
    <row r="4" spans="1:24" x14ac:dyDescent="0.2">
      <c r="A4" s="2" t="s">
        <v>76</v>
      </c>
      <c r="B4" s="2" t="str">
        <f>VLOOKUP($A4,'Space Group'!$A$2:$D$219,3)</f>
        <v>monoclinic</v>
      </c>
      <c r="C4" s="2" t="str">
        <f>VLOOKUP($A4,'Space Group'!$A$2:$D$219,4)</f>
        <v>C12/c1</v>
      </c>
      <c r="D4" s="2">
        <v>97.9923</v>
      </c>
      <c r="E4" s="2">
        <v>70.122</v>
      </c>
      <c r="F4" s="2">
        <v>63.147100000000002</v>
      </c>
      <c r="G4" s="2">
        <v>0</v>
      </c>
      <c r="H4" s="2">
        <v>0</v>
      </c>
      <c r="I4" s="2">
        <v>0</v>
      </c>
      <c r="J4" s="2">
        <v>84.7577</v>
      </c>
      <c r="K4" s="2">
        <v>49.903599999999997</v>
      </c>
      <c r="L4" s="2">
        <v>0</v>
      </c>
      <c r="M4" s="2">
        <v>0</v>
      </c>
      <c r="N4" s="2">
        <v>0</v>
      </c>
      <c r="O4" s="2">
        <v>96.711699999999993</v>
      </c>
      <c r="P4" s="2">
        <v>0</v>
      </c>
      <c r="Q4" s="2">
        <v>0</v>
      </c>
      <c r="R4" s="2">
        <v>0</v>
      </c>
      <c r="S4" s="2">
        <v>7.6040000000000001</v>
      </c>
      <c r="T4" s="2">
        <v>0</v>
      </c>
      <c r="U4" s="2">
        <v>0</v>
      </c>
      <c r="V4" s="2">
        <v>15.7859</v>
      </c>
      <c r="W4" s="2">
        <v>0</v>
      </c>
      <c r="X4" s="2">
        <v>24.202000000000002</v>
      </c>
    </row>
    <row r="5" spans="1:24" x14ac:dyDescent="0.2">
      <c r="A5" s="2" t="s">
        <v>93</v>
      </c>
      <c r="B5" s="2" t="str">
        <f>VLOOKUP($A5,'Space Group'!$A$2:$D$219,3)</f>
        <v>orthorhombic</v>
      </c>
      <c r="C5" s="2" t="str">
        <f>VLOOKUP($A5,'Space Group'!$A$2:$D$219,4)</f>
        <v>Ibm2</v>
      </c>
      <c r="D5" s="2">
        <v>169.2413</v>
      </c>
      <c r="E5" s="2">
        <v>46.429499999999997</v>
      </c>
      <c r="F5" s="2">
        <v>42.860999999999997</v>
      </c>
      <c r="G5" s="2">
        <v>0</v>
      </c>
      <c r="H5" s="2">
        <v>0</v>
      </c>
      <c r="I5" s="2">
        <v>0</v>
      </c>
      <c r="J5" s="2">
        <v>119.2527</v>
      </c>
      <c r="K5" s="2">
        <v>62.750100000000003</v>
      </c>
      <c r="L5" s="2">
        <v>0</v>
      </c>
      <c r="M5" s="2">
        <v>0</v>
      </c>
      <c r="N5" s="2">
        <v>0</v>
      </c>
      <c r="O5" s="2">
        <v>114.0467</v>
      </c>
      <c r="P5" s="2">
        <v>0</v>
      </c>
      <c r="Q5" s="2">
        <v>0</v>
      </c>
      <c r="R5" s="2">
        <v>0</v>
      </c>
      <c r="S5" s="2">
        <v>7.6250999999999998</v>
      </c>
      <c r="T5" s="2">
        <v>0</v>
      </c>
      <c r="U5" s="2">
        <v>0</v>
      </c>
      <c r="V5" s="2">
        <v>30.8748</v>
      </c>
      <c r="W5" s="2">
        <v>0</v>
      </c>
      <c r="X5" s="2">
        <v>26.7971</v>
      </c>
    </row>
    <row r="6" spans="1:24" x14ac:dyDescent="0.2">
      <c r="A6" s="2" t="s">
        <v>57</v>
      </c>
      <c r="B6" s="2" t="str">
        <f>VLOOKUP($A6,'Space Group'!$A$2:$D$219,3)</f>
        <v>orthorhombic</v>
      </c>
      <c r="C6" s="2" t="str">
        <f>VLOOKUP($A6,'Space Group'!$A$2:$D$219,4)</f>
        <v>P212121</v>
      </c>
      <c r="D6" s="2">
        <v>117.1703</v>
      </c>
      <c r="E6" s="2">
        <v>79.456599999999995</v>
      </c>
      <c r="F6" s="2">
        <v>64.566299999999998</v>
      </c>
      <c r="G6" s="2">
        <v>0</v>
      </c>
      <c r="H6" s="2">
        <v>0</v>
      </c>
      <c r="I6" s="2">
        <v>0</v>
      </c>
      <c r="J6" s="2">
        <v>134.6953</v>
      </c>
      <c r="K6" s="2">
        <v>39.552199999999999</v>
      </c>
      <c r="L6" s="2">
        <v>0</v>
      </c>
      <c r="M6" s="2">
        <v>0</v>
      </c>
      <c r="N6" s="2">
        <v>0</v>
      </c>
      <c r="O6" s="2">
        <v>135.0943</v>
      </c>
      <c r="P6" s="2">
        <v>0</v>
      </c>
      <c r="Q6" s="2">
        <v>0</v>
      </c>
      <c r="R6" s="2">
        <v>0</v>
      </c>
      <c r="S6" s="2">
        <v>24.750599999999999</v>
      </c>
      <c r="T6" s="2">
        <v>0</v>
      </c>
      <c r="U6" s="2">
        <v>0</v>
      </c>
      <c r="V6" s="2">
        <v>18.4467</v>
      </c>
      <c r="W6" s="2">
        <v>0</v>
      </c>
      <c r="X6" s="2">
        <v>16.5579</v>
      </c>
    </row>
    <row r="7" spans="1:24" x14ac:dyDescent="0.2">
      <c r="A7" s="2" t="s">
        <v>127</v>
      </c>
      <c r="B7" s="2" t="str">
        <f>VLOOKUP($A7,'Space Group'!$A$2:$D$219,3)</f>
        <v>orthorhombic</v>
      </c>
      <c r="C7" s="2" t="str">
        <f>VLOOKUP($A7,'Space Group'!$A$2:$D$219,4)</f>
        <v>Cmc21</v>
      </c>
      <c r="D7" s="2">
        <v>63.2941</v>
      </c>
      <c r="E7" s="2">
        <v>64.148499999999999</v>
      </c>
      <c r="F7" s="2">
        <v>44.715200000000003</v>
      </c>
      <c r="G7" s="2">
        <v>0</v>
      </c>
      <c r="H7" s="2">
        <v>0</v>
      </c>
      <c r="I7" s="2">
        <v>0</v>
      </c>
      <c r="J7" s="2">
        <v>86.310100000000006</v>
      </c>
      <c r="K7" s="2">
        <v>49.635300000000001</v>
      </c>
      <c r="L7" s="2">
        <v>0</v>
      </c>
      <c r="M7" s="2">
        <v>0</v>
      </c>
      <c r="N7" s="2">
        <v>0</v>
      </c>
      <c r="O7" s="2">
        <v>179.6165</v>
      </c>
      <c r="P7" s="2">
        <v>0</v>
      </c>
      <c r="Q7" s="2">
        <v>0</v>
      </c>
      <c r="R7" s="2">
        <v>0</v>
      </c>
      <c r="S7" s="2">
        <v>22.8249</v>
      </c>
      <c r="T7" s="2">
        <v>0</v>
      </c>
      <c r="U7" s="2">
        <v>0</v>
      </c>
      <c r="V7" s="2">
        <v>24.238099999999999</v>
      </c>
      <c r="W7" s="2">
        <v>0</v>
      </c>
      <c r="X7" s="2">
        <v>14.113899999999999</v>
      </c>
    </row>
    <row r="8" spans="1:24" x14ac:dyDescent="0.2">
      <c r="A8" s="2" t="s">
        <v>1</v>
      </c>
      <c r="B8" s="2" t="str">
        <f>VLOOKUP($A8,'Space Group'!$A$2:$D$219,3)</f>
        <v>hexagonal</v>
      </c>
      <c r="C8" s="2" t="str">
        <f>VLOOKUP($A8,'Space Group'!$A$2:$D$219,4)</f>
        <v>P63mc</v>
      </c>
      <c r="D8" s="2">
        <v>122.9179</v>
      </c>
      <c r="E8" s="2">
        <v>89.885400000000004</v>
      </c>
      <c r="F8" s="2">
        <v>82.385199999999998</v>
      </c>
      <c r="G8" s="2">
        <v>-5.3E-3</v>
      </c>
      <c r="H8" s="2">
        <v>0.11940000000000001</v>
      </c>
      <c r="I8" s="2">
        <v>0</v>
      </c>
      <c r="J8" s="2">
        <v>122.9178</v>
      </c>
      <c r="K8" s="2">
        <v>82.385199999999998</v>
      </c>
      <c r="L8" s="2">
        <v>-6.1999999999999998E-3</v>
      </c>
      <c r="M8" s="2">
        <v>0.1036</v>
      </c>
      <c r="N8" s="2">
        <v>0</v>
      </c>
      <c r="O8" s="2">
        <v>146.58629999999999</v>
      </c>
      <c r="P8" s="2">
        <v>-7.9000000000000008E-3</v>
      </c>
      <c r="Q8" s="2">
        <v>0.14949999999999999</v>
      </c>
      <c r="R8" s="2">
        <v>0</v>
      </c>
      <c r="S8" s="2">
        <v>13.599500000000001</v>
      </c>
      <c r="T8" s="2">
        <v>0</v>
      </c>
      <c r="U8" s="2">
        <v>7.9000000000000008E-3</v>
      </c>
      <c r="V8" s="2">
        <v>13.5999</v>
      </c>
      <c r="W8" s="2">
        <v>-4.0000000000000002E-4</v>
      </c>
      <c r="X8" s="2">
        <v>16.566299999999998</v>
      </c>
    </row>
    <row r="9" spans="1:24" x14ac:dyDescent="0.2">
      <c r="A9" s="2" t="s">
        <v>148</v>
      </c>
      <c r="B9" s="2" t="str">
        <f>VLOOKUP($A9,'Space Group'!$A$2:$D$219,3)</f>
        <v>hexagonal</v>
      </c>
      <c r="C9" s="2" t="str">
        <f>VLOOKUP($A9,'Space Group'!$A$2:$D$219,4)</f>
        <v>P6cc</v>
      </c>
      <c r="D9" s="2">
        <v>113.1571</v>
      </c>
      <c r="E9" s="2">
        <v>81.555400000000006</v>
      </c>
      <c r="F9" s="2">
        <v>61.866900000000001</v>
      </c>
      <c r="G9" s="2">
        <v>0</v>
      </c>
      <c r="H9" s="2">
        <v>0</v>
      </c>
      <c r="I9" s="2">
        <v>0</v>
      </c>
      <c r="J9" s="2">
        <v>113.1571</v>
      </c>
      <c r="K9" s="2">
        <v>61.866900000000001</v>
      </c>
      <c r="L9" s="2">
        <v>0</v>
      </c>
      <c r="M9" s="2">
        <v>0</v>
      </c>
      <c r="N9" s="2">
        <v>0</v>
      </c>
      <c r="O9" s="2">
        <v>185.8366</v>
      </c>
      <c r="P9" s="2">
        <v>0</v>
      </c>
      <c r="Q9" s="2">
        <v>0</v>
      </c>
      <c r="R9" s="2">
        <v>0</v>
      </c>
      <c r="S9" s="2">
        <v>25.9817</v>
      </c>
      <c r="T9" s="2">
        <v>0</v>
      </c>
      <c r="U9" s="2">
        <v>0</v>
      </c>
      <c r="V9" s="2">
        <v>25.9817</v>
      </c>
      <c r="W9" s="2">
        <v>0</v>
      </c>
      <c r="X9" s="2">
        <v>15.850899999999999</v>
      </c>
    </row>
    <row r="10" spans="1:24" x14ac:dyDescent="0.2">
      <c r="A10" s="2" t="s">
        <v>81</v>
      </c>
      <c r="B10" s="2" t="str">
        <f>VLOOKUP($A10,'Space Group'!$A$2:$D$219,3)</f>
        <v>triclinic</v>
      </c>
      <c r="C10" s="2" t="str">
        <f>VLOOKUP($A10,'Space Group'!$A$2:$D$219,4)</f>
        <v>P-1</v>
      </c>
      <c r="D10" s="2">
        <v>73.180300000000003</v>
      </c>
      <c r="E10" s="2">
        <v>32.024799999999999</v>
      </c>
      <c r="F10" s="2">
        <v>17.811800000000002</v>
      </c>
      <c r="G10" s="2">
        <v>0</v>
      </c>
      <c r="H10" s="2">
        <v>44.636000000000003</v>
      </c>
      <c r="I10" s="2">
        <v>0</v>
      </c>
      <c r="J10" s="2">
        <v>117.512</v>
      </c>
      <c r="K10" s="2">
        <v>27.082100000000001</v>
      </c>
      <c r="L10" s="2">
        <v>0</v>
      </c>
      <c r="M10" s="2">
        <v>9.1539999999999999</v>
      </c>
      <c r="N10" s="2">
        <v>0</v>
      </c>
      <c r="O10" s="2">
        <v>17.600100000000001</v>
      </c>
      <c r="P10" s="2">
        <v>0</v>
      </c>
      <c r="Q10" s="2">
        <v>9.8327000000000009</v>
      </c>
      <c r="R10" s="2">
        <v>0</v>
      </c>
      <c r="S10" s="2">
        <v>15.7316</v>
      </c>
      <c r="T10" s="2">
        <v>0</v>
      </c>
      <c r="U10" s="2">
        <v>4.1548999999999996</v>
      </c>
      <c r="V10" s="2">
        <v>2.9207000000000001</v>
      </c>
      <c r="W10" s="2">
        <v>0</v>
      </c>
      <c r="X10" s="2">
        <v>6.7859999999999996</v>
      </c>
    </row>
    <row r="11" spans="1:24" x14ac:dyDescent="0.2">
      <c r="A11" s="2" t="s">
        <v>10</v>
      </c>
      <c r="B11" s="2" t="str">
        <f>VLOOKUP($A11,'Space Group'!$A$2:$D$219,3)</f>
        <v>monoclinic</v>
      </c>
      <c r="C11" s="2" t="str">
        <f>VLOOKUP($A11,'Space Group'!$A$2:$D$219,4)</f>
        <v>P1121</v>
      </c>
      <c r="D11" s="2">
        <v>145.4682</v>
      </c>
      <c r="E11" s="2">
        <v>54.365099999999998</v>
      </c>
      <c r="F11" s="2">
        <v>42.660400000000003</v>
      </c>
      <c r="G11" s="2">
        <v>0</v>
      </c>
      <c r="H11" s="2">
        <v>0</v>
      </c>
      <c r="I11" s="2">
        <v>0</v>
      </c>
      <c r="J11" s="2">
        <v>106.0805</v>
      </c>
      <c r="K11" s="2">
        <v>31.9099</v>
      </c>
      <c r="L11" s="2">
        <v>0</v>
      </c>
      <c r="M11" s="2">
        <v>0</v>
      </c>
      <c r="N11" s="2">
        <v>0</v>
      </c>
      <c r="O11" s="2">
        <v>149.79939999999999</v>
      </c>
      <c r="P11" s="2">
        <v>0</v>
      </c>
      <c r="Q11" s="2">
        <v>0</v>
      </c>
      <c r="R11" s="2">
        <v>0</v>
      </c>
      <c r="S11" s="2">
        <v>26.3123</v>
      </c>
      <c r="T11" s="2">
        <v>0</v>
      </c>
      <c r="U11" s="2">
        <v>0</v>
      </c>
      <c r="V11" s="2">
        <v>28.569800000000001</v>
      </c>
      <c r="W11" s="2">
        <v>0</v>
      </c>
      <c r="X11" s="2">
        <v>-43.862499999999997</v>
      </c>
    </row>
    <row r="12" spans="1:24" x14ac:dyDescent="0.2">
      <c r="A12" s="2" t="s">
        <v>149</v>
      </c>
      <c r="B12" s="2" t="str">
        <f>VLOOKUP($A12,'Space Group'!$A$2:$D$219,3)</f>
        <v>orthorhombic</v>
      </c>
      <c r="C12" s="2" t="str">
        <f>VLOOKUP($A12,'Space Group'!$A$2:$D$219,4)</f>
        <v>Pccn</v>
      </c>
      <c r="D12" s="2">
        <v>68.278700000000001</v>
      </c>
      <c r="E12" s="2">
        <v>41.721800000000002</v>
      </c>
      <c r="F12" s="2">
        <v>26.850899999999999</v>
      </c>
      <c r="G12" s="2">
        <v>0</v>
      </c>
      <c r="H12" s="2">
        <v>0</v>
      </c>
      <c r="I12" s="2">
        <v>0</v>
      </c>
      <c r="J12" s="2">
        <v>80.075500000000005</v>
      </c>
      <c r="K12" s="2">
        <v>38.504399999999997</v>
      </c>
      <c r="L12" s="2">
        <v>0</v>
      </c>
      <c r="M12" s="2">
        <v>0</v>
      </c>
      <c r="N12" s="2">
        <v>0</v>
      </c>
      <c r="O12" s="2">
        <v>56.516100000000002</v>
      </c>
      <c r="P12" s="2">
        <v>0</v>
      </c>
      <c r="Q12" s="2">
        <v>0</v>
      </c>
      <c r="R12" s="2">
        <v>0</v>
      </c>
      <c r="S12" s="2">
        <v>13.8245</v>
      </c>
      <c r="T12" s="2">
        <v>0</v>
      </c>
      <c r="U12" s="2">
        <v>0</v>
      </c>
      <c r="V12" s="2">
        <v>3.9504999999999999</v>
      </c>
      <c r="W12" s="2">
        <v>0</v>
      </c>
      <c r="X12" s="2">
        <v>19.351099999999999</v>
      </c>
    </row>
    <row r="13" spans="1:24" x14ac:dyDescent="0.2">
      <c r="A13" s="2" t="s">
        <v>174</v>
      </c>
      <c r="B13" s="2" t="str">
        <f>VLOOKUP($A13,'Space Group'!$A$2:$D$219,3)</f>
        <v>trigonal</v>
      </c>
      <c r="C13" s="2" t="str">
        <f>VLOOKUP($A13,'Space Group'!$A$2:$D$219,4)</f>
        <v>P3c1</v>
      </c>
      <c r="D13" s="2">
        <v>63.183500000000002</v>
      </c>
      <c r="E13" s="2">
        <v>37.147599999999997</v>
      </c>
      <c r="F13" s="2">
        <v>46.084800000000001</v>
      </c>
      <c r="G13" s="2">
        <v>0</v>
      </c>
      <c r="H13" s="2">
        <v>0</v>
      </c>
      <c r="I13" s="2">
        <v>0</v>
      </c>
      <c r="J13" s="2">
        <v>63.183500000000002</v>
      </c>
      <c r="K13" s="2">
        <v>46.084800000000001</v>
      </c>
      <c r="L13" s="2">
        <v>0</v>
      </c>
      <c r="M13" s="2">
        <v>0</v>
      </c>
      <c r="N13" s="2">
        <v>0</v>
      </c>
      <c r="O13" s="2">
        <v>102.1464</v>
      </c>
      <c r="P13" s="2">
        <v>0</v>
      </c>
      <c r="Q13" s="2">
        <v>0</v>
      </c>
      <c r="R13" s="2">
        <v>0</v>
      </c>
      <c r="S13" s="2">
        <v>8.8254999999999999</v>
      </c>
      <c r="T13" s="2">
        <v>0</v>
      </c>
      <c r="U13" s="2">
        <v>0</v>
      </c>
      <c r="V13" s="2">
        <v>8.8254999999999999</v>
      </c>
      <c r="W13" s="2">
        <v>0</v>
      </c>
      <c r="X13" s="2">
        <v>13.0679</v>
      </c>
    </row>
    <row r="14" spans="1:24" x14ac:dyDescent="0.2">
      <c r="A14" s="2" t="s">
        <v>100</v>
      </c>
      <c r="B14" s="2" t="str">
        <f>VLOOKUP($A14,'Space Group'!$A$2:$D$219,3)</f>
        <v>trigonal</v>
      </c>
      <c r="C14" s="2" t="str">
        <f>VLOOKUP($A14,'Space Group'!$A$2:$D$219,4)</f>
        <v>P-31c</v>
      </c>
      <c r="D14" s="2">
        <v>107.69</v>
      </c>
      <c r="E14" s="2">
        <v>71.137200000000007</v>
      </c>
      <c r="F14" s="2">
        <v>53.614199999999997</v>
      </c>
      <c r="G14" s="2">
        <v>0</v>
      </c>
      <c r="H14" s="2">
        <v>0</v>
      </c>
      <c r="I14" s="2">
        <v>0</v>
      </c>
      <c r="J14" s="2">
        <v>107.69</v>
      </c>
      <c r="K14" s="2">
        <v>53.614199999999997</v>
      </c>
      <c r="L14" s="2">
        <v>0</v>
      </c>
      <c r="M14" s="2">
        <v>0</v>
      </c>
      <c r="N14" s="2">
        <v>0</v>
      </c>
      <c r="O14" s="2">
        <v>38.206000000000003</v>
      </c>
      <c r="P14" s="2">
        <v>0</v>
      </c>
      <c r="Q14" s="2">
        <v>0</v>
      </c>
      <c r="R14" s="2">
        <v>0</v>
      </c>
      <c r="S14" s="2">
        <v>21.441099999999999</v>
      </c>
      <c r="T14" s="2">
        <v>0</v>
      </c>
      <c r="U14" s="2">
        <v>0</v>
      </c>
      <c r="V14" s="2">
        <v>21.441099999999999</v>
      </c>
      <c r="W14" s="2">
        <v>0</v>
      </c>
      <c r="X14" s="2">
        <v>18.3264</v>
      </c>
    </row>
    <row r="15" spans="1:24" x14ac:dyDescent="0.2">
      <c r="A15" s="2" t="s">
        <v>12</v>
      </c>
      <c r="B15" s="2" t="str">
        <f>VLOOKUP($A15,'Space Group'!$A$2:$D$219,3)</f>
        <v>trigonal</v>
      </c>
      <c r="C15" s="2" t="str">
        <f>VLOOKUP($A15,'Space Group'!$A$2:$D$219,4)</f>
        <v>P-31c</v>
      </c>
      <c r="D15" s="2">
        <v>107.71259999999999</v>
      </c>
      <c r="E15" s="2">
        <v>70.573999999999998</v>
      </c>
      <c r="F15" s="2">
        <v>53.360700000000001</v>
      </c>
      <c r="G15" s="2">
        <v>0</v>
      </c>
      <c r="H15" s="2">
        <v>0</v>
      </c>
      <c r="I15" s="2">
        <v>0</v>
      </c>
      <c r="J15" s="2">
        <v>107.71259999999999</v>
      </c>
      <c r="K15" s="2">
        <v>53.360700000000001</v>
      </c>
      <c r="L15" s="2">
        <v>0</v>
      </c>
      <c r="M15" s="2">
        <v>0</v>
      </c>
      <c r="N15" s="2">
        <v>0</v>
      </c>
      <c r="O15" s="2">
        <v>37.737200000000001</v>
      </c>
      <c r="P15" s="2">
        <v>0</v>
      </c>
      <c r="Q15" s="2">
        <v>0</v>
      </c>
      <c r="R15" s="2">
        <v>0</v>
      </c>
      <c r="S15" s="2">
        <v>21.935600000000001</v>
      </c>
      <c r="T15" s="2">
        <v>0</v>
      </c>
      <c r="U15" s="2">
        <v>0</v>
      </c>
      <c r="V15" s="2">
        <v>21.935600000000001</v>
      </c>
      <c r="W15" s="2">
        <v>0</v>
      </c>
      <c r="X15" s="2">
        <v>18.619299999999999</v>
      </c>
    </row>
    <row r="16" spans="1:24" x14ac:dyDescent="0.2">
      <c r="A16" s="2" t="s">
        <v>35</v>
      </c>
      <c r="B16" s="2" t="str">
        <f>VLOOKUP($A16,'Space Group'!$A$2:$D$219,3)</f>
        <v>trigonal</v>
      </c>
      <c r="C16" s="2" t="str">
        <f>VLOOKUP($A16,'Space Group'!$A$2:$D$219,4)</f>
        <v>P-3</v>
      </c>
      <c r="D16" s="2">
        <v>55.9253</v>
      </c>
      <c r="E16" s="2">
        <v>33.177</v>
      </c>
      <c r="F16" s="2">
        <v>30.8902</v>
      </c>
      <c r="G16" s="2">
        <v>0</v>
      </c>
      <c r="H16" s="2">
        <v>0.51280000000000003</v>
      </c>
      <c r="I16" s="2">
        <v>0</v>
      </c>
      <c r="J16" s="2">
        <v>55.9253</v>
      </c>
      <c r="K16" s="2">
        <v>30.8902</v>
      </c>
      <c r="L16" s="2">
        <v>0</v>
      </c>
      <c r="M16" s="2">
        <v>-0.51280000000000003</v>
      </c>
      <c r="N16" s="2">
        <v>0</v>
      </c>
      <c r="O16" s="2">
        <v>93.426900000000003</v>
      </c>
      <c r="P16" s="2">
        <v>0</v>
      </c>
      <c r="Q16" s="2">
        <v>0</v>
      </c>
      <c r="R16" s="2">
        <v>0</v>
      </c>
      <c r="S16" s="2">
        <v>7.5248999999999997</v>
      </c>
      <c r="T16" s="2">
        <v>0</v>
      </c>
      <c r="U16" s="2">
        <v>-0.51280000000000003</v>
      </c>
      <c r="V16" s="2">
        <v>7.5248999999999997</v>
      </c>
      <c r="W16" s="2">
        <v>0</v>
      </c>
      <c r="X16" s="2">
        <v>11.424099999999999</v>
      </c>
    </row>
    <row r="17" spans="1:24" x14ac:dyDescent="0.2">
      <c r="A17" s="2" t="s">
        <v>74</v>
      </c>
      <c r="B17" s="2" t="str">
        <f>VLOOKUP($A17,'Space Group'!$A$2:$D$219,3)</f>
        <v>monoclinic</v>
      </c>
      <c r="C17" s="2" t="str">
        <f>VLOOKUP($A17,'Space Group'!$A$2:$D$219,4)</f>
        <v>P1121</v>
      </c>
      <c r="D17" s="2">
        <v>197.80369999999999</v>
      </c>
      <c r="E17" s="2">
        <v>46.047199999999997</v>
      </c>
      <c r="F17" s="2">
        <v>84.574399999999997</v>
      </c>
      <c r="G17" s="2">
        <v>0</v>
      </c>
      <c r="H17" s="2">
        <v>0</v>
      </c>
      <c r="I17" s="2">
        <v>0</v>
      </c>
      <c r="J17" s="2">
        <v>27.510999999999999</v>
      </c>
      <c r="K17" s="2">
        <v>25.401299999999999</v>
      </c>
      <c r="L17" s="2">
        <v>0</v>
      </c>
      <c r="M17" s="2">
        <v>0</v>
      </c>
      <c r="N17" s="2">
        <v>0</v>
      </c>
      <c r="O17" s="2">
        <v>200.6343</v>
      </c>
      <c r="P17" s="2">
        <v>0</v>
      </c>
      <c r="Q17" s="2">
        <v>0</v>
      </c>
      <c r="R17" s="2">
        <v>0</v>
      </c>
      <c r="S17" s="2">
        <v>20.224699999999999</v>
      </c>
      <c r="T17" s="2">
        <v>0</v>
      </c>
      <c r="U17" s="2">
        <v>0</v>
      </c>
      <c r="V17" s="2">
        <v>33.054400000000001</v>
      </c>
      <c r="W17" s="2">
        <v>0</v>
      </c>
      <c r="X17" s="2">
        <v>29.808199999999999</v>
      </c>
    </row>
    <row r="18" spans="1:24" x14ac:dyDescent="0.2">
      <c r="A18" s="2" t="s">
        <v>43</v>
      </c>
      <c r="B18" s="2" t="str">
        <f>VLOOKUP($A18,'Space Group'!$A$2:$D$219,3)</f>
        <v>cubic</v>
      </c>
      <c r="C18" s="2" t="str">
        <f>VLOOKUP($A18,'Space Group'!$A$2:$D$219,4)</f>
        <v>Ia-3d</v>
      </c>
      <c r="D18" s="2">
        <v>130.8237</v>
      </c>
      <c r="E18" s="2">
        <v>71.326300000000003</v>
      </c>
      <c r="F18" s="2">
        <v>71.326300000000003</v>
      </c>
      <c r="G18" s="2">
        <v>0</v>
      </c>
      <c r="H18" s="2">
        <v>0</v>
      </c>
      <c r="I18" s="2">
        <v>0</v>
      </c>
      <c r="J18" s="2">
        <v>130.8237</v>
      </c>
      <c r="K18" s="2">
        <v>71.326300000000003</v>
      </c>
      <c r="L18" s="2">
        <v>0</v>
      </c>
      <c r="M18" s="2">
        <v>0</v>
      </c>
      <c r="N18" s="2">
        <v>0</v>
      </c>
      <c r="O18" s="2">
        <v>130.8237</v>
      </c>
      <c r="P18" s="2">
        <v>0</v>
      </c>
      <c r="Q18" s="2">
        <v>0</v>
      </c>
      <c r="R18" s="2">
        <v>0</v>
      </c>
      <c r="S18" s="2">
        <v>23.139600000000002</v>
      </c>
      <c r="T18" s="2">
        <v>0</v>
      </c>
      <c r="U18" s="2">
        <v>0</v>
      </c>
      <c r="V18" s="2">
        <v>23.139600000000002</v>
      </c>
      <c r="W18" s="2">
        <v>0</v>
      </c>
      <c r="X18" s="2">
        <v>23.139600000000002</v>
      </c>
    </row>
    <row r="19" spans="1:24" x14ac:dyDescent="0.2">
      <c r="A19" s="2" t="s">
        <v>161</v>
      </c>
      <c r="B19" s="2" t="str">
        <f>VLOOKUP($A19,'Space Group'!$A$2:$D$219,3)</f>
        <v>orthorhombic</v>
      </c>
      <c r="C19" s="2" t="str">
        <f>VLOOKUP($A19,'Space Group'!$A$2:$D$219,4)</f>
        <v>Pbca</v>
      </c>
      <c r="D19" s="2">
        <v>29.346699999999998</v>
      </c>
      <c r="E19" s="2">
        <v>31.5747</v>
      </c>
      <c r="F19" s="2">
        <v>46.750799999999998</v>
      </c>
      <c r="G19" s="2">
        <v>0</v>
      </c>
      <c r="H19" s="2">
        <v>0</v>
      </c>
      <c r="I19" s="2">
        <v>0</v>
      </c>
      <c r="J19" s="2">
        <v>67.808899999999994</v>
      </c>
      <c r="K19" s="2">
        <v>96.563299999999998</v>
      </c>
      <c r="L19" s="2">
        <v>0</v>
      </c>
      <c r="M19" s="2">
        <v>0</v>
      </c>
      <c r="N19" s="2">
        <v>0</v>
      </c>
      <c r="O19" s="2">
        <v>177.82839999999999</v>
      </c>
      <c r="P19" s="2">
        <v>0</v>
      </c>
      <c r="Q19" s="2">
        <v>0</v>
      </c>
      <c r="R19" s="2">
        <v>0</v>
      </c>
      <c r="S19" s="2">
        <v>36.961399999999998</v>
      </c>
      <c r="T19" s="2">
        <v>0</v>
      </c>
      <c r="U19" s="2">
        <v>0</v>
      </c>
      <c r="V19" s="2">
        <v>31.626999999999999</v>
      </c>
      <c r="W19" s="2">
        <v>0</v>
      </c>
      <c r="X19" s="2">
        <v>16.955200000000001</v>
      </c>
    </row>
    <row r="20" spans="1:24" x14ac:dyDescent="0.2">
      <c r="A20" s="2" t="s">
        <v>86</v>
      </c>
      <c r="B20" s="2" t="str">
        <f>VLOOKUP($A20,'Space Group'!$A$2:$D$219,3)</f>
        <v>orthorhombic</v>
      </c>
      <c r="C20" s="2" t="str">
        <f>VLOOKUP($A20,'Space Group'!$A$2:$D$219,4)</f>
        <v>Pca21</v>
      </c>
      <c r="D20" s="2">
        <v>125.9455</v>
      </c>
      <c r="E20" s="2">
        <v>76.378900000000002</v>
      </c>
      <c r="F20" s="2">
        <v>74.638599999999997</v>
      </c>
      <c r="G20" s="2">
        <v>0</v>
      </c>
      <c r="H20" s="2">
        <v>0</v>
      </c>
      <c r="I20" s="2">
        <v>0</v>
      </c>
      <c r="J20" s="2">
        <v>128.50219999999999</v>
      </c>
      <c r="K20" s="2">
        <v>121.2713</v>
      </c>
      <c r="L20" s="2">
        <v>0</v>
      </c>
      <c r="M20" s="2">
        <v>0</v>
      </c>
      <c r="N20" s="2">
        <v>0</v>
      </c>
      <c r="O20" s="2">
        <v>124.7201</v>
      </c>
      <c r="P20" s="2">
        <v>0</v>
      </c>
      <c r="Q20" s="2">
        <v>0</v>
      </c>
      <c r="R20" s="2">
        <v>0</v>
      </c>
      <c r="S20" s="2">
        <v>36.0578</v>
      </c>
      <c r="T20" s="2">
        <v>0</v>
      </c>
      <c r="U20" s="2">
        <v>0</v>
      </c>
      <c r="V20" s="2">
        <v>29.215499999999999</v>
      </c>
      <c r="W20" s="2">
        <v>0</v>
      </c>
      <c r="X20" s="2">
        <v>28.281600000000001</v>
      </c>
    </row>
    <row r="21" spans="1:24" x14ac:dyDescent="0.2">
      <c r="A21" s="2" t="s">
        <v>21</v>
      </c>
      <c r="B21" s="2" t="str">
        <f>VLOOKUP($A21,'Space Group'!$A$2:$D$219,3)</f>
        <v>cubic</v>
      </c>
      <c r="C21" s="2" t="str">
        <f>VLOOKUP($A21,'Space Group'!$A$2:$D$219,4)</f>
        <v>F23</v>
      </c>
      <c r="D21" s="2">
        <v>102.9729</v>
      </c>
      <c r="E21" s="2">
        <v>90.894800000000004</v>
      </c>
      <c r="F21" s="2">
        <v>90.894800000000004</v>
      </c>
      <c r="G21" s="2">
        <v>0</v>
      </c>
      <c r="H21" s="2">
        <v>0</v>
      </c>
      <c r="I21" s="2">
        <v>0</v>
      </c>
      <c r="J21" s="2">
        <v>102.9729</v>
      </c>
      <c r="K21" s="2">
        <v>90.894800000000004</v>
      </c>
      <c r="L21" s="2">
        <v>0</v>
      </c>
      <c r="M21" s="2">
        <v>0</v>
      </c>
      <c r="N21" s="2">
        <v>0</v>
      </c>
      <c r="O21" s="2">
        <v>102.9729</v>
      </c>
      <c r="P21" s="2">
        <v>0</v>
      </c>
      <c r="Q21" s="2">
        <v>0</v>
      </c>
      <c r="R21" s="2">
        <v>0</v>
      </c>
      <c r="S21" s="2">
        <v>28.649100000000001</v>
      </c>
      <c r="T21" s="2">
        <v>0</v>
      </c>
      <c r="U21" s="2">
        <v>0</v>
      </c>
      <c r="V21" s="2">
        <v>28.649100000000001</v>
      </c>
      <c r="W21" s="2">
        <v>0</v>
      </c>
      <c r="X21" s="2">
        <v>28.649100000000001</v>
      </c>
    </row>
    <row r="22" spans="1:24" x14ac:dyDescent="0.2">
      <c r="A22" s="2" t="s">
        <v>65</v>
      </c>
      <c r="B22" s="2" t="str">
        <f>VLOOKUP($A22,'Space Group'!$A$2:$D$219,3)</f>
        <v>tetragonal</v>
      </c>
      <c r="C22" s="2" t="str">
        <f>VLOOKUP($A22,'Space Group'!$A$2:$D$219,4)</f>
        <v>P4/mcc</v>
      </c>
      <c r="D22" s="2">
        <v>47.948799999999999</v>
      </c>
      <c r="E22" s="2">
        <v>-8.6562999999999999</v>
      </c>
      <c r="F22" s="2">
        <v>45.212899999999998</v>
      </c>
      <c r="G22" s="2">
        <v>0</v>
      </c>
      <c r="H22" s="2">
        <v>0</v>
      </c>
      <c r="I22" s="2">
        <v>0</v>
      </c>
      <c r="J22" s="2">
        <v>47.948799999999999</v>
      </c>
      <c r="K22" s="2">
        <v>45.212899999999998</v>
      </c>
      <c r="L22" s="2">
        <v>0</v>
      </c>
      <c r="M22" s="2">
        <v>0</v>
      </c>
      <c r="N22" s="2">
        <v>0</v>
      </c>
      <c r="O22" s="2">
        <v>135.74189999999999</v>
      </c>
      <c r="P22" s="2">
        <v>0</v>
      </c>
      <c r="Q22" s="2">
        <v>0</v>
      </c>
      <c r="R22" s="2">
        <v>0</v>
      </c>
      <c r="S22" s="2">
        <v>28.634699999999999</v>
      </c>
      <c r="T22" s="2">
        <v>0</v>
      </c>
      <c r="U22" s="2">
        <v>0</v>
      </c>
      <c r="V22" s="2">
        <v>28.634699999999999</v>
      </c>
      <c r="W22" s="2">
        <v>0</v>
      </c>
      <c r="X22" s="2">
        <v>3.0381999999999998</v>
      </c>
    </row>
    <row r="23" spans="1:24" x14ac:dyDescent="0.2">
      <c r="A23" s="2" t="s">
        <v>165</v>
      </c>
      <c r="B23" s="2" t="str">
        <f>VLOOKUP($A23,'Space Group'!$A$2:$D$219,3)</f>
        <v>tetragonal</v>
      </c>
      <c r="C23" s="2" t="str">
        <f>VLOOKUP($A23,'Space Group'!$A$2:$D$219,4)</f>
        <v>I4/m</v>
      </c>
      <c r="D23" s="2">
        <v>100.0776</v>
      </c>
      <c r="E23" s="2">
        <v>87.478099999999998</v>
      </c>
      <c r="F23" s="2">
        <v>57.299300000000002</v>
      </c>
      <c r="G23" s="2">
        <v>0</v>
      </c>
      <c r="H23" s="2">
        <v>0</v>
      </c>
      <c r="I23" s="2">
        <v>0</v>
      </c>
      <c r="J23" s="2">
        <v>100.0776</v>
      </c>
      <c r="K23" s="2">
        <v>57.299300000000002</v>
      </c>
      <c r="L23" s="2">
        <v>0</v>
      </c>
      <c r="M23" s="2">
        <v>0</v>
      </c>
      <c r="N23" s="2">
        <v>0</v>
      </c>
      <c r="O23" s="2">
        <v>142.22499999999999</v>
      </c>
      <c r="P23" s="2">
        <v>0</v>
      </c>
      <c r="Q23" s="2">
        <v>0</v>
      </c>
      <c r="R23" s="2">
        <v>0</v>
      </c>
      <c r="S23" s="2">
        <v>5.6512000000000002</v>
      </c>
      <c r="T23" s="2">
        <v>0</v>
      </c>
      <c r="U23" s="2">
        <v>0</v>
      </c>
      <c r="V23" s="2">
        <v>5.6512000000000002</v>
      </c>
      <c r="W23" s="2">
        <v>0</v>
      </c>
      <c r="X23" s="2">
        <v>2.6469</v>
      </c>
    </row>
    <row r="24" spans="1:24" x14ac:dyDescent="0.2">
      <c r="A24" s="2" t="s">
        <v>171</v>
      </c>
      <c r="B24" s="2" t="str">
        <f>VLOOKUP($A24,'Space Group'!$A$2:$D$219,3)</f>
        <v>trigonal</v>
      </c>
      <c r="C24" s="2" t="str">
        <f>VLOOKUP($A24,'Space Group'!$A$2:$D$219,4)</f>
        <v>R-3</v>
      </c>
      <c r="D24" s="2">
        <v>103.6404</v>
      </c>
      <c r="E24" s="2">
        <v>62.286299999999997</v>
      </c>
      <c r="F24" s="2">
        <v>61.815800000000003</v>
      </c>
      <c r="G24" s="2">
        <v>9.3018999999999998</v>
      </c>
      <c r="H24" s="2">
        <v>0.12379999999999999</v>
      </c>
      <c r="I24" s="2">
        <v>-3.8E-3</v>
      </c>
      <c r="J24" s="2">
        <v>103.6516</v>
      </c>
      <c r="K24" s="2">
        <v>61.823</v>
      </c>
      <c r="L24" s="2">
        <v>-9.3237000000000005</v>
      </c>
      <c r="M24" s="2">
        <v>-0.1285</v>
      </c>
      <c r="N24" s="2">
        <v>-3.3E-3</v>
      </c>
      <c r="O24" s="2">
        <v>146.35470000000001</v>
      </c>
      <c r="P24" s="2">
        <v>-1.44E-2</v>
      </c>
      <c r="Q24" s="2">
        <v>-3.8E-3</v>
      </c>
      <c r="R24" s="2">
        <v>-4.5999999999999999E-3</v>
      </c>
      <c r="S24" s="2">
        <v>19.368099999999998</v>
      </c>
      <c r="T24" s="2">
        <v>-6.9999999999999999E-4</v>
      </c>
      <c r="U24" s="2">
        <v>-0.12590000000000001</v>
      </c>
      <c r="V24" s="2">
        <v>19.3688</v>
      </c>
      <c r="W24" s="2">
        <v>9.3126999999999995</v>
      </c>
      <c r="X24" s="2">
        <v>20.729900000000001</v>
      </c>
    </row>
    <row r="25" spans="1:24" x14ac:dyDescent="0.2">
      <c r="A25" s="2" t="s">
        <v>62</v>
      </c>
      <c r="B25" s="2" t="str">
        <f>VLOOKUP($A25,'Space Group'!$A$2:$D$219,3)</f>
        <v>monoclinic</v>
      </c>
      <c r="C25" s="2" t="str">
        <f>VLOOKUP($A25,'Space Group'!$A$2:$D$219,4)</f>
        <v>C12/c1</v>
      </c>
      <c r="D25" s="2">
        <v>94.352800000000002</v>
      </c>
      <c r="E25" s="2">
        <v>52.102499999999999</v>
      </c>
      <c r="F25" s="2">
        <v>39.646000000000001</v>
      </c>
      <c r="G25" s="2">
        <v>0</v>
      </c>
      <c r="H25" s="2">
        <v>0</v>
      </c>
      <c r="I25" s="2">
        <v>0</v>
      </c>
      <c r="J25" s="2">
        <v>132.1232</v>
      </c>
      <c r="K25" s="2">
        <v>56.445399999999999</v>
      </c>
      <c r="L25" s="2">
        <v>0</v>
      </c>
      <c r="M25" s="2">
        <v>0</v>
      </c>
      <c r="N25" s="2">
        <v>0</v>
      </c>
      <c r="O25" s="2">
        <v>124.521</v>
      </c>
      <c r="P25" s="2">
        <v>0</v>
      </c>
      <c r="Q25" s="2">
        <v>0</v>
      </c>
      <c r="R25" s="2">
        <v>0</v>
      </c>
      <c r="S25" s="2">
        <v>8.2331000000000003</v>
      </c>
      <c r="T25" s="2">
        <v>0</v>
      </c>
      <c r="U25" s="2">
        <v>0</v>
      </c>
      <c r="V25" s="2">
        <v>-7.9318</v>
      </c>
      <c r="W25" s="2">
        <v>0</v>
      </c>
      <c r="X25" s="2">
        <v>10.3644</v>
      </c>
    </row>
    <row r="26" spans="1:24" x14ac:dyDescent="0.2">
      <c r="A26" s="2" t="s">
        <v>112</v>
      </c>
      <c r="B26" s="2" t="str">
        <f>VLOOKUP($A26,'Space Group'!$A$2:$D$219,3)</f>
        <v>orthorhombic</v>
      </c>
      <c r="C26" s="2" t="str">
        <f>VLOOKUP($A26,'Space Group'!$A$2:$D$219,4)</f>
        <v>P21212</v>
      </c>
      <c r="D26" s="2">
        <v>46.526499999999999</v>
      </c>
      <c r="E26" s="2">
        <v>6.8183999999999996</v>
      </c>
      <c r="F26" s="2">
        <v>-5.9720000000000004</v>
      </c>
      <c r="G26" s="2">
        <v>0</v>
      </c>
      <c r="H26" s="2">
        <v>0</v>
      </c>
      <c r="I26" s="2">
        <v>0</v>
      </c>
      <c r="J26" s="2">
        <v>183.62010000000001</v>
      </c>
      <c r="K26" s="2">
        <v>138.69669999999999</v>
      </c>
      <c r="L26" s="2">
        <v>0</v>
      </c>
      <c r="M26" s="2">
        <v>0</v>
      </c>
      <c r="N26" s="2">
        <v>0</v>
      </c>
      <c r="O26" s="2">
        <v>136.9599</v>
      </c>
      <c r="P26" s="2">
        <v>0</v>
      </c>
      <c r="Q26" s="2">
        <v>0</v>
      </c>
      <c r="R26" s="2">
        <v>0</v>
      </c>
      <c r="S26" s="2">
        <v>-12.3888</v>
      </c>
      <c r="T26" s="2">
        <v>0</v>
      </c>
      <c r="U26" s="2">
        <v>0</v>
      </c>
      <c r="V26" s="2">
        <v>23.275099999999998</v>
      </c>
      <c r="W26" s="2">
        <v>0</v>
      </c>
      <c r="X26" s="2">
        <v>-8.1919000000000004</v>
      </c>
    </row>
    <row r="27" spans="1:24" x14ac:dyDescent="0.2">
      <c r="A27" s="2" t="s">
        <v>158</v>
      </c>
      <c r="B27" s="2" t="str">
        <f>VLOOKUP($A27,'Space Group'!$A$2:$D$219,3)</f>
        <v>orthorhombic</v>
      </c>
      <c r="C27" s="2" t="str">
        <f>VLOOKUP($A27,'Space Group'!$A$2:$D$219,4)</f>
        <v>Aemm</v>
      </c>
      <c r="D27" s="2">
        <v>214.4658</v>
      </c>
      <c r="E27" s="2">
        <v>67.029499999999999</v>
      </c>
      <c r="F27" s="2">
        <v>83.4071</v>
      </c>
      <c r="G27" s="2">
        <v>0</v>
      </c>
      <c r="H27" s="2">
        <v>0</v>
      </c>
      <c r="I27" s="2">
        <v>0</v>
      </c>
      <c r="J27" s="2">
        <v>103.3916</v>
      </c>
      <c r="K27" s="2">
        <v>113.11450000000001</v>
      </c>
      <c r="L27" s="2">
        <v>0</v>
      </c>
      <c r="M27" s="2">
        <v>0</v>
      </c>
      <c r="N27" s="2">
        <v>0</v>
      </c>
      <c r="O27" s="2">
        <v>164.1499</v>
      </c>
      <c r="P27" s="2">
        <v>0</v>
      </c>
      <c r="Q27" s="2">
        <v>0</v>
      </c>
      <c r="R27" s="2">
        <v>0</v>
      </c>
      <c r="S27" s="2">
        <v>-44.0702</v>
      </c>
      <c r="T27" s="2">
        <v>0</v>
      </c>
      <c r="U27" s="2">
        <v>0</v>
      </c>
      <c r="V27" s="2">
        <v>31.687899999999999</v>
      </c>
      <c r="W27" s="2">
        <v>0</v>
      </c>
      <c r="X27" s="2">
        <v>31.160799999999998</v>
      </c>
    </row>
    <row r="28" spans="1:24" x14ac:dyDescent="0.2">
      <c r="A28" s="2" t="s">
        <v>94</v>
      </c>
      <c r="B28" s="2" t="str">
        <f>VLOOKUP($A28,'Space Group'!$A$2:$D$219,3)</f>
        <v>monoclinic</v>
      </c>
      <c r="C28" s="2" t="str">
        <f>VLOOKUP($A28,'Space Group'!$A$2:$D$219,4)</f>
        <v>P121/a1</v>
      </c>
      <c r="D28" s="2">
        <v>11.8285</v>
      </c>
      <c r="E28" s="2">
        <v>-12.8019</v>
      </c>
      <c r="F28" s="2">
        <v>-13.871</v>
      </c>
      <c r="G28" s="2">
        <v>0</v>
      </c>
      <c r="H28" s="2">
        <v>0</v>
      </c>
      <c r="I28" s="2">
        <v>0</v>
      </c>
      <c r="J28" s="2">
        <v>80.202799999999996</v>
      </c>
      <c r="K28" s="2">
        <v>81.230599999999995</v>
      </c>
      <c r="L28" s="2">
        <v>0</v>
      </c>
      <c r="M28" s="2">
        <v>0</v>
      </c>
      <c r="N28" s="2">
        <v>0</v>
      </c>
      <c r="O28" s="2">
        <v>144.06</v>
      </c>
      <c r="P28" s="2">
        <v>0</v>
      </c>
      <c r="Q28" s="2">
        <v>0</v>
      </c>
      <c r="R28" s="2">
        <v>0</v>
      </c>
      <c r="S28" s="2">
        <v>-5.7310999999999996</v>
      </c>
      <c r="T28" s="2">
        <v>0</v>
      </c>
      <c r="U28" s="2">
        <v>0</v>
      </c>
      <c r="V28" s="2">
        <v>17.1266</v>
      </c>
      <c r="W28" s="2">
        <v>0</v>
      </c>
      <c r="X28" s="2">
        <v>-82.527799999999999</v>
      </c>
    </row>
    <row r="29" spans="1:24" x14ac:dyDescent="0.2">
      <c r="A29" s="2" t="s">
        <v>106</v>
      </c>
      <c r="B29" s="2" t="str">
        <f>VLOOKUP($A29,'Space Group'!$A$2:$D$219,3)</f>
        <v>tetragonal</v>
      </c>
      <c r="C29" s="2" t="str">
        <f>VLOOKUP($A29,'Space Group'!$A$2:$D$219,4)</f>
        <v>P4/ncc</v>
      </c>
      <c r="D29" s="2">
        <v>91.001499999999993</v>
      </c>
      <c r="E29" s="2">
        <v>74.091899999999995</v>
      </c>
      <c r="F29" s="2">
        <v>61.006999999999998</v>
      </c>
      <c r="G29" s="2">
        <v>0</v>
      </c>
      <c r="H29" s="2">
        <v>0</v>
      </c>
      <c r="I29" s="2">
        <v>0</v>
      </c>
      <c r="J29" s="2">
        <v>91.001499999999993</v>
      </c>
      <c r="K29" s="2">
        <v>61.006999999999998</v>
      </c>
      <c r="L29" s="2">
        <v>0</v>
      </c>
      <c r="M29" s="2">
        <v>0</v>
      </c>
      <c r="N29" s="2">
        <v>0</v>
      </c>
      <c r="O29" s="2">
        <v>84.841399999999993</v>
      </c>
      <c r="P29" s="2">
        <v>0</v>
      </c>
      <c r="Q29" s="2">
        <v>0</v>
      </c>
      <c r="R29" s="2">
        <v>0</v>
      </c>
      <c r="S29" s="2">
        <v>19.8612</v>
      </c>
      <c r="T29" s="2">
        <v>0</v>
      </c>
      <c r="U29" s="2">
        <v>0</v>
      </c>
      <c r="V29" s="2">
        <v>19.8612</v>
      </c>
      <c r="W29" s="2">
        <v>0</v>
      </c>
      <c r="X29" s="2">
        <v>12.5725</v>
      </c>
    </row>
    <row r="30" spans="1:24" x14ac:dyDescent="0.2">
      <c r="A30" s="2" t="s">
        <v>29</v>
      </c>
      <c r="B30" s="2" t="str">
        <f>VLOOKUP($A30,'Space Group'!$A$2:$D$219,3)</f>
        <v>tetragonal</v>
      </c>
      <c r="C30" s="2" t="str">
        <f>VLOOKUP($A30,'Space Group'!$A$2:$D$219,4)</f>
        <v>I4mm</v>
      </c>
      <c r="D30" s="2">
        <v>129.3287</v>
      </c>
      <c r="E30" s="2">
        <v>118.38849999999999</v>
      </c>
      <c r="F30" s="2">
        <v>107.1477</v>
      </c>
      <c r="G30" s="2">
        <v>0</v>
      </c>
      <c r="H30" s="2">
        <v>0</v>
      </c>
      <c r="I30" s="2">
        <v>0</v>
      </c>
      <c r="J30" s="2">
        <v>129.3287</v>
      </c>
      <c r="K30" s="2">
        <v>107.1477</v>
      </c>
      <c r="L30" s="2">
        <v>0</v>
      </c>
      <c r="M30" s="2">
        <v>0</v>
      </c>
      <c r="N30" s="2">
        <v>0</v>
      </c>
      <c r="O30" s="2">
        <v>213.90790000000001</v>
      </c>
      <c r="P30" s="2">
        <v>0</v>
      </c>
      <c r="Q30" s="2">
        <v>0</v>
      </c>
      <c r="R30" s="2">
        <v>0</v>
      </c>
      <c r="S30" s="2">
        <v>38.396599999999999</v>
      </c>
      <c r="T30" s="2">
        <v>0</v>
      </c>
      <c r="U30" s="2">
        <v>0</v>
      </c>
      <c r="V30" s="2">
        <v>38.396599999999999</v>
      </c>
      <c r="W30" s="2">
        <v>0</v>
      </c>
      <c r="X30" s="2">
        <v>33.498899999999999</v>
      </c>
    </row>
    <row r="31" spans="1:24" x14ac:dyDescent="0.2">
      <c r="A31" s="2" t="s">
        <v>169</v>
      </c>
      <c r="B31" s="2" t="str">
        <f>VLOOKUP($A31,'Space Group'!$A$2:$D$219,3)</f>
        <v>tetragonal</v>
      </c>
      <c r="C31" s="2" t="str">
        <f>VLOOKUP($A31,'Space Group'!$A$2:$D$219,4)</f>
        <v>P4122</v>
      </c>
      <c r="D31" s="2">
        <v>78.879199999999997</v>
      </c>
      <c r="E31" s="2">
        <v>39.502699999999997</v>
      </c>
      <c r="F31" s="2">
        <v>54.241199999999999</v>
      </c>
      <c r="G31" s="2">
        <v>0</v>
      </c>
      <c r="H31" s="2">
        <v>0</v>
      </c>
      <c r="I31" s="2">
        <v>0</v>
      </c>
      <c r="J31" s="2">
        <v>78.879199999999997</v>
      </c>
      <c r="K31" s="2">
        <v>54.241199999999999</v>
      </c>
      <c r="L31" s="2">
        <v>0</v>
      </c>
      <c r="M31" s="2">
        <v>0</v>
      </c>
      <c r="N31" s="2">
        <v>0</v>
      </c>
      <c r="O31" s="2">
        <v>88.780100000000004</v>
      </c>
      <c r="P31" s="2">
        <v>0</v>
      </c>
      <c r="Q31" s="2">
        <v>0</v>
      </c>
      <c r="R31" s="2">
        <v>0</v>
      </c>
      <c r="S31" s="2">
        <v>12.9838</v>
      </c>
      <c r="T31" s="2">
        <v>0</v>
      </c>
      <c r="U31" s="2">
        <v>0</v>
      </c>
      <c r="V31" s="2">
        <v>12.9838</v>
      </c>
      <c r="W31" s="2">
        <v>0</v>
      </c>
      <c r="X31" s="2">
        <v>14.352600000000001</v>
      </c>
    </row>
    <row r="32" spans="1:24" x14ac:dyDescent="0.2">
      <c r="A32" s="2" t="s">
        <v>28</v>
      </c>
      <c r="B32" s="2" t="str">
        <f>VLOOKUP($A32,'Space Group'!$A$2:$D$219,3)</f>
        <v>tetragonal</v>
      </c>
      <c r="C32" s="2" t="str">
        <f>VLOOKUP($A32,'Space Group'!$A$2:$D$219,4)</f>
        <v>I41/amd</v>
      </c>
      <c r="D32" s="2">
        <v>61.085500000000003</v>
      </c>
      <c r="E32" s="2">
        <v>38.579900000000002</v>
      </c>
      <c r="F32" s="2">
        <v>56.424199999999999</v>
      </c>
      <c r="G32" s="2">
        <v>0</v>
      </c>
      <c r="H32" s="2">
        <v>0</v>
      </c>
      <c r="I32" s="2">
        <v>0</v>
      </c>
      <c r="J32" s="2">
        <v>61.085500000000003</v>
      </c>
      <c r="K32" s="2">
        <v>56.424199999999999</v>
      </c>
      <c r="L32" s="2">
        <v>0</v>
      </c>
      <c r="M32" s="2">
        <v>0</v>
      </c>
      <c r="N32" s="2">
        <v>0</v>
      </c>
      <c r="O32" s="2">
        <v>114.4879</v>
      </c>
      <c r="P32" s="2">
        <v>0</v>
      </c>
      <c r="Q32" s="2">
        <v>0</v>
      </c>
      <c r="R32" s="2">
        <v>0</v>
      </c>
      <c r="S32" s="2">
        <v>23.417000000000002</v>
      </c>
      <c r="T32" s="2">
        <v>0</v>
      </c>
      <c r="U32" s="2">
        <v>0</v>
      </c>
      <c r="V32" s="2">
        <v>23.417000000000002</v>
      </c>
      <c r="W32" s="2">
        <v>0</v>
      </c>
      <c r="X32" s="2">
        <v>14.969200000000001</v>
      </c>
    </row>
    <row r="33" spans="1:24" x14ac:dyDescent="0.2">
      <c r="A33" s="2" t="s">
        <v>17</v>
      </c>
      <c r="B33" s="2" t="str">
        <f>VLOOKUP($A33,'Space Group'!$A$2:$D$219,3)</f>
        <v>triclinic</v>
      </c>
      <c r="C33" s="2" t="str">
        <f>VLOOKUP($A33,'Space Group'!$A$2:$D$219,4)</f>
        <v>P1</v>
      </c>
      <c r="D33" s="2">
        <v>203.88499999999999</v>
      </c>
      <c r="E33" s="2">
        <v>93.234499999999997</v>
      </c>
      <c r="F33" s="2">
        <v>57.954999999999998</v>
      </c>
      <c r="G33" s="2">
        <v>0</v>
      </c>
      <c r="H33" s="2">
        <v>0</v>
      </c>
      <c r="I33" s="2">
        <v>0</v>
      </c>
      <c r="J33" s="2">
        <v>151.72620000000001</v>
      </c>
      <c r="K33" s="2">
        <v>95.7286</v>
      </c>
      <c r="L33" s="2">
        <v>0</v>
      </c>
      <c r="M33" s="2">
        <v>0</v>
      </c>
      <c r="N33" s="2">
        <v>0</v>
      </c>
      <c r="O33" s="2">
        <v>178.62469999999999</v>
      </c>
      <c r="P33" s="2">
        <v>0</v>
      </c>
      <c r="Q33" s="2">
        <v>0</v>
      </c>
      <c r="R33" s="2">
        <v>0</v>
      </c>
      <c r="S33" s="2">
        <v>47.1126</v>
      </c>
      <c r="T33" s="2">
        <v>0</v>
      </c>
      <c r="U33" s="2">
        <v>0</v>
      </c>
      <c r="V33" s="2">
        <v>23.974799999999998</v>
      </c>
      <c r="W33" s="2">
        <v>0</v>
      </c>
      <c r="X33" s="2">
        <v>50.820399999999999</v>
      </c>
    </row>
    <row r="34" spans="1:24" x14ac:dyDescent="0.2">
      <c r="A34" s="2" t="s">
        <v>173</v>
      </c>
      <c r="B34" s="2" t="str">
        <f>VLOOKUP($A34,'Space Group'!$A$2:$D$219,3)</f>
        <v>orthorhombic</v>
      </c>
      <c r="C34" s="2" t="str">
        <f>VLOOKUP($A34,'Space Group'!$A$2:$D$219,4)</f>
        <v>Pnma</v>
      </c>
      <c r="D34" s="2">
        <v>32.858800000000002</v>
      </c>
      <c r="E34" s="2">
        <v>-12.735900000000001</v>
      </c>
      <c r="F34" s="2">
        <v>-2.5533999999999999</v>
      </c>
      <c r="G34" s="2">
        <v>0</v>
      </c>
      <c r="H34" s="2">
        <v>0</v>
      </c>
      <c r="I34" s="2">
        <v>0</v>
      </c>
      <c r="J34" s="2">
        <v>71.1524</v>
      </c>
      <c r="K34" s="2">
        <v>-3.4906999999999999</v>
      </c>
      <c r="L34" s="2">
        <v>0</v>
      </c>
      <c r="M34" s="2">
        <v>0</v>
      </c>
      <c r="N34" s="2">
        <v>0</v>
      </c>
      <c r="O34" s="2">
        <v>8.2558000000000007</v>
      </c>
      <c r="P34" s="2">
        <v>0</v>
      </c>
      <c r="Q34" s="2">
        <v>0</v>
      </c>
      <c r="R34" s="2">
        <v>0</v>
      </c>
      <c r="S34" s="2">
        <v>19.636199999999999</v>
      </c>
      <c r="T34" s="2">
        <v>0</v>
      </c>
      <c r="U34" s="2">
        <v>0</v>
      </c>
      <c r="V34" s="2">
        <v>15.4815</v>
      </c>
      <c r="W34" s="2">
        <v>0</v>
      </c>
      <c r="X34" s="2">
        <v>14.8675</v>
      </c>
    </row>
    <row r="35" spans="1:24" x14ac:dyDescent="0.2">
      <c r="A35" s="2" t="s">
        <v>102</v>
      </c>
      <c r="B35" s="2" t="str">
        <f>VLOOKUP($A35,'Space Group'!$A$2:$D$219,3)</f>
        <v>orthorhombic</v>
      </c>
      <c r="C35" s="2" t="str">
        <f>VLOOKUP($A35,'Space Group'!$A$2:$D$219,4)</f>
        <v>Imma</v>
      </c>
      <c r="D35" s="2">
        <v>121.07080000000001</v>
      </c>
      <c r="E35" s="2">
        <v>35.852400000000003</v>
      </c>
      <c r="F35" s="2">
        <v>56.8626</v>
      </c>
      <c r="G35" s="2">
        <v>0</v>
      </c>
      <c r="H35" s="2">
        <v>0</v>
      </c>
      <c r="I35" s="2">
        <v>0</v>
      </c>
      <c r="J35" s="2">
        <v>57.700299999999999</v>
      </c>
      <c r="K35" s="2">
        <v>46.424799999999998</v>
      </c>
      <c r="L35" s="2">
        <v>0</v>
      </c>
      <c r="M35" s="2">
        <v>0</v>
      </c>
      <c r="N35" s="2">
        <v>0</v>
      </c>
      <c r="O35" s="2">
        <v>90.656499999999994</v>
      </c>
      <c r="P35" s="2">
        <v>0</v>
      </c>
      <c r="Q35" s="2">
        <v>0</v>
      </c>
      <c r="R35" s="2">
        <v>0</v>
      </c>
      <c r="S35" s="2">
        <v>20.8657</v>
      </c>
      <c r="T35" s="2">
        <v>0</v>
      </c>
      <c r="U35" s="2">
        <v>0</v>
      </c>
      <c r="V35" s="2">
        <v>11.517200000000001</v>
      </c>
      <c r="W35" s="2">
        <v>0</v>
      </c>
      <c r="X35" s="2">
        <v>12.908799999999999</v>
      </c>
    </row>
    <row r="36" spans="1:24" x14ac:dyDescent="0.2">
      <c r="A36" s="2" t="s">
        <v>125</v>
      </c>
      <c r="B36" s="2" t="str">
        <f>VLOOKUP($A36,'Space Group'!$A$2:$D$219,3)</f>
        <v>trigonal</v>
      </c>
      <c r="C36" s="2" t="str">
        <f>VLOOKUP($A36,'Space Group'!$A$2:$D$219,4)</f>
        <v>P321</v>
      </c>
      <c r="D36" s="2">
        <v>63.634500000000003</v>
      </c>
      <c r="E36" s="2">
        <v>36.826099999999997</v>
      </c>
      <c r="F36" s="2">
        <v>46.241399999999999</v>
      </c>
      <c r="G36" s="2">
        <v>0</v>
      </c>
      <c r="H36" s="2">
        <v>0</v>
      </c>
      <c r="I36" s="2">
        <v>0</v>
      </c>
      <c r="J36" s="2">
        <v>63.634500000000003</v>
      </c>
      <c r="K36" s="2">
        <v>46.241399999999999</v>
      </c>
      <c r="L36" s="2">
        <v>0</v>
      </c>
      <c r="M36" s="2">
        <v>0</v>
      </c>
      <c r="N36" s="2">
        <v>0</v>
      </c>
      <c r="O36" s="2">
        <v>102.1728</v>
      </c>
      <c r="P36" s="2">
        <v>0</v>
      </c>
      <c r="Q36" s="2">
        <v>0</v>
      </c>
      <c r="R36" s="2">
        <v>0</v>
      </c>
      <c r="S36" s="2">
        <v>8.8413000000000004</v>
      </c>
      <c r="T36" s="2">
        <v>0</v>
      </c>
      <c r="U36" s="2">
        <v>0</v>
      </c>
      <c r="V36" s="2">
        <v>8.8413000000000004</v>
      </c>
      <c r="W36" s="2">
        <v>0</v>
      </c>
      <c r="X36" s="2">
        <v>13.4542</v>
      </c>
    </row>
    <row r="37" spans="1:24" x14ac:dyDescent="0.2">
      <c r="A37" s="2" t="s">
        <v>87</v>
      </c>
      <c r="B37" s="2" t="str">
        <f>VLOOKUP($A37,'Space Group'!$A$2:$D$219,3)</f>
        <v>monoclinic</v>
      </c>
      <c r="C37" s="2" t="str">
        <f>VLOOKUP($A37,'Space Group'!$A$2:$D$219,4)</f>
        <v>P121/m1</v>
      </c>
      <c r="D37" s="2">
        <v>86.733900000000006</v>
      </c>
      <c r="E37" s="2">
        <v>20.013400000000001</v>
      </c>
      <c r="F37" s="2">
        <v>23.379300000000001</v>
      </c>
      <c r="G37" s="2">
        <v>0</v>
      </c>
      <c r="H37" s="2">
        <v>16.740600000000001</v>
      </c>
      <c r="I37" s="2">
        <v>0</v>
      </c>
      <c r="J37" s="2">
        <v>62.856299999999997</v>
      </c>
      <c r="K37" s="2">
        <v>32.103499999999997</v>
      </c>
      <c r="L37" s="2">
        <v>0</v>
      </c>
      <c r="M37" s="2">
        <v>8.1021999999999998</v>
      </c>
      <c r="N37" s="2">
        <v>0</v>
      </c>
      <c r="O37" s="2">
        <v>108.5214</v>
      </c>
      <c r="P37" s="2">
        <v>0</v>
      </c>
      <c r="Q37" s="2">
        <v>12.451499999999999</v>
      </c>
      <c r="R37" s="2">
        <v>0</v>
      </c>
      <c r="S37" s="2">
        <v>1.6356999999999999</v>
      </c>
      <c r="T37" s="2">
        <v>0</v>
      </c>
      <c r="U37" s="2">
        <v>1.8544</v>
      </c>
      <c r="V37" s="2">
        <v>16.4376</v>
      </c>
      <c r="W37" s="2">
        <v>0</v>
      </c>
      <c r="X37" s="2">
        <v>8.2943999999999996</v>
      </c>
    </row>
    <row r="38" spans="1:24" x14ac:dyDescent="0.2">
      <c r="A38" s="2" t="s">
        <v>179</v>
      </c>
      <c r="B38" s="2" t="str">
        <f>VLOOKUP($A38,'Space Group'!$A$2:$D$219,3)</f>
        <v>cubic</v>
      </c>
      <c r="C38" s="2" t="str">
        <f>VLOOKUP($A38,'Space Group'!$A$2:$D$219,4)</f>
        <v>Ia-3d</v>
      </c>
      <c r="D38" s="2">
        <v>81.3262</v>
      </c>
      <c r="E38" s="2">
        <v>45.510100000000001</v>
      </c>
      <c r="F38" s="2">
        <v>45.510100000000001</v>
      </c>
      <c r="G38" s="2">
        <v>0</v>
      </c>
      <c r="H38" s="2">
        <v>0</v>
      </c>
      <c r="I38" s="2">
        <v>0</v>
      </c>
      <c r="J38" s="2">
        <v>81.3262</v>
      </c>
      <c r="K38" s="2">
        <v>45.510100000000001</v>
      </c>
      <c r="L38" s="2">
        <v>0</v>
      </c>
      <c r="M38" s="2">
        <v>0</v>
      </c>
      <c r="N38" s="2">
        <v>0</v>
      </c>
      <c r="O38" s="2">
        <v>81.3262</v>
      </c>
      <c r="P38" s="2">
        <v>0</v>
      </c>
      <c r="Q38" s="2">
        <v>0</v>
      </c>
      <c r="R38" s="2">
        <v>0</v>
      </c>
      <c r="S38" s="2">
        <v>21.8172</v>
      </c>
      <c r="T38" s="2">
        <v>0</v>
      </c>
      <c r="U38" s="2">
        <v>0</v>
      </c>
      <c r="V38" s="2">
        <v>21.8172</v>
      </c>
      <c r="W38" s="2">
        <v>0</v>
      </c>
      <c r="X38" s="2">
        <v>21.8172</v>
      </c>
    </row>
    <row r="39" spans="1:24" x14ac:dyDescent="0.2">
      <c r="A39" s="2" t="s">
        <v>9</v>
      </c>
      <c r="B39" s="2" t="str">
        <f>VLOOKUP($A39,'Space Group'!$A$2:$D$219,3)</f>
        <v>hexagonal</v>
      </c>
      <c r="C39" s="2" t="str">
        <f>VLOOKUP($A39,'Space Group'!$A$2:$D$219,4)</f>
        <v>P63</v>
      </c>
      <c r="D39" s="2">
        <v>123.7676</v>
      </c>
      <c r="E39" s="2">
        <v>91.104500000000002</v>
      </c>
      <c r="F39" s="2">
        <v>79.414000000000001</v>
      </c>
      <c r="G39" s="2">
        <v>0</v>
      </c>
      <c r="H39" s="2">
        <v>0</v>
      </c>
      <c r="I39" s="2">
        <v>0</v>
      </c>
      <c r="J39" s="2">
        <v>123.7676</v>
      </c>
      <c r="K39" s="2">
        <v>79.414000000000001</v>
      </c>
      <c r="L39" s="2">
        <v>0</v>
      </c>
      <c r="M39" s="2">
        <v>0</v>
      </c>
      <c r="N39" s="2">
        <v>0</v>
      </c>
      <c r="O39" s="2">
        <v>160.68610000000001</v>
      </c>
      <c r="P39" s="2">
        <v>0</v>
      </c>
      <c r="Q39" s="2">
        <v>0</v>
      </c>
      <c r="R39" s="2">
        <v>0</v>
      </c>
      <c r="S39" s="2">
        <v>8.7766000000000002</v>
      </c>
      <c r="T39" s="2">
        <v>0</v>
      </c>
      <c r="U39" s="2">
        <v>0</v>
      </c>
      <c r="V39" s="2">
        <v>8.7766000000000002</v>
      </c>
      <c r="W39" s="2">
        <v>0</v>
      </c>
      <c r="X39" s="2">
        <v>16.381499999999999</v>
      </c>
    </row>
    <row r="40" spans="1:24" x14ac:dyDescent="0.2">
      <c r="A40" s="2" t="s">
        <v>122</v>
      </c>
      <c r="B40" s="2" t="str">
        <f>VLOOKUP($A40,'Space Group'!$A$2:$D$219,3)</f>
        <v>orthorhombic</v>
      </c>
      <c r="C40" s="2" t="str">
        <f>VLOOKUP($A40,'Space Group'!$A$2:$D$219,4)</f>
        <v>Ama2</v>
      </c>
      <c r="D40" s="2">
        <v>175.1592</v>
      </c>
      <c r="E40" s="2">
        <v>82.975999999999999</v>
      </c>
      <c r="F40" s="2">
        <v>84.438900000000004</v>
      </c>
      <c r="G40" s="2">
        <v>0</v>
      </c>
      <c r="H40" s="2">
        <v>0</v>
      </c>
      <c r="I40" s="2">
        <v>0</v>
      </c>
      <c r="J40" s="2">
        <v>201.40960000000001</v>
      </c>
      <c r="K40" s="2">
        <v>78.138800000000003</v>
      </c>
      <c r="L40" s="2">
        <v>0</v>
      </c>
      <c r="M40" s="2">
        <v>0</v>
      </c>
      <c r="N40" s="2">
        <v>0</v>
      </c>
      <c r="O40" s="2">
        <v>150.61449999999999</v>
      </c>
      <c r="P40" s="2">
        <v>0</v>
      </c>
      <c r="Q40" s="2">
        <v>0</v>
      </c>
      <c r="R40" s="2">
        <v>0</v>
      </c>
      <c r="S40" s="2">
        <v>27.7211</v>
      </c>
      <c r="T40" s="2">
        <v>0</v>
      </c>
      <c r="U40" s="2">
        <v>0</v>
      </c>
      <c r="V40" s="2">
        <v>-117.42019999999999</v>
      </c>
      <c r="W40" s="2">
        <v>0</v>
      </c>
      <c r="X40" s="2">
        <v>20.635100000000001</v>
      </c>
    </row>
    <row r="41" spans="1:24" x14ac:dyDescent="0.2">
      <c r="A41" s="2" t="s">
        <v>32</v>
      </c>
      <c r="B41" s="2" t="str">
        <f>VLOOKUP($A41,'Space Group'!$A$2:$D$219,3)</f>
        <v>orthorhombic</v>
      </c>
      <c r="C41" s="2" t="str">
        <f>VLOOKUP($A41,'Space Group'!$A$2:$D$219,4)</f>
        <v>Pnma</v>
      </c>
      <c r="D41" s="2">
        <v>170.12469999999999</v>
      </c>
      <c r="E41" s="2">
        <v>59.719000000000001</v>
      </c>
      <c r="F41" s="2">
        <v>48.669600000000003</v>
      </c>
      <c r="G41" s="2">
        <v>0</v>
      </c>
      <c r="H41" s="2">
        <v>0</v>
      </c>
      <c r="I41" s="2">
        <v>0</v>
      </c>
      <c r="J41" s="2">
        <v>119.9361</v>
      </c>
      <c r="K41" s="2">
        <v>60.109200000000001</v>
      </c>
      <c r="L41" s="2">
        <v>0</v>
      </c>
      <c r="M41" s="2">
        <v>0</v>
      </c>
      <c r="N41" s="2">
        <v>0</v>
      </c>
      <c r="O41" s="2">
        <v>161.3253</v>
      </c>
      <c r="P41" s="2">
        <v>0</v>
      </c>
      <c r="Q41" s="2">
        <v>0</v>
      </c>
      <c r="R41" s="2">
        <v>0</v>
      </c>
      <c r="S41" s="2">
        <v>15.989599999999999</v>
      </c>
      <c r="T41" s="2">
        <v>0</v>
      </c>
      <c r="U41" s="2">
        <v>0</v>
      </c>
      <c r="V41" s="2">
        <v>23.754899999999999</v>
      </c>
      <c r="W41" s="2">
        <v>0</v>
      </c>
      <c r="X41" s="2">
        <v>22.6052</v>
      </c>
    </row>
    <row r="42" spans="1:24" x14ac:dyDescent="0.2">
      <c r="A42" s="2" t="s">
        <v>90</v>
      </c>
      <c r="B42" s="2" t="str">
        <f>VLOOKUP($A42,'Space Group'!$A$2:$D$219,3)</f>
        <v>orthorhombic</v>
      </c>
      <c r="C42" s="2" t="str">
        <f>VLOOKUP($A42,'Space Group'!$A$2:$D$219,4)</f>
        <v>Pmn21</v>
      </c>
      <c r="D42" s="2">
        <v>128.68960000000001</v>
      </c>
      <c r="E42" s="2">
        <v>56.0852</v>
      </c>
      <c r="F42" s="2">
        <v>56.2883</v>
      </c>
      <c r="G42" s="2">
        <v>0</v>
      </c>
      <c r="H42" s="2">
        <v>0</v>
      </c>
      <c r="I42" s="2">
        <v>0</v>
      </c>
      <c r="J42" s="2">
        <v>154.50460000000001</v>
      </c>
      <c r="K42" s="2">
        <v>73.128100000000003</v>
      </c>
      <c r="L42" s="2">
        <v>0</v>
      </c>
      <c r="M42" s="2">
        <v>0</v>
      </c>
      <c r="N42" s="2">
        <v>0</v>
      </c>
      <c r="O42" s="2">
        <v>115.8031</v>
      </c>
      <c r="P42" s="2">
        <v>0</v>
      </c>
      <c r="Q42" s="2">
        <v>0</v>
      </c>
      <c r="R42" s="2">
        <v>0</v>
      </c>
      <c r="S42" s="2">
        <v>12.4184</v>
      </c>
      <c r="T42" s="2">
        <v>0</v>
      </c>
      <c r="U42" s="2">
        <v>0</v>
      </c>
      <c r="V42" s="2">
        <v>28.853200000000001</v>
      </c>
      <c r="W42" s="2">
        <v>0</v>
      </c>
      <c r="X42" s="2">
        <v>15.233000000000001</v>
      </c>
    </row>
    <row r="43" spans="1:24" x14ac:dyDescent="0.2">
      <c r="A43" s="2" t="s">
        <v>84</v>
      </c>
      <c r="B43" s="2" t="str">
        <f>VLOOKUP($A43,'Space Group'!$A$2:$D$219,3)</f>
        <v>monoclinic</v>
      </c>
      <c r="C43" s="2" t="str">
        <f>VLOOKUP($A43,'Space Group'!$A$2:$D$219,4)</f>
        <v>I12/a1</v>
      </c>
      <c r="D43" s="2">
        <v>59.827599999999997</v>
      </c>
      <c r="E43" s="2">
        <v>-1.8581000000000001</v>
      </c>
      <c r="F43" s="2">
        <v>16.042200000000001</v>
      </c>
      <c r="G43" s="2">
        <v>0</v>
      </c>
      <c r="H43" s="2">
        <v>16.375</v>
      </c>
      <c r="I43" s="2">
        <v>0</v>
      </c>
      <c r="J43" s="2">
        <v>63.0672</v>
      </c>
      <c r="K43" s="2">
        <v>20.098600000000001</v>
      </c>
      <c r="L43" s="2">
        <v>0</v>
      </c>
      <c r="M43" s="2">
        <v>-15.0219</v>
      </c>
      <c r="N43" s="2">
        <v>0</v>
      </c>
      <c r="O43" s="2">
        <v>83.745999999999995</v>
      </c>
      <c r="P43" s="2">
        <v>0</v>
      </c>
      <c r="Q43" s="2">
        <v>8.9067000000000007</v>
      </c>
      <c r="R43" s="2">
        <v>0</v>
      </c>
      <c r="S43" s="2">
        <v>-10.7471</v>
      </c>
      <c r="T43" s="2">
        <v>0</v>
      </c>
      <c r="U43" s="2">
        <v>1.7807999999999999</v>
      </c>
      <c r="V43" s="2">
        <v>29.232299999999999</v>
      </c>
      <c r="W43" s="2">
        <v>0</v>
      </c>
      <c r="X43" s="2">
        <v>-2.0897999999999999</v>
      </c>
    </row>
    <row r="44" spans="1:24" x14ac:dyDescent="0.2">
      <c r="A44" s="2" t="s">
        <v>160</v>
      </c>
      <c r="B44" s="2" t="str">
        <f>VLOOKUP($A44,'Space Group'!$A$2:$D$219,3)</f>
        <v>monoclinic</v>
      </c>
      <c r="C44" s="2" t="str">
        <f>VLOOKUP($A44,'Space Group'!$A$2:$D$219,4)</f>
        <v>P121/c1</v>
      </c>
      <c r="D44" s="2">
        <v>47.59</v>
      </c>
      <c r="E44" s="2">
        <v>-2.0308000000000002</v>
      </c>
      <c r="F44" s="2">
        <v>3.3653</v>
      </c>
      <c r="G44" s="2">
        <v>0</v>
      </c>
      <c r="H44" s="2">
        <v>0</v>
      </c>
      <c r="I44" s="2">
        <v>0</v>
      </c>
      <c r="J44" s="2">
        <v>18.57</v>
      </c>
      <c r="K44" s="2">
        <v>2.3271999999999999</v>
      </c>
      <c r="L44" s="2">
        <v>0</v>
      </c>
      <c r="M44" s="2">
        <v>0</v>
      </c>
      <c r="N44" s="2">
        <v>0</v>
      </c>
      <c r="O44" s="2">
        <v>37.327500000000001</v>
      </c>
      <c r="P44" s="2">
        <v>0</v>
      </c>
      <c r="Q44" s="2">
        <v>0</v>
      </c>
      <c r="R44" s="2">
        <v>0</v>
      </c>
      <c r="S44" s="2">
        <v>10.0039</v>
      </c>
      <c r="T44" s="2">
        <v>0</v>
      </c>
      <c r="U44" s="2">
        <v>0</v>
      </c>
      <c r="V44" s="2">
        <v>8.8952000000000009</v>
      </c>
      <c r="W44" s="2">
        <v>0</v>
      </c>
      <c r="X44" s="2">
        <v>9.5218000000000007</v>
      </c>
    </row>
    <row r="45" spans="1:24" x14ac:dyDescent="0.2">
      <c r="A45" s="2" t="s">
        <v>108</v>
      </c>
      <c r="B45" s="2" t="str">
        <f>VLOOKUP($A45,'Space Group'!$A$2:$D$219,3)</f>
        <v>rhombohedral</v>
      </c>
      <c r="C45" s="2" t="str">
        <f>VLOOKUP($A45,'Space Group'!$A$2:$D$219,4)</f>
        <v>R-3m</v>
      </c>
      <c r="D45" s="2">
        <v>103.96210000000001</v>
      </c>
      <c r="E45" s="2">
        <v>68.8767</v>
      </c>
      <c r="F45" s="2">
        <v>59.862099999999998</v>
      </c>
      <c r="G45" s="2">
        <v>2.9611999999999998</v>
      </c>
      <c r="H45" s="2">
        <v>0</v>
      </c>
      <c r="I45" s="2">
        <v>0</v>
      </c>
      <c r="J45" s="2">
        <v>103.962</v>
      </c>
      <c r="K45" s="2">
        <v>59.862099999999998</v>
      </c>
      <c r="L45" s="2">
        <v>-2.9611999999999998</v>
      </c>
      <c r="M45" s="2">
        <v>0</v>
      </c>
      <c r="N45" s="2">
        <v>0</v>
      </c>
      <c r="O45" s="2">
        <v>49.6389</v>
      </c>
      <c r="P45" s="2">
        <v>0</v>
      </c>
      <c r="Q45" s="2">
        <v>0</v>
      </c>
      <c r="R45" s="2">
        <v>0</v>
      </c>
      <c r="S45" s="2">
        <v>20.755600000000001</v>
      </c>
      <c r="T45" s="2">
        <v>0</v>
      </c>
      <c r="U45" s="2">
        <v>0</v>
      </c>
      <c r="V45" s="2">
        <v>20.755600000000001</v>
      </c>
      <c r="W45" s="2">
        <v>2.9611999999999998</v>
      </c>
      <c r="X45" s="2">
        <v>17.592700000000001</v>
      </c>
    </row>
    <row r="46" spans="1:24" x14ac:dyDescent="0.2">
      <c r="A46" s="2" t="s">
        <v>5</v>
      </c>
      <c r="B46" s="2" t="str">
        <f>VLOOKUP($A46,'Space Group'!$A$2:$D$219,3)</f>
        <v>monoclinic</v>
      </c>
      <c r="C46" s="2" t="str">
        <f>VLOOKUP($A46,'Space Group'!$A$2:$D$219,4)</f>
        <v>C12/m1</v>
      </c>
      <c r="D46" s="2">
        <v>35.985999999999997</v>
      </c>
      <c r="E46" s="2">
        <v>38.710999999999999</v>
      </c>
      <c r="F46" s="2">
        <v>39.181199999999997</v>
      </c>
      <c r="G46" s="2">
        <v>0</v>
      </c>
      <c r="H46" s="2">
        <v>1.5071000000000001</v>
      </c>
      <c r="I46" s="2">
        <v>0</v>
      </c>
      <c r="J46" s="2">
        <v>97.217500000000001</v>
      </c>
      <c r="K46" s="2">
        <v>54.050600000000003</v>
      </c>
      <c r="L46" s="2">
        <v>0</v>
      </c>
      <c r="M46" s="2">
        <v>-3.1091000000000002</v>
      </c>
      <c r="N46" s="2">
        <v>0</v>
      </c>
      <c r="O46" s="2">
        <v>96.495099999999994</v>
      </c>
      <c r="P46" s="2">
        <v>0</v>
      </c>
      <c r="Q46" s="2">
        <v>-4.2015000000000002</v>
      </c>
      <c r="R46" s="2">
        <v>0</v>
      </c>
      <c r="S46" s="2">
        <v>18.3584</v>
      </c>
      <c r="T46" s="2">
        <v>0</v>
      </c>
      <c r="U46" s="2">
        <v>1.4895</v>
      </c>
      <c r="V46" s="2">
        <v>20.5123</v>
      </c>
      <c r="W46" s="2">
        <v>0</v>
      </c>
      <c r="X46" s="2">
        <v>16.951899999999998</v>
      </c>
    </row>
    <row r="47" spans="1:24" x14ac:dyDescent="0.2">
      <c r="A47" s="2" t="s">
        <v>209</v>
      </c>
      <c r="B47" s="2" t="str">
        <f>VLOOKUP($A47,'Space Group'!$A$2:$D$219,3)</f>
        <v>monoclinic</v>
      </c>
      <c r="C47" s="2" t="str">
        <f>VLOOKUP($A47,'Space Group'!$A$2:$D$219,4)</f>
        <v>C12/m1</v>
      </c>
      <c r="D47" s="2">
        <v>214.97049999999999</v>
      </c>
      <c r="E47" s="2">
        <v>77.602999999999994</v>
      </c>
      <c r="F47" s="2">
        <v>123.09350000000001</v>
      </c>
      <c r="G47" s="2">
        <v>0</v>
      </c>
      <c r="H47" s="2">
        <v>0</v>
      </c>
      <c r="I47" s="2">
        <v>0</v>
      </c>
      <c r="J47" s="2">
        <v>214.97049999999999</v>
      </c>
      <c r="K47" s="2">
        <v>123.09350000000001</v>
      </c>
      <c r="L47" s="2">
        <v>0</v>
      </c>
      <c r="M47" s="2">
        <v>0</v>
      </c>
      <c r="N47" s="2">
        <v>0</v>
      </c>
      <c r="O47" s="2">
        <v>169.45529999999999</v>
      </c>
      <c r="P47" s="2">
        <v>0</v>
      </c>
      <c r="Q47" s="2">
        <v>0</v>
      </c>
      <c r="R47" s="2">
        <v>0</v>
      </c>
      <c r="S47" s="2">
        <v>68.734999999999999</v>
      </c>
      <c r="T47" s="2">
        <v>0</v>
      </c>
      <c r="U47" s="2">
        <v>0</v>
      </c>
      <c r="V47" s="2">
        <v>68.734999999999999</v>
      </c>
      <c r="W47" s="2">
        <v>0</v>
      </c>
      <c r="X47" s="2">
        <v>23.242000000000001</v>
      </c>
    </row>
    <row r="48" spans="1:24" x14ac:dyDescent="0.2">
      <c r="A48" s="2" t="s">
        <v>209</v>
      </c>
      <c r="B48" s="2" t="str">
        <f>VLOOKUP($A48,'Space Group'!$A$2:$D$219,3)</f>
        <v>monoclinic</v>
      </c>
      <c r="C48" s="2" t="str">
        <f>VLOOKUP($A48,'Space Group'!$A$2:$D$219,4)</f>
        <v>C12/m1</v>
      </c>
      <c r="D48" s="2">
        <v>52.6661</v>
      </c>
      <c r="E48" s="2">
        <v>8.7109000000000005</v>
      </c>
      <c r="F48" s="2">
        <v>0.60780000000000001</v>
      </c>
      <c r="G48" s="2">
        <v>0</v>
      </c>
      <c r="H48" s="2">
        <v>0</v>
      </c>
      <c r="I48" s="2">
        <v>0</v>
      </c>
      <c r="J48" s="2">
        <v>52.6661</v>
      </c>
      <c r="K48" s="2">
        <v>0.60780000000000001</v>
      </c>
      <c r="L48" s="2">
        <v>0</v>
      </c>
      <c r="M48" s="2">
        <v>0</v>
      </c>
      <c r="N48" s="2">
        <v>0</v>
      </c>
      <c r="O48" s="2">
        <v>38.084699999999998</v>
      </c>
      <c r="P48" s="2">
        <v>0</v>
      </c>
      <c r="Q48" s="2">
        <v>0</v>
      </c>
      <c r="R48" s="2">
        <v>0</v>
      </c>
      <c r="S48" s="2">
        <v>58.374899999999997</v>
      </c>
      <c r="T48" s="2">
        <v>0</v>
      </c>
      <c r="U48" s="2">
        <v>0</v>
      </c>
      <c r="V48" s="2">
        <v>58.374899999999997</v>
      </c>
      <c r="W48" s="2">
        <v>0</v>
      </c>
      <c r="X48" s="2">
        <v>18.445699999999999</v>
      </c>
    </row>
    <row r="49" spans="1:24" x14ac:dyDescent="0.2">
      <c r="A49" s="2" t="s">
        <v>63</v>
      </c>
      <c r="B49" s="2" t="str">
        <f>VLOOKUP($A49,'Space Group'!$A$2:$D$219,3)</f>
        <v>hexagonal</v>
      </c>
      <c r="C49" s="2" t="str">
        <f>VLOOKUP($A49,'Space Group'!$A$2:$D$219,4)</f>
        <v>P6122</v>
      </c>
      <c r="D49" s="2">
        <v>67.106099999999998</v>
      </c>
      <c r="E49" s="2">
        <v>40.746299999999998</v>
      </c>
      <c r="F49" s="2">
        <v>32.042000000000002</v>
      </c>
      <c r="G49" s="2">
        <v>0</v>
      </c>
      <c r="H49" s="2">
        <v>0</v>
      </c>
      <c r="I49" s="2">
        <v>0</v>
      </c>
      <c r="J49" s="2">
        <v>67.106099999999998</v>
      </c>
      <c r="K49" s="2">
        <v>32.042000000000002</v>
      </c>
      <c r="L49" s="2">
        <v>0</v>
      </c>
      <c r="M49" s="2">
        <v>0</v>
      </c>
      <c r="N49" s="2">
        <v>0</v>
      </c>
      <c r="O49" s="2">
        <v>138.7131</v>
      </c>
      <c r="P49" s="2">
        <v>0</v>
      </c>
      <c r="Q49" s="2">
        <v>0</v>
      </c>
      <c r="R49" s="2">
        <v>0</v>
      </c>
      <c r="S49" s="2">
        <v>29.995799999999999</v>
      </c>
      <c r="T49" s="2">
        <v>0</v>
      </c>
      <c r="U49" s="2">
        <v>0</v>
      </c>
      <c r="V49" s="2">
        <v>29.995799999999999</v>
      </c>
      <c r="W49" s="2">
        <v>0</v>
      </c>
      <c r="X49" s="2">
        <v>13.229900000000001</v>
      </c>
    </row>
    <row r="50" spans="1:24" x14ac:dyDescent="0.2">
      <c r="A50" s="2" t="s">
        <v>162</v>
      </c>
      <c r="B50" s="2" t="str">
        <f>VLOOKUP($A50,'Space Group'!$A$2:$D$219,3)</f>
        <v>monoclinic</v>
      </c>
      <c r="C50" s="2" t="str">
        <f>VLOOKUP($A50,'Space Group'!$A$2:$D$219,4)</f>
        <v>C12/m1</v>
      </c>
      <c r="D50" s="2">
        <v>143.59899999999999</v>
      </c>
      <c r="E50" s="2">
        <v>84.350399999999993</v>
      </c>
      <c r="F50" s="2">
        <v>65.269199999999998</v>
      </c>
      <c r="G50" s="2">
        <v>0</v>
      </c>
      <c r="H50" s="2">
        <v>3.4777</v>
      </c>
      <c r="I50" s="2">
        <v>0</v>
      </c>
      <c r="J50" s="2">
        <v>187.02369999999999</v>
      </c>
      <c r="K50" s="2">
        <v>43.650700000000001</v>
      </c>
      <c r="L50" s="2">
        <v>0</v>
      </c>
      <c r="M50" s="2">
        <v>8.4306999999999999</v>
      </c>
      <c r="N50" s="2">
        <v>0</v>
      </c>
      <c r="O50" s="2">
        <v>100.1208</v>
      </c>
      <c r="P50" s="2">
        <v>0</v>
      </c>
      <c r="Q50" s="2">
        <v>-8.0740999999999996</v>
      </c>
      <c r="R50" s="2">
        <v>0</v>
      </c>
      <c r="S50" s="2">
        <v>19.8871</v>
      </c>
      <c r="T50" s="2">
        <v>0</v>
      </c>
      <c r="U50" s="2">
        <v>-2.7955000000000001</v>
      </c>
      <c r="V50" s="2">
        <v>22.319500000000001</v>
      </c>
      <c r="W50" s="2">
        <v>0</v>
      </c>
      <c r="X50" s="2">
        <v>25.921399999999998</v>
      </c>
    </row>
    <row r="51" spans="1:24" x14ac:dyDescent="0.2">
      <c r="A51" s="2" t="s">
        <v>42</v>
      </c>
      <c r="B51" s="2" t="str">
        <f>VLOOKUP($A51,'Space Group'!$A$2:$D$219,3)</f>
        <v>hexagonal</v>
      </c>
      <c r="C51" s="2" t="str">
        <f>VLOOKUP($A51,'Space Group'!$A$2:$D$219,4)</f>
        <v>P6/mmm</v>
      </c>
      <c r="D51" s="2">
        <v>83.303200000000004</v>
      </c>
      <c r="E51" s="2">
        <v>47.359299999999998</v>
      </c>
      <c r="F51" s="2">
        <v>34.259</v>
      </c>
      <c r="G51" s="2">
        <v>-1E-4</v>
      </c>
      <c r="H51" s="2">
        <v>2.0000000000000001E-4</v>
      </c>
      <c r="I51" s="2">
        <v>-1E-4</v>
      </c>
      <c r="J51" s="2">
        <v>83.303899999999999</v>
      </c>
      <c r="K51" s="2">
        <v>34.260300000000001</v>
      </c>
      <c r="L51" s="2">
        <v>-1E-4</v>
      </c>
      <c r="M51" s="2">
        <v>1E-4</v>
      </c>
      <c r="N51" s="2">
        <v>2.2000000000000001E-3</v>
      </c>
      <c r="O51" s="2">
        <v>60.162599999999998</v>
      </c>
      <c r="P51" s="2">
        <v>-1E-4</v>
      </c>
      <c r="Q51" s="2">
        <v>1E-4</v>
      </c>
      <c r="R51" s="2">
        <v>1.9E-3</v>
      </c>
      <c r="S51" s="2">
        <v>13.3895</v>
      </c>
      <c r="T51" s="2">
        <v>-1.6000000000000001E-3</v>
      </c>
      <c r="U51" s="2">
        <v>0</v>
      </c>
      <c r="V51" s="2">
        <v>13.391999999999999</v>
      </c>
      <c r="W51" s="2">
        <v>0</v>
      </c>
      <c r="X51" s="2">
        <v>18.023199999999999</v>
      </c>
    </row>
    <row r="52" spans="1:24" x14ac:dyDescent="0.2">
      <c r="A52" s="2" t="s">
        <v>2</v>
      </c>
      <c r="B52" s="2" t="str">
        <f>VLOOKUP($A52,'Space Group'!$A$2:$D$219,3)</f>
        <v>monoclinic</v>
      </c>
      <c r="C52" s="2" t="str">
        <f>VLOOKUP($A52,'Space Group'!$A$2:$D$219,4)</f>
        <v>I112/b</v>
      </c>
      <c r="D52" s="2">
        <v>163.40809999999999</v>
      </c>
      <c r="E52" s="2">
        <v>91.548400000000001</v>
      </c>
      <c r="F52" s="2">
        <v>53.4328</v>
      </c>
      <c r="G52" s="2">
        <v>0</v>
      </c>
      <c r="H52" s="2">
        <v>0</v>
      </c>
      <c r="I52" s="2">
        <v>0</v>
      </c>
      <c r="J52" s="2">
        <v>163.40809999999999</v>
      </c>
      <c r="K52" s="2">
        <v>53.4328</v>
      </c>
      <c r="L52" s="2">
        <v>0</v>
      </c>
      <c r="M52" s="2">
        <v>0</v>
      </c>
      <c r="N52" s="2">
        <v>0</v>
      </c>
      <c r="O52" s="2">
        <v>55.191400000000002</v>
      </c>
      <c r="P52" s="2">
        <v>0</v>
      </c>
      <c r="Q52" s="2">
        <v>0</v>
      </c>
      <c r="R52" s="2">
        <v>0</v>
      </c>
      <c r="S52" s="2">
        <v>-651.5865</v>
      </c>
      <c r="T52" s="2">
        <v>0</v>
      </c>
      <c r="U52" s="2">
        <v>0</v>
      </c>
      <c r="V52" s="2">
        <v>-651.5865</v>
      </c>
      <c r="W52" s="2">
        <v>0</v>
      </c>
      <c r="X52" s="2">
        <v>2.7431999999999999</v>
      </c>
    </row>
    <row r="53" spans="1:24" x14ac:dyDescent="0.2">
      <c r="A53" s="2" t="s">
        <v>105</v>
      </c>
      <c r="B53" s="2" t="str">
        <f>VLOOKUP($A53,'Space Group'!$A$2:$D$219,3)</f>
        <v>hexagonal</v>
      </c>
      <c r="C53" s="2" t="str">
        <f>VLOOKUP($A53,'Space Group'!$A$2:$D$219,4)</f>
        <v>P6/mmm</v>
      </c>
      <c r="D53" s="2">
        <v>153.7604</v>
      </c>
      <c r="E53" s="2">
        <v>87.558999999999997</v>
      </c>
      <c r="F53" s="2">
        <v>94.865899999999996</v>
      </c>
      <c r="G53" s="2">
        <v>0</v>
      </c>
      <c r="H53" s="2">
        <v>0</v>
      </c>
      <c r="I53" s="2">
        <v>1.1999999999999999E-3</v>
      </c>
      <c r="J53" s="2">
        <v>153.7627</v>
      </c>
      <c r="K53" s="2">
        <v>94.866699999999994</v>
      </c>
      <c r="L53" s="2">
        <v>0</v>
      </c>
      <c r="M53" s="2">
        <v>0</v>
      </c>
      <c r="N53" s="2">
        <v>6.9999999999999999E-4</v>
      </c>
      <c r="O53" s="2">
        <v>157.60310000000001</v>
      </c>
      <c r="P53" s="2">
        <v>0</v>
      </c>
      <c r="Q53" s="2">
        <v>0</v>
      </c>
      <c r="R53" s="2">
        <v>6.9999999999999999E-4</v>
      </c>
      <c r="S53" s="2">
        <v>30.624099999999999</v>
      </c>
      <c r="T53" s="2">
        <v>2.0000000000000001E-4</v>
      </c>
      <c r="U53" s="2">
        <v>0</v>
      </c>
      <c r="V53" s="2">
        <v>30.623899999999999</v>
      </c>
      <c r="W53" s="2">
        <v>0</v>
      </c>
      <c r="X53" s="2">
        <v>33.151000000000003</v>
      </c>
    </row>
    <row r="54" spans="1:24" x14ac:dyDescent="0.2">
      <c r="A54" s="2" t="s">
        <v>56</v>
      </c>
      <c r="B54" s="2" t="str">
        <f>VLOOKUP($A54,'Space Group'!$A$2:$D$219,3)</f>
        <v>monoclinic</v>
      </c>
      <c r="C54" s="2" t="str">
        <f>VLOOKUP($A54,'Space Group'!$A$2:$D$219,4)</f>
        <v>P1c1</v>
      </c>
      <c r="D54" s="2">
        <v>120.4765</v>
      </c>
      <c r="E54" s="2">
        <v>61.174100000000003</v>
      </c>
      <c r="F54" s="2">
        <v>69.471999999999994</v>
      </c>
      <c r="G54" s="2">
        <v>0</v>
      </c>
      <c r="H54" s="2">
        <v>0</v>
      </c>
      <c r="I54" s="2">
        <v>0</v>
      </c>
      <c r="J54" s="2">
        <v>81.684600000000003</v>
      </c>
      <c r="K54" s="2">
        <v>49.223399999999998</v>
      </c>
      <c r="L54" s="2">
        <v>0</v>
      </c>
      <c r="M54" s="2">
        <v>0</v>
      </c>
      <c r="N54" s="2">
        <v>0</v>
      </c>
      <c r="O54" s="2">
        <v>116.27549999999999</v>
      </c>
      <c r="P54" s="2">
        <v>0</v>
      </c>
      <c r="Q54" s="2">
        <v>0</v>
      </c>
      <c r="R54" s="2">
        <v>0</v>
      </c>
      <c r="S54" s="2">
        <v>21.884399999999999</v>
      </c>
      <c r="T54" s="2">
        <v>0</v>
      </c>
      <c r="U54" s="2">
        <v>0</v>
      </c>
      <c r="V54" s="2">
        <v>25.815100000000001</v>
      </c>
      <c r="W54" s="2">
        <v>0</v>
      </c>
      <c r="X54" s="2">
        <v>11.385</v>
      </c>
    </row>
    <row r="55" spans="1:24" x14ac:dyDescent="0.2">
      <c r="A55" s="2" t="s">
        <v>64</v>
      </c>
      <c r="B55" s="2" t="str">
        <f>VLOOKUP($A55,'Space Group'!$A$2:$D$219,3)</f>
        <v>hexagonal</v>
      </c>
      <c r="C55" s="2" t="str">
        <f>VLOOKUP($A55,'Space Group'!$A$2:$D$219,4)</f>
        <v>P63/mmc</v>
      </c>
      <c r="D55" s="2">
        <v>91.563100000000006</v>
      </c>
      <c r="E55" s="2">
        <v>60.4071</v>
      </c>
      <c r="F55" s="2">
        <v>70.248500000000007</v>
      </c>
      <c r="G55" s="2">
        <v>0</v>
      </c>
      <c r="H55" s="2">
        <v>0</v>
      </c>
      <c r="I55" s="2">
        <v>0</v>
      </c>
      <c r="J55" s="2">
        <v>91.563100000000006</v>
      </c>
      <c r="K55" s="2">
        <v>70.248500000000007</v>
      </c>
      <c r="L55" s="2">
        <v>0</v>
      </c>
      <c r="M55" s="2">
        <v>0</v>
      </c>
      <c r="N55" s="2">
        <v>0</v>
      </c>
      <c r="O55" s="2">
        <v>90.411100000000005</v>
      </c>
      <c r="P55" s="2">
        <v>0</v>
      </c>
      <c r="Q55" s="2">
        <v>0</v>
      </c>
      <c r="R55" s="2">
        <v>0</v>
      </c>
      <c r="S55" s="2">
        <v>21.095500000000001</v>
      </c>
      <c r="T55" s="2">
        <v>0</v>
      </c>
      <c r="U55" s="2">
        <v>0</v>
      </c>
      <c r="V55" s="2">
        <v>21.095500000000001</v>
      </c>
      <c r="W55" s="2">
        <v>0</v>
      </c>
      <c r="X55" s="2">
        <v>15.628</v>
      </c>
    </row>
    <row r="56" spans="1:24" x14ac:dyDescent="0.2">
      <c r="A56" s="2" t="s">
        <v>39</v>
      </c>
      <c r="B56" s="2" t="str">
        <f>VLOOKUP($A56,'Space Group'!$A$2:$D$219,3)</f>
        <v>orthorhombic</v>
      </c>
      <c r="C56" s="2" t="str">
        <f>VLOOKUP($A56,'Space Group'!$A$2:$D$219,4)</f>
        <v>P21212</v>
      </c>
      <c r="D56" s="2">
        <v>156.49700000000001</v>
      </c>
      <c r="E56" s="2">
        <v>50.683</v>
      </c>
      <c r="F56" s="2">
        <v>58.863599999999998</v>
      </c>
      <c r="G56" s="2">
        <v>0</v>
      </c>
      <c r="H56" s="2">
        <v>0</v>
      </c>
      <c r="I56" s="2">
        <v>0</v>
      </c>
      <c r="J56" s="2">
        <v>156.49700000000001</v>
      </c>
      <c r="K56" s="2">
        <v>58.863599999999998</v>
      </c>
      <c r="L56" s="2">
        <v>0</v>
      </c>
      <c r="M56" s="2">
        <v>0</v>
      </c>
      <c r="N56" s="2">
        <v>0</v>
      </c>
      <c r="O56" s="2">
        <v>120.0776</v>
      </c>
      <c r="P56" s="2">
        <v>0</v>
      </c>
      <c r="Q56" s="2">
        <v>0</v>
      </c>
      <c r="R56" s="2">
        <v>0</v>
      </c>
      <c r="S56" s="2">
        <v>3.3734000000000002</v>
      </c>
      <c r="T56" s="2">
        <v>0</v>
      </c>
      <c r="U56" s="2">
        <v>0</v>
      </c>
      <c r="V56" s="2">
        <v>3.3734000000000002</v>
      </c>
      <c r="W56" s="2">
        <v>0</v>
      </c>
      <c r="X56" s="2">
        <v>7.0110999999999999</v>
      </c>
    </row>
    <row r="57" spans="1:24" x14ac:dyDescent="0.2">
      <c r="A57" s="2" t="s">
        <v>45</v>
      </c>
      <c r="B57" s="2" t="str">
        <f>VLOOKUP($A57,'Space Group'!$A$2:$D$219,3)</f>
        <v>hexagonal</v>
      </c>
      <c r="C57" s="2" t="str">
        <f>VLOOKUP($A57,'Space Group'!$A$2:$D$219,4)</f>
        <v>P63/mmc</v>
      </c>
      <c r="D57" s="2">
        <v>75.482100000000003</v>
      </c>
      <c r="E57" s="2">
        <v>45.409199999999998</v>
      </c>
      <c r="F57" s="2">
        <v>47.036999999999999</v>
      </c>
      <c r="G57" s="2">
        <v>0</v>
      </c>
      <c r="H57" s="2">
        <v>0</v>
      </c>
      <c r="I57" s="2">
        <v>0</v>
      </c>
      <c r="J57" s="2">
        <v>75.482100000000003</v>
      </c>
      <c r="K57" s="2">
        <v>47.036999999999999</v>
      </c>
      <c r="L57" s="2">
        <v>0</v>
      </c>
      <c r="M57" s="2">
        <v>0</v>
      </c>
      <c r="N57" s="2">
        <v>0</v>
      </c>
      <c r="O57" s="2">
        <v>70.690299999999993</v>
      </c>
      <c r="P57" s="2">
        <v>0</v>
      </c>
      <c r="Q57" s="2">
        <v>0</v>
      </c>
      <c r="R57" s="2">
        <v>0</v>
      </c>
      <c r="S57" s="2">
        <v>13.546200000000001</v>
      </c>
      <c r="T57" s="2">
        <v>0</v>
      </c>
      <c r="U57" s="2">
        <v>0</v>
      </c>
      <c r="V57" s="2">
        <v>13.546200000000001</v>
      </c>
      <c r="W57" s="2">
        <v>0</v>
      </c>
      <c r="X57" s="2">
        <v>15.086499999999999</v>
      </c>
    </row>
    <row r="58" spans="1:24" x14ac:dyDescent="0.2">
      <c r="A58" s="2" t="s">
        <v>184</v>
      </c>
      <c r="B58" s="2" t="str">
        <f>VLOOKUP($A58,'Space Group'!$A$2:$D$219,3)</f>
        <v>orthorhombic</v>
      </c>
      <c r="C58" s="2" t="str">
        <f>VLOOKUP($A58,'Space Group'!$A$2:$D$219,4)</f>
        <v>Pmmn</v>
      </c>
      <c r="D58" s="2">
        <v>127.8407</v>
      </c>
      <c r="E58" s="2">
        <v>59.414000000000001</v>
      </c>
      <c r="F58" s="2">
        <v>42.713000000000001</v>
      </c>
      <c r="G58" s="2">
        <v>0</v>
      </c>
      <c r="H58" s="2">
        <v>0</v>
      </c>
      <c r="I58" s="2">
        <v>0</v>
      </c>
      <c r="J58" s="2">
        <v>108.9203</v>
      </c>
      <c r="K58" s="2">
        <v>67.366600000000005</v>
      </c>
      <c r="L58" s="2">
        <v>0</v>
      </c>
      <c r="M58" s="2">
        <v>0</v>
      </c>
      <c r="N58" s="2">
        <v>0</v>
      </c>
      <c r="O58" s="2">
        <v>77.768199999999993</v>
      </c>
      <c r="P58" s="2">
        <v>0</v>
      </c>
      <c r="Q58" s="2">
        <v>0</v>
      </c>
      <c r="R58" s="2">
        <v>0</v>
      </c>
      <c r="S58" s="2">
        <v>11.416700000000001</v>
      </c>
      <c r="T58" s="2">
        <v>0</v>
      </c>
      <c r="U58" s="2">
        <v>0</v>
      </c>
      <c r="V58" s="2">
        <v>14.2019</v>
      </c>
      <c r="W58" s="2">
        <v>0</v>
      </c>
      <c r="X58" s="2">
        <v>18.997299999999999</v>
      </c>
    </row>
    <row r="59" spans="1:24" x14ac:dyDescent="0.2">
      <c r="A59" s="2" t="s">
        <v>137</v>
      </c>
      <c r="B59" s="2" t="str">
        <f>VLOOKUP($A59,'Space Group'!$A$2:$D$219,3)</f>
        <v>monoclinic</v>
      </c>
      <c r="C59" s="2" t="str">
        <f>VLOOKUP($A59,'Space Group'!$A$2:$D$219,4)</f>
        <v>C2/m</v>
      </c>
      <c r="D59" s="2">
        <v>130.23660000000001</v>
      </c>
      <c r="E59" s="2">
        <v>63.201500000000003</v>
      </c>
      <c r="F59" s="2">
        <v>61.273499999999999</v>
      </c>
      <c r="G59" s="2">
        <v>0</v>
      </c>
      <c r="H59" s="2">
        <v>19.935400000000001</v>
      </c>
      <c r="I59" s="2">
        <v>0</v>
      </c>
      <c r="J59" s="2">
        <v>117.45950000000001</v>
      </c>
      <c r="K59" s="2">
        <v>61.228999999999999</v>
      </c>
      <c r="L59" s="2">
        <v>0</v>
      </c>
      <c r="M59" s="2">
        <v>3.9786000000000001</v>
      </c>
      <c r="N59" s="2">
        <v>0</v>
      </c>
      <c r="O59" s="2">
        <v>105.5227</v>
      </c>
      <c r="P59" s="2">
        <v>0</v>
      </c>
      <c r="Q59" s="2">
        <v>0.80869999999999997</v>
      </c>
      <c r="R59" s="2">
        <v>0</v>
      </c>
      <c r="S59" s="2">
        <v>18.236599999999999</v>
      </c>
      <c r="T59" s="2">
        <v>0</v>
      </c>
      <c r="U59" s="2">
        <v>1.3431</v>
      </c>
      <c r="V59" s="2">
        <v>45.267600000000002</v>
      </c>
      <c r="W59" s="2">
        <v>0</v>
      </c>
      <c r="X59" s="2">
        <v>25.8398</v>
      </c>
    </row>
    <row r="60" spans="1:24" x14ac:dyDescent="0.2">
      <c r="A60" s="2" t="s">
        <v>0</v>
      </c>
      <c r="B60" s="2" t="str">
        <f>VLOOKUP($A60,'Space Group'!$A$2:$D$219,3)</f>
        <v>hexagonal</v>
      </c>
      <c r="C60" s="2" t="str">
        <f>VLOOKUP($A60,'Space Group'!$A$2:$D$219,4)</f>
        <v>P63/mmc</v>
      </c>
      <c r="D60" s="2">
        <v>107.577</v>
      </c>
      <c r="E60" s="2">
        <v>70.786799999999999</v>
      </c>
      <c r="F60" s="2">
        <v>62.9589</v>
      </c>
      <c r="G60" s="2">
        <v>0</v>
      </c>
      <c r="H60" s="2">
        <v>0</v>
      </c>
      <c r="I60" s="2">
        <v>0</v>
      </c>
      <c r="J60" s="2">
        <v>107.577</v>
      </c>
      <c r="K60" s="2">
        <v>62.9589</v>
      </c>
      <c r="L60" s="2">
        <v>0</v>
      </c>
      <c r="M60" s="2">
        <v>0</v>
      </c>
      <c r="N60" s="2">
        <v>0</v>
      </c>
      <c r="O60" s="2">
        <v>65.006600000000006</v>
      </c>
      <c r="P60" s="2">
        <v>0</v>
      </c>
      <c r="Q60" s="2">
        <v>0</v>
      </c>
      <c r="R60" s="2">
        <v>0</v>
      </c>
      <c r="S60" s="2">
        <v>15.1592</v>
      </c>
      <c r="T60" s="2">
        <v>0</v>
      </c>
      <c r="U60" s="2">
        <v>0</v>
      </c>
      <c r="V60" s="2">
        <v>15.1592</v>
      </c>
      <c r="W60" s="2">
        <v>0</v>
      </c>
      <c r="X60" s="2">
        <v>18.4451</v>
      </c>
    </row>
    <row r="61" spans="1:24" x14ac:dyDescent="0.2">
      <c r="A61" s="2" t="s">
        <v>155</v>
      </c>
      <c r="B61" s="2" t="str">
        <f>VLOOKUP($A61,'Space Group'!$A$2:$D$219,3)</f>
        <v>orthorhombic</v>
      </c>
      <c r="C61" s="2" t="str">
        <f>VLOOKUP($A61,'Space Group'!$A$2:$D$219,4)</f>
        <v>Pnma</v>
      </c>
      <c r="D61" s="2">
        <v>83.851799999999997</v>
      </c>
      <c r="E61" s="2">
        <v>41.740200000000002</v>
      </c>
      <c r="F61" s="2">
        <v>30.4878</v>
      </c>
      <c r="G61" s="2">
        <v>0</v>
      </c>
      <c r="H61" s="2">
        <v>0</v>
      </c>
      <c r="I61" s="2">
        <v>0</v>
      </c>
      <c r="J61" s="2">
        <v>73.792699999999996</v>
      </c>
      <c r="K61" s="2">
        <v>28.4589</v>
      </c>
      <c r="L61" s="2">
        <v>0</v>
      </c>
      <c r="M61" s="2">
        <v>0</v>
      </c>
      <c r="N61" s="2">
        <v>0</v>
      </c>
      <c r="O61" s="2">
        <v>60.521500000000003</v>
      </c>
      <c r="P61" s="2">
        <v>0</v>
      </c>
      <c r="Q61" s="2">
        <v>0</v>
      </c>
      <c r="R61" s="2">
        <v>0</v>
      </c>
      <c r="S61" s="2">
        <v>17.568899999999999</v>
      </c>
      <c r="T61" s="2">
        <v>0</v>
      </c>
      <c r="U61" s="2">
        <v>0</v>
      </c>
      <c r="V61" s="2">
        <v>20.177399999999999</v>
      </c>
      <c r="W61" s="2">
        <v>0</v>
      </c>
      <c r="X61" s="2">
        <v>17.1358</v>
      </c>
    </row>
    <row r="62" spans="1:24" x14ac:dyDescent="0.2">
      <c r="A62" s="2" t="s">
        <v>151</v>
      </c>
      <c r="B62" s="2" t="str">
        <f>VLOOKUP($A62,'Space Group'!$A$2:$D$219,3)</f>
        <v>hexagonal</v>
      </c>
      <c r="C62" s="2" t="str">
        <f>VLOOKUP($A62,'Space Group'!$A$2:$D$219,4)</f>
        <v>P63mc</v>
      </c>
      <c r="D62" s="2">
        <v>36.286999999999999</v>
      </c>
      <c r="E62" s="2">
        <v>17.4998</v>
      </c>
      <c r="F62" s="2">
        <v>17.071300000000001</v>
      </c>
      <c r="G62" s="2">
        <v>0</v>
      </c>
      <c r="H62" s="2">
        <v>0</v>
      </c>
      <c r="I62" s="2">
        <v>0</v>
      </c>
      <c r="J62" s="2">
        <v>36.286999999999999</v>
      </c>
      <c r="K62" s="2">
        <v>17.071300000000001</v>
      </c>
      <c r="L62" s="2">
        <v>0</v>
      </c>
      <c r="M62" s="2">
        <v>0</v>
      </c>
      <c r="N62" s="2">
        <v>0</v>
      </c>
      <c r="O62" s="2">
        <v>63.252499999999998</v>
      </c>
      <c r="P62" s="2">
        <v>0</v>
      </c>
      <c r="Q62" s="2">
        <v>0</v>
      </c>
      <c r="R62" s="2">
        <v>0</v>
      </c>
      <c r="S62" s="2">
        <v>9.1386000000000003</v>
      </c>
      <c r="T62" s="2">
        <v>0</v>
      </c>
      <c r="U62" s="2">
        <v>0</v>
      </c>
      <c r="V62" s="2">
        <v>9.1386000000000003</v>
      </c>
      <c r="W62" s="2">
        <v>0</v>
      </c>
      <c r="X62" s="2">
        <v>9.4436</v>
      </c>
    </row>
    <row r="63" spans="1:24" x14ac:dyDescent="0.2">
      <c r="A63" s="2" t="s">
        <v>34</v>
      </c>
      <c r="B63" s="2" t="str">
        <f>VLOOKUP($A63,'Space Group'!$A$2:$D$219,3)</f>
        <v>orthorhombic</v>
      </c>
      <c r="C63" s="2" t="str">
        <f>VLOOKUP($A63,'Space Group'!$A$2:$D$219,4)</f>
        <v>Cmme</v>
      </c>
      <c r="D63" s="2">
        <v>143.90860000000001</v>
      </c>
      <c r="E63" s="2">
        <v>60.372599999999998</v>
      </c>
      <c r="F63" s="2">
        <v>49.1708</v>
      </c>
      <c r="G63" s="2">
        <v>0</v>
      </c>
      <c r="H63" s="2">
        <v>0</v>
      </c>
      <c r="I63" s="2">
        <v>0</v>
      </c>
      <c r="J63" s="2">
        <v>110.2658</v>
      </c>
      <c r="K63" s="2">
        <v>65.294300000000007</v>
      </c>
      <c r="L63" s="2">
        <v>0</v>
      </c>
      <c r="M63" s="2">
        <v>0</v>
      </c>
      <c r="N63" s="2">
        <v>0</v>
      </c>
      <c r="O63" s="2">
        <v>110.51349999999999</v>
      </c>
      <c r="P63" s="2">
        <v>0</v>
      </c>
      <c r="Q63" s="2">
        <v>0</v>
      </c>
      <c r="R63" s="2">
        <v>0</v>
      </c>
      <c r="S63" s="2">
        <v>22.1326</v>
      </c>
      <c r="T63" s="2">
        <v>0</v>
      </c>
      <c r="U63" s="2">
        <v>0</v>
      </c>
      <c r="V63" s="2">
        <v>18.494700000000002</v>
      </c>
      <c r="W63" s="2">
        <v>0</v>
      </c>
      <c r="X63" s="2">
        <v>21.918500000000002</v>
      </c>
    </row>
    <row r="64" spans="1:24" x14ac:dyDescent="0.2">
      <c r="A64" s="2" t="s">
        <v>153</v>
      </c>
      <c r="B64" s="2" t="str">
        <f>VLOOKUP($A64,'Space Group'!$A$2:$D$219,3)</f>
        <v>hexagonal</v>
      </c>
      <c r="C64" s="2" t="str">
        <f>VLOOKUP($A64,'Space Group'!$A$2:$D$219,4)</f>
        <v>P63/m</v>
      </c>
      <c r="D64" s="2">
        <v>122.1183</v>
      </c>
      <c r="E64" s="2">
        <v>88.188599999999994</v>
      </c>
      <c r="F64" s="2">
        <v>86.738799999999998</v>
      </c>
      <c r="G64" s="2">
        <v>0</v>
      </c>
      <c r="H64" s="2">
        <v>0</v>
      </c>
      <c r="I64" s="2">
        <v>0</v>
      </c>
      <c r="J64" s="2">
        <v>122.1183</v>
      </c>
      <c r="K64" s="2">
        <v>86.738799999999998</v>
      </c>
      <c r="L64" s="2">
        <v>0</v>
      </c>
      <c r="M64" s="2">
        <v>0</v>
      </c>
      <c r="N64" s="2">
        <v>0</v>
      </c>
      <c r="O64" s="2">
        <v>133.6198</v>
      </c>
      <c r="P64" s="2">
        <v>0</v>
      </c>
      <c r="Q64" s="2">
        <v>0</v>
      </c>
      <c r="R64" s="2">
        <v>0</v>
      </c>
      <c r="S64" s="2">
        <v>18.845600000000001</v>
      </c>
      <c r="T64" s="2">
        <v>0</v>
      </c>
      <c r="U64" s="2">
        <v>0</v>
      </c>
      <c r="V64" s="2">
        <v>18.845600000000001</v>
      </c>
      <c r="W64" s="2">
        <v>0</v>
      </c>
      <c r="X64" s="2">
        <v>17.014900000000001</v>
      </c>
    </row>
    <row r="65" spans="1:24" x14ac:dyDescent="0.2">
      <c r="A65" s="2" t="s">
        <v>36</v>
      </c>
      <c r="B65" s="2" t="str">
        <f>VLOOKUP($A65,'Space Group'!$A$2:$D$219,3)</f>
        <v>cubic</v>
      </c>
      <c r="C65" s="2" t="str">
        <f>VLOOKUP($A65,'Space Group'!$A$2:$D$219,4)</f>
        <v>Fd-3m</v>
      </c>
      <c r="D65" s="2">
        <v>73.250299999999996</v>
      </c>
      <c r="E65" s="2">
        <v>46.971299999999999</v>
      </c>
      <c r="F65" s="2">
        <v>46.971299999999999</v>
      </c>
      <c r="G65" s="2">
        <v>0</v>
      </c>
      <c r="H65" s="2">
        <v>0</v>
      </c>
      <c r="I65" s="2">
        <v>0</v>
      </c>
      <c r="J65" s="2">
        <v>73.250299999999996</v>
      </c>
      <c r="K65" s="2">
        <v>46.971299999999999</v>
      </c>
      <c r="L65" s="2">
        <v>0</v>
      </c>
      <c r="M65" s="2">
        <v>0</v>
      </c>
      <c r="N65" s="2">
        <v>0</v>
      </c>
      <c r="O65" s="2">
        <v>73.250299999999996</v>
      </c>
      <c r="P65" s="2">
        <v>0</v>
      </c>
      <c r="Q65" s="2">
        <v>0</v>
      </c>
      <c r="R65" s="2">
        <v>0</v>
      </c>
      <c r="S65" s="2">
        <v>13.6881</v>
      </c>
      <c r="T65" s="2">
        <v>0</v>
      </c>
      <c r="U65" s="2">
        <v>0</v>
      </c>
      <c r="V65" s="2">
        <v>13.6881</v>
      </c>
      <c r="W65" s="2">
        <v>0</v>
      </c>
      <c r="X65" s="2">
        <v>13.6881</v>
      </c>
    </row>
    <row r="66" spans="1:24" x14ac:dyDescent="0.2">
      <c r="A66" s="2" t="s">
        <v>156</v>
      </c>
      <c r="B66" s="2" t="str">
        <f>VLOOKUP($A66,'Space Group'!$A$2:$D$219,3)</f>
        <v>orthorhombic</v>
      </c>
      <c r="C66" s="2" t="str">
        <f>VLOOKUP($A66,'Space Group'!$A$2:$D$219,4)</f>
        <v>Immm</v>
      </c>
      <c r="D66" s="2">
        <v>131.2372</v>
      </c>
      <c r="E66" s="2">
        <v>67.0505</v>
      </c>
      <c r="F66" s="2">
        <v>71.546999999999997</v>
      </c>
      <c r="G66" s="2">
        <v>0</v>
      </c>
      <c r="H66" s="2">
        <v>0</v>
      </c>
      <c r="I66" s="2">
        <v>0</v>
      </c>
      <c r="J66" s="2">
        <v>148.06389999999999</v>
      </c>
      <c r="K66" s="2">
        <v>52.864600000000003</v>
      </c>
      <c r="L66" s="2">
        <v>0</v>
      </c>
      <c r="M66" s="2">
        <v>0</v>
      </c>
      <c r="N66" s="2">
        <v>0</v>
      </c>
      <c r="O66" s="2">
        <v>177.285</v>
      </c>
      <c r="P66" s="2">
        <v>0</v>
      </c>
      <c r="Q66" s="2">
        <v>0</v>
      </c>
      <c r="R66" s="2">
        <v>0</v>
      </c>
      <c r="S66" s="2">
        <v>24.046700000000001</v>
      </c>
      <c r="T66" s="2">
        <v>0</v>
      </c>
      <c r="U66" s="2">
        <v>0</v>
      </c>
      <c r="V66" s="2">
        <v>19.377099999999999</v>
      </c>
      <c r="W66" s="2">
        <v>0</v>
      </c>
      <c r="X66" s="2">
        <v>7.9166999999999996</v>
      </c>
    </row>
    <row r="67" spans="1:24" x14ac:dyDescent="0.2">
      <c r="A67" s="2" t="s">
        <v>7</v>
      </c>
      <c r="B67" s="2" t="str">
        <f>VLOOKUP($A67,'Space Group'!$A$2:$D$219,3)</f>
        <v>trigonal</v>
      </c>
      <c r="C67" s="2" t="str">
        <f>VLOOKUP($A67,'Space Group'!$A$2:$D$219,4)</f>
        <v>P321</v>
      </c>
      <c r="D67" s="2">
        <v>122.5889</v>
      </c>
      <c r="E67" s="2">
        <v>87.5685</v>
      </c>
      <c r="F67" s="2">
        <v>89.830299999999994</v>
      </c>
      <c r="G67" s="2">
        <v>-3.5371000000000001</v>
      </c>
      <c r="H67" s="2">
        <v>1.03E-2</v>
      </c>
      <c r="I67" s="2">
        <v>2.58E-2</v>
      </c>
      <c r="J67" s="2">
        <v>122.6447</v>
      </c>
      <c r="K67" s="2">
        <v>89.850099999999998</v>
      </c>
      <c r="L67" s="2">
        <v>3.5213999999999999</v>
      </c>
      <c r="M67" s="2">
        <v>1.5599999999999999E-2</v>
      </c>
      <c r="N67" s="2">
        <v>2.69E-2</v>
      </c>
      <c r="O67" s="2">
        <v>130.32329999999999</v>
      </c>
      <c r="P67" s="2">
        <v>-8.8999999999999999E-3</v>
      </c>
      <c r="Q67" s="2">
        <v>1.46E-2</v>
      </c>
      <c r="R67" s="2">
        <v>1.9300000000000001E-2</v>
      </c>
      <c r="S67" s="2">
        <v>21.748799999999999</v>
      </c>
      <c r="T67" s="2">
        <v>2.2000000000000001E-3</v>
      </c>
      <c r="U67" s="2">
        <v>1.8E-3</v>
      </c>
      <c r="V67" s="2">
        <v>21.746200000000002</v>
      </c>
      <c r="W67" s="2">
        <v>-3.5291999999999999</v>
      </c>
      <c r="X67" s="2">
        <v>17.5748</v>
      </c>
    </row>
    <row r="68" spans="1:24" x14ac:dyDescent="0.2">
      <c r="A68" s="2" t="s">
        <v>77</v>
      </c>
      <c r="B68" s="2" t="str">
        <f>VLOOKUP($A68,'Space Group'!$A$2:$D$219,3)</f>
        <v>monoclinic</v>
      </c>
      <c r="C68" s="2" t="str">
        <f>VLOOKUP($A68,'Space Group'!$A$2:$D$219,4)</f>
        <v>P1121/a</v>
      </c>
      <c r="D68" s="2">
        <v>36.8718</v>
      </c>
      <c r="E68" s="2">
        <v>35.361899999999999</v>
      </c>
      <c r="F68" s="2">
        <v>71.703400000000002</v>
      </c>
      <c r="G68" s="2">
        <v>0</v>
      </c>
      <c r="H68" s="2">
        <v>0</v>
      </c>
      <c r="I68" s="2">
        <v>0</v>
      </c>
      <c r="J68" s="2">
        <v>36.8718</v>
      </c>
      <c r="K68" s="2">
        <v>71.703400000000002</v>
      </c>
      <c r="L68" s="2">
        <v>0</v>
      </c>
      <c r="M68" s="2">
        <v>0</v>
      </c>
      <c r="N68" s="2">
        <v>0</v>
      </c>
      <c r="O68" s="2">
        <v>178.03460000000001</v>
      </c>
      <c r="P68" s="2">
        <v>0</v>
      </c>
      <c r="Q68" s="2">
        <v>0</v>
      </c>
      <c r="R68" s="2">
        <v>0</v>
      </c>
      <c r="S68" s="2">
        <v>33.292700000000004</v>
      </c>
      <c r="T68" s="2">
        <v>0</v>
      </c>
      <c r="U68" s="2">
        <v>0</v>
      </c>
      <c r="V68" s="2">
        <v>33.292700000000004</v>
      </c>
      <c r="W68" s="2">
        <v>0</v>
      </c>
      <c r="X68" s="2">
        <v>15.349399999999999</v>
      </c>
    </row>
    <row r="69" spans="1:24" x14ac:dyDescent="0.2">
      <c r="A69" s="2" t="s">
        <v>134</v>
      </c>
      <c r="B69" s="2" t="str">
        <f>VLOOKUP($A69,'Space Group'!$A$2:$D$219,3)</f>
        <v>trigonal</v>
      </c>
      <c r="C69" s="2" t="str">
        <f>VLOOKUP($A69,'Space Group'!$A$2:$D$219,4)</f>
        <v>P31c</v>
      </c>
      <c r="D69" s="2">
        <v>121.5812</v>
      </c>
      <c r="E69" s="2">
        <v>88.403199999999998</v>
      </c>
      <c r="F69" s="2">
        <v>84.022000000000006</v>
      </c>
      <c r="G69" s="2">
        <v>0</v>
      </c>
      <c r="H69" s="2">
        <v>-2.9999999999999997E-4</v>
      </c>
      <c r="I69" s="2">
        <v>0</v>
      </c>
      <c r="J69" s="2">
        <v>121.5812</v>
      </c>
      <c r="K69" s="2">
        <v>84.022000000000006</v>
      </c>
      <c r="L69" s="2">
        <v>0</v>
      </c>
      <c r="M69" s="2">
        <v>2.9999999999999997E-4</v>
      </c>
      <c r="N69" s="2">
        <v>0</v>
      </c>
      <c r="O69" s="2">
        <v>140.5205</v>
      </c>
      <c r="P69" s="2">
        <v>0</v>
      </c>
      <c r="Q69" s="2">
        <v>0</v>
      </c>
      <c r="R69" s="2">
        <v>0</v>
      </c>
      <c r="S69" s="2">
        <v>15.187099999999999</v>
      </c>
      <c r="T69" s="2">
        <v>0</v>
      </c>
      <c r="U69" s="2">
        <v>2.9999999999999997E-4</v>
      </c>
      <c r="V69" s="2">
        <v>15.187099999999999</v>
      </c>
      <c r="W69" s="2">
        <v>0</v>
      </c>
      <c r="X69" s="2">
        <v>16.638999999999999</v>
      </c>
    </row>
    <row r="70" spans="1:24" x14ac:dyDescent="0.2">
      <c r="A70" s="2" t="s">
        <v>144</v>
      </c>
      <c r="B70" s="2" t="str">
        <f>VLOOKUP($A70,'Space Group'!$A$2:$D$219,3)</f>
        <v>hexagonal</v>
      </c>
      <c r="C70" s="2" t="str">
        <f>VLOOKUP($A70,'Space Group'!$A$2:$D$219,4)</f>
        <v>P63/mmc</v>
      </c>
      <c r="D70" s="2">
        <v>127.1524</v>
      </c>
      <c r="E70" s="2">
        <v>83.839500000000001</v>
      </c>
      <c r="F70" s="2">
        <v>3.1987000000000001</v>
      </c>
      <c r="G70" s="2">
        <v>0</v>
      </c>
      <c r="H70" s="2">
        <v>0</v>
      </c>
      <c r="I70" s="2">
        <v>0</v>
      </c>
      <c r="J70" s="2">
        <v>127.1524</v>
      </c>
      <c r="K70" s="2">
        <v>3.1987000000000001</v>
      </c>
      <c r="L70" s="2">
        <v>0</v>
      </c>
      <c r="M70" s="2">
        <v>0</v>
      </c>
      <c r="N70" s="2">
        <v>0</v>
      </c>
      <c r="O70" s="2">
        <v>22.346299999999999</v>
      </c>
      <c r="P70" s="2">
        <v>0</v>
      </c>
      <c r="Q70" s="2">
        <v>0</v>
      </c>
      <c r="R70" s="2">
        <v>0</v>
      </c>
      <c r="S70" s="2">
        <v>16.015699999999999</v>
      </c>
      <c r="T70" s="2">
        <v>0</v>
      </c>
      <c r="U70" s="2">
        <v>0</v>
      </c>
      <c r="V70" s="2">
        <v>16.015699999999999</v>
      </c>
      <c r="W70" s="2">
        <v>0</v>
      </c>
      <c r="X70" s="2">
        <v>21.706499999999998</v>
      </c>
    </row>
    <row r="71" spans="1:24" x14ac:dyDescent="0.2">
      <c r="A71" s="2" t="s">
        <v>107</v>
      </c>
      <c r="B71" s="2" t="str">
        <f>VLOOKUP($A71,'Space Group'!$A$2:$D$219,3)</f>
        <v>orthorhombic</v>
      </c>
      <c r="C71" s="2" t="str">
        <f>VLOOKUP($A71,'Space Group'!$A$2:$D$219,4)</f>
        <v>C222</v>
      </c>
      <c r="D71" s="2">
        <v>42.874200000000002</v>
      </c>
      <c r="E71" s="2">
        <v>-2.5865999999999998</v>
      </c>
      <c r="F71" s="2">
        <v>-27.127300000000002</v>
      </c>
      <c r="G71" s="2">
        <v>0</v>
      </c>
      <c r="H71" s="2">
        <v>0</v>
      </c>
      <c r="I71" s="2">
        <v>0</v>
      </c>
      <c r="J71" s="2">
        <v>34.348700000000001</v>
      </c>
      <c r="K71" s="2">
        <v>-59.734400000000001</v>
      </c>
      <c r="L71" s="2">
        <v>0</v>
      </c>
      <c r="M71" s="2">
        <v>0</v>
      </c>
      <c r="N71" s="2">
        <v>0</v>
      </c>
      <c r="O71" s="2">
        <v>12.5459</v>
      </c>
      <c r="P71" s="2">
        <v>0</v>
      </c>
      <c r="Q71" s="2">
        <v>0</v>
      </c>
      <c r="R71" s="2">
        <v>0</v>
      </c>
      <c r="S71" s="2">
        <v>2.69E-2</v>
      </c>
      <c r="T71" s="2">
        <v>0</v>
      </c>
      <c r="U71" s="2">
        <v>0</v>
      </c>
      <c r="V71" s="2">
        <v>54.491100000000003</v>
      </c>
      <c r="W71" s="2">
        <v>0</v>
      </c>
      <c r="X71" s="2">
        <v>15.5825</v>
      </c>
    </row>
    <row r="72" spans="1:24" x14ac:dyDescent="0.2">
      <c r="A72" s="2" t="s">
        <v>177</v>
      </c>
      <c r="B72" s="2" t="str">
        <f>VLOOKUP($A72,'Space Group'!$A$2:$D$219,3)</f>
        <v>monoclinic</v>
      </c>
      <c r="C72" s="2" t="str">
        <f>VLOOKUP($A72,'Space Group'!$A$2:$D$219,4)</f>
        <v>P1211</v>
      </c>
      <c r="D72" s="2">
        <v>17.1311</v>
      </c>
      <c r="E72" s="2">
        <v>12.206799999999999</v>
      </c>
      <c r="F72" s="2">
        <v>3.4159000000000002</v>
      </c>
      <c r="G72" s="2">
        <v>0</v>
      </c>
      <c r="H72" s="2">
        <v>0</v>
      </c>
      <c r="I72" s="2">
        <v>0</v>
      </c>
      <c r="J72" s="2">
        <v>58.493499999999997</v>
      </c>
      <c r="K72" s="2">
        <v>34.138199999999998</v>
      </c>
      <c r="L72" s="2">
        <v>0</v>
      </c>
      <c r="M72" s="2">
        <v>0</v>
      </c>
      <c r="N72" s="2">
        <v>0</v>
      </c>
      <c r="O72" s="2">
        <v>69.563999999999993</v>
      </c>
      <c r="P72" s="2">
        <v>0</v>
      </c>
      <c r="Q72" s="2">
        <v>0</v>
      </c>
      <c r="R72" s="2">
        <v>0</v>
      </c>
      <c r="S72" s="2">
        <v>24.5825</v>
      </c>
      <c r="T72" s="2">
        <v>0</v>
      </c>
      <c r="U72" s="2">
        <v>0</v>
      </c>
      <c r="V72" s="2">
        <v>9.7296999999999993</v>
      </c>
      <c r="W72" s="2">
        <v>0</v>
      </c>
      <c r="X72" s="2">
        <v>18.7012</v>
      </c>
    </row>
    <row r="73" spans="1:24" x14ac:dyDescent="0.2">
      <c r="A73" s="2" t="s">
        <v>11</v>
      </c>
      <c r="B73" s="2" t="str">
        <f>VLOOKUP($A73,'Space Group'!$A$2:$D$219,3)</f>
        <v>monoclinic</v>
      </c>
      <c r="C73" s="2" t="str">
        <f>VLOOKUP($A73,'Space Group'!$A$2:$D$219,4)</f>
        <v>Cm</v>
      </c>
      <c r="D73" s="2">
        <v>79.403099999999995</v>
      </c>
      <c r="E73" s="2">
        <v>10.273</v>
      </c>
      <c r="F73" s="2">
        <v>15.6153</v>
      </c>
      <c r="G73" s="2">
        <v>0</v>
      </c>
      <c r="H73" s="2">
        <v>-10.5532</v>
      </c>
      <c r="I73" s="2">
        <v>0</v>
      </c>
      <c r="J73" s="2">
        <v>50.258800000000001</v>
      </c>
      <c r="K73" s="2">
        <v>12.804399999999999</v>
      </c>
      <c r="L73" s="2">
        <v>0</v>
      </c>
      <c r="M73" s="2">
        <v>-16.309000000000001</v>
      </c>
      <c r="N73" s="2">
        <v>0</v>
      </c>
      <c r="O73" s="2">
        <v>83.384100000000004</v>
      </c>
      <c r="P73" s="2">
        <v>0</v>
      </c>
      <c r="Q73" s="2">
        <v>-16.183399999999999</v>
      </c>
      <c r="R73" s="2">
        <v>0</v>
      </c>
      <c r="S73" s="2">
        <v>3.8816999999999999</v>
      </c>
      <c r="T73" s="2">
        <v>0</v>
      </c>
      <c r="U73" s="2">
        <v>1.9563999999999999</v>
      </c>
      <c r="V73" s="2">
        <v>27.096599999999999</v>
      </c>
      <c r="W73" s="2">
        <v>0</v>
      </c>
      <c r="X73" s="2">
        <v>4.2652000000000001</v>
      </c>
    </row>
    <row r="74" spans="1:24" x14ac:dyDescent="0.2">
      <c r="A74" s="2" t="s">
        <v>60</v>
      </c>
      <c r="B74" s="2" t="str">
        <f>VLOOKUP($A74,'Space Group'!$A$2:$D$219,3)</f>
        <v>monoclinic</v>
      </c>
      <c r="C74" s="2" t="str">
        <f>VLOOKUP($A74,'Space Group'!$A$2:$D$219,4)</f>
        <v>I12/m1</v>
      </c>
      <c r="D74" s="2">
        <v>57.3474</v>
      </c>
      <c r="E74" s="2">
        <v>44.820599999999999</v>
      </c>
      <c r="F74" s="2">
        <v>8.1149000000000004</v>
      </c>
      <c r="G74" s="2">
        <v>0</v>
      </c>
      <c r="H74" s="2">
        <v>5.1879999999999997</v>
      </c>
      <c r="I74" s="2">
        <v>0</v>
      </c>
      <c r="J74" s="2">
        <v>97.414699999999996</v>
      </c>
      <c r="K74" s="2">
        <v>37.960799999999999</v>
      </c>
      <c r="L74" s="2">
        <v>0</v>
      </c>
      <c r="M74" s="2">
        <v>9.5680999999999994</v>
      </c>
      <c r="N74" s="2">
        <v>0</v>
      </c>
      <c r="O74" s="2">
        <v>79.537700000000001</v>
      </c>
      <c r="P74" s="2">
        <v>0</v>
      </c>
      <c r="Q74" s="2">
        <v>12.322800000000001</v>
      </c>
      <c r="R74" s="2">
        <v>0</v>
      </c>
      <c r="S74" s="2">
        <v>16.52</v>
      </c>
      <c r="T74" s="2">
        <v>0</v>
      </c>
      <c r="U74" s="2">
        <v>-1.1182000000000001</v>
      </c>
      <c r="V74" s="2">
        <v>10.4323</v>
      </c>
      <c r="W74" s="2">
        <v>0</v>
      </c>
      <c r="X74" s="2">
        <v>2.9317000000000002</v>
      </c>
    </row>
    <row r="75" spans="1:24" x14ac:dyDescent="0.2">
      <c r="A75" s="2" t="s">
        <v>58</v>
      </c>
      <c r="B75" s="2" t="str">
        <f>VLOOKUP($A75,'Space Group'!$A$2:$D$219,3)</f>
        <v>orthorhombic</v>
      </c>
      <c r="C75" s="2" t="str">
        <f>VLOOKUP($A75,'Space Group'!$A$2:$D$219,4)</f>
        <v>Cmce</v>
      </c>
      <c r="D75" s="2">
        <v>98.864199999999997</v>
      </c>
      <c r="E75" s="2">
        <v>21.8781</v>
      </c>
      <c r="F75" s="2">
        <v>13.2712</v>
      </c>
      <c r="G75" s="2">
        <v>0</v>
      </c>
      <c r="H75" s="2">
        <v>0</v>
      </c>
      <c r="I75" s="2">
        <v>0</v>
      </c>
      <c r="J75" s="2">
        <v>82.153000000000006</v>
      </c>
      <c r="K75" s="2">
        <v>42.024500000000003</v>
      </c>
      <c r="L75" s="2">
        <v>0</v>
      </c>
      <c r="M75" s="2">
        <v>0</v>
      </c>
      <c r="N75" s="2">
        <v>0</v>
      </c>
      <c r="O75" s="2">
        <v>72.421099999999996</v>
      </c>
      <c r="P75" s="2">
        <v>0</v>
      </c>
      <c r="Q75" s="2">
        <v>0</v>
      </c>
      <c r="R75" s="2">
        <v>0</v>
      </c>
      <c r="S75" s="2">
        <v>23.3002</v>
      </c>
      <c r="T75" s="2">
        <v>0</v>
      </c>
      <c r="U75" s="2">
        <v>0</v>
      </c>
      <c r="V75" s="2">
        <v>22.6373</v>
      </c>
      <c r="W75" s="2">
        <v>0</v>
      </c>
      <c r="X75" s="2">
        <v>19.297999999999998</v>
      </c>
    </row>
    <row r="76" spans="1:24" x14ac:dyDescent="0.2">
      <c r="A76" s="2" t="s">
        <v>61</v>
      </c>
      <c r="B76" s="2" t="str">
        <f>VLOOKUP($A76,'Space Group'!$A$2:$D$219,3)</f>
        <v>orthorhombic</v>
      </c>
      <c r="C76" s="2" t="str">
        <f>VLOOKUP($A76,'Space Group'!$A$2:$D$219,4)</f>
        <v>Cmcm</v>
      </c>
      <c r="D76" s="2">
        <v>98.836799999999997</v>
      </c>
      <c r="E76" s="2">
        <v>45.428600000000003</v>
      </c>
      <c r="F76" s="2">
        <v>34.7104</v>
      </c>
      <c r="G76" s="2">
        <v>0</v>
      </c>
      <c r="H76" s="2">
        <v>0</v>
      </c>
      <c r="I76" s="2">
        <v>0</v>
      </c>
      <c r="J76" s="2">
        <v>99.361400000000003</v>
      </c>
      <c r="K76" s="2">
        <v>47.623600000000003</v>
      </c>
      <c r="L76" s="2">
        <v>0</v>
      </c>
      <c r="M76" s="2">
        <v>0</v>
      </c>
      <c r="N76" s="2">
        <v>0</v>
      </c>
      <c r="O76" s="2">
        <v>86.029399999999995</v>
      </c>
      <c r="P76" s="2">
        <v>0</v>
      </c>
      <c r="Q76" s="2">
        <v>0</v>
      </c>
      <c r="R76" s="2">
        <v>0</v>
      </c>
      <c r="S76" s="2">
        <v>6.2175000000000002</v>
      </c>
      <c r="T76" s="2">
        <v>0</v>
      </c>
      <c r="U76" s="2">
        <v>0</v>
      </c>
      <c r="V76" s="2">
        <v>14.4857</v>
      </c>
      <c r="W76" s="2">
        <v>0</v>
      </c>
      <c r="X76" s="2">
        <v>13.614000000000001</v>
      </c>
    </row>
    <row r="77" spans="1:24" x14ac:dyDescent="0.2">
      <c r="A77" s="2" t="s">
        <v>168</v>
      </c>
      <c r="B77" s="2" t="str">
        <f>VLOOKUP($A77,'Space Group'!$A$2:$D$219,3)</f>
        <v>hexagonal</v>
      </c>
      <c r="C77" s="2" t="str">
        <f>VLOOKUP($A77,'Space Group'!$A$2:$D$219,4)</f>
        <v>P6/mmm</v>
      </c>
      <c r="D77" s="2">
        <v>42.2727</v>
      </c>
      <c r="E77" s="2">
        <v>21.284800000000001</v>
      </c>
      <c r="F77" s="2">
        <v>26.736799999999999</v>
      </c>
      <c r="G77" s="2">
        <v>0</v>
      </c>
      <c r="H77" s="2">
        <v>0</v>
      </c>
      <c r="I77" s="2">
        <v>1.2999999999999999E-3</v>
      </c>
      <c r="J77" s="2">
        <v>42.277200000000001</v>
      </c>
      <c r="K77" s="2">
        <v>26.7395</v>
      </c>
      <c r="L77" s="2">
        <v>0</v>
      </c>
      <c r="M77" s="2">
        <v>0</v>
      </c>
      <c r="N77" s="2">
        <v>5.9999999999999995E-4</v>
      </c>
      <c r="O77" s="2">
        <v>59.339700000000001</v>
      </c>
      <c r="P77" s="2">
        <v>0</v>
      </c>
      <c r="Q77" s="2">
        <v>0</v>
      </c>
      <c r="R77" s="2">
        <v>2.5999999999999999E-3</v>
      </c>
      <c r="S77" s="2">
        <v>8.2772000000000006</v>
      </c>
      <c r="T77" s="2">
        <v>-2.9999999999999997E-4</v>
      </c>
      <c r="U77" s="2">
        <v>0</v>
      </c>
      <c r="V77" s="2">
        <v>8.2772000000000006</v>
      </c>
      <c r="W77" s="2">
        <v>0</v>
      </c>
      <c r="X77" s="2">
        <v>10.543900000000001</v>
      </c>
    </row>
    <row r="78" spans="1:24" x14ac:dyDescent="0.2">
      <c r="A78" s="2" t="s">
        <v>88</v>
      </c>
      <c r="B78" s="2" t="str">
        <f>VLOOKUP($A78,'Space Group'!$A$2:$D$219,3)</f>
        <v>tetragonal</v>
      </c>
      <c r="C78" s="2" t="str">
        <f>VLOOKUP($A78,'Space Group'!$A$2:$D$219,4)</f>
        <v>P42/mmc</v>
      </c>
      <c r="D78" s="2">
        <v>97.725899999999996</v>
      </c>
      <c r="E78" s="2">
        <v>62.887999999999998</v>
      </c>
      <c r="F78" s="2">
        <v>47.226100000000002</v>
      </c>
      <c r="G78" s="2">
        <v>0</v>
      </c>
      <c r="H78" s="2">
        <v>0</v>
      </c>
      <c r="I78" s="2">
        <v>0</v>
      </c>
      <c r="J78" s="2">
        <v>97.725899999999996</v>
      </c>
      <c r="K78" s="2">
        <v>47.226100000000002</v>
      </c>
      <c r="L78" s="2">
        <v>0</v>
      </c>
      <c r="M78" s="2">
        <v>0</v>
      </c>
      <c r="N78" s="2">
        <v>0</v>
      </c>
      <c r="O78" s="2">
        <v>56.868200000000002</v>
      </c>
      <c r="P78" s="2">
        <v>0</v>
      </c>
      <c r="Q78" s="2">
        <v>0</v>
      </c>
      <c r="R78" s="2">
        <v>0</v>
      </c>
      <c r="S78" s="2">
        <v>17.947700000000001</v>
      </c>
      <c r="T78" s="2">
        <v>0</v>
      </c>
      <c r="U78" s="2">
        <v>0</v>
      </c>
      <c r="V78" s="2">
        <v>17.947700000000001</v>
      </c>
      <c r="W78" s="2">
        <v>0</v>
      </c>
      <c r="X78" s="2">
        <v>24.080200000000001</v>
      </c>
    </row>
    <row r="79" spans="1:24" x14ac:dyDescent="0.2">
      <c r="A79" s="2" t="s">
        <v>147</v>
      </c>
      <c r="B79" s="2" t="str">
        <f>VLOOKUP($A79,'Space Group'!$A$2:$D$219,3)</f>
        <v>orthorhombic</v>
      </c>
      <c r="C79" s="2" t="str">
        <f>VLOOKUP($A79,'Space Group'!$A$2:$D$219,4)</f>
        <v>Cmcm</v>
      </c>
      <c r="D79" s="2">
        <v>67.676699999999997</v>
      </c>
      <c r="E79" s="2">
        <v>41.308100000000003</v>
      </c>
      <c r="F79" s="2">
        <v>51.224699999999999</v>
      </c>
      <c r="G79" s="2">
        <v>0</v>
      </c>
      <c r="H79" s="2">
        <v>0</v>
      </c>
      <c r="I79" s="2">
        <v>0</v>
      </c>
      <c r="J79" s="2">
        <v>105.6174</v>
      </c>
      <c r="K79" s="2">
        <v>46.961500000000001</v>
      </c>
      <c r="L79" s="2">
        <v>0</v>
      </c>
      <c r="M79" s="2">
        <v>0</v>
      </c>
      <c r="N79" s="2">
        <v>0</v>
      </c>
      <c r="O79" s="2">
        <v>105.3374</v>
      </c>
      <c r="P79" s="2">
        <v>0</v>
      </c>
      <c r="Q79" s="2">
        <v>0</v>
      </c>
      <c r="R79" s="2">
        <v>0</v>
      </c>
      <c r="S79" s="2">
        <v>16.755199999999999</v>
      </c>
      <c r="T79" s="2">
        <v>0</v>
      </c>
      <c r="U79" s="2">
        <v>0</v>
      </c>
      <c r="V79" s="2">
        <v>7.77</v>
      </c>
      <c r="W79" s="2">
        <v>0</v>
      </c>
      <c r="X79" s="2">
        <v>11.561999999999999</v>
      </c>
    </row>
    <row r="80" spans="1:24" x14ac:dyDescent="0.2">
      <c r="A80" s="2" t="s">
        <v>117</v>
      </c>
      <c r="B80" s="2" t="str">
        <f>VLOOKUP($A80,'Space Group'!$A$2:$D$219,3)</f>
        <v>orthorhombic</v>
      </c>
      <c r="C80" s="2" t="str">
        <f>VLOOKUP($A80,'Space Group'!$A$2:$D$219,4)</f>
        <v>Amm2</v>
      </c>
      <c r="D80" s="2">
        <v>60.433700000000002</v>
      </c>
      <c r="E80" s="2">
        <v>50.406199999999998</v>
      </c>
      <c r="F80" s="2">
        <v>37.444099999999999</v>
      </c>
      <c r="G80" s="2">
        <v>0</v>
      </c>
      <c r="H80" s="2">
        <v>0</v>
      </c>
      <c r="I80" s="2">
        <v>0</v>
      </c>
      <c r="J80" s="2">
        <v>103.05710000000001</v>
      </c>
      <c r="K80" s="2">
        <v>61.762799999999999</v>
      </c>
      <c r="L80" s="2">
        <v>0</v>
      </c>
      <c r="M80" s="2">
        <v>0</v>
      </c>
      <c r="N80" s="2">
        <v>0</v>
      </c>
      <c r="O80" s="2">
        <v>69.8767</v>
      </c>
      <c r="P80" s="2">
        <v>0</v>
      </c>
      <c r="Q80" s="2">
        <v>0</v>
      </c>
      <c r="R80" s="2">
        <v>0</v>
      </c>
      <c r="S80" s="2">
        <v>23.112100000000002</v>
      </c>
      <c r="T80" s="2">
        <v>0</v>
      </c>
      <c r="U80" s="2">
        <v>0</v>
      </c>
      <c r="V80" s="2">
        <v>16.757000000000001</v>
      </c>
      <c r="W80" s="2">
        <v>0</v>
      </c>
      <c r="X80" s="2">
        <v>24.4483</v>
      </c>
    </row>
    <row r="81" spans="1:24" x14ac:dyDescent="0.2">
      <c r="A81" s="2" t="s">
        <v>41</v>
      </c>
      <c r="B81" s="2" t="str">
        <f>VLOOKUP($A81,'Space Group'!$A$2:$D$219,3)</f>
        <v>orthorhombic</v>
      </c>
      <c r="C81" s="2" t="str">
        <f>VLOOKUP($A81,'Space Group'!$A$2:$D$219,4)</f>
        <v>Cmcm</v>
      </c>
      <c r="D81" s="2">
        <v>98.4452</v>
      </c>
      <c r="E81" s="2">
        <v>56.094900000000003</v>
      </c>
      <c r="F81" s="2">
        <v>44.3367</v>
      </c>
      <c r="G81" s="2">
        <v>0</v>
      </c>
      <c r="H81" s="2">
        <v>0</v>
      </c>
      <c r="I81" s="2">
        <v>0</v>
      </c>
      <c r="J81" s="2">
        <v>65.210800000000006</v>
      </c>
      <c r="K81" s="2">
        <v>31.723299999999998</v>
      </c>
      <c r="L81" s="2">
        <v>0</v>
      </c>
      <c r="M81" s="2">
        <v>0</v>
      </c>
      <c r="N81" s="2">
        <v>0</v>
      </c>
      <c r="O81" s="2">
        <v>54.017299999999999</v>
      </c>
      <c r="P81" s="2">
        <v>0</v>
      </c>
      <c r="Q81" s="2">
        <v>0</v>
      </c>
      <c r="R81" s="2">
        <v>0</v>
      </c>
      <c r="S81" s="2">
        <v>16.448</v>
      </c>
      <c r="T81" s="2">
        <v>0</v>
      </c>
      <c r="U81" s="2">
        <v>0</v>
      </c>
      <c r="V81" s="2">
        <v>24.555900000000001</v>
      </c>
      <c r="W81" s="2">
        <v>0</v>
      </c>
      <c r="X81" s="2">
        <v>23.247900000000001</v>
      </c>
    </row>
    <row r="82" spans="1:24" x14ac:dyDescent="0.2">
      <c r="A82" s="2" t="s">
        <v>70</v>
      </c>
      <c r="B82" s="2" t="str">
        <f>VLOOKUP($A82,'Space Group'!$A$2:$D$219,3)</f>
        <v>monoclinic</v>
      </c>
      <c r="C82" s="2" t="str">
        <f>VLOOKUP($A82,'Space Group'!$A$2:$D$219,4)</f>
        <v>C1m1</v>
      </c>
      <c r="D82" s="2">
        <v>71.459800000000001</v>
      </c>
      <c r="E82" s="2">
        <v>55.0929</v>
      </c>
      <c r="F82" s="2">
        <v>50.308</v>
      </c>
      <c r="G82" s="2">
        <v>0</v>
      </c>
      <c r="H82" s="2">
        <v>10.214</v>
      </c>
      <c r="I82" s="2">
        <v>0</v>
      </c>
      <c r="J82" s="2">
        <v>128.62540000000001</v>
      </c>
      <c r="K82" s="2">
        <v>84.521600000000007</v>
      </c>
      <c r="L82" s="2">
        <v>0</v>
      </c>
      <c r="M82" s="2">
        <v>14.739599999999999</v>
      </c>
      <c r="N82" s="2">
        <v>0</v>
      </c>
      <c r="O82" s="2">
        <v>75.346400000000003</v>
      </c>
      <c r="P82" s="2">
        <v>0</v>
      </c>
      <c r="Q82" s="2">
        <v>12.518700000000001</v>
      </c>
      <c r="R82" s="2">
        <v>0</v>
      </c>
      <c r="S82" s="2">
        <v>-9.1481999999999992</v>
      </c>
      <c r="T82" s="2">
        <v>0</v>
      </c>
      <c r="U82" s="2">
        <v>-14.1027</v>
      </c>
      <c r="V82" s="2">
        <v>27.539000000000001</v>
      </c>
      <c r="W82" s="2">
        <v>0</v>
      </c>
      <c r="X82" s="2">
        <v>23.0151</v>
      </c>
    </row>
    <row r="83" spans="1:24" x14ac:dyDescent="0.2">
      <c r="A83" s="2" t="s">
        <v>50</v>
      </c>
      <c r="B83" s="2" t="str">
        <f>VLOOKUP($A83,'Space Group'!$A$2:$D$219,3)</f>
        <v>orthorhombic</v>
      </c>
      <c r="C83" s="2" t="str">
        <f>VLOOKUP($A83,'Space Group'!$A$2:$D$219,4)</f>
        <v>Cmmm</v>
      </c>
      <c r="D83" s="2">
        <v>63.900599999999997</v>
      </c>
      <c r="E83" s="2">
        <v>51.125</v>
      </c>
      <c r="F83" s="2">
        <v>43.6843</v>
      </c>
      <c r="G83" s="2">
        <v>0</v>
      </c>
      <c r="H83" s="2">
        <v>0</v>
      </c>
      <c r="I83" s="2">
        <v>0</v>
      </c>
      <c r="J83" s="2">
        <v>103.447</v>
      </c>
      <c r="K83" s="2">
        <v>46.037199999999999</v>
      </c>
      <c r="L83" s="2">
        <v>0</v>
      </c>
      <c r="M83" s="2">
        <v>0</v>
      </c>
      <c r="N83" s="2">
        <v>0</v>
      </c>
      <c r="O83" s="2">
        <v>61.963500000000003</v>
      </c>
      <c r="P83" s="2">
        <v>0</v>
      </c>
      <c r="Q83" s="2">
        <v>0</v>
      </c>
      <c r="R83" s="2">
        <v>0</v>
      </c>
      <c r="S83" s="2">
        <v>19.901399999999999</v>
      </c>
      <c r="T83" s="2">
        <v>0</v>
      </c>
      <c r="U83" s="2">
        <v>0</v>
      </c>
      <c r="V83" s="2">
        <v>28.986799999999999</v>
      </c>
      <c r="W83" s="2">
        <v>0</v>
      </c>
      <c r="X83" s="2">
        <v>19.740400000000001</v>
      </c>
    </row>
    <row r="84" spans="1:24" x14ac:dyDescent="0.2">
      <c r="A84" s="2" t="s">
        <v>24</v>
      </c>
      <c r="B84" s="2" t="str">
        <f>VLOOKUP($A84,'Space Group'!$A$2:$D$219,3)</f>
        <v>tetragonal</v>
      </c>
      <c r="C84" s="2" t="str">
        <f>VLOOKUP($A84,'Space Group'!$A$2:$D$219,4)</f>
        <v>I4/mmm</v>
      </c>
      <c r="D84" s="2">
        <v>58.503500000000003</v>
      </c>
      <c r="E84" s="2">
        <v>47.070099999999996</v>
      </c>
      <c r="F84" s="2">
        <v>42.0749</v>
      </c>
      <c r="G84" s="2">
        <v>0</v>
      </c>
      <c r="H84" s="2">
        <v>0</v>
      </c>
      <c r="I84" s="2">
        <v>0</v>
      </c>
      <c r="J84" s="2">
        <v>58.503500000000003</v>
      </c>
      <c r="K84" s="2">
        <v>42.0749</v>
      </c>
      <c r="L84" s="2">
        <v>0</v>
      </c>
      <c r="M84" s="2">
        <v>0</v>
      </c>
      <c r="N84" s="2">
        <v>0</v>
      </c>
      <c r="O84" s="2">
        <v>78.427400000000006</v>
      </c>
      <c r="P84" s="2">
        <v>0</v>
      </c>
      <c r="Q84" s="2">
        <v>0</v>
      </c>
      <c r="R84" s="2">
        <v>0</v>
      </c>
      <c r="S84" s="2">
        <v>17.658899999999999</v>
      </c>
      <c r="T84" s="2">
        <v>0</v>
      </c>
      <c r="U84" s="2">
        <v>0</v>
      </c>
      <c r="V84" s="2">
        <v>17.658899999999999</v>
      </c>
      <c r="W84" s="2">
        <v>0</v>
      </c>
      <c r="X84" s="2">
        <v>16.148399999999999</v>
      </c>
    </row>
    <row r="85" spans="1:24" x14ac:dyDescent="0.2">
      <c r="A85" s="2" t="s">
        <v>4</v>
      </c>
      <c r="B85" s="2" t="str">
        <f>VLOOKUP($A85,'Space Group'!$A$2:$D$219,3)</f>
        <v>orthorhombic</v>
      </c>
      <c r="C85" s="2" t="str">
        <f>VLOOKUP($A85,'Space Group'!$A$2:$D$219,4)</f>
        <v>Pbam</v>
      </c>
      <c r="D85" s="2">
        <v>87.931100000000001</v>
      </c>
      <c r="E85" s="2">
        <v>59.026400000000002</v>
      </c>
      <c r="F85" s="2">
        <v>43.129399999999997</v>
      </c>
      <c r="G85" s="2">
        <v>0</v>
      </c>
      <c r="H85" s="2">
        <v>0</v>
      </c>
      <c r="I85" s="2">
        <v>0</v>
      </c>
      <c r="J85" s="2">
        <v>98.156599999999997</v>
      </c>
      <c r="K85" s="2">
        <v>48.308</v>
      </c>
      <c r="L85" s="2">
        <v>0</v>
      </c>
      <c r="M85" s="2">
        <v>0</v>
      </c>
      <c r="N85" s="2">
        <v>0</v>
      </c>
      <c r="O85" s="2">
        <v>62.892099999999999</v>
      </c>
      <c r="P85" s="2">
        <v>0</v>
      </c>
      <c r="Q85" s="2">
        <v>0</v>
      </c>
      <c r="R85" s="2">
        <v>0</v>
      </c>
      <c r="S85" s="2">
        <v>21.8307</v>
      </c>
      <c r="T85" s="2">
        <v>0</v>
      </c>
      <c r="U85" s="2">
        <v>0</v>
      </c>
      <c r="V85" s="2">
        <v>15.465299999999999</v>
      </c>
      <c r="W85" s="2">
        <v>0</v>
      </c>
      <c r="X85" s="2">
        <v>19.794</v>
      </c>
    </row>
    <row r="86" spans="1:24" x14ac:dyDescent="0.2">
      <c r="A86" s="2" t="s">
        <v>138</v>
      </c>
      <c r="B86" s="2" t="str">
        <f>VLOOKUP($A86,'Space Group'!$A$2:$D$219,3)</f>
        <v>orthorhombic</v>
      </c>
      <c r="C86" s="2" t="str">
        <f>VLOOKUP($A86,'Space Group'!$A$2:$D$219,4)</f>
        <v>Pna21</v>
      </c>
      <c r="D86" s="2">
        <v>186.00880000000001</v>
      </c>
      <c r="E86" s="2">
        <v>59.5657</v>
      </c>
      <c r="F86" s="2">
        <v>103.6742</v>
      </c>
      <c r="G86" s="2">
        <v>0</v>
      </c>
      <c r="H86" s="2">
        <v>0</v>
      </c>
      <c r="I86" s="2">
        <v>0</v>
      </c>
      <c r="J86" s="2">
        <v>76.360500000000002</v>
      </c>
      <c r="K86" s="2">
        <v>82.768500000000003</v>
      </c>
      <c r="L86" s="2">
        <v>0</v>
      </c>
      <c r="M86" s="2">
        <v>0</v>
      </c>
      <c r="N86" s="2">
        <v>0</v>
      </c>
      <c r="O86" s="2">
        <v>158.61940000000001</v>
      </c>
      <c r="P86" s="2">
        <v>0</v>
      </c>
      <c r="Q86" s="2">
        <v>0</v>
      </c>
      <c r="R86" s="2">
        <v>0</v>
      </c>
      <c r="S86" s="2">
        <v>-20.636399999999998</v>
      </c>
      <c r="T86" s="2">
        <v>0</v>
      </c>
      <c r="U86" s="2">
        <v>0</v>
      </c>
      <c r="V86" s="2">
        <v>35.026699999999998</v>
      </c>
      <c r="W86" s="2">
        <v>0</v>
      </c>
      <c r="X86" s="2">
        <v>1.7923</v>
      </c>
    </row>
    <row r="87" spans="1:24" x14ac:dyDescent="0.2">
      <c r="A87" s="2" t="s">
        <v>182</v>
      </c>
      <c r="B87" s="2" t="str">
        <f>VLOOKUP($A87,'Space Group'!$A$2:$D$219,3)</f>
        <v>orthorhombic</v>
      </c>
      <c r="C87" s="2" t="str">
        <f>VLOOKUP($A87,'Space Group'!$A$2:$D$219,4)</f>
        <v>P212121</v>
      </c>
      <c r="D87" s="2">
        <v>113.5973</v>
      </c>
      <c r="E87" s="2">
        <v>49.266100000000002</v>
      </c>
      <c r="F87" s="2">
        <v>64.268799999999999</v>
      </c>
      <c r="G87" s="2">
        <v>0</v>
      </c>
      <c r="H87" s="2">
        <v>0</v>
      </c>
      <c r="I87" s="2">
        <v>0</v>
      </c>
      <c r="J87" s="2">
        <v>134.32730000000001</v>
      </c>
      <c r="K87" s="2">
        <v>77.904799999999994</v>
      </c>
      <c r="L87" s="2">
        <v>0</v>
      </c>
      <c r="M87" s="2">
        <v>0</v>
      </c>
      <c r="N87" s="2">
        <v>0</v>
      </c>
      <c r="O87" s="2">
        <v>114.2257</v>
      </c>
      <c r="P87" s="2">
        <v>0</v>
      </c>
      <c r="Q87" s="2">
        <v>0</v>
      </c>
      <c r="R87" s="2">
        <v>0</v>
      </c>
      <c r="S87" s="2">
        <v>-2.7989000000000002</v>
      </c>
      <c r="T87" s="2">
        <v>0</v>
      </c>
      <c r="U87" s="2">
        <v>0</v>
      </c>
      <c r="V87" s="2">
        <v>10.574199999999999</v>
      </c>
      <c r="W87" s="2">
        <v>0</v>
      </c>
      <c r="X87" s="2">
        <v>27.495799999999999</v>
      </c>
    </row>
    <row r="88" spans="1:24" x14ac:dyDescent="0.2">
      <c r="A88" s="2" t="s">
        <v>47</v>
      </c>
      <c r="B88" s="2" t="str">
        <f>VLOOKUP($A88,'Space Group'!$A$2:$D$219,3)</f>
        <v>cubic</v>
      </c>
      <c r="C88" s="2" t="str">
        <f>VLOOKUP($A88,'Space Group'!$A$2:$D$219,4)</f>
        <v>Im-3m</v>
      </c>
      <c r="D88" s="2">
        <v>95.9255</v>
      </c>
      <c r="E88" s="2">
        <v>63.295099999999998</v>
      </c>
      <c r="F88" s="2">
        <v>63.295099999999998</v>
      </c>
      <c r="G88" s="2">
        <v>0</v>
      </c>
      <c r="H88" s="2">
        <v>0</v>
      </c>
      <c r="I88" s="2">
        <v>0</v>
      </c>
      <c r="J88" s="2">
        <v>95.9255</v>
      </c>
      <c r="K88" s="2">
        <v>63.295099999999998</v>
      </c>
      <c r="L88" s="2">
        <v>0</v>
      </c>
      <c r="M88" s="2">
        <v>0</v>
      </c>
      <c r="N88" s="2">
        <v>0</v>
      </c>
      <c r="O88" s="2">
        <v>95.9255</v>
      </c>
      <c r="P88" s="2">
        <v>0</v>
      </c>
      <c r="Q88" s="2">
        <v>0</v>
      </c>
      <c r="R88" s="2">
        <v>0</v>
      </c>
      <c r="S88" s="2">
        <v>10.4428</v>
      </c>
      <c r="T88" s="2">
        <v>0</v>
      </c>
      <c r="U88" s="2">
        <v>0</v>
      </c>
      <c r="V88" s="2">
        <v>10.4428</v>
      </c>
      <c r="W88" s="2">
        <v>0</v>
      </c>
      <c r="X88" s="2">
        <v>10.4428</v>
      </c>
    </row>
    <row r="89" spans="1:24" x14ac:dyDescent="0.2">
      <c r="A89" s="2" t="s">
        <v>25</v>
      </c>
      <c r="B89" s="2" t="str">
        <f>VLOOKUP($A89,'Space Group'!$A$2:$D$219,3)</f>
        <v>monoclinic</v>
      </c>
      <c r="C89" s="2" t="str">
        <f>VLOOKUP($A89,'Space Group'!$A$2:$D$219,4)</f>
        <v>Am</v>
      </c>
      <c r="D89" s="2">
        <v>102.0673</v>
      </c>
      <c r="E89" s="2">
        <v>1.7976000000000001</v>
      </c>
      <c r="F89" s="2">
        <v>24.517099999999999</v>
      </c>
      <c r="G89" s="2">
        <v>0</v>
      </c>
      <c r="H89" s="2">
        <v>1.7637</v>
      </c>
      <c r="I89" s="2">
        <v>0</v>
      </c>
      <c r="J89" s="2">
        <v>181.81020000000001</v>
      </c>
      <c r="K89" s="2">
        <v>5.0004999999999997</v>
      </c>
      <c r="L89" s="2">
        <v>0</v>
      </c>
      <c r="M89" s="2">
        <v>-7.2960000000000003</v>
      </c>
      <c r="N89" s="2">
        <v>0</v>
      </c>
      <c r="O89" s="2">
        <v>111.7843</v>
      </c>
      <c r="P89" s="2">
        <v>0</v>
      </c>
      <c r="Q89" s="2">
        <v>-9.0817999999999994</v>
      </c>
      <c r="R89" s="2">
        <v>0</v>
      </c>
      <c r="S89" s="2">
        <v>29.702000000000002</v>
      </c>
      <c r="T89" s="2">
        <v>0</v>
      </c>
      <c r="U89" s="2">
        <v>3.1757</v>
      </c>
      <c r="V89" s="2">
        <v>29.797499999999999</v>
      </c>
      <c r="W89" s="2">
        <v>0</v>
      </c>
      <c r="X89" s="2">
        <v>6.6631</v>
      </c>
    </row>
    <row r="90" spans="1:24" x14ac:dyDescent="0.2">
      <c r="A90" s="2" t="s">
        <v>170</v>
      </c>
      <c r="B90" s="2" t="str">
        <f>VLOOKUP($A90,'Space Group'!$A$2:$D$219,3)</f>
        <v>trigonal</v>
      </c>
      <c r="C90" s="2" t="str">
        <f>VLOOKUP($A90,'Space Group'!$A$2:$D$219,4)</f>
        <v>R-3m</v>
      </c>
      <c r="D90" s="2">
        <v>91.373800000000003</v>
      </c>
      <c r="E90" s="2">
        <v>62.005400000000002</v>
      </c>
      <c r="F90" s="2">
        <v>73.622699999999995</v>
      </c>
      <c r="G90" s="2">
        <v>1.4757</v>
      </c>
      <c r="H90" s="2">
        <v>0</v>
      </c>
      <c r="I90" s="2">
        <v>0</v>
      </c>
      <c r="J90" s="2">
        <v>91.373800000000003</v>
      </c>
      <c r="K90" s="2">
        <v>73.622699999999995</v>
      </c>
      <c r="L90" s="2">
        <v>-1.4757</v>
      </c>
      <c r="M90" s="2">
        <v>0</v>
      </c>
      <c r="N90" s="2">
        <v>0</v>
      </c>
      <c r="O90" s="2">
        <v>102.5902</v>
      </c>
      <c r="P90" s="2">
        <v>0</v>
      </c>
      <c r="Q90" s="2">
        <v>0</v>
      </c>
      <c r="R90" s="2">
        <v>0</v>
      </c>
      <c r="S90" s="2">
        <v>20.1875</v>
      </c>
      <c r="T90" s="2">
        <v>0</v>
      </c>
      <c r="U90" s="2">
        <v>0</v>
      </c>
      <c r="V90" s="2">
        <v>20.1875</v>
      </c>
      <c r="W90" s="2">
        <v>1.4757</v>
      </c>
      <c r="X90" s="2">
        <v>14.7342</v>
      </c>
    </row>
    <row r="91" spans="1:24" x14ac:dyDescent="0.2">
      <c r="A91" s="2" t="s">
        <v>27</v>
      </c>
      <c r="B91" s="2" t="str">
        <f>VLOOKUP($A91,'Space Group'!$A$2:$D$219,3)</f>
        <v>hexagonal</v>
      </c>
      <c r="C91" s="2" t="str">
        <f>VLOOKUP($A91,'Space Group'!$A$2:$D$219,4)</f>
        <v>P-6</v>
      </c>
      <c r="D91" s="2">
        <v>121.756</v>
      </c>
      <c r="E91" s="2">
        <v>88.861000000000004</v>
      </c>
      <c r="F91" s="2">
        <v>83.948300000000003</v>
      </c>
      <c r="G91" s="2">
        <v>8.0000000000000004E-4</v>
      </c>
      <c r="H91" s="2">
        <v>-2.5000000000000001E-3</v>
      </c>
      <c r="I91" s="2">
        <v>1.44E-2</v>
      </c>
      <c r="J91" s="2">
        <v>121.7773</v>
      </c>
      <c r="K91" s="2">
        <v>83.956800000000001</v>
      </c>
      <c r="L91" s="2">
        <v>1E-3</v>
      </c>
      <c r="M91" s="2">
        <v>-1.6999999999999999E-3</v>
      </c>
      <c r="N91" s="2">
        <v>1.32E-2</v>
      </c>
      <c r="O91" s="2">
        <v>147.85409999999999</v>
      </c>
      <c r="P91" s="2">
        <v>1.1000000000000001E-3</v>
      </c>
      <c r="Q91" s="2">
        <v>-2.5000000000000001E-3</v>
      </c>
      <c r="R91" s="2">
        <v>1.14E-2</v>
      </c>
      <c r="S91" s="2">
        <v>13.8606</v>
      </c>
      <c r="T91" s="2">
        <v>1.6999999999999999E-3</v>
      </c>
      <c r="U91" s="2">
        <v>-1E-4</v>
      </c>
      <c r="V91" s="2">
        <v>13.86</v>
      </c>
      <c r="W91" s="2">
        <v>1E-4</v>
      </c>
      <c r="X91" s="2">
        <v>16.502600000000001</v>
      </c>
    </row>
    <row r="92" spans="1:24" x14ac:dyDescent="0.2">
      <c r="A92" s="2" t="s">
        <v>152</v>
      </c>
      <c r="B92" s="2" t="str">
        <f>VLOOKUP($A92,'Space Group'!$A$2:$D$219,3)</f>
        <v>hexagonal</v>
      </c>
      <c r="C92" s="2" t="str">
        <f>VLOOKUP($A92,'Space Group'!$A$2:$D$219,4)</f>
        <v>P63mc</v>
      </c>
      <c r="D92" s="2">
        <v>119.69070000000001</v>
      </c>
      <c r="E92" s="2">
        <v>86.923299999999998</v>
      </c>
      <c r="F92" s="2">
        <v>86.2667</v>
      </c>
      <c r="G92" s="2">
        <v>0</v>
      </c>
      <c r="H92" s="2">
        <v>0</v>
      </c>
      <c r="I92" s="2">
        <v>0</v>
      </c>
      <c r="J92" s="2">
        <v>119.69070000000001</v>
      </c>
      <c r="K92" s="2">
        <v>86.2667</v>
      </c>
      <c r="L92" s="2">
        <v>0</v>
      </c>
      <c r="M92" s="2">
        <v>0</v>
      </c>
      <c r="N92" s="2">
        <v>0</v>
      </c>
      <c r="O92" s="2">
        <v>147.93639999999999</v>
      </c>
      <c r="P92" s="2">
        <v>0</v>
      </c>
      <c r="Q92" s="2">
        <v>0</v>
      </c>
      <c r="R92" s="2">
        <v>0</v>
      </c>
      <c r="S92" s="2">
        <v>15.242699999999999</v>
      </c>
      <c r="T92" s="2">
        <v>0</v>
      </c>
      <c r="U92" s="2">
        <v>0</v>
      </c>
      <c r="V92" s="2">
        <v>15.242699999999999</v>
      </c>
      <c r="W92" s="2">
        <v>0</v>
      </c>
      <c r="X92" s="2">
        <v>16.433700000000002</v>
      </c>
    </row>
    <row r="93" spans="1:24" x14ac:dyDescent="0.2">
      <c r="A93" s="2" t="s">
        <v>83</v>
      </c>
      <c r="B93" s="2" t="str">
        <f>VLOOKUP($A93,'Space Group'!$A$2:$D$219,3)</f>
        <v>orthorhombic</v>
      </c>
      <c r="C93" s="2" t="str">
        <f>VLOOKUP($A93,'Space Group'!$A$2:$D$219,4)</f>
        <v>Pma2</v>
      </c>
      <c r="D93" s="2">
        <v>139.1045</v>
      </c>
      <c r="E93" s="2">
        <v>76.783900000000003</v>
      </c>
      <c r="F93" s="2">
        <v>48.068399999999997</v>
      </c>
      <c r="G93" s="2">
        <v>0</v>
      </c>
      <c r="H93" s="2">
        <v>0</v>
      </c>
      <c r="I93" s="2">
        <v>0</v>
      </c>
      <c r="J93" s="2">
        <v>139.1045</v>
      </c>
      <c r="K93" s="2">
        <v>48.068399999999997</v>
      </c>
      <c r="L93" s="2">
        <v>0</v>
      </c>
      <c r="M93" s="2">
        <v>0</v>
      </c>
      <c r="N93" s="2">
        <v>0</v>
      </c>
      <c r="O93" s="2">
        <v>77.395200000000003</v>
      </c>
      <c r="P93" s="2">
        <v>0</v>
      </c>
      <c r="Q93" s="2">
        <v>0</v>
      </c>
      <c r="R93" s="2">
        <v>0</v>
      </c>
      <c r="S93" s="2">
        <v>-33.2639</v>
      </c>
      <c r="T93" s="2">
        <v>0</v>
      </c>
      <c r="U93" s="2">
        <v>0</v>
      </c>
      <c r="V93" s="2">
        <v>-33.2639</v>
      </c>
      <c r="W93" s="2">
        <v>0</v>
      </c>
      <c r="X93" s="2">
        <v>5.1421000000000001</v>
      </c>
    </row>
    <row r="94" spans="1:24" x14ac:dyDescent="0.2">
      <c r="A94" s="2" t="s">
        <v>48</v>
      </c>
      <c r="B94" s="2" t="str">
        <f>VLOOKUP($A94,'Space Group'!$A$2:$D$219,3)</f>
        <v>cubic</v>
      </c>
      <c r="C94" s="2" t="str">
        <f>VLOOKUP($A94,'Space Group'!$A$2:$D$219,4)</f>
        <v>Fm-3c</v>
      </c>
      <c r="D94" s="2">
        <v>98.156899999999993</v>
      </c>
      <c r="E94" s="2">
        <v>64.135400000000004</v>
      </c>
      <c r="F94" s="2">
        <v>64.135400000000004</v>
      </c>
      <c r="G94" s="2">
        <v>0</v>
      </c>
      <c r="H94" s="2">
        <v>0</v>
      </c>
      <c r="I94" s="2">
        <v>0</v>
      </c>
      <c r="J94" s="2">
        <v>98.156899999999993</v>
      </c>
      <c r="K94" s="2">
        <v>64.135400000000004</v>
      </c>
      <c r="L94" s="2">
        <v>0</v>
      </c>
      <c r="M94" s="2">
        <v>0</v>
      </c>
      <c r="N94" s="2">
        <v>0</v>
      </c>
      <c r="O94" s="2">
        <v>98.156899999999993</v>
      </c>
      <c r="P94" s="2">
        <v>0</v>
      </c>
      <c r="Q94" s="2">
        <v>0</v>
      </c>
      <c r="R94" s="2">
        <v>0</v>
      </c>
      <c r="S94" s="2">
        <v>18.954799999999999</v>
      </c>
      <c r="T94" s="2">
        <v>0</v>
      </c>
      <c r="U94" s="2">
        <v>0</v>
      </c>
      <c r="V94" s="2">
        <v>18.954799999999999</v>
      </c>
      <c r="W94" s="2">
        <v>0</v>
      </c>
      <c r="X94" s="2">
        <v>18.954799999999999</v>
      </c>
    </row>
    <row r="95" spans="1:24" x14ac:dyDescent="0.2">
      <c r="A95" s="2" t="s">
        <v>178</v>
      </c>
      <c r="B95" s="2" t="str">
        <f>VLOOKUP($A95,'Space Group'!$A$2:$D$219,3)</f>
        <v>hexagonal</v>
      </c>
      <c r="C95" s="2" t="str">
        <f>VLOOKUP($A95,'Space Group'!$A$2:$D$219,4)</f>
        <v>P63/mmc</v>
      </c>
      <c r="D95" s="2">
        <v>69.736900000000006</v>
      </c>
      <c r="E95" s="2">
        <v>50.347000000000001</v>
      </c>
      <c r="F95" s="2">
        <v>39.317799999999998</v>
      </c>
      <c r="G95" s="2">
        <v>0</v>
      </c>
      <c r="H95" s="2">
        <v>-1.2999999999999999E-3</v>
      </c>
      <c r="I95" s="2">
        <v>0</v>
      </c>
      <c r="J95" s="2">
        <v>69.736900000000006</v>
      </c>
      <c r="K95" s="2">
        <v>39.317799999999998</v>
      </c>
      <c r="L95" s="2">
        <v>1E-4</v>
      </c>
      <c r="M95" s="2">
        <v>-8.0000000000000004E-4</v>
      </c>
      <c r="N95" s="2">
        <v>0</v>
      </c>
      <c r="O95" s="2">
        <v>79.283299999999997</v>
      </c>
      <c r="P95" s="2">
        <v>1E-4</v>
      </c>
      <c r="Q95" s="2">
        <v>-1E-3</v>
      </c>
      <c r="R95" s="2">
        <v>0</v>
      </c>
      <c r="S95" s="2">
        <v>12.4634</v>
      </c>
      <c r="T95" s="2">
        <v>0</v>
      </c>
      <c r="U95" s="2">
        <v>-2.9999999999999997E-4</v>
      </c>
      <c r="V95" s="2">
        <v>12.4634</v>
      </c>
      <c r="W95" s="2">
        <v>0</v>
      </c>
      <c r="X95" s="2">
        <v>9.7449999999999992</v>
      </c>
    </row>
    <row r="96" spans="1:24" x14ac:dyDescent="0.2">
      <c r="A96" s="2" t="s">
        <v>130</v>
      </c>
      <c r="B96" s="2" t="str">
        <f>VLOOKUP($A96,'Space Group'!$A$2:$D$219,3)</f>
        <v>hexagonal</v>
      </c>
      <c r="C96" s="2" t="str">
        <f>VLOOKUP($A96,'Space Group'!$A$2:$D$219,4)</f>
        <v>P6/mmm</v>
      </c>
      <c r="D96" s="2">
        <v>65.190899999999999</v>
      </c>
      <c r="E96" s="2">
        <v>57.973300000000002</v>
      </c>
      <c r="F96" s="2">
        <v>32.112499999999997</v>
      </c>
      <c r="G96" s="2">
        <v>0</v>
      </c>
      <c r="H96" s="2">
        <v>0</v>
      </c>
      <c r="I96" s="2">
        <v>0</v>
      </c>
      <c r="J96" s="2">
        <v>65.190899999999999</v>
      </c>
      <c r="K96" s="2">
        <v>32.112499999999997</v>
      </c>
      <c r="L96" s="2">
        <v>0</v>
      </c>
      <c r="M96" s="2">
        <v>0</v>
      </c>
      <c r="N96" s="2">
        <v>0</v>
      </c>
      <c r="O96" s="2">
        <v>40.840600000000002</v>
      </c>
      <c r="P96" s="2">
        <v>0</v>
      </c>
      <c r="Q96" s="2">
        <v>0</v>
      </c>
      <c r="R96" s="2">
        <v>0</v>
      </c>
      <c r="S96" s="2">
        <v>10.198499999999999</v>
      </c>
      <c r="T96" s="2">
        <v>0</v>
      </c>
      <c r="U96" s="2">
        <v>0</v>
      </c>
      <c r="V96" s="2">
        <v>10.198499999999999</v>
      </c>
      <c r="W96" s="2">
        <v>0</v>
      </c>
      <c r="X96" s="2">
        <v>3.6587999999999998</v>
      </c>
    </row>
    <row r="97" spans="1:24" x14ac:dyDescent="0.2">
      <c r="A97" s="2" t="s">
        <v>212</v>
      </c>
      <c r="B97" s="2" t="str">
        <f>VLOOKUP($A97,'Space Group'!$A$2:$D$219,3)</f>
        <v>cubic</v>
      </c>
      <c r="C97" s="2" t="str">
        <f>VLOOKUP($A97,'Space Group'!$A$2:$D$219,4)</f>
        <v>Fd-3</v>
      </c>
      <c r="D97" s="2">
        <v>99.948599999999999</v>
      </c>
      <c r="E97" s="2">
        <v>62.813400000000001</v>
      </c>
      <c r="F97" s="2">
        <v>62.814399999999999</v>
      </c>
      <c r="G97" s="2">
        <v>0</v>
      </c>
      <c r="H97" s="2">
        <v>0</v>
      </c>
      <c r="I97" s="2">
        <v>0</v>
      </c>
      <c r="J97" s="2">
        <v>99.9405</v>
      </c>
      <c r="K97" s="2">
        <v>62.8108</v>
      </c>
      <c r="L97" s="2">
        <v>0</v>
      </c>
      <c r="M97" s="2">
        <v>0</v>
      </c>
      <c r="N97" s="2">
        <v>0</v>
      </c>
      <c r="O97" s="2">
        <v>99.9422</v>
      </c>
      <c r="P97" s="2">
        <v>0</v>
      </c>
      <c r="Q97" s="2">
        <v>0</v>
      </c>
      <c r="R97" s="2">
        <v>0</v>
      </c>
      <c r="S97" s="2">
        <v>17.945499999999999</v>
      </c>
      <c r="T97" s="2">
        <v>0</v>
      </c>
      <c r="U97" s="2">
        <v>0</v>
      </c>
      <c r="V97" s="2">
        <v>17.946100000000001</v>
      </c>
      <c r="W97" s="2">
        <v>0</v>
      </c>
      <c r="X97" s="2">
        <v>17.945799999999998</v>
      </c>
    </row>
    <row r="98" spans="1:24" x14ac:dyDescent="0.2">
      <c r="A98" s="2" t="s">
        <v>143</v>
      </c>
      <c r="B98" s="2" t="str">
        <f>VLOOKUP($A98,'Space Group'!$A$2:$D$219,3)</f>
        <v>trigonal</v>
      </c>
      <c r="C98" s="2" t="str">
        <f>VLOOKUP($A98,'Space Group'!$A$2:$D$219,4)</f>
        <v>P31c</v>
      </c>
      <c r="D98" s="2">
        <v>122.53579999999999</v>
      </c>
      <c r="E98" s="2">
        <v>88.811499999999995</v>
      </c>
      <c r="F98" s="2">
        <v>86.156599999999997</v>
      </c>
      <c r="G98" s="2">
        <v>-1E-4</v>
      </c>
      <c r="H98" s="2">
        <v>1E-4</v>
      </c>
      <c r="I98" s="2">
        <v>8.0000000000000004E-4</v>
      </c>
      <c r="J98" s="2">
        <v>122.53789999999999</v>
      </c>
      <c r="K98" s="2">
        <v>86.157399999999996</v>
      </c>
      <c r="L98" s="2">
        <v>-1E-4</v>
      </c>
      <c r="M98" s="2">
        <v>1E-4</v>
      </c>
      <c r="N98" s="2">
        <v>8.0000000000000004E-4</v>
      </c>
      <c r="O98" s="2">
        <v>135.71539999999999</v>
      </c>
      <c r="P98" s="2">
        <v>-1E-4</v>
      </c>
      <c r="Q98" s="2">
        <v>1E-4</v>
      </c>
      <c r="R98" s="2">
        <v>6.9999999999999999E-4</v>
      </c>
      <c r="S98" s="2">
        <v>17.9573</v>
      </c>
      <c r="T98" s="2">
        <v>1E-4</v>
      </c>
      <c r="U98" s="2">
        <v>0</v>
      </c>
      <c r="V98" s="2">
        <v>17.9572</v>
      </c>
      <c r="W98" s="2">
        <v>0</v>
      </c>
      <c r="X98" s="2">
        <v>16.912700000000001</v>
      </c>
    </row>
    <row r="99" spans="1:24" x14ac:dyDescent="0.2">
      <c r="A99" s="2" t="s">
        <v>135</v>
      </c>
      <c r="B99" s="2" t="str">
        <f>VLOOKUP($A99,'Space Group'!$A$2:$D$219,3)</f>
        <v>hexagonal</v>
      </c>
      <c r="C99" s="2" t="str">
        <f>VLOOKUP($A99,'Space Group'!$A$2:$D$219,4)</f>
        <v>P63/mmc</v>
      </c>
      <c r="D99" s="2">
        <v>90.854900000000001</v>
      </c>
      <c r="E99" s="2">
        <v>77.609499999999997</v>
      </c>
      <c r="F99" s="2">
        <v>51.189399999999999</v>
      </c>
      <c r="G99" s="2">
        <v>-3.3999999999999998E-3</v>
      </c>
      <c r="H99" s="2">
        <v>-8.9999999999999998E-4</v>
      </c>
      <c r="I99" s="2">
        <v>0</v>
      </c>
      <c r="J99" s="2">
        <v>90.854900000000001</v>
      </c>
      <c r="K99" s="2">
        <v>51.189399999999999</v>
      </c>
      <c r="L99" s="2">
        <v>-3.7000000000000002E-3</v>
      </c>
      <c r="M99" s="2">
        <v>-8.0000000000000004E-4</v>
      </c>
      <c r="N99" s="2">
        <v>0</v>
      </c>
      <c r="O99" s="2">
        <v>100.197</v>
      </c>
      <c r="P99" s="2">
        <v>-4.0000000000000001E-3</v>
      </c>
      <c r="Q99" s="2">
        <v>-1E-3</v>
      </c>
      <c r="R99" s="2">
        <v>0</v>
      </c>
      <c r="S99" s="2">
        <v>11.4863</v>
      </c>
      <c r="T99" s="2">
        <v>0</v>
      </c>
      <c r="U99" s="2">
        <v>0</v>
      </c>
      <c r="V99" s="2">
        <v>11.4863</v>
      </c>
      <c r="W99" s="2">
        <v>-1E-4</v>
      </c>
      <c r="X99" s="2">
        <v>6.6726999999999999</v>
      </c>
    </row>
    <row r="100" spans="1:24" x14ac:dyDescent="0.2">
      <c r="A100" s="2" t="s">
        <v>33</v>
      </c>
      <c r="B100" s="2" t="str">
        <f>VLOOKUP($A100,'Space Group'!$A$2:$D$219,3)</f>
        <v>hexagonal</v>
      </c>
      <c r="C100" s="2" t="str">
        <f>VLOOKUP($A100,'Space Group'!$A$2:$D$219,4)</f>
        <v>P63/m</v>
      </c>
      <c r="D100" s="2">
        <v>70.793599999999998</v>
      </c>
      <c r="E100" s="2">
        <v>40.470500000000001</v>
      </c>
      <c r="F100" s="2">
        <v>39.635800000000003</v>
      </c>
      <c r="G100" s="2">
        <v>0</v>
      </c>
      <c r="H100" s="2">
        <v>0</v>
      </c>
      <c r="I100" s="2">
        <v>0</v>
      </c>
      <c r="J100" s="2">
        <v>70.793599999999998</v>
      </c>
      <c r="K100" s="2">
        <v>39.635800000000003</v>
      </c>
      <c r="L100" s="2">
        <v>0</v>
      </c>
      <c r="M100" s="2">
        <v>0</v>
      </c>
      <c r="N100" s="2">
        <v>0</v>
      </c>
      <c r="O100" s="2">
        <v>113.16419999999999</v>
      </c>
      <c r="P100" s="2">
        <v>0</v>
      </c>
      <c r="Q100" s="2">
        <v>0</v>
      </c>
      <c r="R100" s="2">
        <v>0</v>
      </c>
      <c r="S100" s="2">
        <v>6.4946000000000002</v>
      </c>
      <c r="T100" s="2">
        <v>0</v>
      </c>
      <c r="U100" s="2">
        <v>0</v>
      </c>
      <c r="V100" s="2">
        <v>6.4946000000000002</v>
      </c>
      <c r="W100" s="2">
        <v>0</v>
      </c>
      <c r="X100" s="2">
        <v>15.211499999999999</v>
      </c>
    </row>
    <row r="101" spans="1:24" x14ac:dyDescent="0.2">
      <c r="A101" s="2" t="s">
        <v>85</v>
      </c>
      <c r="B101" s="2" t="str">
        <f>VLOOKUP($A101,'Space Group'!$A$2:$D$219,3)</f>
        <v>tetragonal</v>
      </c>
      <c r="C101" s="2" t="str">
        <f>VLOOKUP($A101,'Space Group'!$A$2:$D$219,4)</f>
        <v>I-4m2</v>
      </c>
      <c r="D101" s="2">
        <v>78.822299999999998</v>
      </c>
      <c r="E101" s="2">
        <v>38.122799999999998</v>
      </c>
      <c r="F101" s="2">
        <v>40.699800000000003</v>
      </c>
      <c r="G101" s="2">
        <v>0</v>
      </c>
      <c r="H101" s="2">
        <v>0</v>
      </c>
      <c r="I101" s="2">
        <v>0</v>
      </c>
      <c r="J101" s="2">
        <v>78.822299999999998</v>
      </c>
      <c r="K101" s="2">
        <v>40.699800000000003</v>
      </c>
      <c r="L101" s="2">
        <v>0</v>
      </c>
      <c r="M101" s="2">
        <v>0</v>
      </c>
      <c r="N101" s="2">
        <v>0</v>
      </c>
      <c r="O101" s="2">
        <v>99.965500000000006</v>
      </c>
      <c r="P101" s="2">
        <v>0</v>
      </c>
      <c r="Q101" s="2">
        <v>0</v>
      </c>
      <c r="R101" s="2">
        <v>0</v>
      </c>
      <c r="S101" s="2">
        <v>15.5616</v>
      </c>
      <c r="T101" s="2">
        <v>0</v>
      </c>
      <c r="U101" s="2">
        <v>0</v>
      </c>
      <c r="V101" s="2">
        <v>15.5616</v>
      </c>
      <c r="W101" s="2">
        <v>0</v>
      </c>
      <c r="X101" s="2">
        <v>16.6814</v>
      </c>
    </row>
    <row r="102" spans="1:24" x14ac:dyDescent="0.2">
      <c r="A102" s="2" t="s">
        <v>164</v>
      </c>
      <c r="B102" s="2" t="str">
        <f>VLOOKUP($A102,'Space Group'!$A$2:$D$219,3)</f>
        <v>cubic</v>
      </c>
      <c r="C102" s="2" t="str">
        <f>VLOOKUP($A102,'Space Group'!$A$2:$D$219,4)</f>
        <v>Pm-3n</v>
      </c>
      <c r="D102" s="2">
        <v>132.82239999999999</v>
      </c>
      <c r="E102" s="2">
        <v>68.508700000000005</v>
      </c>
      <c r="F102" s="2">
        <v>68.508700000000005</v>
      </c>
      <c r="G102" s="2">
        <v>0</v>
      </c>
      <c r="H102" s="2">
        <v>0</v>
      </c>
      <c r="I102" s="2">
        <v>0</v>
      </c>
      <c r="J102" s="2">
        <v>132.82239999999999</v>
      </c>
      <c r="K102" s="2">
        <v>68.508700000000005</v>
      </c>
      <c r="L102" s="2">
        <v>0</v>
      </c>
      <c r="M102" s="2">
        <v>0</v>
      </c>
      <c r="N102" s="2">
        <v>0</v>
      </c>
      <c r="O102" s="2">
        <v>132.82239999999999</v>
      </c>
      <c r="P102" s="2">
        <v>0</v>
      </c>
      <c r="Q102" s="2">
        <v>0</v>
      </c>
      <c r="R102" s="2">
        <v>0</v>
      </c>
      <c r="S102" s="2">
        <v>28.677700000000002</v>
      </c>
      <c r="T102" s="2">
        <v>0</v>
      </c>
      <c r="U102" s="2">
        <v>0</v>
      </c>
      <c r="V102" s="2">
        <v>28.677700000000002</v>
      </c>
      <c r="W102" s="2">
        <v>0</v>
      </c>
      <c r="X102" s="2">
        <v>28.677700000000002</v>
      </c>
    </row>
    <row r="103" spans="1:24" x14ac:dyDescent="0.2">
      <c r="A103" s="2" t="s">
        <v>98</v>
      </c>
      <c r="B103" s="2" t="str">
        <f>VLOOKUP($A103,'Space Group'!$A$2:$D$219,3)</f>
        <v>orthorhombic</v>
      </c>
      <c r="C103" s="2" t="str">
        <f>VLOOKUP($A103,'Space Group'!$A$2:$D$219,4)</f>
        <v>Immm</v>
      </c>
      <c r="D103" s="2">
        <v>182.6979</v>
      </c>
      <c r="E103" s="2">
        <v>76.156899999999993</v>
      </c>
      <c r="F103" s="2">
        <v>2.2904</v>
      </c>
      <c r="G103" s="2">
        <v>0</v>
      </c>
      <c r="H103" s="2">
        <v>0</v>
      </c>
      <c r="I103" s="2">
        <v>0</v>
      </c>
      <c r="J103" s="2">
        <v>182.6979</v>
      </c>
      <c r="K103" s="2">
        <v>2.2904</v>
      </c>
      <c r="L103" s="2">
        <v>0</v>
      </c>
      <c r="M103" s="2">
        <v>0</v>
      </c>
      <c r="N103" s="2">
        <v>0</v>
      </c>
      <c r="O103" s="2">
        <v>38.92</v>
      </c>
      <c r="P103" s="2">
        <v>0</v>
      </c>
      <c r="Q103" s="2">
        <v>0</v>
      </c>
      <c r="R103" s="2">
        <v>0</v>
      </c>
      <c r="S103" s="2">
        <v>16.7958</v>
      </c>
      <c r="T103" s="2">
        <v>0</v>
      </c>
      <c r="U103" s="2">
        <v>0</v>
      </c>
      <c r="V103" s="2">
        <v>16.7958</v>
      </c>
      <c r="W103" s="2">
        <v>0</v>
      </c>
      <c r="X103" s="2">
        <v>5.2567000000000004</v>
      </c>
    </row>
    <row r="104" spans="1:24" x14ac:dyDescent="0.2">
      <c r="A104" s="2" t="s">
        <v>15</v>
      </c>
      <c r="B104" s="2" t="str">
        <f>VLOOKUP($A104,'Space Group'!$A$2:$D$219,3)</f>
        <v>orthorhombic</v>
      </c>
      <c r="C104" s="2" t="str">
        <f>VLOOKUP($A104,'Space Group'!$A$2:$D$219,4)</f>
        <v>Pnma</v>
      </c>
      <c r="D104" s="2">
        <v>31.553999999999998</v>
      </c>
      <c r="E104" s="2">
        <v>11.456799999999999</v>
      </c>
      <c r="F104" s="2">
        <v>-0.25069999999999998</v>
      </c>
      <c r="G104" s="2">
        <v>0</v>
      </c>
      <c r="H104" s="2">
        <v>0</v>
      </c>
      <c r="I104" s="2">
        <v>0</v>
      </c>
      <c r="J104" s="2">
        <v>70.941000000000003</v>
      </c>
      <c r="K104" s="2">
        <v>20.9514</v>
      </c>
      <c r="L104" s="2">
        <v>0</v>
      </c>
      <c r="M104" s="2">
        <v>0</v>
      </c>
      <c r="N104" s="2">
        <v>0</v>
      </c>
      <c r="O104" s="2">
        <v>68.007199999999997</v>
      </c>
      <c r="P104" s="2">
        <v>0</v>
      </c>
      <c r="Q104" s="2">
        <v>0</v>
      </c>
      <c r="R104" s="2">
        <v>0</v>
      </c>
      <c r="S104" s="2">
        <v>16.602799999999998</v>
      </c>
      <c r="T104" s="2">
        <v>0</v>
      </c>
      <c r="U104" s="2">
        <v>0</v>
      </c>
      <c r="V104" s="2">
        <v>16.514800000000001</v>
      </c>
      <c r="W104" s="2">
        <v>0</v>
      </c>
      <c r="X104" s="2">
        <v>17.008299999999998</v>
      </c>
    </row>
    <row r="105" spans="1:24" x14ac:dyDescent="0.2">
      <c r="A105" s="2" t="s">
        <v>30</v>
      </c>
      <c r="B105" s="2" t="str">
        <f>VLOOKUP($A105,'Space Group'!$A$2:$D$219,3)</f>
        <v>orthorhombic</v>
      </c>
      <c r="C105" s="2" t="str">
        <f>VLOOKUP($A105,'Space Group'!$A$2:$D$219,4)</f>
        <v>Imm2</v>
      </c>
      <c r="D105" s="2">
        <v>131.02289999999999</v>
      </c>
      <c r="E105" s="2">
        <v>46.810400000000001</v>
      </c>
      <c r="F105" s="2">
        <v>63.805700000000002</v>
      </c>
      <c r="G105" s="2">
        <v>0</v>
      </c>
      <c r="H105" s="2">
        <v>0</v>
      </c>
      <c r="I105" s="2">
        <v>0</v>
      </c>
      <c r="J105" s="2">
        <v>96.0291</v>
      </c>
      <c r="K105" s="2">
        <v>52.134599999999999</v>
      </c>
      <c r="L105" s="2">
        <v>0</v>
      </c>
      <c r="M105" s="2">
        <v>0</v>
      </c>
      <c r="N105" s="2">
        <v>0</v>
      </c>
      <c r="O105" s="2">
        <v>125.3844</v>
      </c>
      <c r="P105" s="2">
        <v>0</v>
      </c>
      <c r="Q105" s="2">
        <v>0</v>
      </c>
      <c r="R105" s="2">
        <v>0</v>
      </c>
      <c r="S105" s="2">
        <v>14.237</v>
      </c>
      <c r="T105" s="2">
        <v>0</v>
      </c>
      <c r="U105" s="2">
        <v>0</v>
      </c>
      <c r="V105" s="2">
        <v>28.452300000000001</v>
      </c>
      <c r="W105" s="2">
        <v>0</v>
      </c>
      <c r="X105" s="2">
        <v>20.375</v>
      </c>
    </row>
    <row r="106" spans="1:24" x14ac:dyDescent="0.2">
      <c r="A106" s="2" t="s">
        <v>23</v>
      </c>
      <c r="B106" s="2" t="str">
        <f>VLOOKUP($A106,'Space Group'!$A$2:$D$219,3)</f>
        <v>tetragonal</v>
      </c>
      <c r="C106" s="2" t="str">
        <f>VLOOKUP($A106,'Space Group'!$A$2:$D$219,4)</f>
        <v>I41/amd</v>
      </c>
      <c r="D106" s="2">
        <v>177.25700000000001</v>
      </c>
      <c r="E106" s="2">
        <v>78.2547</v>
      </c>
      <c r="F106" s="2">
        <v>54.916200000000003</v>
      </c>
      <c r="G106" s="2">
        <v>0</v>
      </c>
      <c r="H106" s="2">
        <v>0</v>
      </c>
      <c r="I106" s="2">
        <v>0</v>
      </c>
      <c r="J106" s="2">
        <v>177.25700000000001</v>
      </c>
      <c r="K106" s="2">
        <v>54.916200000000003</v>
      </c>
      <c r="L106" s="2">
        <v>0</v>
      </c>
      <c r="M106" s="2">
        <v>0</v>
      </c>
      <c r="N106" s="2">
        <v>0</v>
      </c>
      <c r="O106" s="2">
        <v>133.27510000000001</v>
      </c>
      <c r="P106" s="2">
        <v>0</v>
      </c>
      <c r="Q106" s="2">
        <v>0</v>
      </c>
      <c r="R106" s="2">
        <v>0</v>
      </c>
      <c r="S106" s="2">
        <v>27.139399999999998</v>
      </c>
      <c r="T106" s="2">
        <v>0</v>
      </c>
      <c r="U106" s="2">
        <v>0</v>
      </c>
      <c r="V106" s="2">
        <v>27.139399999999998</v>
      </c>
      <c r="W106" s="2">
        <v>0</v>
      </c>
      <c r="X106" s="2">
        <v>23.683900000000001</v>
      </c>
    </row>
    <row r="107" spans="1:24" x14ac:dyDescent="0.2">
      <c r="A107" s="2" t="s">
        <v>136</v>
      </c>
      <c r="B107" s="2" t="str">
        <f>VLOOKUP($A107,'Space Group'!$A$2:$D$219,3)</f>
        <v>orthorhombic</v>
      </c>
      <c r="C107" s="2" t="str">
        <f>VLOOKUP($A107,'Space Group'!$A$2:$D$219,4)</f>
        <v>Cmcm</v>
      </c>
      <c r="D107" s="2">
        <v>123.39530000000001</v>
      </c>
      <c r="E107" s="2">
        <v>63.502200000000002</v>
      </c>
      <c r="F107" s="2">
        <v>72.191900000000004</v>
      </c>
      <c r="G107" s="2">
        <v>0</v>
      </c>
      <c r="H107" s="2">
        <v>0</v>
      </c>
      <c r="I107" s="2">
        <v>0</v>
      </c>
      <c r="J107" s="2">
        <v>97.3446</v>
      </c>
      <c r="K107" s="2">
        <v>40.594000000000001</v>
      </c>
      <c r="L107" s="2">
        <v>0</v>
      </c>
      <c r="M107" s="2">
        <v>0</v>
      </c>
      <c r="N107" s="2">
        <v>0</v>
      </c>
      <c r="O107" s="2">
        <v>172.9213</v>
      </c>
      <c r="P107" s="2">
        <v>0</v>
      </c>
      <c r="Q107" s="2">
        <v>0</v>
      </c>
      <c r="R107" s="2">
        <v>0</v>
      </c>
      <c r="S107" s="2">
        <v>21.252800000000001</v>
      </c>
      <c r="T107" s="2">
        <v>0</v>
      </c>
      <c r="U107" s="2">
        <v>0</v>
      </c>
      <c r="V107" s="2">
        <v>25.075099999999999</v>
      </c>
      <c r="W107" s="2">
        <v>0</v>
      </c>
      <c r="X107" s="2">
        <v>17.438800000000001</v>
      </c>
    </row>
    <row r="108" spans="1:24" x14ac:dyDescent="0.2">
      <c r="A108" s="2" t="s">
        <v>145</v>
      </c>
      <c r="B108" s="2" t="str">
        <f>VLOOKUP($A108,'Space Group'!$A$2:$D$219,3)</f>
        <v>orthorhombic</v>
      </c>
      <c r="C108" s="2" t="str">
        <f>VLOOKUP($A108,'Space Group'!$A$2:$D$219,4)</f>
        <v>Imma</v>
      </c>
      <c r="D108" s="2">
        <v>65.215400000000002</v>
      </c>
      <c r="E108" s="2">
        <v>52.538899999999998</v>
      </c>
      <c r="F108" s="2">
        <v>34.4056</v>
      </c>
      <c r="G108" s="2">
        <v>0</v>
      </c>
      <c r="H108" s="2">
        <v>0</v>
      </c>
      <c r="I108" s="2">
        <v>0</v>
      </c>
      <c r="J108" s="2">
        <v>65.215400000000002</v>
      </c>
      <c r="K108" s="2">
        <v>34.4056</v>
      </c>
      <c r="L108" s="2">
        <v>0</v>
      </c>
      <c r="M108" s="2">
        <v>0</v>
      </c>
      <c r="N108" s="2">
        <v>0</v>
      </c>
      <c r="O108" s="2">
        <v>44.49</v>
      </c>
      <c r="P108" s="2">
        <v>0</v>
      </c>
      <c r="Q108" s="2">
        <v>0</v>
      </c>
      <c r="R108" s="2">
        <v>0</v>
      </c>
      <c r="S108" s="2">
        <v>11.9719</v>
      </c>
      <c r="T108" s="2">
        <v>0</v>
      </c>
      <c r="U108" s="2">
        <v>0</v>
      </c>
      <c r="V108" s="2">
        <v>11.9719</v>
      </c>
      <c r="W108" s="2">
        <v>0</v>
      </c>
      <c r="X108" s="2">
        <v>6.3883000000000001</v>
      </c>
    </row>
    <row r="109" spans="1:24" x14ac:dyDescent="0.2">
      <c r="A109" s="2" t="s">
        <v>176</v>
      </c>
      <c r="B109" s="2" t="str">
        <f>VLOOKUP($A109,'Space Group'!$A$2:$D$219,3)</f>
        <v>orthorhombic</v>
      </c>
      <c r="C109" s="2" t="str">
        <f>VLOOKUP($A109,'Space Group'!$A$2:$D$219,4)</f>
        <v>Imma</v>
      </c>
      <c r="D109" s="2">
        <v>139.05359999999999</v>
      </c>
      <c r="E109" s="2">
        <v>58.642000000000003</v>
      </c>
      <c r="F109" s="2">
        <v>63.275500000000001</v>
      </c>
      <c r="G109" s="2">
        <v>0</v>
      </c>
      <c r="H109" s="2">
        <v>0</v>
      </c>
      <c r="I109" s="2">
        <v>0</v>
      </c>
      <c r="J109" s="2">
        <v>104.56</v>
      </c>
      <c r="K109" s="2">
        <v>51.9985</v>
      </c>
      <c r="L109" s="2">
        <v>0</v>
      </c>
      <c r="M109" s="2">
        <v>0</v>
      </c>
      <c r="N109" s="2">
        <v>0</v>
      </c>
      <c r="O109" s="2">
        <v>131.1225</v>
      </c>
      <c r="P109" s="2">
        <v>0</v>
      </c>
      <c r="Q109" s="2">
        <v>0</v>
      </c>
      <c r="R109" s="2">
        <v>0</v>
      </c>
      <c r="S109" s="2">
        <v>-14.016400000000001</v>
      </c>
      <c r="T109" s="2">
        <v>0</v>
      </c>
      <c r="U109" s="2">
        <v>0</v>
      </c>
      <c r="V109" s="2">
        <v>28.357700000000001</v>
      </c>
      <c r="W109" s="2">
        <v>0</v>
      </c>
      <c r="X109" s="2">
        <v>28.550999999999998</v>
      </c>
    </row>
    <row r="110" spans="1:24" x14ac:dyDescent="0.2">
      <c r="A110" s="2" t="s">
        <v>110</v>
      </c>
      <c r="B110" s="2" t="str">
        <f>VLOOKUP($A110,'Space Group'!$A$2:$D$219,3)</f>
        <v>rhombohedral</v>
      </c>
      <c r="C110" s="2" t="str">
        <f>VLOOKUP($A110,'Space Group'!$A$2:$D$219,4)</f>
        <v>R-3m</v>
      </c>
      <c r="D110" s="2">
        <v>43.436199999999999</v>
      </c>
      <c r="E110" s="2">
        <v>-5.7561999999999998</v>
      </c>
      <c r="F110" s="2">
        <v>-5.2873000000000001</v>
      </c>
      <c r="G110" s="2">
        <v>14.9062</v>
      </c>
      <c r="H110" s="2">
        <v>2.6657000000000002</v>
      </c>
      <c r="I110" s="2">
        <v>-11.9336</v>
      </c>
      <c r="J110" s="2">
        <v>3.0246</v>
      </c>
      <c r="K110" s="2">
        <v>1.9852000000000001</v>
      </c>
      <c r="L110" s="2">
        <v>-7.8258000000000001</v>
      </c>
      <c r="M110" s="2">
        <v>-1.6475</v>
      </c>
      <c r="N110" s="2">
        <v>8.6328999999999994</v>
      </c>
      <c r="O110" s="2">
        <v>53.9908</v>
      </c>
      <c r="P110" s="2">
        <v>0.90080000000000005</v>
      </c>
      <c r="Q110" s="2">
        <v>2.3361000000000001</v>
      </c>
      <c r="R110" s="2">
        <v>-5.9287000000000001</v>
      </c>
      <c r="S110" s="2">
        <v>5.3792</v>
      </c>
      <c r="T110" s="2">
        <v>-0.43</v>
      </c>
      <c r="U110" s="2">
        <v>3.7959000000000001</v>
      </c>
      <c r="V110" s="2">
        <v>6.0871000000000004</v>
      </c>
      <c r="W110" s="2">
        <v>11.0014</v>
      </c>
      <c r="X110" s="2">
        <v>14.2552</v>
      </c>
    </row>
    <row r="111" spans="1:24" x14ac:dyDescent="0.2">
      <c r="A111" s="2" t="s">
        <v>97</v>
      </c>
      <c r="B111" s="2" t="str">
        <f>VLOOKUP($A111,'Space Group'!$A$2:$D$219,3)</f>
        <v>monoclinic</v>
      </c>
      <c r="C111" s="2" t="str">
        <f>VLOOKUP($A111,'Space Group'!$A$2:$D$219,4)</f>
        <v>C12/m1</v>
      </c>
      <c r="D111" s="2">
        <v>100.648</v>
      </c>
      <c r="E111" s="2">
        <v>62.305700000000002</v>
      </c>
      <c r="F111" s="2">
        <v>35.852499999999999</v>
      </c>
      <c r="G111" s="2">
        <v>0</v>
      </c>
      <c r="H111" s="2">
        <v>12.3325</v>
      </c>
      <c r="I111" s="2">
        <v>0</v>
      </c>
      <c r="J111" s="2">
        <v>98.379599999999996</v>
      </c>
      <c r="K111" s="2">
        <v>27.8904</v>
      </c>
      <c r="L111" s="2">
        <v>0</v>
      </c>
      <c r="M111" s="2">
        <v>5.0251000000000001</v>
      </c>
      <c r="N111" s="2">
        <v>0</v>
      </c>
      <c r="O111" s="2">
        <v>105.24079999999999</v>
      </c>
      <c r="P111" s="2">
        <v>0</v>
      </c>
      <c r="Q111" s="2">
        <v>11.3202</v>
      </c>
      <c r="R111" s="2">
        <v>0</v>
      </c>
      <c r="S111" s="2">
        <v>6.9649999999999999</v>
      </c>
      <c r="T111" s="2">
        <v>0</v>
      </c>
      <c r="U111" s="2">
        <v>-28.782</v>
      </c>
      <c r="V111" s="2">
        <v>23.6524</v>
      </c>
      <c r="W111" s="2">
        <v>0</v>
      </c>
      <c r="X111" s="2">
        <v>-53.9163</v>
      </c>
    </row>
    <row r="112" spans="1:24" x14ac:dyDescent="0.2">
      <c r="A112" s="2" t="s">
        <v>109</v>
      </c>
      <c r="B112" s="2" t="str">
        <f>VLOOKUP($A112,'Space Group'!$A$2:$D$219,3)</f>
        <v>cubic</v>
      </c>
      <c r="C112" s="2" t="str">
        <f>VLOOKUP($A112,'Space Group'!$A$2:$D$219,4)</f>
        <v>Fd-3m</v>
      </c>
      <c r="D112" s="2">
        <v>163.16480000000001</v>
      </c>
      <c r="E112" s="2">
        <v>95.482100000000003</v>
      </c>
      <c r="F112" s="2">
        <v>95.482100000000003</v>
      </c>
      <c r="G112" s="2">
        <v>0</v>
      </c>
      <c r="H112" s="2">
        <v>0</v>
      </c>
      <c r="I112" s="2">
        <v>0</v>
      </c>
      <c r="J112" s="2">
        <v>163.16480000000001</v>
      </c>
      <c r="K112" s="2">
        <v>95.482100000000003</v>
      </c>
      <c r="L112" s="2">
        <v>0</v>
      </c>
      <c r="M112" s="2">
        <v>0</v>
      </c>
      <c r="N112" s="2">
        <v>0</v>
      </c>
      <c r="O112" s="2">
        <v>163.16480000000001</v>
      </c>
      <c r="P112" s="2">
        <v>0</v>
      </c>
      <c r="Q112" s="2">
        <v>0</v>
      </c>
      <c r="R112" s="2">
        <v>0</v>
      </c>
      <c r="S112" s="2">
        <v>33.1783</v>
      </c>
      <c r="T112" s="2">
        <v>0</v>
      </c>
      <c r="U112" s="2">
        <v>0</v>
      </c>
      <c r="V112" s="2">
        <v>33.1783</v>
      </c>
      <c r="W112" s="2">
        <v>0</v>
      </c>
      <c r="X112" s="2">
        <v>33.1783</v>
      </c>
    </row>
    <row r="113" spans="1:24" x14ac:dyDescent="0.2">
      <c r="A113" s="2" t="s">
        <v>91</v>
      </c>
      <c r="B113" s="2" t="str">
        <f>VLOOKUP($A113,'Space Group'!$A$2:$D$219,3)</f>
        <v>orthorhombic</v>
      </c>
      <c r="C113" s="2" t="str">
        <f>VLOOKUP($A113,'Space Group'!$A$2:$D$219,4)</f>
        <v>Pmn21</v>
      </c>
      <c r="D113" s="2">
        <v>157.49019999999999</v>
      </c>
      <c r="E113" s="2">
        <v>48.616300000000003</v>
      </c>
      <c r="F113" s="2">
        <v>66.657499999999999</v>
      </c>
      <c r="G113" s="2">
        <v>0</v>
      </c>
      <c r="H113" s="2">
        <v>0</v>
      </c>
      <c r="I113" s="2">
        <v>0</v>
      </c>
      <c r="J113" s="2">
        <v>94.990700000000004</v>
      </c>
      <c r="K113" s="2">
        <v>29.7271</v>
      </c>
      <c r="L113" s="2">
        <v>0</v>
      </c>
      <c r="M113" s="2">
        <v>0</v>
      </c>
      <c r="N113" s="2">
        <v>0</v>
      </c>
      <c r="O113" s="2">
        <v>136.84809999999999</v>
      </c>
      <c r="P113" s="2">
        <v>0</v>
      </c>
      <c r="Q113" s="2">
        <v>0</v>
      </c>
      <c r="R113" s="2">
        <v>0</v>
      </c>
      <c r="S113" s="2">
        <v>34.100299999999997</v>
      </c>
      <c r="T113" s="2">
        <v>0</v>
      </c>
      <c r="U113" s="2">
        <v>0</v>
      </c>
      <c r="V113" s="2">
        <v>-33.1586</v>
      </c>
      <c r="W113" s="2">
        <v>0</v>
      </c>
      <c r="X113" s="2">
        <v>23.5548</v>
      </c>
    </row>
    <row r="114" spans="1:24" x14ac:dyDescent="0.2">
      <c r="A114" s="2" t="s">
        <v>67</v>
      </c>
      <c r="B114" s="2" t="str">
        <f>VLOOKUP($A114,'Space Group'!$A$2:$D$219,3)</f>
        <v>monoclinic</v>
      </c>
      <c r="C114" s="2" t="str">
        <f>VLOOKUP($A114,'Space Group'!$A$2:$D$219,4)</f>
        <v>C12/c1</v>
      </c>
      <c r="D114" s="2">
        <v>102.6208</v>
      </c>
      <c r="E114" s="2">
        <v>72.758899999999997</v>
      </c>
      <c r="F114" s="2">
        <v>28.3172</v>
      </c>
      <c r="G114" s="2">
        <v>0</v>
      </c>
      <c r="H114" s="2">
        <v>-3.5383</v>
      </c>
      <c r="I114" s="2">
        <v>0</v>
      </c>
      <c r="J114" s="2">
        <v>169.46680000000001</v>
      </c>
      <c r="K114" s="2">
        <v>28.085699999999999</v>
      </c>
      <c r="L114" s="2">
        <v>0</v>
      </c>
      <c r="M114" s="2">
        <v>10.1533</v>
      </c>
      <c r="N114" s="2">
        <v>0</v>
      </c>
      <c r="O114" s="2">
        <v>29.589400000000001</v>
      </c>
      <c r="P114" s="2">
        <v>0</v>
      </c>
      <c r="Q114" s="2">
        <v>2.3067000000000002</v>
      </c>
      <c r="R114" s="2">
        <v>0</v>
      </c>
      <c r="S114" s="2">
        <v>0.26750000000000002</v>
      </c>
      <c r="T114" s="2">
        <v>0</v>
      </c>
      <c r="U114" s="2">
        <v>-3.2382</v>
      </c>
      <c r="V114" s="2">
        <v>29.5594</v>
      </c>
      <c r="W114" s="2">
        <v>0</v>
      </c>
      <c r="X114" s="2">
        <v>-11.6813</v>
      </c>
    </row>
    <row r="115" spans="1:24" x14ac:dyDescent="0.2">
      <c r="A115" s="2" t="s">
        <v>13</v>
      </c>
      <c r="B115" s="2" t="str">
        <f>VLOOKUP($A115,'Space Group'!$A$2:$D$219,3)</f>
        <v>orthorhombic</v>
      </c>
      <c r="C115" s="2" t="str">
        <f>VLOOKUP($A115,'Space Group'!$A$2:$D$219,4)</f>
        <v>Pmn21</v>
      </c>
      <c r="D115" s="2">
        <v>147.184</v>
      </c>
      <c r="E115" s="2">
        <v>12.7865</v>
      </c>
      <c r="F115" s="2">
        <v>69.0702</v>
      </c>
      <c r="G115" s="2">
        <v>0</v>
      </c>
      <c r="H115" s="2">
        <v>0</v>
      </c>
      <c r="I115" s="2">
        <v>0</v>
      </c>
      <c r="J115" s="2">
        <v>30.781400000000001</v>
      </c>
      <c r="K115" s="2">
        <v>34.015799999999999</v>
      </c>
      <c r="L115" s="2">
        <v>0</v>
      </c>
      <c r="M115" s="2">
        <v>0</v>
      </c>
      <c r="N115" s="2">
        <v>0</v>
      </c>
      <c r="O115" s="2">
        <v>173.0222</v>
      </c>
      <c r="P115" s="2">
        <v>0</v>
      </c>
      <c r="Q115" s="2">
        <v>0</v>
      </c>
      <c r="R115" s="2">
        <v>0</v>
      </c>
      <c r="S115" s="2">
        <v>24.742100000000001</v>
      </c>
      <c r="T115" s="2">
        <v>0</v>
      </c>
      <c r="U115" s="2">
        <v>0</v>
      </c>
      <c r="V115" s="2">
        <v>50.122599999999998</v>
      </c>
      <c r="W115" s="2">
        <v>0</v>
      </c>
      <c r="X115" s="2">
        <v>39.375</v>
      </c>
    </row>
    <row r="116" spans="1:24" x14ac:dyDescent="0.2">
      <c r="A116" s="2" t="s">
        <v>101</v>
      </c>
      <c r="B116" s="2" t="str">
        <f>VLOOKUP($A116,'Space Group'!$A$2:$D$219,3)</f>
        <v>hexagonal</v>
      </c>
      <c r="C116" s="2" t="str">
        <f>VLOOKUP($A116,'Space Group'!$A$2:$D$219,4)</f>
        <v>P6/mmm</v>
      </c>
      <c r="D116" s="2">
        <v>110.9622</v>
      </c>
      <c r="E116" s="2">
        <v>59.648800000000001</v>
      </c>
      <c r="F116" s="2">
        <v>46.477499999999999</v>
      </c>
      <c r="G116" s="2">
        <v>0</v>
      </c>
      <c r="H116" s="2">
        <v>0</v>
      </c>
      <c r="I116" s="2">
        <v>-9.7000000000000003E-3</v>
      </c>
      <c r="J116" s="2">
        <v>110.87479999999999</v>
      </c>
      <c r="K116" s="2">
        <v>46.4649</v>
      </c>
      <c r="L116" s="2">
        <v>0</v>
      </c>
      <c r="M116" s="2">
        <v>0</v>
      </c>
      <c r="N116" s="2">
        <v>-2.6100000000000002E-2</v>
      </c>
      <c r="O116" s="2">
        <v>83.655199999999994</v>
      </c>
      <c r="P116" s="2">
        <v>0</v>
      </c>
      <c r="Q116" s="2">
        <v>0</v>
      </c>
      <c r="R116" s="2">
        <v>-4.3E-3</v>
      </c>
      <c r="S116" s="2">
        <v>8.7780000000000005</v>
      </c>
      <c r="T116" s="2">
        <v>-7.7999999999999996E-3</v>
      </c>
      <c r="U116" s="2">
        <v>0</v>
      </c>
      <c r="V116" s="2">
        <v>8.7843</v>
      </c>
      <c r="W116" s="2">
        <v>0</v>
      </c>
      <c r="X116" s="2">
        <v>25.676400000000001</v>
      </c>
    </row>
    <row r="117" spans="1:24" x14ac:dyDescent="0.2">
      <c r="A117" s="2" t="s">
        <v>59</v>
      </c>
      <c r="B117" s="2" t="str">
        <f>VLOOKUP($A117,'Space Group'!$A$2:$D$219,3)</f>
        <v>orthorhombic</v>
      </c>
      <c r="C117" s="2" t="str">
        <f>VLOOKUP($A117,'Space Group'!$A$2:$D$219,4)</f>
        <v>P212121</v>
      </c>
      <c r="D117" s="2">
        <v>123.3507</v>
      </c>
      <c r="E117" s="2">
        <v>67.254400000000004</v>
      </c>
      <c r="F117" s="2">
        <v>41.388800000000003</v>
      </c>
      <c r="G117" s="2">
        <v>0</v>
      </c>
      <c r="H117" s="2">
        <v>0</v>
      </c>
      <c r="I117" s="2">
        <v>0</v>
      </c>
      <c r="J117" s="2">
        <v>123.3507</v>
      </c>
      <c r="K117" s="2">
        <v>41.388800000000003</v>
      </c>
      <c r="L117" s="2">
        <v>0</v>
      </c>
      <c r="M117" s="2">
        <v>0</v>
      </c>
      <c r="N117" s="2">
        <v>0</v>
      </c>
      <c r="O117" s="2">
        <v>98.592100000000002</v>
      </c>
      <c r="P117" s="2">
        <v>0</v>
      </c>
      <c r="Q117" s="2">
        <v>0</v>
      </c>
      <c r="R117" s="2">
        <v>0</v>
      </c>
      <c r="S117" s="2">
        <v>27.890499999999999</v>
      </c>
      <c r="T117" s="2">
        <v>0</v>
      </c>
      <c r="U117" s="2">
        <v>0</v>
      </c>
      <c r="V117" s="2">
        <v>27.890499999999999</v>
      </c>
      <c r="W117" s="2">
        <v>0</v>
      </c>
      <c r="X117" s="2">
        <v>15.9442</v>
      </c>
    </row>
    <row r="118" spans="1:24" x14ac:dyDescent="0.2">
      <c r="A118" s="2" t="s">
        <v>111</v>
      </c>
      <c r="B118" s="2" t="str">
        <f>VLOOKUP($A118,'Space Group'!$A$2:$D$219,3)</f>
        <v>orthorhombic</v>
      </c>
      <c r="C118" s="2" t="str">
        <f>VLOOKUP($A118,'Space Group'!$A$2:$D$219,4)</f>
        <v>Fdd2</v>
      </c>
      <c r="D118" s="2">
        <v>156.92349999999999</v>
      </c>
      <c r="E118" s="2">
        <v>50.807099999999998</v>
      </c>
      <c r="F118" s="2">
        <v>57.423999999999999</v>
      </c>
      <c r="G118" s="2">
        <v>0</v>
      </c>
      <c r="H118" s="2">
        <v>0</v>
      </c>
      <c r="I118" s="2">
        <v>0</v>
      </c>
      <c r="J118" s="2">
        <v>156.92349999999999</v>
      </c>
      <c r="K118" s="2">
        <v>57.423999999999999</v>
      </c>
      <c r="L118" s="2">
        <v>0</v>
      </c>
      <c r="M118" s="2">
        <v>0</v>
      </c>
      <c r="N118" s="2">
        <v>0</v>
      </c>
      <c r="O118" s="2">
        <v>127.75620000000001</v>
      </c>
      <c r="P118" s="2">
        <v>0</v>
      </c>
      <c r="Q118" s="2">
        <v>0</v>
      </c>
      <c r="R118" s="2">
        <v>0</v>
      </c>
      <c r="S118" s="2">
        <v>4.5795000000000003</v>
      </c>
      <c r="T118" s="2">
        <v>0</v>
      </c>
      <c r="U118" s="2">
        <v>0</v>
      </c>
      <c r="V118" s="2">
        <v>4.5795000000000003</v>
      </c>
      <c r="W118" s="2">
        <v>0</v>
      </c>
      <c r="X118" s="2">
        <v>7.2619999999999996</v>
      </c>
    </row>
    <row r="119" spans="1:24" x14ac:dyDescent="0.2">
      <c r="A119" s="2" t="s">
        <v>51</v>
      </c>
      <c r="B119" s="2" t="str">
        <f>VLOOKUP($A119,'Space Group'!$A$2:$D$219,3)</f>
        <v>monoclinic</v>
      </c>
      <c r="C119" s="2" t="str">
        <f>VLOOKUP($A119,'Space Group'!$A$2:$D$219,4)</f>
        <v>P121/c1</v>
      </c>
      <c r="D119" s="2">
        <v>118.84310000000001</v>
      </c>
      <c r="E119" s="2">
        <v>53.5017</v>
      </c>
      <c r="F119" s="2">
        <v>69.4011</v>
      </c>
      <c r="G119" s="2">
        <v>0</v>
      </c>
      <c r="H119" s="2">
        <v>0</v>
      </c>
      <c r="I119" s="2">
        <v>0</v>
      </c>
      <c r="J119" s="2">
        <v>152.0504</v>
      </c>
      <c r="K119" s="2">
        <v>56.649299999999997</v>
      </c>
      <c r="L119" s="2">
        <v>0</v>
      </c>
      <c r="M119" s="2">
        <v>0</v>
      </c>
      <c r="N119" s="2">
        <v>0</v>
      </c>
      <c r="O119" s="2">
        <v>96.353899999999996</v>
      </c>
      <c r="P119" s="2">
        <v>0</v>
      </c>
      <c r="Q119" s="2">
        <v>0</v>
      </c>
      <c r="R119" s="2">
        <v>0</v>
      </c>
      <c r="S119" s="2">
        <v>-23.897600000000001</v>
      </c>
      <c r="T119" s="2">
        <v>0</v>
      </c>
      <c r="U119" s="2">
        <v>0</v>
      </c>
      <c r="V119" s="2">
        <v>15.5396</v>
      </c>
      <c r="W119" s="2">
        <v>0</v>
      </c>
      <c r="X119" s="2">
        <v>26.9373</v>
      </c>
    </row>
    <row r="120" spans="1:24" x14ac:dyDescent="0.2">
      <c r="A120" s="2" t="s">
        <v>73</v>
      </c>
      <c r="B120" s="2" t="str">
        <f>VLOOKUP($A120,'Space Group'!$A$2:$D$219,3)</f>
        <v>orthorhombic</v>
      </c>
      <c r="C120" s="2" t="str">
        <f>VLOOKUP($A120,'Space Group'!$A$2:$D$219,4)</f>
        <v>Fmmm</v>
      </c>
      <c r="D120" s="2">
        <v>138.03149999999999</v>
      </c>
      <c r="E120" s="2">
        <v>84.317499999999995</v>
      </c>
      <c r="F120" s="2">
        <v>81.021600000000007</v>
      </c>
      <c r="G120" s="2">
        <v>0</v>
      </c>
      <c r="H120" s="2">
        <v>0</v>
      </c>
      <c r="I120" s="2">
        <v>0</v>
      </c>
      <c r="J120" s="2">
        <v>163.23410000000001</v>
      </c>
      <c r="K120" s="2">
        <v>85.289900000000003</v>
      </c>
      <c r="L120" s="2">
        <v>0</v>
      </c>
      <c r="M120" s="2">
        <v>0</v>
      </c>
      <c r="N120" s="2">
        <v>0</v>
      </c>
      <c r="O120" s="2">
        <v>163.5044</v>
      </c>
      <c r="P120" s="2">
        <v>0</v>
      </c>
      <c r="Q120" s="2">
        <v>0</v>
      </c>
      <c r="R120" s="2">
        <v>0</v>
      </c>
      <c r="S120" s="2">
        <v>29.578600000000002</v>
      </c>
      <c r="T120" s="2">
        <v>0</v>
      </c>
      <c r="U120" s="2">
        <v>0</v>
      </c>
      <c r="V120" s="2">
        <v>33.8384</v>
      </c>
      <c r="W120" s="2">
        <v>0</v>
      </c>
      <c r="X120" s="2">
        <v>26.939800000000002</v>
      </c>
    </row>
    <row r="121" spans="1:24" x14ac:dyDescent="0.2">
      <c r="A121" s="2" t="s">
        <v>120</v>
      </c>
      <c r="B121" s="2" t="str">
        <f>VLOOKUP($A121,'Space Group'!$A$2:$D$219,3)</f>
        <v>orthorhombic</v>
      </c>
      <c r="C121" s="2" t="str">
        <f>VLOOKUP($A121,'Space Group'!$A$2:$D$219,4)</f>
        <v>Pna21</v>
      </c>
      <c r="D121" s="2">
        <v>121.4355</v>
      </c>
      <c r="E121" s="2">
        <v>23.327999999999999</v>
      </c>
      <c r="F121" s="2">
        <v>59.269599999999997</v>
      </c>
      <c r="G121" s="2">
        <v>0</v>
      </c>
      <c r="H121" s="2">
        <v>0</v>
      </c>
      <c r="I121" s="2">
        <v>0</v>
      </c>
      <c r="J121" s="2">
        <v>121.4355</v>
      </c>
      <c r="K121" s="2">
        <v>59.269599999999997</v>
      </c>
      <c r="L121" s="2">
        <v>0</v>
      </c>
      <c r="M121" s="2">
        <v>0</v>
      </c>
      <c r="N121" s="2">
        <v>0</v>
      </c>
      <c r="O121" s="2">
        <v>268.10890000000001</v>
      </c>
      <c r="P121" s="2">
        <v>0</v>
      </c>
      <c r="Q121" s="2">
        <v>0</v>
      </c>
      <c r="R121" s="2">
        <v>0</v>
      </c>
      <c r="S121" s="2">
        <v>-15.870900000000001</v>
      </c>
      <c r="T121" s="2">
        <v>0</v>
      </c>
      <c r="U121" s="2">
        <v>0</v>
      </c>
      <c r="V121" s="2">
        <v>-15.870900000000001</v>
      </c>
      <c r="W121" s="2">
        <v>0</v>
      </c>
      <c r="X121" s="2">
        <v>49.1038</v>
      </c>
    </row>
    <row r="122" spans="1:24" x14ac:dyDescent="0.2">
      <c r="A122" s="2" t="s">
        <v>123</v>
      </c>
      <c r="B122" s="2" t="str">
        <f>VLOOKUP($A122,'Space Group'!$A$2:$D$219,3)</f>
        <v>monoclinic</v>
      </c>
      <c r="C122" s="2" t="str">
        <f>VLOOKUP($A122,'Space Group'!$A$2:$D$219,4)</f>
        <v>P121/a1</v>
      </c>
      <c r="D122" s="2">
        <v>199.09690000000001</v>
      </c>
      <c r="E122" s="2">
        <v>83.229699999999994</v>
      </c>
      <c r="F122" s="2">
        <v>74.153099999999995</v>
      </c>
      <c r="G122" s="2">
        <v>0</v>
      </c>
      <c r="H122" s="2">
        <v>-3.6208999999999998</v>
      </c>
      <c r="I122" s="2">
        <v>0</v>
      </c>
      <c r="J122" s="2">
        <v>185.14340000000001</v>
      </c>
      <c r="K122" s="2">
        <v>88.110699999999994</v>
      </c>
      <c r="L122" s="2">
        <v>0</v>
      </c>
      <c r="M122" s="2">
        <v>-17.6815</v>
      </c>
      <c r="N122" s="2">
        <v>0</v>
      </c>
      <c r="O122" s="2">
        <v>145.6782</v>
      </c>
      <c r="P122" s="2">
        <v>0</v>
      </c>
      <c r="Q122" s="2">
        <v>-11.3485</v>
      </c>
      <c r="R122" s="2">
        <v>0</v>
      </c>
      <c r="S122" s="2">
        <v>4.6287000000000003</v>
      </c>
      <c r="T122" s="2">
        <v>0</v>
      </c>
      <c r="U122" s="2">
        <v>-22.3</v>
      </c>
      <c r="V122" s="2">
        <v>29.081299999999999</v>
      </c>
      <c r="W122" s="2">
        <v>0</v>
      </c>
      <c r="X122" s="2">
        <v>30.986999999999998</v>
      </c>
    </row>
    <row r="123" spans="1:24" x14ac:dyDescent="0.2">
      <c r="A123" s="2" t="s">
        <v>80</v>
      </c>
      <c r="B123" s="2" t="str">
        <f>VLOOKUP($A123,'Space Group'!$A$2:$D$219,3)</f>
        <v>tetragonal</v>
      </c>
      <c r="C123" s="2" t="str">
        <f>VLOOKUP($A123,'Space Group'!$A$2:$D$219,4)</f>
        <v>I4/mmm</v>
      </c>
      <c r="D123" s="2">
        <v>71.617800000000003</v>
      </c>
      <c r="E123" s="2">
        <v>40.252400000000002</v>
      </c>
      <c r="F123" s="2">
        <v>34.0291</v>
      </c>
      <c r="G123" s="2">
        <v>0</v>
      </c>
      <c r="H123" s="2">
        <v>0</v>
      </c>
      <c r="I123" s="2">
        <v>0</v>
      </c>
      <c r="J123" s="2">
        <v>71.617800000000003</v>
      </c>
      <c r="K123" s="2">
        <v>34.0291</v>
      </c>
      <c r="L123" s="2">
        <v>0</v>
      </c>
      <c r="M123" s="2">
        <v>0</v>
      </c>
      <c r="N123" s="2">
        <v>0</v>
      </c>
      <c r="O123" s="2">
        <v>73.073099999999997</v>
      </c>
      <c r="P123" s="2">
        <v>0</v>
      </c>
      <c r="Q123" s="2">
        <v>0</v>
      </c>
      <c r="R123" s="2">
        <v>0</v>
      </c>
      <c r="S123" s="2">
        <v>17.538499999999999</v>
      </c>
      <c r="T123" s="2">
        <v>0</v>
      </c>
      <c r="U123" s="2">
        <v>0</v>
      </c>
      <c r="V123" s="2">
        <v>17.538499999999999</v>
      </c>
      <c r="W123" s="2">
        <v>0</v>
      </c>
      <c r="X123" s="2">
        <v>21.0183</v>
      </c>
    </row>
    <row r="124" spans="1:24" x14ac:dyDescent="0.2">
      <c r="A124" s="2" t="s">
        <v>6</v>
      </c>
      <c r="B124" s="2" t="str">
        <f>VLOOKUP($A124,'Space Group'!$A$2:$D$219,3)</f>
        <v>hexagonal</v>
      </c>
      <c r="C124" s="2" t="str">
        <f>VLOOKUP($A124,'Space Group'!$A$2:$D$219,4)</f>
        <v>P-6m2</v>
      </c>
      <c r="D124" s="2">
        <v>109.26779999999999</v>
      </c>
      <c r="E124" s="2">
        <v>70.984899999999996</v>
      </c>
      <c r="F124" s="2">
        <v>58.826500000000003</v>
      </c>
      <c r="G124" s="2">
        <v>0</v>
      </c>
      <c r="H124" s="2">
        <v>0</v>
      </c>
      <c r="I124" s="2">
        <v>0</v>
      </c>
      <c r="J124" s="2">
        <v>109.26779999999999</v>
      </c>
      <c r="K124" s="2">
        <v>58.826500000000003</v>
      </c>
      <c r="L124" s="2">
        <v>0</v>
      </c>
      <c r="M124" s="2">
        <v>0</v>
      </c>
      <c r="N124" s="2">
        <v>0</v>
      </c>
      <c r="O124" s="2">
        <v>61.481000000000002</v>
      </c>
      <c r="P124" s="2">
        <v>0</v>
      </c>
      <c r="Q124" s="2">
        <v>0</v>
      </c>
      <c r="R124" s="2">
        <v>0</v>
      </c>
      <c r="S124" s="2">
        <v>15.2858</v>
      </c>
      <c r="T124" s="2">
        <v>0</v>
      </c>
      <c r="U124" s="2">
        <v>0</v>
      </c>
      <c r="V124" s="2">
        <v>15.2858</v>
      </c>
      <c r="W124" s="2">
        <v>0</v>
      </c>
      <c r="X124" s="2">
        <v>19.191400000000002</v>
      </c>
    </row>
    <row r="125" spans="1:24" x14ac:dyDescent="0.2">
      <c r="A125" s="2" t="s">
        <v>52</v>
      </c>
      <c r="B125" s="2" t="str">
        <f>VLOOKUP($A125,'Space Group'!$A$2:$D$219,3)</f>
        <v>orthorhombic</v>
      </c>
      <c r="C125" s="2" t="str">
        <f>VLOOKUP($A125,'Space Group'!$A$2:$D$219,4)</f>
        <v>Imm2</v>
      </c>
      <c r="D125" s="2">
        <v>121.1305</v>
      </c>
      <c r="E125" s="2">
        <v>59.234400000000001</v>
      </c>
      <c r="F125" s="2">
        <v>49.953800000000001</v>
      </c>
      <c r="G125" s="2">
        <v>0</v>
      </c>
      <c r="H125" s="2">
        <v>0</v>
      </c>
      <c r="I125" s="2">
        <v>0</v>
      </c>
      <c r="J125" s="2">
        <v>121.1305</v>
      </c>
      <c r="K125" s="2">
        <v>49.953800000000001</v>
      </c>
      <c r="L125" s="2">
        <v>0</v>
      </c>
      <c r="M125" s="2">
        <v>0</v>
      </c>
      <c r="N125" s="2">
        <v>0</v>
      </c>
      <c r="O125" s="2">
        <v>138.26009999999999</v>
      </c>
      <c r="P125" s="2">
        <v>0</v>
      </c>
      <c r="Q125" s="2">
        <v>0</v>
      </c>
      <c r="R125" s="2">
        <v>0</v>
      </c>
      <c r="S125" s="2">
        <v>17.835000000000001</v>
      </c>
      <c r="T125" s="2">
        <v>0</v>
      </c>
      <c r="U125" s="2">
        <v>0</v>
      </c>
      <c r="V125" s="2">
        <v>17.835000000000001</v>
      </c>
      <c r="W125" s="2">
        <v>0</v>
      </c>
      <c r="X125" s="2">
        <v>4.8350999999999997</v>
      </c>
    </row>
    <row r="126" spans="1:24" x14ac:dyDescent="0.2">
      <c r="A126" s="2" t="s">
        <v>96</v>
      </c>
      <c r="B126" s="2" t="str">
        <f>VLOOKUP($A126,'Space Group'!$A$2:$D$219,3)</f>
        <v>trigonal</v>
      </c>
      <c r="C126" s="2" t="str">
        <f>VLOOKUP($A126,'Space Group'!$A$2:$D$219,4)</f>
        <v>P32</v>
      </c>
      <c r="D126" s="2">
        <v>65.944900000000004</v>
      </c>
      <c r="E126" s="2">
        <v>37.031300000000002</v>
      </c>
      <c r="F126" s="2">
        <v>27.895399999999999</v>
      </c>
      <c r="G126" s="2">
        <v>0</v>
      </c>
      <c r="H126" s="2">
        <v>0</v>
      </c>
      <c r="I126" s="2">
        <v>0</v>
      </c>
      <c r="J126" s="2">
        <v>65.944900000000004</v>
      </c>
      <c r="K126" s="2">
        <v>27.895399999999999</v>
      </c>
      <c r="L126" s="2">
        <v>0</v>
      </c>
      <c r="M126" s="2">
        <v>0</v>
      </c>
      <c r="N126" s="2">
        <v>0</v>
      </c>
      <c r="O126" s="2">
        <v>82.267399999999995</v>
      </c>
      <c r="P126" s="2">
        <v>0</v>
      </c>
      <c r="Q126" s="2">
        <v>0</v>
      </c>
      <c r="R126" s="2">
        <v>0</v>
      </c>
      <c r="S126" s="2">
        <v>8.0734999999999992</v>
      </c>
      <c r="T126" s="2">
        <v>0</v>
      </c>
      <c r="U126" s="2">
        <v>0</v>
      </c>
      <c r="V126" s="2">
        <v>8.0734999999999992</v>
      </c>
      <c r="W126" s="2">
        <v>0</v>
      </c>
      <c r="X126" s="2">
        <v>14.5068</v>
      </c>
    </row>
    <row r="127" spans="1:24" x14ac:dyDescent="0.2">
      <c r="A127" s="2" t="s">
        <v>119</v>
      </c>
      <c r="B127" s="2" t="str">
        <f>VLOOKUP($A127,'Space Group'!$A$2:$D$219,3)</f>
        <v>orthorhombic</v>
      </c>
      <c r="C127" s="2" t="str">
        <f>VLOOKUP($A127,'Space Group'!$A$2:$D$219,4)</f>
        <v>Pbcm</v>
      </c>
      <c r="D127" s="2">
        <v>69.725499999999997</v>
      </c>
      <c r="E127" s="2">
        <v>49.8596</v>
      </c>
      <c r="F127" s="2">
        <v>59.004100000000001</v>
      </c>
      <c r="G127" s="2">
        <v>0</v>
      </c>
      <c r="H127" s="2">
        <v>0</v>
      </c>
      <c r="I127" s="2">
        <v>0</v>
      </c>
      <c r="J127" s="2">
        <v>142.05449999999999</v>
      </c>
      <c r="K127" s="2">
        <v>66.160799999999995</v>
      </c>
      <c r="L127" s="2">
        <v>0</v>
      </c>
      <c r="M127" s="2">
        <v>0</v>
      </c>
      <c r="N127" s="2">
        <v>0</v>
      </c>
      <c r="O127" s="2">
        <v>138.4579</v>
      </c>
      <c r="P127" s="2">
        <v>0</v>
      </c>
      <c r="Q127" s="2">
        <v>0</v>
      </c>
      <c r="R127" s="2">
        <v>0</v>
      </c>
      <c r="S127" s="2">
        <v>1.1037999999999999</v>
      </c>
      <c r="T127" s="2">
        <v>0</v>
      </c>
      <c r="U127" s="2">
        <v>0</v>
      </c>
      <c r="V127" s="2">
        <v>4.1082000000000001</v>
      </c>
      <c r="W127" s="2">
        <v>0</v>
      </c>
      <c r="X127" s="2">
        <v>19.642099999999999</v>
      </c>
    </row>
    <row r="128" spans="1:24" x14ac:dyDescent="0.2">
      <c r="A128" s="2" t="s">
        <v>172</v>
      </c>
      <c r="B128" s="2" t="str">
        <f>VLOOKUP($A128,'Space Group'!$A$2:$D$219,3)</f>
        <v>cubic</v>
      </c>
      <c r="C128" s="2" t="str">
        <f>VLOOKUP($A128,'Space Group'!$A$2:$D$219,4)</f>
        <v>Im-3m</v>
      </c>
      <c r="D128" s="2">
        <v>77.059799999999996</v>
      </c>
      <c r="E128" s="2">
        <v>68.369500000000002</v>
      </c>
      <c r="F128" s="2">
        <v>68.369500000000002</v>
      </c>
      <c r="G128" s="2">
        <v>0</v>
      </c>
      <c r="H128" s="2">
        <v>0</v>
      </c>
      <c r="I128" s="2">
        <v>0</v>
      </c>
      <c r="J128" s="2">
        <v>77.059799999999996</v>
      </c>
      <c r="K128" s="2">
        <v>68.369500000000002</v>
      </c>
      <c r="L128" s="2">
        <v>0</v>
      </c>
      <c r="M128" s="2">
        <v>0</v>
      </c>
      <c r="N128" s="2">
        <v>0</v>
      </c>
      <c r="O128" s="2">
        <v>77.059799999999996</v>
      </c>
      <c r="P128" s="2">
        <v>0</v>
      </c>
      <c r="Q128" s="2">
        <v>0</v>
      </c>
      <c r="R128" s="2">
        <v>0</v>
      </c>
      <c r="S128" s="2">
        <v>24.773099999999999</v>
      </c>
      <c r="T128" s="2">
        <v>0</v>
      </c>
      <c r="U128" s="2">
        <v>0</v>
      </c>
      <c r="V128" s="2">
        <v>24.773099999999999</v>
      </c>
      <c r="W128" s="2">
        <v>0</v>
      </c>
      <c r="X128" s="2">
        <v>24.773099999999999</v>
      </c>
    </row>
    <row r="129" spans="1:24" x14ac:dyDescent="0.2">
      <c r="A129" s="2" t="s">
        <v>132</v>
      </c>
      <c r="B129" s="2" t="str">
        <f>VLOOKUP($A129,'Space Group'!$A$2:$D$219,3)</f>
        <v>monoclinic</v>
      </c>
      <c r="C129" s="2" t="str">
        <f>VLOOKUP($A129,'Space Group'!$A$2:$D$219,4)</f>
        <v>P121/m1</v>
      </c>
      <c r="D129" s="2">
        <v>37.375799999999998</v>
      </c>
      <c r="E129" s="2">
        <v>6.1540999999999997</v>
      </c>
      <c r="F129" s="2">
        <v>-4.2416999999999998</v>
      </c>
      <c r="G129" s="2">
        <v>0</v>
      </c>
      <c r="H129" s="2">
        <v>0</v>
      </c>
      <c r="I129" s="2">
        <v>0</v>
      </c>
      <c r="J129" s="2">
        <v>174.17840000000001</v>
      </c>
      <c r="K129" s="2">
        <v>96.904899999999998</v>
      </c>
      <c r="L129" s="2">
        <v>0</v>
      </c>
      <c r="M129" s="2">
        <v>0</v>
      </c>
      <c r="N129" s="2">
        <v>0</v>
      </c>
      <c r="O129" s="2">
        <v>162.32910000000001</v>
      </c>
      <c r="P129" s="2">
        <v>0</v>
      </c>
      <c r="Q129" s="2">
        <v>0</v>
      </c>
      <c r="R129" s="2">
        <v>0</v>
      </c>
      <c r="S129" s="2">
        <v>5.3315999999999999</v>
      </c>
      <c r="T129" s="2">
        <v>0</v>
      </c>
      <c r="U129" s="2">
        <v>0</v>
      </c>
      <c r="V129" s="2">
        <v>16.803699999999999</v>
      </c>
      <c r="W129" s="2">
        <v>0</v>
      </c>
      <c r="X129" s="2">
        <v>63.635599999999997</v>
      </c>
    </row>
    <row r="130" spans="1:24" x14ac:dyDescent="0.2">
      <c r="A130" s="2" t="s">
        <v>146</v>
      </c>
      <c r="B130" s="2" t="str">
        <f>VLOOKUP($A130,'Space Group'!$A$2:$D$219,3)</f>
        <v>orthorhombic</v>
      </c>
      <c r="C130" s="2" t="str">
        <f>VLOOKUP($A130,'Space Group'!$A$2:$D$219,4)</f>
        <v>Pca21</v>
      </c>
      <c r="D130" s="2">
        <v>55.3414</v>
      </c>
      <c r="E130" s="2">
        <v>23.550799999999999</v>
      </c>
      <c r="F130" s="2">
        <v>21.147200000000002</v>
      </c>
      <c r="G130" s="2">
        <v>0</v>
      </c>
      <c r="H130" s="2">
        <v>0</v>
      </c>
      <c r="I130" s="2">
        <v>0</v>
      </c>
      <c r="J130" s="2">
        <v>100.1444</v>
      </c>
      <c r="K130" s="2">
        <v>18.1967</v>
      </c>
      <c r="L130" s="2">
        <v>0</v>
      </c>
      <c r="M130" s="2">
        <v>0</v>
      </c>
      <c r="N130" s="2">
        <v>0</v>
      </c>
      <c r="O130" s="2">
        <v>58.4557</v>
      </c>
      <c r="P130" s="2">
        <v>0</v>
      </c>
      <c r="Q130" s="2">
        <v>0</v>
      </c>
      <c r="R130" s="2">
        <v>0</v>
      </c>
      <c r="S130" s="2">
        <v>6.8582999999999998</v>
      </c>
      <c r="T130" s="2">
        <v>0</v>
      </c>
      <c r="U130" s="2">
        <v>0</v>
      </c>
      <c r="V130" s="2">
        <v>4.8859000000000004</v>
      </c>
      <c r="W130" s="2">
        <v>0</v>
      </c>
      <c r="X130" s="2">
        <v>23.778700000000001</v>
      </c>
    </row>
    <row r="131" spans="1:24" x14ac:dyDescent="0.2">
      <c r="A131" s="2" t="s">
        <v>22</v>
      </c>
      <c r="B131" s="2" t="str">
        <f>VLOOKUP($A131,'Space Group'!$A$2:$D$219,3)</f>
        <v>orthorhombic</v>
      </c>
      <c r="C131" s="2" t="str">
        <f>VLOOKUP($A131,'Space Group'!$A$2:$D$219,4)</f>
        <v>Pbcn</v>
      </c>
      <c r="D131" s="2">
        <v>36.322200000000002</v>
      </c>
      <c r="E131" s="2">
        <v>16.298400000000001</v>
      </c>
      <c r="F131" s="2">
        <v>28.777799999999999</v>
      </c>
      <c r="G131" s="2">
        <v>0</v>
      </c>
      <c r="H131" s="2">
        <v>0</v>
      </c>
      <c r="I131" s="2">
        <v>0</v>
      </c>
      <c r="J131" s="2">
        <v>63.628999999999998</v>
      </c>
      <c r="K131" s="2">
        <v>25.734400000000001</v>
      </c>
      <c r="L131" s="2">
        <v>0</v>
      </c>
      <c r="M131" s="2">
        <v>0</v>
      </c>
      <c r="N131" s="2">
        <v>0</v>
      </c>
      <c r="O131" s="2">
        <v>89.767600000000002</v>
      </c>
      <c r="P131" s="2">
        <v>0</v>
      </c>
      <c r="Q131" s="2">
        <v>0</v>
      </c>
      <c r="R131" s="2">
        <v>0</v>
      </c>
      <c r="S131" s="2">
        <v>11.37</v>
      </c>
      <c r="T131" s="2">
        <v>0</v>
      </c>
      <c r="U131" s="2">
        <v>0</v>
      </c>
      <c r="V131" s="2">
        <v>21.925699999999999</v>
      </c>
      <c r="W131" s="2">
        <v>0</v>
      </c>
      <c r="X131" s="2">
        <v>6.2237</v>
      </c>
    </row>
    <row r="132" spans="1:24" x14ac:dyDescent="0.2">
      <c r="A132" s="2" t="s">
        <v>210</v>
      </c>
      <c r="B132" s="2" t="str">
        <f>VLOOKUP($A132,'Space Group'!$A$2:$D$219,3)</f>
        <v>orthorhombic</v>
      </c>
      <c r="C132" s="2" t="str">
        <f>VLOOKUP($A132,'Space Group'!$A$2:$D$219,4)</f>
        <v>Pbcn</v>
      </c>
      <c r="D132" s="2">
        <v>70.441100000000006</v>
      </c>
      <c r="E132" s="2">
        <v>10.343500000000001</v>
      </c>
      <c r="F132" s="2">
        <v>13.156599999999999</v>
      </c>
      <c r="G132" s="2">
        <v>13.696400000000001</v>
      </c>
      <c r="H132" s="2">
        <v>0</v>
      </c>
      <c r="I132" s="2">
        <v>0</v>
      </c>
      <c r="J132" s="2">
        <v>70.441100000000006</v>
      </c>
      <c r="K132" s="2">
        <v>13.156599999999999</v>
      </c>
      <c r="L132" s="2">
        <v>-13.696400000000001</v>
      </c>
      <c r="M132" s="2">
        <v>0</v>
      </c>
      <c r="N132" s="2">
        <v>0</v>
      </c>
      <c r="O132" s="2">
        <v>95.402500000000003</v>
      </c>
      <c r="P132" s="2">
        <v>0</v>
      </c>
      <c r="Q132" s="2">
        <v>0</v>
      </c>
      <c r="R132" s="2">
        <v>0</v>
      </c>
      <c r="S132" s="2">
        <v>40.698999999999998</v>
      </c>
      <c r="T132" s="2">
        <v>0</v>
      </c>
      <c r="U132" s="2">
        <v>0</v>
      </c>
      <c r="V132" s="2">
        <v>40.698999999999998</v>
      </c>
      <c r="W132" s="2">
        <v>13.696400000000001</v>
      </c>
      <c r="X132" s="2">
        <v>30.098800000000001</v>
      </c>
    </row>
    <row r="133" spans="1:24" x14ac:dyDescent="0.2">
      <c r="A133" s="2" t="s">
        <v>210</v>
      </c>
      <c r="B133" s="2" t="str">
        <f>VLOOKUP($A133,'Space Group'!$A$2:$D$219,3)</f>
        <v>orthorhombic</v>
      </c>
      <c r="C133" s="2" t="str">
        <f>VLOOKUP($A133,'Space Group'!$A$2:$D$219,4)</f>
        <v>Pbcn</v>
      </c>
      <c r="D133" s="2">
        <v>191.61940000000001</v>
      </c>
      <c r="E133" s="2">
        <v>96.098500000000001</v>
      </c>
      <c r="F133" s="2">
        <v>124.1212</v>
      </c>
      <c r="G133" s="2">
        <v>0</v>
      </c>
      <c r="H133" s="2">
        <v>0</v>
      </c>
      <c r="I133" s="2">
        <v>0</v>
      </c>
      <c r="J133" s="2">
        <v>191.61940000000001</v>
      </c>
      <c r="K133" s="2">
        <v>124.1212</v>
      </c>
      <c r="L133" s="2">
        <v>0</v>
      </c>
      <c r="M133" s="2">
        <v>0</v>
      </c>
      <c r="N133" s="2">
        <v>0</v>
      </c>
      <c r="O133" s="2">
        <v>192.93430000000001</v>
      </c>
      <c r="P133" s="2">
        <v>0</v>
      </c>
      <c r="Q133" s="2">
        <v>0</v>
      </c>
      <c r="R133" s="2">
        <v>0</v>
      </c>
      <c r="S133" s="2">
        <v>-3.6257000000000001</v>
      </c>
      <c r="T133" s="2">
        <v>0</v>
      </c>
      <c r="U133" s="2">
        <v>0</v>
      </c>
      <c r="V133" s="2">
        <v>-3.6257000000000001</v>
      </c>
      <c r="W133" s="2">
        <v>0</v>
      </c>
      <c r="X133" s="2">
        <v>47.810400000000001</v>
      </c>
    </row>
    <row r="134" spans="1:24" x14ac:dyDescent="0.2">
      <c r="A134" s="2" t="s">
        <v>20</v>
      </c>
      <c r="B134" s="2" t="str">
        <f>VLOOKUP($A134,'Space Group'!$A$2:$D$219,3)</f>
        <v>cubic</v>
      </c>
      <c r="C134" s="2" t="str">
        <f>VLOOKUP($A134,'Space Group'!$A$2:$D$219,4)</f>
        <v>Im-3m</v>
      </c>
      <c r="D134" s="2">
        <v>76.021600000000007</v>
      </c>
      <c r="E134" s="2">
        <v>64.280299999999997</v>
      </c>
      <c r="F134" s="2">
        <v>64.280299999999997</v>
      </c>
      <c r="G134" s="2">
        <v>0</v>
      </c>
      <c r="H134" s="2">
        <v>0</v>
      </c>
      <c r="I134" s="2">
        <v>0</v>
      </c>
      <c r="J134" s="2">
        <v>76.021600000000007</v>
      </c>
      <c r="K134" s="2">
        <v>64.280299999999997</v>
      </c>
      <c r="L134" s="2">
        <v>0</v>
      </c>
      <c r="M134" s="2">
        <v>0</v>
      </c>
      <c r="N134" s="2">
        <v>0</v>
      </c>
      <c r="O134" s="2">
        <v>76.021600000000007</v>
      </c>
      <c r="P134" s="2">
        <v>0</v>
      </c>
      <c r="Q134" s="2">
        <v>0</v>
      </c>
      <c r="R134" s="2">
        <v>0</v>
      </c>
      <c r="S134" s="2">
        <v>21.5245</v>
      </c>
      <c r="T134" s="2">
        <v>0</v>
      </c>
      <c r="U134" s="2">
        <v>0</v>
      </c>
      <c r="V134" s="2">
        <v>21.5245</v>
      </c>
      <c r="W134" s="2">
        <v>0</v>
      </c>
      <c r="X134" s="2">
        <v>21.5245</v>
      </c>
    </row>
    <row r="135" spans="1:24" x14ac:dyDescent="0.2">
      <c r="A135" s="2" t="s">
        <v>49</v>
      </c>
      <c r="B135" s="2" t="str">
        <f>VLOOKUP($A135,'Space Group'!$A$2:$D$219,3)</f>
        <v>monoclinic</v>
      </c>
      <c r="C135" s="2" t="str">
        <f>VLOOKUP($A135,'Space Group'!$A$2:$D$219,4)</f>
        <v>P2/c</v>
      </c>
      <c r="D135" s="2">
        <v>113.15779999999999</v>
      </c>
      <c r="E135" s="2">
        <v>36.527999999999999</v>
      </c>
      <c r="F135" s="2">
        <v>48.394199999999998</v>
      </c>
      <c r="G135" s="2">
        <v>0</v>
      </c>
      <c r="H135" s="2">
        <v>2.3969999999999998</v>
      </c>
      <c r="I135" s="2">
        <v>0</v>
      </c>
      <c r="J135" s="2">
        <v>74.219800000000006</v>
      </c>
      <c r="K135" s="2">
        <v>29.736000000000001</v>
      </c>
      <c r="L135" s="2">
        <v>0</v>
      </c>
      <c r="M135" s="2">
        <v>6.8842999999999996</v>
      </c>
      <c r="N135" s="2">
        <v>0</v>
      </c>
      <c r="O135" s="2">
        <v>103.2796</v>
      </c>
      <c r="P135" s="2">
        <v>0</v>
      </c>
      <c r="Q135" s="2">
        <v>8.3914000000000009</v>
      </c>
      <c r="R135" s="2">
        <v>0</v>
      </c>
      <c r="S135" s="2">
        <v>6.5083000000000002</v>
      </c>
      <c r="T135" s="2">
        <v>0</v>
      </c>
      <c r="U135" s="2">
        <v>-8.2299999999999998E-2</v>
      </c>
      <c r="V135" s="2">
        <v>30.406300000000002</v>
      </c>
      <c r="W135" s="2">
        <v>0</v>
      </c>
      <c r="X135" s="2">
        <v>15.297800000000001</v>
      </c>
    </row>
    <row r="136" spans="1:24" x14ac:dyDescent="0.2">
      <c r="A136" s="2" t="s">
        <v>163</v>
      </c>
      <c r="B136" s="2" t="str">
        <f>VLOOKUP($A136,'Space Group'!$A$2:$D$219,3)</f>
        <v>monoclinic</v>
      </c>
      <c r="C136" s="2" t="str">
        <f>VLOOKUP($A136,'Space Group'!$A$2:$D$219,4)</f>
        <v>C1m1</v>
      </c>
      <c r="D136" s="2">
        <v>145.17689999999999</v>
      </c>
      <c r="E136" s="2">
        <v>42.010800000000003</v>
      </c>
      <c r="F136" s="2">
        <v>73.526899999999998</v>
      </c>
      <c r="G136" s="2">
        <v>0</v>
      </c>
      <c r="H136" s="2">
        <v>-4.0000000000000001E-3</v>
      </c>
      <c r="I136" s="2">
        <v>0</v>
      </c>
      <c r="J136" s="2">
        <v>92.356999999999999</v>
      </c>
      <c r="K136" s="2">
        <v>53.921599999999998</v>
      </c>
      <c r="L136" s="2">
        <v>0</v>
      </c>
      <c r="M136" s="2">
        <v>-4.1999999999999997E-3</v>
      </c>
      <c r="N136" s="2">
        <v>0</v>
      </c>
      <c r="O136" s="2">
        <v>138.93430000000001</v>
      </c>
      <c r="P136" s="2">
        <v>0</v>
      </c>
      <c r="Q136" s="2">
        <v>-6.4999999999999997E-3</v>
      </c>
      <c r="R136" s="2">
        <v>0</v>
      </c>
      <c r="S136" s="2">
        <v>-45.381100000000004</v>
      </c>
      <c r="T136" s="2">
        <v>0</v>
      </c>
      <c r="U136" s="2">
        <v>-7.1999999999999998E-3</v>
      </c>
      <c r="V136" s="2">
        <v>8.2988</v>
      </c>
      <c r="W136" s="2">
        <v>0</v>
      </c>
      <c r="X136" s="2">
        <v>28.3919</v>
      </c>
    </row>
    <row r="137" spans="1:24" x14ac:dyDescent="0.2">
      <c r="A137" s="2" t="s">
        <v>89</v>
      </c>
      <c r="B137" s="2" t="str">
        <f>VLOOKUP($A137,'Space Group'!$A$2:$D$219,3)</f>
        <v>monoclinic</v>
      </c>
      <c r="C137" s="2" t="str">
        <f>VLOOKUP($A137,'Space Group'!$A$2:$D$219,4)</f>
        <v>C12/m1</v>
      </c>
      <c r="D137" s="2">
        <v>115.1151</v>
      </c>
      <c r="E137" s="2">
        <v>75.924199999999999</v>
      </c>
      <c r="F137" s="2">
        <v>60.617899999999999</v>
      </c>
      <c r="G137" s="2">
        <v>0</v>
      </c>
      <c r="H137" s="2">
        <v>-0.19339999999999999</v>
      </c>
      <c r="I137" s="2">
        <v>0</v>
      </c>
      <c r="J137" s="2">
        <v>98.830100000000002</v>
      </c>
      <c r="K137" s="2">
        <v>60.738999999999997</v>
      </c>
      <c r="L137" s="2">
        <v>0</v>
      </c>
      <c r="M137" s="2">
        <v>12.64</v>
      </c>
      <c r="N137" s="2">
        <v>0</v>
      </c>
      <c r="O137" s="2">
        <v>81.348600000000005</v>
      </c>
      <c r="P137" s="2">
        <v>0</v>
      </c>
      <c r="Q137" s="2">
        <v>6.827</v>
      </c>
      <c r="R137" s="2">
        <v>0</v>
      </c>
      <c r="S137" s="2">
        <v>23.032399999999999</v>
      </c>
      <c r="T137" s="2">
        <v>0</v>
      </c>
      <c r="U137" s="2">
        <v>0.90549999999999997</v>
      </c>
      <c r="V137" s="2">
        <v>8.8175000000000008</v>
      </c>
      <c r="W137" s="2">
        <v>0</v>
      </c>
      <c r="X137" s="2">
        <v>11.063499999999999</v>
      </c>
    </row>
    <row r="138" spans="1:24" x14ac:dyDescent="0.2">
      <c r="A138" s="2" t="s">
        <v>175</v>
      </c>
      <c r="B138" s="2" t="str">
        <f>VLOOKUP($A138,'Space Group'!$A$2:$D$219,3)</f>
        <v>monoclinic</v>
      </c>
      <c r="C138" s="2" t="str">
        <f>VLOOKUP($A138,'Space Group'!$A$2:$D$219,4)</f>
        <v>C12/m1</v>
      </c>
      <c r="D138" s="2">
        <v>93.697299999999998</v>
      </c>
      <c r="E138" s="2">
        <v>36.674399999999999</v>
      </c>
      <c r="F138" s="2">
        <v>36.035899999999998</v>
      </c>
      <c r="G138" s="2">
        <v>0</v>
      </c>
      <c r="H138" s="2">
        <v>-14.363</v>
      </c>
      <c r="I138" s="2">
        <v>0</v>
      </c>
      <c r="J138" s="2">
        <v>66.36</v>
      </c>
      <c r="K138" s="2">
        <v>46.9726</v>
      </c>
      <c r="L138" s="2">
        <v>0</v>
      </c>
      <c r="M138" s="2">
        <v>-8.3551000000000002</v>
      </c>
      <c r="N138" s="2">
        <v>0</v>
      </c>
      <c r="O138" s="2">
        <v>95.495800000000003</v>
      </c>
      <c r="P138" s="2">
        <v>0</v>
      </c>
      <c r="Q138" s="2">
        <v>-12.814</v>
      </c>
      <c r="R138" s="2">
        <v>0</v>
      </c>
      <c r="S138" s="2">
        <v>7.4303999999999997</v>
      </c>
      <c r="T138" s="2">
        <v>0</v>
      </c>
      <c r="U138" s="2">
        <v>-5.2461000000000002</v>
      </c>
      <c r="V138" s="2">
        <v>18.075600000000001</v>
      </c>
      <c r="W138" s="2">
        <v>0</v>
      </c>
      <c r="X138" s="2">
        <v>11.773999999999999</v>
      </c>
    </row>
    <row r="139" spans="1:24" x14ac:dyDescent="0.2">
      <c r="A139" s="2" t="s">
        <v>167</v>
      </c>
      <c r="B139" s="2" t="str">
        <f>VLOOKUP($A139,'Space Group'!$A$2:$D$219,3)</f>
        <v>monoclinic</v>
      </c>
      <c r="C139" s="2" t="str">
        <f>VLOOKUP($A139,'Space Group'!$A$2:$D$219,4)</f>
        <v>P121/a1</v>
      </c>
      <c r="D139" s="2">
        <v>26.695599999999999</v>
      </c>
      <c r="E139" s="2">
        <v>5.5259</v>
      </c>
      <c r="F139" s="2">
        <v>10.288600000000001</v>
      </c>
      <c r="G139" s="2">
        <v>0</v>
      </c>
      <c r="H139" s="2">
        <v>15.389699999999999</v>
      </c>
      <c r="I139" s="2">
        <v>0</v>
      </c>
      <c r="J139" s="2">
        <v>51.146700000000003</v>
      </c>
      <c r="K139" s="2">
        <v>23.099499999999999</v>
      </c>
      <c r="L139" s="2">
        <v>0</v>
      </c>
      <c r="M139" s="2">
        <v>17.158999999999999</v>
      </c>
      <c r="N139" s="2">
        <v>0</v>
      </c>
      <c r="O139" s="2">
        <v>75.061899999999994</v>
      </c>
      <c r="P139" s="2">
        <v>0</v>
      </c>
      <c r="Q139" s="2">
        <v>16.9495</v>
      </c>
      <c r="R139" s="2">
        <v>0</v>
      </c>
      <c r="S139" s="2">
        <v>6.7996999999999996</v>
      </c>
      <c r="T139" s="2">
        <v>0</v>
      </c>
      <c r="U139" s="2">
        <v>8.1662999999999997</v>
      </c>
      <c r="V139" s="2">
        <v>27.160399999999999</v>
      </c>
      <c r="W139" s="2">
        <v>0</v>
      </c>
      <c r="X139" s="2">
        <v>5.7130999999999998</v>
      </c>
    </row>
    <row r="140" spans="1:24" x14ac:dyDescent="0.2">
      <c r="A140" s="2" t="s">
        <v>126</v>
      </c>
      <c r="B140" s="2" t="str">
        <f>VLOOKUP($A140,'Space Group'!$A$2:$D$219,3)</f>
        <v>tetragonal</v>
      </c>
      <c r="C140" s="2" t="str">
        <f>VLOOKUP($A140,'Space Group'!$A$2:$D$219,4)</f>
        <v>I41/amd</v>
      </c>
      <c r="D140" s="2">
        <v>141.1943</v>
      </c>
      <c r="E140" s="2">
        <v>63.035200000000003</v>
      </c>
      <c r="F140" s="2">
        <v>56.718400000000003</v>
      </c>
      <c r="G140" s="2">
        <v>0</v>
      </c>
      <c r="H140" s="2">
        <v>0</v>
      </c>
      <c r="I140" s="2">
        <v>0</v>
      </c>
      <c r="J140" s="2">
        <v>141.1943</v>
      </c>
      <c r="K140" s="2">
        <v>56.718400000000003</v>
      </c>
      <c r="L140" s="2">
        <v>0</v>
      </c>
      <c r="M140" s="2">
        <v>0</v>
      </c>
      <c r="N140" s="2">
        <v>0</v>
      </c>
      <c r="O140" s="2">
        <v>125.08799999999999</v>
      </c>
      <c r="P140" s="2">
        <v>0</v>
      </c>
      <c r="Q140" s="2">
        <v>0</v>
      </c>
      <c r="R140" s="2">
        <v>0</v>
      </c>
      <c r="S140" s="2">
        <v>20.824000000000002</v>
      </c>
      <c r="T140" s="2">
        <v>0</v>
      </c>
      <c r="U140" s="2">
        <v>0</v>
      </c>
      <c r="V140" s="2">
        <v>20.824000000000002</v>
      </c>
      <c r="W140" s="2">
        <v>0</v>
      </c>
      <c r="X140" s="2">
        <v>29.298999999999999</v>
      </c>
    </row>
    <row r="141" spans="1:24" x14ac:dyDescent="0.2">
      <c r="A141" s="2" t="s">
        <v>118</v>
      </c>
      <c r="B141" s="2" t="str">
        <f>VLOOKUP($A141,'Space Group'!$A$2:$D$219,3)</f>
        <v>cubic</v>
      </c>
      <c r="C141" s="2" t="str">
        <f>VLOOKUP($A141,'Space Group'!$A$2:$D$219,4)</f>
        <v>I-43m</v>
      </c>
      <c r="D141" s="2">
        <v>34.281199999999998</v>
      </c>
      <c r="E141" s="2">
        <v>24.376300000000001</v>
      </c>
      <c r="F141" s="2">
        <v>24.376300000000001</v>
      </c>
      <c r="G141" s="2">
        <v>0</v>
      </c>
      <c r="H141" s="2">
        <v>0</v>
      </c>
      <c r="I141" s="2">
        <v>0</v>
      </c>
      <c r="J141" s="2">
        <v>34.281199999999998</v>
      </c>
      <c r="K141" s="2">
        <v>24.376300000000001</v>
      </c>
      <c r="L141" s="2">
        <v>0</v>
      </c>
      <c r="M141" s="2">
        <v>0</v>
      </c>
      <c r="N141" s="2">
        <v>0</v>
      </c>
      <c r="O141" s="2">
        <v>34.281199999999998</v>
      </c>
      <c r="P141" s="2">
        <v>0</v>
      </c>
      <c r="Q141" s="2">
        <v>0</v>
      </c>
      <c r="R141" s="2">
        <v>0</v>
      </c>
      <c r="S141" s="2">
        <v>1.7024999999999999</v>
      </c>
      <c r="T141" s="2">
        <v>0</v>
      </c>
      <c r="U141" s="2">
        <v>0</v>
      </c>
      <c r="V141" s="2">
        <v>1.7024999999999999</v>
      </c>
      <c r="W141" s="2">
        <v>0</v>
      </c>
      <c r="X141" s="2">
        <v>1.7024999999999999</v>
      </c>
    </row>
    <row r="142" spans="1:24" x14ac:dyDescent="0.2">
      <c r="A142" s="2" t="s">
        <v>31</v>
      </c>
      <c r="B142" s="2" t="str">
        <f>VLOOKUP($A142,'Space Group'!$A$2:$D$219,3)</f>
        <v>orthorhombic</v>
      </c>
      <c r="C142" s="2" t="str">
        <f>VLOOKUP($A142,'Space Group'!$A$2:$D$219,4)</f>
        <v>Iba2</v>
      </c>
      <c r="D142" s="2">
        <v>160.2089</v>
      </c>
      <c r="E142" s="2">
        <v>104.15049999999999</v>
      </c>
      <c r="F142" s="2">
        <v>139.87710000000001</v>
      </c>
      <c r="G142" s="2">
        <v>0</v>
      </c>
      <c r="H142" s="2">
        <v>-9.3100000000000002E-2</v>
      </c>
      <c r="I142" s="2">
        <v>0</v>
      </c>
      <c r="J142" s="2">
        <v>83.503600000000006</v>
      </c>
      <c r="K142" s="2">
        <v>100.4289</v>
      </c>
      <c r="L142" s="2">
        <v>0</v>
      </c>
      <c r="M142" s="2">
        <v>-5.5100000000000003E-2</v>
      </c>
      <c r="N142" s="2">
        <v>0</v>
      </c>
      <c r="O142" s="2">
        <v>338.89800000000002</v>
      </c>
      <c r="P142" s="2">
        <v>0</v>
      </c>
      <c r="Q142" s="2">
        <v>-0.1958</v>
      </c>
      <c r="R142" s="2">
        <v>0</v>
      </c>
      <c r="S142" s="2">
        <v>24.057200000000002</v>
      </c>
      <c r="T142" s="2">
        <v>0</v>
      </c>
      <c r="U142" s="2">
        <v>6.3E-3</v>
      </c>
      <c r="V142" s="2">
        <v>27.543099999999999</v>
      </c>
      <c r="W142" s="2">
        <v>0</v>
      </c>
      <c r="X142" s="2">
        <v>28.9328</v>
      </c>
    </row>
    <row r="143" spans="1:24" x14ac:dyDescent="0.2">
      <c r="A143" s="2" t="s">
        <v>46</v>
      </c>
      <c r="B143" s="2" t="str">
        <f>VLOOKUP($A143,'Space Group'!$A$2:$D$219,3)</f>
        <v>tetragonal</v>
      </c>
      <c r="C143" s="2" t="str">
        <f>VLOOKUP($A143,'Space Group'!$A$2:$D$219,4)</f>
        <v>P-4n2</v>
      </c>
      <c r="D143" s="2">
        <v>74.605800000000002</v>
      </c>
      <c r="E143" s="2">
        <v>43.947899999999997</v>
      </c>
      <c r="F143" s="2">
        <v>47.061300000000003</v>
      </c>
      <c r="G143" s="2">
        <v>0</v>
      </c>
      <c r="H143" s="2">
        <v>0</v>
      </c>
      <c r="I143" s="2">
        <v>0</v>
      </c>
      <c r="J143" s="2">
        <v>74.605800000000002</v>
      </c>
      <c r="K143" s="2">
        <v>47.061300000000003</v>
      </c>
      <c r="L143" s="2">
        <v>0</v>
      </c>
      <c r="M143" s="2">
        <v>0</v>
      </c>
      <c r="N143" s="2">
        <v>0</v>
      </c>
      <c r="O143" s="2">
        <v>79.818899999999999</v>
      </c>
      <c r="P143" s="2">
        <v>0</v>
      </c>
      <c r="Q143" s="2">
        <v>0</v>
      </c>
      <c r="R143" s="2">
        <v>0</v>
      </c>
      <c r="S143" s="2">
        <v>13.231199999999999</v>
      </c>
      <c r="T143" s="2">
        <v>0</v>
      </c>
      <c r="U143" s="2">
        <v>0</v>
      </c>
      <c r="V143" s="2">
        <v>13.231199999999999</v>
      </c>
      <c r="W143" s="2">
        <v>0</v>
      </c>
      <c r="X143" s="2">
        <v>15.751200000000001</v>
      </c>
    </row>
    <row r="144" spans="1:24" x14ac:dyDescent="0.2">
      <c r="A144" s="2" t="s">
        <v>113</v>
      </c>
      <c r="B144" s="2" t="str">
        <f>VLOOKUP($A144,'Space Group'!$A$2:$D$219,3)</f>
        <v>tetragonal</v>
      </c>
      <c r="C144" s="2" t="str">
        <f>VLOOKUP($A144,'Space Group'!$A$2:$D$219,4)</f>
        <v>P4/mnc</v>
      </c>
      <c r="D144" s="2">
        <v>78.290400000000005</v>
      </c>
      <c r="E144" s="2">
        <v>69.817300000000003</v>
      </c>
      <c r="F144" s="2">
        <v>69.150700000000001</v>
      </c>
      <c r="G144" s="2">
        <v>0</v>
      </c>
      <c r="H144" s="2">
        <v>0</v>
      </c>
      <c r="I144" s="2">
        <v>0</v>
      </c>
      <c r="J144" s="2">
        <v>78.290400000000005</v>
      </c>
      <c r="K144" s="2">
        <v>69.150700000000001</v>
      </c>
      <c r="L144" s="2">
        <v>0</v>
      </c>
      <c r="M144" s="2">
        <v>0</v>
      </c>
      <c r="N144" s="2">
        <v>0</v>
      </c>
      <c r="O144" s="2">
        <v>103.63460000000001</v>
      </c>
      <c r="P144" s="2">
        <v>0</v>
      </c>
      <c r="Q144" s="2">
        <v>0</v>
      </c>
      <c r="R144" s="2">
        <v>0</v>
      </c>
      <c r="S144" s="2">
        <v>10.172499999999999</v>
      </c>
      <c r="T144" s="2">
        <v>0</v>
      </c>
      <c r="U144" s="2">
        <v>0</v>
      </c>
      <c r="V144" s="2">
        <v>10.172499999999999</v>
      </c>
      <c r="W144" s="2">
        <v>0</v>
      </c>
      <c r="X144" s="2">
        <v>29.019400000000001</v>
      </c>
    </row>
    <row r="145" spans="1:24" x14ac:dyDescent="0.2">
      <c r="A145" s="2" t="s">
        <v>183</v>
      </c>
      <c r="B145" s="2" t="str">
        <f>VLOOKUP($A145,'Space Group'!$A$2:$D$219,3)</f>
        <v>trigonal</v>
      </c>
      <c r="C145" s="2" t="str">
        <f>VLOOKUP($A145,'Space Group'!$A$2:$D$219,4)</f>
        <v>R-3</v>
      </c>
      <c r="D145" s="2">
        <v>102.2332</v>
      </c>
      <c r="E145" s="2">
        <v>70.642899999999997</v>
      </c>
      <c r="F145" s="2">
        <v>65.983900000000006</v>
      </c>
      <c r="G145" s="2">
        <v>-3.0599999999999999E-2</v>
      </c>
      <c r="H145" s="2">
        <v>-5.0000000000000001E-4</v>
      </c>
      <c r="I145" s="2">
        <v>-1E-4</v>
      </c>
      <c r="J145" s="2">
        <v>102.2333</v>
      </c>
      <c r="K145" s="2">
        <v>65.983900000000006</v>
      </c>
      <c r="L145" s="2">
        <v>3.0599999999999999E-2</v>
      </c>
      <c r="M145" s="2">
        <v>5.9999999999999995E-4</v>
      </c>
      <c r="N145" s="2">
        <v>-1E-4</v>
      </c>
      <c r="O145" s="2">
        <v>81.133399999999995</v>
      </c>
      <c r="P145" s="2">
        <v>0</v>
      </c>
      <c r="Q145" s="2">
        <v>0</v>
      </c>
      <c r="R145" s="2">
        <v>0</v>
      </c>
      <c r="S145" s="2">
        <v>18.228999999999999</v>
      </c>
      <c r="T145" s="2">
        <v>0</v>
      </c>
      <c r="U145" s="2">
        <v>5.0000000000000001E-4</v>
      </c>
      <c r="V145" s="2">
        <v>18.228999999999999</v>
      </c>
      <c r="W145" s="2">
        <v>-3.0599999999999999E-2</v>
      </c>
      <c r="X145" s="2">
        <v>15.8452</v>
      </c>
    </row>
    <row r="146" spans="1:24" x14ac:dyDescent="0.2">
      <c r="A146" s="2" t="s">
        <v>37</v>
      </c>
      <c r="B146" s="2" t="str">
        <f>VLOOKUP($A146,'Space Group'!$A$2:$D$219,3)</f>
        <v>tetragonal</v>
      </c>
      <c r="C146" s="2" t="str">
        <f>VLOOKUP($A146,'Space Group'!$A$2:$D$219,4)</f>
        <v>P4/n</v>
      </c>
      <c r="D146" s="2">
        <v>94.985699999999994</v>
      </c>
      <c r="E146" s="2">
        <v>56.515500000000003</v>
      </c>
      <c r="F146" s="2">
        <v>57.679000000000002</v>
      </c>
      <c r="G146" s="2">
        <v>0</v>
      </c>
      <c r="H146" s="2">
        <v>0</v>
      </c>
      <c r="I146" s="2">
        <v>0</v>
      </c>
      <c r="J146" s="2">
        <v>94.985699999999994</v>
      </c>
      <c r="K146" s="2">
        <v>57.679000000000002</v>
      </c>
      <c r="L146" s="2">
        <v>0</v>
      </c>
      <c r="M146" s="2">
        <v>0</v>
      </c>
      <c r="N146" s="2">
        <v>0</v>
      </c>
      <c r="O146" s="2">
        <v>114.70740000000001</v>
      </c>
      <c r="P146" s="2">
        <v>0</v>
      </c>
      <c r="Q146" s="2">
        <v>0</v>
      </c>
      <c r="R146" s="2">
        <v>0</v>
      </c>
      <c r="S146" s="2">
        <v>10.712</v>
      </c>
      <c r="T146" s="2">
        <v>0</v>
      </c>
      <c r="U146" s="2">
        <v>0</v>
      </c>
      <c r="V146" s="2">
        <v>10.712</v>
      </c>
      <c r="W146" s="2">
        <v>0</v>
      </c>
      <c r="X146" s="2">
        <v>11.182</v>
      </c>
    </row>
    <row r="147" spans="1:24" x14ac:dyDescent="0.2">
      <c r="A147" s="2" t="s">
        <v>18</v>
      </c>
      <c r="B147" s="2" t="str">
        <f>VLOOKUP($A147,'Space Group'!$A$2:$D$219,3)</f>
        <v>tetragonal</v>
      </c>
      <c r="C147" s="2" t="str">
        <f>VLOOKUP($A147,'Space Group'!$A$2:$D$219,4)</f>
        <v>P4/nnc</v>
      </c>
      <c r="D147" s="2">
        <v>74.269099999999995</v>
      </c>
      <c r="E147" s="2">
        <v>64.183700000000002</v>
      </c>
      <c r="F147" s="2">
        <v>41.267099999999999</v>
      </c>
      <c r="G147" s="2">
        <v>0</v>
      </c>
      <c r="H147" s="2">
        <v>0</v>
      </c>
      <c r="I147" s="2">
        <v>0</v>
      </c>
      <c r="J147" s="2">
        <v>74.269099999999995</v>
      </c>
      <c r="K147" s="2">
        <v>41.267099999999999</v>
      </c>
      <c r="L147" s="2">
        <v>0</v>
      </c>
      <c r="M147" s="2">
        <v>0</v>
      </c>
      <c r="N147" s="2">
        <v>0</v>
      </c>
      <c r="O147" s="2">
        <v>60.584800000000001</v>
      </c>
      <c r="P147" s="2">
        <v>0</v>
      </c>
      <c r="Q147" s="2">
        <v>0</v>
      </c>
      <c r="R147" s="2">
        <v>0</v>
      </c>
      <c r="S147" s="2">
        <v>15.0709</v>
      </c>
      <c r="T147" s="2">
        <v>0</v>
      </c>
      <c r="U147" s="2">
        <v>0</v>
      </c>
      <c r="V147" s="2">
        <v>15.0709</v>
      </c>
      <c r="W147" s="2">
        <v>0</v>
      </c>
      <c r="X147" s="2">
        <v>8.3199000000000005</v>
      </c>
    </row>
    <row r="148" spans="1:24" x14ac:dyDescent="0.2">
      <c r="A148" s="2" t="s">
        <v>40</v>
      </c>
      <c r="B148" s="2" t="str">
        <f>VLOOKUP($A148,'Space Group'!$A$2:$D$219,3)</f>
        <v>orthorhombic</v>
      </c>
      <c r="C148" s="2" t="str">
        <f>VLOOKUP($A148,'Space Group'!$A$2:$D$219,4)</f>
        <v>Pnna</v>
      </c>
      <c r="D148" s="2">
        <v>111.8079</v>
      </c>
      <c r="E148" s="2">
        <v>44.280999999999999</v>
      </c>
      <c r="F148" s="2">
        <v>56.3752</v>
      </c>
      <c r="G148" s="2">
        <v>0</v>
      </c>
      <c r="H148" s="2">
        <v>0</v>
      </c>
      <c r="I148" s="2">
        <v>0</v>
      </c>
      <c r="J148" s="2">
        <v>111.8079</v>
      </c>
      <c r="K148" s="2">
        <v>56.3752</v>
      </c>
      <c r="L148" s="2">
        <v>0</v>
      </c>
      <c r="M148" s="2">
        <v>0</v>
      </c>
      <c r="N148" s="2">
        <v>0</v>
      </c>
      <c r="O148" s="2">
        <v>162.22669999999999</v>
      </c>
      <c r="P148" s="2">
        <v>0</v>
      </c>
      <c r="Q148" s="2">
        <v>0</v>
      </c>
      <c r="R148" s="2">
        <v>0</v>
      </c>
      <c r="S148" s="2">
        <v>3.3521999999999998</v>
      </c>
      <c r="T148" s="2">
        <v>0</v>
      </c>
      <c r="U148" s="2">
        <v>0</v>
      </c>
      <c r="V148" s="2">
        <v>3.3521999999999998</v>
      </c>
      <c r="W148" s="2">
        <v>0</v>
      </c>
      <c r="X148" s="2">
        <v>33.813400000000001</v>
      </c>
    </row>
    <row r="149" spans="1:24" x14ac:dyDescent="0.2">
      <c r="A149" s="2" t="s">
        <v>92</v>
      </c>
      <c r="B149" s="2" t="str">
        <f>VLOOKUP($A149,'Space Group'!$A$2:$D$219,3)</f>
        <v>trigonal</v>
      </c>
      <c r="C149" s="2" t="str">
        <f>VLOOKUP($A149,'Space Group'!$A$2:$D$219,4)</f>
        <v>P-31c</v>
      </c>
      <c r="D149" s="2">
        <v>64.489099999999993</v>
      </c>
      <c r="E149" s="2">
        <v>47.277200000000001</v>
      </c>
      <c r="F149" s="2">
        <v>40.6419</v>
      </c>
      <c r="G149" s="2">
        <v>0</v>
      </c>
      <c r="H149" s="2">
        <v>0</v>
      </c>
      <c r="I149" s="2">
        <v>0</v>
      </c>
      <c r="J149" s="2">
        <v>64.489099999999993</v>
      </c>
      <c r="K149" s="2">
        <v>40.6419</v>
      </c>
      <c r="L149" s="2">
        <v>0</v>
      </c>
      <c r="M149" s="2">
        <v>0</v>
      </c>
      <c r="N149" s="2">
        <v>0</v>
      </c>
      <c r="O149" s="2">
        <v>70.027299999999997</v>
      </c>
      <c r="P149" s="2">
        <v>0</v>
      </c>
      <c r="Q149" s="2">
        <v>0</v>
      </c>
      <c r="R149" s="2">
        <v>0</v>
      </c>
      <c r="S149" s="2">
        <v>14.783200000000001</v>
      </c>
      <c r="T149" s="2">
        <v>0</v>
      </c>
      <c r="U149" s="2">
        <v>0</v>
      </c>
      <c r="V149" s="2">
        <v>14.783200000000001</v>
      </c>
      <c r="W149" s="2">
        <v>0</v>
      </c>
      <c r="X149" s="2">
        <v>8.6560000000000006</v>
      </c>
    </row>
    <row r="150" spans="1:24" x14ac:dyDescent="0.2">
      <c r="A150" s="2" t="s">
        <v>121</v>
      </c>
      <c r="B150" s="2" t="str">
        <f>VLOOKUP($A150,'Space Group'!$A$2:$D$219,3)</f>
        <v>trigonal</v>
      </c>
      <c r="C150" s="2" t="str">
        <f>VLOOKUP($A150,'Space Group'!$A$2:$D$219,4)</f>
        <v>R-3</v>
      </c>
      <c r="D150" s="2">
        <v>65.783799999999999</v>
      </c>
      <c r="E150" s="2">
        <v>46.854300000000002</v>
      </c>
      <c r="F150" s="2">
        <v>40.493200000000002</v>
      </c>
      <c r="G150" s="2">
        <v>3.8325999999999998</v>
      </c>
      <c r="H150" s="2">
        <v>6.7000000000000002E-3</v>
      </c>
      <c r="I150" s="2">
        <v>-2.2599999999999999E-2</v>
      </c>
      <c r="J150" s="2">
        <v>66.459500000000006</v>
      </c>
      <c r="K150" s="2">
        <v>40.677300000000002</v>
      </c>
      <c r="L150" s="2">
        <v>-3.7307000000000001</v>
      </c>
      <c r="M150" s="2">
        <v>3.5999999999999999E-3</v>
      </c>
      <c r="N150" s="2">
        <v>-4.2200000000000001E-2</v>
      </c>
      <c r="O150" s="2">
        <v>70.600300000000004</v>
      </c>
      <c r="P150" s="2">
        <v>4.7899999999999998E-2</v>
      </c>
      <c r="Q150" s="2">
        <v>9.1999999999999998E-3</v>
      </c>
      <c r="R150" s="2">
        <v>-1.23E-2</v>
      </c>
      <c r="S150" s="2">
        <v>14.8643</v>
      </c>
      <c r="T150" s="2">
        <v>-1.4E-3</v>
      </c>
      <c r="U150" s="2">
        <v>1E-4</v>
      </c>
      <c r="V150" s="2">
        <v>14.856299999999999</v>
      </c>
      <c r="W150" s="2">
        <v>3.7770999999999999</v>
      </c>
      <c r="X150" s="2">
        <v>9.7093000000000007</v>
      </c>
    </row>
    <row r="151" spans="1:24" x14ac:dyDescent="0.2">
      <c r="A151" s="2" t="s">
        <v>116</v>
      </c>
      <c r="B151" s="2" t="str">
        <f>VLOOKUP($A151,'Space Group'!$A$2:$D$219,3)</f>
        <v>monoclinic</v>
      </c>
      <c r="C151" s="2" t="str">
        <f>VLOOKUP($A151,'Space Group'!$A$2:$D$219,4)</f>
        <v>P1211</v>
      </c>
      <c r="D151" s="2">
        <v>86.761399999999995</v>
      </c>
      <c r="E151" s="2">
        <v>42.263599999999997</v>
      </c>
      <c r="F151" s="2">
        <v>42.5122</v>
      </c>
      <c r="G151" s="2">
        <v>0</v>
      </c>
      <c r="H151" s="2">
        <v>-12.649800000000001</v>
      </c>
      <c r="I151" s="2">
        <v>0</v>
      </c>
      <c r="J151" s="2">
        <v>131.3272</v>
      </c>
      <c r="K151" s="2">
        <v>46.753999999999998</v>
      </c>
      <c r="L151" s="2">
        <v>0</v>
      </c>
      <c r="M151" s="2">
        <v>-10.6744</v>
      </c>
      <c r="N151" s="2">
        <v>0</v>
      </c>
      <c r="O151" s="2">
        <v>137.7062</v>
      </c>
      <c r="P151" s="2">
        <v>0</v>
      </c>
      <c r="Q151" s="2">
        <v>-7.8710000000000004</v>
      </c>
      <c r="R151" s="2">
        <v>0</v>
      </c>
      <c r="S151" s="2">
        <v>22.758800000000001</v>
      </c>
      <c r="T151" s="2">
        <v>0</v>
      </c>
      <c r="U151" s="2">
        <v>-23.133500000000002</v>
      </c>
      <c r="V151" s="2">
        <v>22.854199999999999</v>
      </c>
      <c r="W151" s="2">
        <v>0</v>
      </c>
      <c r="X151" s="2">
        <v>3.0908000000000002</v>
      </c>
    </row>
    <row r="152" spans="1:24" x14ac:dyDescent="0.2">
      <c r="A152" s="2" t="s">
        <v>44</v>
      </c>
      <c r="B152" s="2" t="str">
        <f>VLOOKUP($A152,'Space Group'!$A$2:$D$219,3)</f>
        <v>monoclinic</v>
      </c>
      <c r="C152" s="2" t="str">
        <f>VLOOKUP($A152,'Space Group'!$A$2:$D$219,4)</f>
        <v>P21/m</v>
      </c>
      <c r="D152" s="2">
        <v>71.246899999999997</v>
      </c>
      <c r="E152" s="2">
        <v>34.776200000000003</v>
      </c>
      <c r="F152" s="2">
        <v>20.6859</v>
      </c>
      <c r="G152" s="2">
        <v>0</v>
      </c>
      <c r="H152" s="2">
        <v>18.227</v>
      </c>
      <c r="I152" s="2">
        <v>0</v>
      </c>
      <c r="J152" s="2">
        <v>75.153000000000006</v>
      </c>
      <c r="K152" s="2">
        <v>18.6342</v>
      </c>
      <c r="L152" s="2">
        <v>0</v>
      </c>
      <c r="M152" s="2">
        <v>17.7197</v>
      </c>
      <c r="N152" s="2">
        <v>0</v>
      </c>
      <c r="O152" s="2">
        <v>78.0077</v>
      </c>
      <c r="P152" s="2">
        <v>0</v>
      </c>
      <c r="Q152" s="2">
        <v>16.342700000000001</v>
      </c>
      <c r="R152" s="2">
        <v>0</v>
      </c>
      <c r="S152" s="2">
        <v>13.92</v>
      </c>
      <c r="T152" s="2">
        <v>0</v>
      </c>
      <c r="U152" s="2">
        <v>5.33E-2</v>
      </c>
      <c r="V152" s="2">
        <v>20.351099999999999</v>
      </c>
      <c r="W152" s="2">
        <v>0</v>
      </c>
      <c r="X152" s="2">
        <v>18.191600000000001</v>
      </c>
    </row>
    <row r="153" spans="1:24" x14ac:dyDescent="0.2">
      <c r="A153" s="2" t="s">
        <v>54</v>
      </c>
      <c r="B153" s="2" t="str">
        <f>VLOOKUP($A153,'Space Group'!$A$2:$D$219,3)</f>
        <v>orthorhombic</v>
      </c>
      <c r="C153" s="2" t="str">
        <f>VLOOKUP($A153,'Space Group'!$A$2:$D$219,4)</f>
        <v>Pmma</v>
      </c>
      <c r="D153" s="2">
        <v>130.38079999999999</v>
      </c>
      <c r="E153" s="2">
        <v>50.9206</v>
      </c>
      <c r="F153" s="2">
        <v>62.134900000000002</v>
      </c>
      <c r="G153" s="2">
        <v>0</v>
      </c>
      <c r="H153" s="2">
        <v>0</v>
      </c>
      <c r="I153" s="2">
        <v>0</v>
      </c>
      <c r="J153" s="2">
        <v>54.274999999999999</v>
      </c>
      <c r="K153" s="2">
        <v>45.9773</v>
      </c>
      <c r="L153" s="2">
        <v>0</v>
      </c>
      <c r="M153" s="2">
        <v>0</v>
      </c>
      <c r="N153" s="2">
        <v>0</v>
      </c>
      <c r="O153" s="2">
        <v>104.21380000000001</v>
      </c>
      <c r="P153" s="2">
        <v>0</v>
      </c>
      <c r="Q153" s="2">
        <v>0</v>
      </c>
      <c r="R153" s="2">
        <v>0</v>
      </c>
      <c r="S153" s="2">
        <v>29.8399</v>
      </c>
      <c r="T153" s="2">
        <v>0</v>
      </c>
      <c r="U153" s="2">
        <v>0</v>
      </c>
      <c r="V153" s="2">
        <v>24.170999999999999</v>
      </c>
      <c r="W153" s="2">
        <v>0</v>
      </c>
      <c r="X153" s="2">
        <v>21.042200000000001</v>
      </c>
    </row>
    <row r="154" spans="1:24" x14ac:dyDescent="0.2">
      <c r="A154" s="2" t="s">
        <v>185</v>
      </c>
      <c r="B154" s="2" t="str">
        <f>VLOOKUP($A154,'Space Group'!$A$2:$D$219,3)</f>
        <v>monoclinic</v>
      </c>
      <c r="C154" s="2" t="str">
        <f>VLOOKUP($A154,'Space Group'!$A$2:$D$219,4)</f>
        <v>C2/c</v>
      </c>
      <c r="D154" s="2">
        <v>141.00890000000001</v>
      </c>
      <c r="E154" s="2">
        <v>61.359099999999998</v>
      </c>
      <c r="F154" s="2">
        <v>46.497399999999999</v>
      </c>
      <c r="G154" s="2">
        <v>0</v>
      </c>
      <c r="H154" s="2">
        <v>0</v>
      </c>
      <c r="I154" s="2">
        <v>0</v>
      </c>
      <c r="J154" s="2">
        <v>116.9443</v>
      </c>
      <c r="K154" s="2">
        <v>48.194800000000001</v>
      </c>
      <c r="L154" s="2">
        <v>0</v>
      </c>
      <c r="M154" s="2">
        <v>0</v>
      </c>
      <c r="N154" s="2">
        <v>0</v>
      </c>
      <c r="O154" s="2">
        <v>84.479600000000005</v>
      </c>
      <c r="P154" s="2">
        <v>0</v>
      </c>
      <c r="Q154" s="2">
        <v>0</v>
      </c>
      <c r="R154" s="2">
        <v>0</v>
      </c>
      <c r="S154" s="2">
        <v>10.004899999999999</v>
      </c>
      <c r="T154" s="2">
        <v>0</v>
      </c>
      <c r="U154" s="2">
        <v>0</v>
      </c>
      <c r="V154" s="2">
        <v>-175.24789999999999</v>
      </c>
      <c r="W154" s="2">
        <v>0</v>
      </c>
      <c r="X154" s="2">
        <v>32.158200000000001</v>
      </c>
    </row>
    <row r="155" spans="1:24" x14ac:dyDescent="0.2">
      <c r="A155" s="2" t="s">
        <v>26</v>
      </c>
      <c r="B155" s="2" t="str">
        <f>VLOOKUP($A155,'Space Group'!$A$2:$D$219,3)</f>
        <v>triclinic</v>
      </c>
      <c r="C155" s="2" t="str">
        <f>VLOOKUP($A155,'Space Group'!$A$2:$D$219,4)</f>
        <v>P-1</v>
      </c>
      <c r="D155" s="2">
        <v>77.966200000000001</v>
      </c>
      <c r="E155" s="2">
        <v>55.299399999999999</v>
      </c>
      <c r="F155" s="2">
        <v>66.077799999999996</v>
      </c>
      <c r="G155" s="2">
        <v>0</v>
      </c>
      <c r="H155" s="2">
        <v>1.0437000000000001</v>
      </c>
      <c r="I155" s="2">
        <v>0</v>
      </c>
      <c r="J155" s="2">
        <v>143.43049999999999</v>
      </c>
      <c r="K155" s="2">
        <v>53.826000000000001</v>
      </c>
      <c r="L155" s="2">
        <v>0</v>
      </c>
      <c r="M155" s="2">
        <v>9.2688000000000006</v>
      </c>
      <c r="N155" s="2">
        <v>0</v>
      </c>
      <c r="O155" s="2">
        <v>110.29340000000001</v>
      </c>
      <c r="P155" s="2">
        <v>0</v>
      </c>
      <c r="Q155" s="2">
        <v>9.9731000000000005</v>
      </c>
      <c r="R155" s="2">
        <v>0</v>
      </c>
      <c r="S155" s="2">
        <v>-0.87360000000000004</v>
      </c>
      <c r="T155" s="2">
        <v>0</v>
      </c>
      <c r="U155" s="2">
        <v>-5.1024000000000003</v>
      </c>
      <c r="V155" s="2">
        <v>24.269500000000001</v>
      </c>
      <c r="W155" s="2">
        <v>0</v>
      </c>
      <c r="X155" s="2">
        <v>-21.068200000000001</v>
      </c>
    </row>
    <row r="156" spans="1:24" x14ac:dyDescent="0.2">
      <c r="A156" s="2" t="s">
        <v>150</v>
      </c>
      <c r="B156" s="2" t="str">
        <f>VLOOKUP($A156,'Space Group'!$A$2:$D$219,3)</f>
        <v>monoclinic</v>
      </c>
      <c r="C156" s="2" t="str">
        <f>VLOOKUP($A156,'Space Group'!$A$2:$D$219,4)</f>
        <v>C12/c1</v>
      </c>
      <c r="D156" s="2">
        <v>68.150499999999994</v>
      </c>
      <c r="E156" s="2">
        <v>42.003300000000003</v>
      </c>
      <c r="F156" s="2">
        <v>25.0837</v>
      </c>
      <c r="G156" s="2">
        <v>0</v>
      </c>
      <c r="H156" s="2">
        <v>2.9382000000000001</v>
      </c>
      <c r="I156" s="2">
        <v>0</v>
      </c>
      <c r="J156" s="2">
        <v>79.584699999999998</v>
      </c>
      <c r="K156" s="2">
        <v>35.9011</v>
      </c>
      <c r="L156" s="2">
        <v>0</v>
      </c>
      <c r="M156" s="2">
        <v>-1.4089</v>
      </c>
      <c r="N156" s="2">
        <v>0</v>
      </c>
      <c r="O156" s="2">
        <v>56.8962</v>
      </c>
      <c r="P156" s="2">
        <v>0</v>
      </c>
      <c r="Q156" s="2">
        <v>-1.4685999999999999</v>
      </c>
      <c r="R156" s="2">
        <v>0</v>
      </c>
      <c r="S156" s="2">
        <v>13.1729</v>
      </c>
      <c r="T156" s="2">
        <v>0</v>
      </c>
      <c r="U156" s="2">
        <v>0.64370000000000005</v>
      </c>
      <c r="V156" s="2">
        <v>3.7132999999999998</v>
      </c>
      <c r="W156" s="2">
        <v>0</v>
      </c>
      <c r="X156" s="2">
        <v>19.3398</v>
      </c>
    </row>
    <row r="157" spans="1:24" x14ac:dyDescent="0.2">
      <c r="A157" s="2" t="s">
        <v>141</v>
      </c>
      <c r="B157" s="2" t="str">
        <f>VLOOKUP($A157,'Space Group'!$A$2:$D$219,3)</f>
        <v>monoclinic</v>
      </c>
      <c r="C157" s="2" t="str">
        <f>VLOOKUP($A157,'Space Group'!$A$2:$D$219,4)</f>
        <v>P21/m</v>
      </c>
      <c r="D157" s="2">
        <v>113.1537</v>
      </c>
      <c r="E157" s="2">
        <v>57.198999999999998</v>
      </c>
      <c r="F157" s="2">
        <v>43.2879</v>
      </c>
      <c r="G157" s="2">
        <v>0</v>
      </c>
      <c r="H157" s="2">
        <v>4.7321</v>
      </c>
      <c r="I157" s="2">
        <v>0</v>
      </c>
      <c r="J157" s="2">
        <v>102.1645</v>
      </c>
      <c r="K157" s="2">
        <v>31.5715</v>
      </c>
      <c r="L157" s="2">
        <v>0</v>
      </c>
      <c r="M157" s="2">
        <v>5.7313000000000001</v>
      </c>
      <c r="N157" s="2">
        <v>0</v>
      </c>
      <c r="O157" s="2">
        <v>44.287500000000001</v>
      </c>
      <c r="P157" s="2">
        <v>0</v>
      </c>
      <c r="Q157" s="2">
        <v>6.3647999999999998</v>
      </c>
      <c r="R157" s="2">
        <v>0</v>
      </c>
      <c r="S157" s="2">
        <v>13.847300000000001</v>
      </c>
      <c r="T157" s="2">
        <v>0</v>
      </c>
      <c r="U157" s="2">
        <v>1.1225000000000001</v>
      </c>
      <c r="V157" s="2">
        <v>23.932500000000001</v>
      </c>
      <c r="W157" s="2">
        <v>0</v>
      </c>
      <c r="X157" s="2">
        <v>15.304500000000001</v>
      </c>
    </row>
    <row r="158" spans="1:24" x14ac:dyDescent="0.2">
      <c r="A158" s="2" t="s">
        <v>78</v>
      </c>
      <c r="B158" s="2" t="str">
        <f>VLOOKUP($A158,'Space Group'!$A$2:$D$219,3)</f>
        <v>tetragonal</v>
      </c>
      <c r="C158" s="2" t="str">
        <f>VLOOKUP($A158,'Space Group'!$A$2:$D$219,4)</f>
        <v>I41/amd</v>
      </c>
      <c r="D158" s="2">
        <v>104.9889</v>
      </c>
      <c r="E158" s="2">
        <v>49.896999999999998</v>
      </c>
      <c r="F158" s="2">
        <v>32.468699999999998</v>
      </c>
      <c r="G158" s="2">
        <v>0</v>
      </c>
      <c r="H158" s="2">
        <v>0</v>
      </c>
      <c r="I158" s="2">
        <v>0</v>
      </c>
      <c r="J158" s="2">
        <v>104.9889</v>
      </c>
      <c r="K158" s="2">
        <v>32.468699999999998</v>
      </c>
      <c r="L158" s="2">
        <v>0</v>
      </c>
      <c r="M158" s="2">
        <v>0</v>
      </c>
      <c r="N158" s="2">
        <v>0</v>
      </c>
      <c r="O158" s="2">
        <v>83.521799999999999</v>
      </c>
      <c r="P158" s="2">
        <v>0</v>
      </c>
      <c r="Q158" s="2">
        <v>0</v>
      </c>
      <c r="R158" s="2">
        <v>0</v>
      </c>
      <c r="S158" s="2">
        <v>8.8318999999999992</v>
      </c>
      <c r="T158" s="2">
        <v>0</v>
      </c>
      <c r="U158" s="2">
        <v>0</v>
      </c>
      <c r="V158" s="2">
        <v>8.8318999999999992</v>
      </c>
      <c r="W158" s="2">
        <v>0</v>
      </c>
      <c r="X158" s="2">
        <v>14.568099999999999</v>
      </c>
    </row>
    <row r="159" spans="1:24" x14ac:dyDescent="0.2">
      <c r="A159" s="2" t="s">
        <v>115</v>
      </c>
      <c r="B159" s="2" t="str">
        <f>VLOOKUP($A159,'Space Group'!$A$2:$D$219,3)</f>
        <v>cubic</v>
      </c>
      <c r="C159" s="2" t="str">
        <f>VLOOKUP($A159,'Space Group'!$A$2:$D$219,4)</f>
        <v>P-43n</v>
      </c>
      <c r="D159" s="2">
        <v>140.3783</v>
      </c>
      <c r="E159" s="2">
        <v>83.370099999999994</v>
      </c>
      <c r="F159" s="2">
        <v>83.370099999999994</v>
      </c>
      <c r="G159" s="2">
        <v>0</v>
      </c>
      <c r="H159" s="2">
        <v>0</v>
      </c>
      <c r="I159" s="2">
        <v>0</v>
      </c>
      <c r="J159" s="2">
        <v>140.3783</v>
      </c>
      <c r="K159" s="2">
        <v>83.370099999999994</v>
      </c>
      <c r="L159" s="2">
        <v>0</v>
      </c>
      <c r="M159" s="2">
        <v>0</v>
      </c>
      <c r="N159" s="2">
        <v>0</v>
      </c>
      <c r="O159" s="2">
        <v>140.3783</v>
      </c>
      <c r="P159" s="2">
        <v>0</v>
      </c>
      <c r="Q159" s="2">
        <v>0</v>
      </c>
      <c r="R159" s="2">
        <v>0</v>
      </c>
      <c r="S159" s="2">
        <v>14.768599999999999</v>
      </c>
      <c r="T159" s="2">
        <v>0</v>
      </c>
      <c r="U159" s="2">
        <v>0</v>
      </c>
      <c r="V159" s="2">
        <v>14.768599999999999</v>
      </c>
      <c r="W159" s="2">
        <v>0</v>
      </c>
      <c r="X159" s="2">
        <v>14.768599999999999</v>
      </c>
    </row>
    <row r="160" spans="1:24" x14ac:dyDescent="0.2">
      <c r="A160" s="2" t="s">
        <v>128</v>
      </c>
      <c r="B160" s="2" t="str">
        <f>VLOOKUP($A160,'Space Group'!$A$2:$D$219,3)</f>
        <v>monoclinic</v>
      </c>
      <c r="C160" s="2" t="str">
        <f>VLOOKUP($A160,'Space Group'!$A$2:$D$219,4)</f>
        <v>C2/c</v>
      </c>
      <c r="D160" s="2">
        <v>67.029200000000003</v>
      </c>
      <c r="E160" s="2">
        <v>48.701099999999997</v>
      </c>
      <c r="F160" s="2">
        <v>40.1783</v>
      </c>
      <c r="G160" s="2">
        <v>0</v>
      </c>
      <c r="H160" s="2">
        <v>-6.8449</v>
      </c>
      <c r="I160" s="2">
        <v>0</v>
      </c>
      <c r="J160" s="2">
        <v>96.741</v>
      </c>
      <c r="K160" s="2">
        <v>45.266800000000003</v>
      </c>
      <c r="L160" s="2">
        <v>0</v>
      </c>
      <c r="M160" s="2">
        <v>-14.9108</v>
      </c>
      <c r="N160" s="2">
        <v>0</v>
      </c>
      <c r="O160" s="2">
        <v>53.779600000000002</v>
      </c>
      <c r="P160" s="2">
        <v>0</v>
      </c>
      <c r="Q160" s="2">
        <v>-7.8785999999999996</v>
      </c>
      <c r="R160" s="2">
        <v>0</v>
      </c>
      <c r="S160" s="2">
        <v>28.4038</v>
      </c>
      <c r="T160" s="2">
        <v>0</v>
      </c>
      <c r="U160" s="2">
        <v>-2.0954999999999999</v>
      </c>
      <c r="V160" s="2">
        <v>16.4617</v>
      </c>
      <c r="W160" s="2">
        <v>0</v>
      </c>
      <c r="X160" s="2">
        <v>21.851400000000002</v>
      </c>
    </row>
    <row r="161" spans="1:24" x14ac:dyDescent="0.2">
      <c r="A161" s="2" t="s">
        <v>99</v>
      </c>
      <c r="B161" s="2" t="str">
        <f>VLOOKUP($A161,'Space Group'!$A$2:$D$219,3)</f>
        <v>monoclinic</v>
      </c>
      <c r="C161" s="2" t="str">
        <f>VLOOKUP($A161,'Space Group'!$A$2:$D$219,4)</f>
        <v>P121/c1</v>
      </c>
      <c r="D161" s="2">
        <v>139.23330000000001</v>
      </c>
      <c r="E161" s="2">
        <v>95.976600000000005</v>
      </c>
      <c r="F161" s="2">
        <v>-4.6860999999999997</v>
      </c>
      <c r="G161" s="2">
        <v>0</v>
      </c>
      <c r="H161" s="2">
        <v>0</v>
      </c>
      <c r="I161" s="2">
        <v>0</v>
      </c>
      <c r="J161" s="2">
        <v>116.1332</v>
      </c>
      <c r="K161" s="2">
        <v>4.4987000000000004</v>
      </c>
      <c r="L161" s="2">
        <v>0</v>
      </c>
      <c r="M161" s="2">
        <v>0</v>
      </c>
      <c r="N161" s="2">
        <v>0</v>
      </c>
      <c r="O161" s="2">
        <v>47.0777</v>
      </c>
      <c r="P161" s="2">
        <v>0</v>
      </c>
      <c r="Q161" s="2">
        <v>0</v>
      </c>
      <c r="R161" s="2">
        <v>0</v>
      </c>
      <c r="S161" s="2">
        <v>-1.6862999999999999</v>
      </c>
      <c r="T161" s="2">
        <v>0</v>
      </c>
      <c r="U161" s="2">
        <v>0</v>
      </c>
      <c r="V161" s="2">
        <v>-1.4426000000000001</v>
      </c>
      <c r="W161" s="2">
        <v>0</v>
      </c>
      <c r="X161" s="2">
        <v>11.165699999999999</v>
      </c>
    </row>
    <row r="162" spans="1:24" x14ac:dyDescent="0.2">
      <c r="A162" s="2" t="s">
        <v>68</v>
      </c>
      <c r="B162" s="2" t="str">
        <f>VLOOKUP($A162,'Space Group'!$A$2:$D$219,3)</f>
        <v>hexagonal</v>
      </c>
      <c r="C162" s="2" t="str">
        <f>VLOOKUP($A162,'Space Group'!$A$2:$D$219,4)</f>
        <v>P6/m</v>
      </c>
      <c r="D162" s="2">
        <v>119.6503</v>
      </c>
      <c r="E162" s="2">
        <v>69.185199999999995</v>
      </c>
      <c r="F162" s="2">
        <v>52.975000000000001</v>
      </c>
      <c r="G162" s="2">
        <v>3.5999999999999999E-3</v>
      </c>
      <c r="H162" s="2">
        <v>3.2000000000000002E-3</v>
      </c>
      <c r="I162" s="2">
        <v>0.44119999999999998</v>
      </c>
      <c r="J162" s="2">
        <v>119.60760000000001</v>
      </c>
      <c r="K162" s="2">
        <v>52.961799999999997</v>
      </c>
      <c r="L162" s="2">
        <v>6.4999999999999997E-3</v>
      </c>
      <c r="M162" s="2">
        <v>1.2999999999999999E-3</v>
      </c>
      <c r="N162" s="2">
        <v>0.41189999999999999</v>
      </c>
      <c r="O162" s="2">
        <v>50.695</v>
      </c>
      <c r="P162" s="2">
        <v>4.8999999999999998E-3</v>
      </c>
      <c r="Q162" s="2">
        <v>1E-3</v>
      </c>
      <c r="R162" s="2">
        <v>0.23080000000000001</v>
      </c>
      <c r="S162" s="2">
        <v>18.868400000000001</v>
      </c>
      <c r="T162" s="2">
        <v>5.5999999999999999E-3</v>
      </c>
      <c r="U162" s="2">
        <v>6.9999999999999999E-4</v>
      </c>
      <c r="V162" s="2">
        <v>18.8612</v>
      </c>
      <c r="W162" s="2">
        <v>5.9999999999999995E-4</v>
      </c>
      <c r="X162" s="2">
        <v>25.217099999999999</v>
      </c>
    </row>
    <row r="163" spans="1:24" x14ac:dyDescent="0.2">
      <c r="A163" s="2" t="s">
        <v>19</v>
      </c>
      <c r="B163" s="2" t="str">
        <f>VLOOKUP($A163,'Space Group'!$A$2:$D$219,3)</f>
        <v>orthorhombic</v>
      </c>
      <c r="C163" s="2" t="str">
        <f>VLOOKUP($A163,'Space Group'!$A$2:$D$219,4)</f>
        <v>Pmn21</v>
      </c>
      <c r="D163" s="2">
        <v>135.94460000000001</v>
      </c>
      <c r="E163" s="2">
        <v>51.054000000000002</v>
      </c>
      <c r="F163" s="2">
        <v>56.2956</v>
      </c>
      <c r="G163" s="2">
        <v>0</v>
      </c>
      <c r="H163" s="2">
        <v>0</v>
      </c>
      <c r="I163" s="2">
        <v>0</v>
      </c>
      <c r="J163" s="2">
        <v>103.26560000000001</v>
      </c>
      <c r="K163" s="2">
        <v>61.813000000000002</v>
      </c>
      <c r="L163" s="2">
        <v>0</v>
      </c>
      <c r="M163" s="2">
        <v>0</v>
      </c>
      <c r="N163" s="2">
        <v>0</v>
      </c>
      <c r="O163" s="2">
        <v>146.63630000000001</v>
      </c>
      <c r="P163" s="2">
        <v>0</v>
      </c>
      <c r="Q163" s="2">
        <v>0</v>
      </c>
      <c r="R163" s="2">
        <v>0</v>
      </c>
      <c r="S163" s="2">
        <v>12.0373</v>
      </c>
      <c r="T163" s="2">
        <v>0</v>
      </c>
      <c r="U163" s="2">
        <v>0</v>
      </c>
      <c r="V163" s="2">
        <v>39.1678</v>
      </c>
      <c r="W163" s="2">
        <v>0</v>
      </c>
      <c r="X163" s="2">
        <v>-6.6169000000000002</v>
      </c>
    </row>
    <row r="164" spans="1:24" x14ac:dyDescent="0.2">
      <c r="A164" s="2" t="s">
        <v>103</v>
      </c>
      <c r="B164" s="2" t="str">
        <f>VLOOKUP($A164,'Space Group'!$A$2:$D$219,3)</f>
        <v>triclinic</v>
      </c>
      <c r="C164" s="2" t="str">
        <f>VLOOKUP($A164,'Space Group'!$A$2:$D$219,4)</f>
        <v>P-1</v>
      </c>
      <c r="D164" s="2">
        <v>95.430599999999998</v>
      </c>
      <c r="E164" s="2">
        <v>43.043100000000003</v>
      </c>
      <c r="F164" s="2">
        <v>40.2485</v>
      </c>
      <c r="G164" s="2">
        <v>0</v>
      </c>
      <c r="H164" s="2">
        <v>18.286200000000001</v>
      </c>
      <c r="I164" s="2">
        <v>0</v>
      </c>
      <c r="J164" s="2">
        <v>68.476600000000005</v>
      </c>
      <c r="K164" s="2">
        <v>32.026800000000001</v>
      </c>
      <c r="L164" s="2">
        <v>0</v>
      </c>
      <c r="M164" s="2">
        <v>12.998200000000001</v>
      </c>
      <c r="N164" s="2">
        <v>0</v>
      </c>
      <c r="O164" s="2">
        <v>100.05159999999999</v>
      </c>
      <c r="P164" s="2">
        <v>0</v>
      </c>
      <c r="Q164" s="2">
        <v>10.1852</v>
      </c>
      <c r="R164" s="2">
        <v>0</v>
      </c>
      <c r="S164" s="2">
        <v>7.6364000000000001</v>
      </c>
      <c r="T164" s="2">
        <v>0</v>
      </c>
      <c r="U164" s="2">
        <v>0.86270000000000002</v>
      </c>
      <c r="V164" s="2">
        <v>21.546600000000002</v>
      </c>
      <c r="W164" s="2">
        <v>0</v>
      </c>
      <c r="X164" s="2">
        <v>15.8507</v>
      </c>
    </row>
    <row r="165" spans="1:24" x14ac:dyDescent="0.2">
      <c r="A165" s="2" t="s">
        <v>14</v>
      </c>
      <c r="B165" s="2" t="str">
        <f>VLOOKUP($A165,'Space Group'!$A$2:$D$219,3)</f>
        <v>monoclinic</v>
      </c>
      <c r="C165" s="2" t="str">
        <f>VLOOKUP($A165,'Space Group'!$A$2:$D$219,4)</f>
        <v>C12/m1</v>
      </c>
      <c r="D165" s="2">
        <v>129.58160000000001</v>
      </c>
      <c r="E165" s="2">
        <v>62.789700000000003</v>
      </c>
      <c r="F165" s="2">
        <v>57.292400000000001</v>
      </c>
      <c r="G165" s="2">
        <v>0</v>
      </c>
      <c r="H165" s="2">
        <v>0</v>
      </c>
      <c r="I165" s="2">
        <v>0</v>
      </c>
      <c r="J165" s="2">
        <v>94.043000000000006</v>
      </c>
      <c r="K165" s="2">
        <v>38.5398</v>
      </c>
      <c r="L165" s="2">
        <v>0</v>
      </c>
      <c r="M165" s="2">
        <v>0</v>
      </c>
      <c r="N165" s="2">
        <v>0</v>
      </c>
      <c r="O165" s="2">
        <v>96.357500000000002</v>
      </c>
      <c r="P165" s="2">
        <v>0</v>
      </c>
      <c r="Q165" s="2">
        <v>0</v>
      </c>
      <c r="R165" s="2">
        <v>0</v>
      </c>
      <c r="S165" s="2">
        <v>4.0789</v>
      </c>
      <c r="T165" s="2">
        <v>0</v>
      </c>
      <c r="U165" s="2">
        <v>0</v>
      </c>
      <c r="V165" s="2">
        <v>9.8419000000000008</v>
      </c>
      <c r="W165" s="2">
        <v>0</v>
      </c>
      <c r="X165" s="2">
        <v>24.1904</v>
      </c>
    </row>
    <row r="166" spans="1:24" x14ac:dyDescent="0.2">
      <c r="A166" s="2" t="s">
        <v>95</v>
      </c>
      <c r="B166" s="2" t="str">
        <f>VLOOKUP($A166,'Space Group'!$A$2:$D$219,3)</f>
        <v>monoclinic</v>
      </c>
      <c r="C166" s="2" t="str">
        <f>VLOOKUP($A166,'Space Group'!$A$2:$D$219,4)</f>
        <v>P2/m</v>
      </c>
      <c r="D166" s="2">
        <v>128.2227</v>
      </c>
      <c r="E166" s="2">
        <v>65.101900000000001</v>
      </c>
      <c r="F166" s="2">
        <v>63.505099999999999</v>
      </c>
      <c r="G166" s="2">
        <v>0</v>
      </c>
      <c r="H166" s="2">
        <v>5.0579999999999998</v>
      </c>
      <c r="I166" s="2">
        <v>0</v>
      </c>
      <c r="J166" s="2">
        <v>113.64700000000001</v>
      </c>
      <c r="K166" s="2">
        <v>43.292999999999999</v>
      </c>
      <c r="L166" s="2">
        <v>0</v>
      </c>
      <c r="M166" s="2">
        <v>1.6351</v>
      </c>
      <c r="N166" s="2">
        <v>0</v>
      </c>
      <c r="O166" s="2">
        <v>65.231399999999994</v>
      </c>
      <c r="P166" s="2">
        <v>0</v>
      </c>
      <c r="Q166" s="2">
        <v>-2.2894000000000001</v>
      </c>
      <c r="R166" s="2">
        <v>0</v>
      </c>
      <c r="S166" s="2">
        <v>24.272600000000001</v>
      </c>
      <c r="T166" s="2">
        <v>0</v>
      </c>
      <c r="U166" s="2">
        <v>8.7400000000000005E-2</v>
      </c>
      <c r="V166" s="2">
        <v>25.113299999999999</v>
      </c>
      <c r="W166" s="2">
        <v>0</v>
      </c>
      <c r="X166" s="2">
        <v>27.1572</v>
      </c>
    </row>
    <row r="167" spans="1:24" x14ac:dyDescent="0.2">
      <c r="A167" s="2" t="s">
        <v>38</v>
      </c>
      <c r="B167" s="2" t="str">
        <f>VLOOKUP($A167,'Space Group'!$A$2:$D$219,3)</f>
        <v>monoclinic</v>
      </c>
      <c r="C167" s="2" t="str">
        <f>VLOOKUP($A167,'Space Group'!$A$2:$D$219,4)</f>
        <v>P121/n1</v>
      </c>
      <c r="D167" s="2">
        <v>94.7059</v>
      </c>
      <c r="E167" s="2">
        <v>49.819000000000003</v>
      </c>
      <c r="F167" s="2">
        <v>50.2971</v>
      </c>
      <c r="G167" s="2">
        <v>3.5499999999999997E-2</v>
      </c>
      <c r="H167" s="2">
        <v>-0.70299999999999996</v>
      </c>
      <c r="I167" s="2">
        <v>8.1699999999999995E-2</v>
      </c>
      <c r="J167" s="2">
        <v>84.263199999999998</v>
      </c>
      <c r="K167" s="2">
        <v>41.223999999999997</v>
      </c>
      <c r="L167" s="2">
        <v>6.08E-2</v>
      </c>
      <c r="M167" s="2">
        <v>-2.2103000000000002</v>
      </c>
      <c r="N167" s="2">
        <v>0.1205</v>
      </c>
      <c r="O167" s="2">
        <v>84.803100000000001</v>
      </c>
      <c r="P167" s="2">
        <v>7.2800000000000004E-2</v>
      </c>
      <c r="Q167" s="2">
        <v>0.34699999999999998</v>
      </c>
      <c r="R167" s="2">
        <v>0.1216</v>
      </c>
      <c r="S167" s="2">
        <v>16.3825</v>
      </c>
      <c r="T167" s="2">
        <v>1.43E-2</v>
      </c>
      <c r="U167" s="2">
        <v>-1.3701000000000001</v>
      </c>
      <c r="V167" s="2">
        <v>27.2773</v>
      </c>
      <c r="W167" s="2">
        <v>2.9499999999999998E-2</v>
      </c>
      <c r="X167" s="2">
        <v>10.8223</v>
      </c>
    </row>
    <row r="168" spans="1:24" x14ac:dyDescent="0.2">
      <c r="A168" s="2" t="s">
        <v>114</v>
      </c>
      <c r="B168" s="2" t="str">
        <f>VLOOKUP($A168,'Space Group'!$A$2:$D$219,3)</f>
        <v>hexagonal</v>
      </c>
      <c r="C168" s="2" t="str">
        <f>VLOOKUP($A168,'Space Group'!$A$2:$D$219,4)</f>
        <v>P6122</v>
      </c>
      <c r="D168" s="2">
        <v>73.784899999999993</v>
      </c>
      <c r="E168" s="2">
        <v>36.844299999999997</v>
      </c>
      <c r="F168" s="2">
        <v>48.6128</v>
      </c>
      <c r="G168" s="2">
        <v>0</v>
      </c>
      <c r="H168" s="2">
        <v>0</v>
      </c>
      <c r="I168" s="2">
        <v>0</v>
      </c>
      <c r="J168" s="2">
        <v>73.784899999999993</v>
      </c>
      <c r="K168" s="2">
        <v>48.6128</v>
      </c>
      <c r="L168" s="2">
        <v>0</v>
      </c>
      <c r="M168" s="2">
        <v>0</v>
      </c>
      <c r="N168" s="2">
        <v>0</v>
      </c>
      <c r="O168" s="2">
        <v>75.228700000000003</v>
      </c>
      <c r="P168" s="2">
        <v>0</v>
      </c>
      <c r="Q168" s="2">
        <v>0</v>
      </c>
      <c r="R168" s="2">
        <v>0</v>
      </c>
      <c r="S168" s="2">
        <v>18.770499999999998</v>
      </c>
      <c r="T168" s="2">
        <v>0</v>
      </c>
      <c r="U168" s="2">
        <v>0</v>
      </c>
      <c r="V168" s="2">
        <v>18.770499999999998</v>
      </c>
      <c r="W168" s="2">
        <v>0</v>
      </c>
      <c r="X168" s="2">
        <v>18.520299999999999</v>
      </c>
    </row>
    <row r="169" spans="1:24" x14ac:dyDescent="0.2">
      <c r="A169" s="2" t="s">
        <v>133</v>
      </c>
      <c r="B169" s="2" t="str">
        <f>VLOOKUP($A169,'Space Group'!$A$2:$D$219,3)</f>
        <v>orthorhombic</v>
      </c>
      <c r="C169" s="2" t="str">
        <f>VLOOKUP($A169,'Space Group'!$A$2:$D$219,4)</f>
        <v>Cmcm</v>
      </c>
      <c r="D169" s="2">
        <v>141.1387</v>
      </c>
      <c r="E169" s="2">
        <v>54.596699999999998</v>
      </c>
      <c r="F169" s="2">
        <v>47.851399999999998</v>
      </c>
      <c r="G169" s="2">
        <v>0</v>
      </c>
      <c r="H169" s="2">
        <v>0</v>
      </c>
      <c r="I169" s="2">
        <v>0</v>
      </c>
      <c r="J169" s="2">
        <v>85.133600000000001</v>
      </c>
      <c r="K169" s="2">
        <v>56.651499999999999</v>
      </c>
      <c r="L169" s="2">
        <v>0</v>
      </c>
      <c r="M169" s="2">
        <v>0</v>
      </c>
      <c r="N169" s="2">
        <v>0</v>
      </c>
      <c r="O169" s="2">
        <v>145.80690000000001</v>
      </c>
      <c r="P169" s="2">
        <v>0</v>
      </c>
      <c r="Q169" s="2">
        <v>0</v>
      </c>
      <c r="R169" s="2">
        <v>0</v>
      </c>
      <c r="S169" s="2">
        <v>13.928800000000001</v>
      </c>
      <c r="T169" s="2">
        <v>0</v>
      </c>
      <c r="U169" s="2">
        <v>0</v>
      </c>
      <c r="V169" s="2">
        <v>2.0798999999999999</v>
      </c>
      <c r="W169" s="2">
        <v>0</v>
      </c>
      <c r="X169" s="2">
        <v>-4.7710999999999997</v>
      </c>
    </row>
    <row r="170" spans="1:24" x14ac:dyDescent="0.2">
      <c r="A170" s="2" t="s">
        <v>180</v>
      </c>
      <c r="B170" s="2" t="str">
        <f>VLOOKUP($A170,'Space Group'!$A$2:$D$219,3)</f>
        <v>orthorhombic</v>
      </c>
      <c r="C170" s="2" t="str">
        <f>VLOOKUP($A170,'Space Group'!$A$2:$D$219,4)</f>
        <v>Pncn</v>
      </c>
      <c r="D170" s="2">
        <v>156.1628</v>
      </c>
      <c r="E170" s="2">
        <v>50.761499999999998</v>
      </c>
      <c r="F170" s="2">
        <v>58.653799999999997</v>
      </c>
      <c r="G170" s="2">
        <v>0</v>
      </c>
      <c r="H170" s="2">
        <v>0</v>
      </c>
      <c r="I170" s="2">
        <v>0</v>
      </c>
      <c r="J170" s="2">
        <v>156.4452</v>
      </c>
      <c r="K170" s="2">
        <v>58.991799999999998</v>
      </c>
      <c r="L170" s="2">
        <v>0</v>
      </c>
      <c r="M170" s="2">
        <v>0</v>
      </c>
      <c r="N170" s="2">
        <v>0</v>
      </c>
      <c r="O170" s="2">
        <v>119.7801</v>
      </c>
      <c r="P170" s="2">
        <v>0</v>
      </c>
      <c r="Q170" s="2">
        <v>0</v>
      </c>
      <c r="R170" s="2">
        <v>0</v>
      </c>
      <c r="S170" s="2">
        <v>3.3689</v>
      </c>
      <c r="T170" s="2">
        <v>0</v>
      </c>
      <c r="U170" s="2">
        <v>0</v>
      </c>
      <c r="V170" s="2">
        <v>3.5773999999999999</v>
      </c>
      <c r="W170" s="2">
        <v>0</v>
      </c>
      <c r="X170" s="2">
        <v>7.0663</v>
      </c>
    </row>
    <row r="171" spans="1:24" x14ac:dyDescent="0.2">
      <c r="A171" s="2" t="s">
        <v>159</v>
      </c>
      <c r="B171" s="2" t="str">
        <f>VLOOKUP($A171,'Space Group'!$A$2:$D$219,3)</f>
        <v>trigonal</v>
      </c>
      <c r="C171" s="2" t="str">
        <f>VLOOKUP($A171,'Space Group'!$A$2:$D$219,4)</f>
        <v>P 3</v>
      </c>
      <c r="D171" s="2">
        <v>121.6687</v>
      </c>
      <c r="E171" s="2">
        <v>88.708699999999993</v>
      </c>
      <c r="F171" s="2">
        <v>83.772999999999996</v>
      </c>
      <c r="G171" s="2">
        <v>-1.0500000000000001E-2</v>
      </c>
      <c r="H171" s="2">
        <v>-1.6299999999999999E-2</v>
      </c>
      <c r="I171" s="2">
        <v>1E-3</v>
      </c>
      <c r="J171" s="2">
        <v>121.69799999999999</v>
      </c>
      <c r="K171" s="2">
        <v>83.780500000000004</v>
      </c>
      <c r="L171" s="2">
        <v>4.58E-2</v>
      </c>
      <c r="M171" s="2">
        <v>-1.5900000000000001E-2</v>
      </c>
      <c r="N171" s="2">
        <v>2.5000000000000001E-3</v>
      </c>
      <c r="O171" s="2">
        <v>147.5273</v>
      </c>
      <c r="P171" s="2">
        <v>2.1100000000000001E-2</v>
      </c>
      <c r="Q171" s="2">
        <v>-1.9900000000000001E-2</v>
      </c>
      <c r="R171" s="2">
        <v>-4.0000000000000002E-4</v>
      </c>
      <c r="S171" s="2">
        <v>14.117100000000001</v>
      </c>
      <c r="T171" s="2">
        <v>-2.0000000000000001E-4</v>
      </c>
      <c r="U171" s="2">
        <v>-3.5999999999999999E-3</v>
      </c>
      <c r="V171" s="2">
        <v>14.1167</v>
      </c>
      <c r="W171" s="2">
        <v>-2.4500000000000001E-2</v>
      </c>
      <c r="X171" s="2">
        <v>16.538499999999999</v>
      </c>
    </row>
    <row r="172" spans="1:24" x14ac:dyDescent="0.2">
      <c r="A172" s="2" t="s">
        <v>142</v>
      </c>
      <c r="B172" s="2" t="str">
        <f>VLOOKUP($A172,'Space Group'!$A$2:$D$219,3)</f>
        <v>orthorhombic</v>
      </c>
      <c r="C172" s="2" t="str">
        <f>VLOOKUP($A172,'Space Group'!$A$2:$D$219,4)</f>
        <v>Cmc21</v>
      </c>
      <c r="D172" s="2">
        <v>102.9971</v>
      </c>
      <c r="E172" s="2">
        <v>51.080599999999997</v>
      </c>
      <c r="F172" s="2">
        <v>48.616700000000002</v>
      </c>
      <c r="G172" s="2">
        <v>0</v>
      </c>
      <c r="H172" s="2">
        <v>0</v>
      </c>
      <c r="I172" s="2">
        <v>0</v>
      </c>
      <c r="J172" s="2">
        <v>149.92310000000001</v>
      </c>
      <c r="K172" s="2">
        <v>91.534999999999997</v>
      </c>
      <c r="L172" s="2">
        <v>0</v>
      </c>
      <c r="M172" s="2">
        <v>0</v>
      </c>
      <c r="N172" s="2">
        <v>0</v>
      </c>
      <c r="O172" s="2">
        <v>169.61490000000001</v>
      </c>
      <c r="P172" s="2">
        <v>0</v>
      </c>
      <c r="Q172" s="2">
        <v>0</v>
      </c>
      <c r="R172" s="2">
        <v>0</v>
      </c>
      <c r="S172" s="2">
        <v>38.109000000000002</v>
      </c>
      <c r="T172" s="2">
        <v>0</v>
      </c>
      <c r="U172" s="2">
        <v>0</v>
      </c>
      <c r="V172" s="2">
        <v>-29.993400000000001</v>
      </c>
      <c r="W172" s="2">
        <v>0</v>
      </c>
      <c r="X172" s="2">
        <v>22.548100000000002</v>
      </c>
    </row>
    <row r="173" spans="1:24" x14ac:dyDescent="0.2">
      <c r="A173" s="2" t="s">
        <v>211</v>
      </c>
      <c r="B173" s="2" t="str">
        <f>VLOOKUP($A173,'Space Group'!$A$2:$D$219,3)</f>
        <v>orthorhombic</v>
      </c>
      <c r="C173" s="2" t="str">
        <f>VLOOKUP($A173,'Space Group'!$A$2:$D$219,4)</f>
        <v>Cmc21</v>
      </c>
      <c r="D173" s="2">
        <v>96.915700000000001</v>
      </c>
      <c r="E173" s="2">
        <v>49.115000000000002</v>
      </c>
      <c r="F173" s="2">
        <v>-22.3812</v>
      </c>
      <c r="G173" s="2">
        <v>0</v>
      </c>
      <c r="H173" s="2">
        <v>0</v>
      </c>
      <c r="I173" s="2">
        <v>19.174900000000001</v>
      </c>
      <c r="J173" s="2">
        <v>139.11680000000001</v>
      </c>
      <c r="K173" s="2">
        <v>2.4582999999999999</v>
      </c>
      <c r="L173" s="2">
        <v>0</v>
      </c>
      <c r="M173" s="2">
        <v>0</v>
      </c>
      <c r="N173" s="2">
        <v>26.333500000000001</v>
      </c>
      <c r="O173" s="2">
        <v>61.974299999999999</v>
      </c>
      <c r="P173" s="2">
        <v>0</v>
      </c>
      <c r="Q173" s="2">
        <v>0</v>
      </c>
      <c r="R173" s="2">
        <v>20.0229</v>
      </c>
      <c r="S173" s="2">
        <v>18.8645</v>
      </c>
      <c r="T173" s="2">
        <v>-10.120799999999999</v>
      </c>
      <c r="U173" s="2">
        <v>0</v>
      </c>
      <c r="V173" s="2">
        <v>28.279399999999999</v>
      </c>
      <c r="W173" s="2">
        <v>0</v>
      </c>
      <c r="X173" s="2">
        <v>41.4343</v>
      </c>
    </row>
    <row r="174" spans="1:24" x14ac:dyDescent="0.2">
      <c r="A174" s="2" t="s">
        <v>211</v>
      </c>
      <c r="B174" s="2" t="str">
        <f>VLOOKUP($A174,'Space Group'!$A$2:$D$219,3)</f>
        <v>orthorhombic</v>
      </c>
      <c r="C174" s="2" t="str">
        <f>VLOOKUP($A174,'Space Group'!$A$2:$D$219,4)</f>
        <v>Cmc21</v>
      </c>
      <c r="D174" s="2">
        <v>203.52629999999999</v>
      </c>
      <c r="E174" s="2">
        <v>119.8609</v>
      </c>
      <c r="F174" s="2">
        <v>92.626900000000006</v>
      </c>
      <c r="G174" s="2">
        <v>0</v>
      </c>
      <c r="H174" s="2">
        <v>0</v>
      </c>
      <c r="I174" s="2">
        <v>0</v>
      </c>
      <c r="J174" s="2">
        <v>203.52629999999999</v>
      </c>
      <c r="K174" s="2">
        <v>92.626900000000006</v>
      </c>
      <c r="L174" s="2">
        <v>0</v>
      </c>
      <c r="M174" s="2">
        <v>0</v>
      </c>
      <c r="N174" s="2">
        <v>0</v>
      </c>
      <c r="O174" s="2">
        <v>230.12260000000001</v>
      </c>
      <c r="P174" s="2">
        <v>0</v>
      </c>
      <c r="Q174" s="2">
        <v>0</v>
      </c>
      <c r="R174" s="2">
        <v>0</v>
      </c>
      <c r="S174" s="2">
        <v>38.465000000000003</v>
      </c>
      <c r="T174" s="2">
        <v>0</v>
      </c>
      <c r="U174" s="2">
        <v>0</v>
      </c>
      <c r="V174" s="2">
        <v>38.465000000000003</v>
      </c>
      <c r="W174" s="2">
        <v>0</v>
      </c>
      <c r="X174" s="2">
        <v>41.8827</v>
      </c>
    </row>
    <row r="175" spans="1:24" x14ac:dyDescent="0.2">
      <c r="A175" s="2" t="s">
        <v>140</v>
      </c>
      <c r="B175" s="2" t="str">
        <f>VLOOKUP($A175,'Space Group'!$A$2:$D$219,3)</f>
        <v>cubic</v>
      </c>
      <c r="C175" s="2" t="str">
        <f>VLOOKUP($A175,'Space Group'!$A$2:$D$219,4)</f>
        <v>Fm-3m</v>
      </c>
      <c r="D175" s="2">
        <v>82.411000000000001</v>
      </c>
      <c r="E175" s="2">
        <v>43.685200000000002</v>
      </c>
      <c r="F175" s="2">
        <v>43.685200000000002</v>
      </c>
      <c r="G175" s="2">
        <v>0</v>
      </c>
      <c r="H175" s="2">
        <v>0</v>
      </c>
      <c r="I175" s="2">
        <v>0</v>
      </c>
      <c r="J175" s="2">
        <v>82.411000000000001</v>
      </c>
      <c r="K175" s="2">
        <v>43.685200000000002</v>
      </c>
      <c r="L175" s="2">
        <v>0</v>
      </c>
      <c r="M175" s="2">
        <v>0</v>
      </c>
      <c r="N175" s="2">
        <v>0</v>
      </c>
      <c r="O175" s="2">
        <v>82.411000000000001</v>
      </c>
      <c r="P175" s="2">
        <v>0</v>
      </c>
      <c r="Q175" s="2">
        <v>0</v>
      </c>
      <c r="R175" s="2">
        <v>0</v>
      </c>
      <c r="S175" s="2">
        <v>10.499700000000001</v>
      </c>
      <c r="T175" s="2">
        <v>0</v>
      </c>
      <c r="U175" s="2">
        <v>0</v>
      </c>
      <c r="V175" s="2">
        <v>10.499700000000001</v>
      </c>
      <c r="W175" s="2">
        <v>0</v>
      </c>
      <c r="X175" s="2">
        <v>10.499700000000001</v>
      </c>
    </row>
    <row r="176" spans="1:24" x14ac:dyDescent="0.2">
      <c r="A176" s="2" t="s">
        <v>55</v>
      </c>
      <c r="B176" s="2" t="str">
        <f>VLOOKUP($A176,'Space Group'!$A$2:$D$219,3)</f>
        <v>monoclinic</v>
      </c>
      <c r="C176" s="2" t="str">
        <f>VLOOKUP($A176,'Space Group'!$A$2:$D$219,4)</f>
        <v>C2/m</v>
      </c>
      <c r="D176" s="2">
        <v>70.592100000000002</v>
      </c>
      <c r="E176" s="2">
        <v>22.361799999999999</v>
      </c>
      <c r="F176" s="2">
        <v>11.6845</v>
      </c>
      <c r="G176" s="2">
        <v>0</v>
      </c>
      <c r="H176" s="2">
        <v>-1.6294</v>
      </c>
      <c r="I176" s="2">
        <v>0</v>
      </c>
      <c r="J176" s="2">
        <v>57.503500000000003</v>
      </c>
      <c r="K176" s="2">
        <v>22.113399999999999</v>
      </c>
      <c r="L176" s="2">
        <v>0</v>
      </c>
      <c r="M176" s="2">
        <v>0.30170000000000002</v>
      </c>
      <c r="N176" s="2">
        <v>0</v>
      </c>
      <c r="O176" s="2">
        <v>54.438400000000001</v>
      </c>
      <c r="P176" s="2">
        <v>0</v>
      </c>
      <c r="Q176" s="2">
        <v>1.9411</v>
      </c>
      <c r="R176" s="2">
        <v>0</v>
      </c>
      <c r="S176" s="2">
        <v>14.5464</v>
      </c>
      <c r="T176" s="2">
        <v>0</v>
      </c>
      <c r="U176" s="2">
        <v>0.66310000000000002</v>
      </c>
      <c r="V176" s="2">
        <v>13.8254</v>
      </c>
      <c r="W176" s="2">
        <v>0</v>
      </c>
      <c r="X176" s="2">
        <v>16.843699999999998</v>
      </c>
    </row>
    <row r="177" spans="1:24" x14ac:dyDescent="0.2">
      <c r="A177" s="2" t="s">
        <v>139</v>
      </c>
      <c r="B177" s="2" t="str">
        <f>VLOOKUP($A177,'Space Group'!$A$2:$D$219,3)</f>
        <v>orthorhombic</v>
      </c>
      <c r="C177" s="2" t="str">
        <f>VLOOKUP($A177,'Space Group'!$A$2:$D$219,4)</f>
        <v>Aea2</v>
      </c>
      <c r="D177" s="2">
        <v>172.3475</v>
      </c>
      <c r="E177" s="2">
        <v>16.564299999999999</v>
      </c>
      <c r="F177" s="2">
        <v>106.0057</v>
      </c>
      <c r="G177" s="2">
        <v>0</v>
      </c>
      <c r="H177" s="2">
        <v>0</v>
      </c>
      <c r="I177" s="2">
        <v>0</v>
      </c>
      <c r="J177" s="2">
        <v>5.7266000000000004</v>
      </c>
      <c r="K177" s="2">
        <v>12.881600000000001</v>
      </c>
      <c r="L177" s="2">
        <v>0</v>
      </c>
      <c r="M177" s="2">
        <v>0</v>
      </c>
      <c r="N177" s="2">
        <v>0</v>
      </c>
      <c r="O177" s="2">
        <v>100.9637</v>
      </c>
      <c r="P177" s="2">
        <v>0</v>
      </c>
      <c r="Q177" s="2">
        <v>0</v>
      </c>
      <c r="R177" s="2">
        <v>0</v>
      </c>
      <c r="S177" s="2">
        <v>-1.5595000000000001</v>
      </c>
      <c r="T177" s="2">
        <v>0</v>
      </c>
      <c r="U177" s="2">
        <v>0</v>
      </c>
      <c r="V177" s="2">
        <v>-0.25750000000000001</v>
      </c>
      <c r="W177" s="2">
        <v>0</v>
      </c>
      <c r="X177" s="2">
        <v>21.6374</v>
      </c>
    </row>
    <row r="178" spans="1:24" x14ac:dyDescent="0.2">
      <c r="A178" s="2" t="s">
        <v>79</v>
      </c>
      <c r="B178" s="2" t="str">
        <f>VLOOKUP($A178,'Space Group'!$A$2:$D$219,3)</f>
        <v>tetragonal</v>
      </c>
      <c r="C178" s="2" t="str">
        <f>VLOOKUP($A178,'Space Group'!$A$2:$D$219,4)</f>
        <v>I4/mmm</v>
      </c>
      <c r="D178" s="2">
        <v>112.53619999999999</v>
      </c>
      <c r="E178" s="2">
        <v>70.228399999999993</v>
      </c>
      <c r="F178" s="2">
        <v>50.955300000000001</v>
      </c>
      <c r="G178" s="2">
        <v>0</v>
      </c>
      <c r="H178" s="2">
        <v>0</v>
      </c>
      <c r="I178" s="2">
        <v>0</v>
      </c>
      <c r="J178" s="2">
        <v>112.53619999999999</v>
      </c>
      <c r="K178" s="2">
        <v>50.955300000000001</v>
      </c>
      <c r="L178" s="2">
        <v>0</v>
      </c>
      <c r="M178" s="2">
        <v>0</v>
      </c>
      <c r="N178" s="2">
        <v>0</v>
      </c>
      <c r="O178" s="2">
        <v>57.752899999999997</v>
      </c>
      <c r="P178" s="2">
        <v>0</v>
      </c>
      <c r="Q178" s="2">
        <v>0</v>
      </c>
      <c r="R178" s="2">
        <v>0</v>
      </c>
      <c r="S178" s="2">
        <v>22.289100000000001</v>
      </c>
      <c r="T178" s="2">
        <v>0</v>
      </c>
      <c r="U178" s="2">
        <v>0</v>
      </c>
      <c r="V178" s="2">
        <v>22.289100000000001</v>
      </c>
      <c r="W178" s="2">
        <v>0</v>
      </c>
      <c r="X178" s="2">
        <v>17.034400000000002</v>
      </c>
    </row>
    <row r="179" spans="1:24" x14ac:dyDescent="0.2">
      <c r="A179" s="2" t="s">
        <v>8</v>
      </c>
      <c r="B179" s="2" t="str">
        <f>VLOOKUP($A179,'Space Group'!$A$2:$D$219,3)</f>
        <v>orthorhombic</v>
      </c>
      <c r="C179" s="2" t="str">
        <f>VLOOKUP($A179,'Space Group'!$A$2:$D$219,4)</f>
        <v>Cmcm</v>
      </c>
      <c r="D179" s="2">
        <v>90.124099999999999</v>
      </c>
      <c r="E179" s="2">
        <v>53.970300000000002</v>
      </c>
      <c r="F179" s="2">
        <v>61.7333</v>
      </c>
      <c r="G179" s="2">
        <v>0</v>
      </c>
      <c r="H179" s="2">
        <v>0</v>
      </c>
      <c r="I179" s="2">
        <v>0</v>
      </c>
      <c r="J179" s="2">
        <v>72.562200000000004</v>
      </c>
      <c r="K179" s="2">
        <v>69.463099999999997</v>
      </c>
      <c r="L179" s="2">
        <v>0</v>
      </c>
      <c r="M179" s="2">
        <v>0</v>
      </c>
      <c r="N179" s="2">
        <v>0</v>
      </c>
      <c r="O179" s="2">
        <v>92.906700000000001</v>
      </c>
      <c r="P179" s="2">
        <v>0</v>
      </c>
      <c r="Q179" s="2">
        <v>0</v>
      </c>
      <c r="R179" s="2">
        <v>0</v>
      </c>
      <c r="S179" s="2">
        <v>-84.4876</v>
      </c>
      <c r="T179" s="2">
        <v>0</v>
      </c>
      <c r="U179" s="2">
        <v>0</v>
      </c>
      <c r="V179" s="2">
        <v>15.540900000000001</v>
      </c>
      <c r="W179" s="2">
        <v>0</v>
      </c>
      <c r="X179" s="2">
        <v>-1.7372000000000001</v>
      </c>
    </row>
    <row r="180" spans="1:24" x14ac:dyDescent="0.2">
      <c r="A180" s="2" t="s">
        <v>157</v>
      </c>
      <c r="B180" s="2" t="str">
        <f>VLOOKUP($A180,'Space Group'!$A$2:$D$219,3)</f>
        <v>tetragonal</v>
      </c>
      <c r="C180" s="2" t="str">
        <f>VLOOKUP($A180,'Space Group'!$A$2:$D$219,4)</f>
        <v>P-4n2</v>
      </c>
      <c r="D180" s="2">
        <v>31.7805</v>
      </c>
      <c r="E180" s="2">
        <v>-15.733599999999999</v>
      </c>
      <c r="F180" s="2">
        <v>22.043199999999999</v>
      </c>
      <c r="G180" s="2">
        <v>0</v>
      </c>
      <c r="H180" s="2">
        <v>0</v>
      </c>
      <c r="I180" s="2">
        <v>0</v>
      </c>
      <c r="J180" s="2">
        <v>31.7805</v>
      </c>
      <c r="K180" s="2">
        <v>22.043199999999999</v>
      </c>
      <c r="L180" s="2">
        <v>0</v>
      </c>
      <c r="M180" s="2">
        <v>0</v>
      </c>
      <c r="N180" s="2">
        <v>0</v>
      </c>
      <c r="O180" s="2">
        <v>169.95079999999999</v>
      </c>
      <c r="P180" s="2">
        <v>0</v>
      </c>
      <c r="Q180" s="2">
        <v>0</v>
      </c>
      <c r="R180" s="2">
        <v>0</v>
      </c>
      <c r="S180" s="2">
        <v>19.506699999999999</v>
      </c>
      <c r="T180" s="2">
        <v>0</v>
      </c>
      <c r="U180" s="2">
        <v>0</v>
      </c>
      <c r="V180" s="2">
        <v>19.506699999999999</v>
      </c>
      <c r="W180" s="2">
        <v>0</v>
      </c>
      <c r="X180" s="2">
        <v>8.9139999999999997</v>
      </c>
    </row>
    <row r="181" spans="1:24" x14ac:dyDescent="0.2">
      <c r="A181" s="2" t="s">
        <v>166</v>
      </c>
      <c r="B181" s="2" t="str">
        <f>VLOOKUP($A181,'Space Group'!$A$2:$D$219,3)</f>
        <v>triclinic</v>
      </c>
      <c r="C181" s="2" t="str">
        <f>VLOOKUP($A181,'Space Group'!$A$2:$D$219,4)</f>
        <v>P-1</v>
      </c>
      <c r="D181" s="2">
        <v>66.0471</v>
      </c>
      <c r="E181" s="2">
        <v>23.46</v>
      </c>
      <c r="F181" s="2">
        <v>32.088700000000003</v>
      </c>
      <c r="G181" s="2">
        <v>0</v>
      </c>
      <c r="H181" s="2">
        <v>-2.4367999999999999</v>
      </c>
      <c r="I181" s="2">
        <v>0</v>
      </c>
      <c r="J181" s="2">
        <v>96.512299999999996</v>
      </c>
      <c r="K181" s="2">
        <v>19.8813</v>
      </c>
      <c r="L181" s="2">
        <v>0</v>
      </c>
      <c r="M181" s="2">
        <v>2.1394000000000002</v>
      </c>
      <c r="N181" s="2">
        <v>0</v>
      </c>
      <c r="O181" s="2">
        <v>72.389799999999994</v>
      </c>
      <c r="P181" s="2">
        <v>0</v>
      </c>
      <c r="Q181" s="2">
        <v>-17.984100000000002</v>
      </c>
      <c r="R181" s="2">
        <v>0</v>
      </c>
      <c r="S181" s="2">
        <v>8.0571999999999999</v>
      </c>
      <c r="T181" s="2">
        <v>0</v>
      </c>
      <c r="U181" s="2">
        <v>-0.66649999999999998</v>
      </c>
      <c r="V181" s="2">
        <v>15.680400000000001</v>
      </c>
      <c r="W181" s="2">
        <v>0</v>
      </c>
      <c r="X181" s="2">
        <v>11.0848</v>
      </c>
    </row>
    <row r="182" spans="1:24" x14ac:dyDescent="0.2">
      <c r="A182" s="2" t="s">
        <v>181</v>
      </c>
      <c r="B182" s="2" t="str">
        <f>VLOOKUP($A182,'Space Group'!$A$2:$D$219,3)</f>
        <v>monoclinic</v>
      </c>
      <c r="C182" s="2" t="str">
        <f>VLOOKUP($A182,'Space Group'!$A$2:$D$219,4)</f>
        <v>C2/m</v>
      </c>
      <c r="D182" s="2">
        <v>70.560699999999997</v>
      </c>
      <c r="E182" s="2">
        <v>17.6143</v>
      </c>
      <c r="F182" s="2">
        <v>34.9773</v>
      </c>
      <c r="G182" s="2">
        <v>0</v>
      </c>
      <c r="H182" s="2">
        <v>5.5419999999999998</v>
      </c>
      <c r="I182" s="2">
        <v>0</v>
      </c>
      <c r="J182" s="2">
        <v>67.393000000000001</v>
      </c>
      <c r="K182" s="2">
        <v>17.047799999999999</v>
      </c>
      <c r="L182" s="2">
        <v>0</v>
      </c>
      <c r="M182" s="2">
        <v>4.8830999999999998</v>
      </c>
      <c r="N182" s="2">
        <v>0</v>
      </c>
      <c r="O182" s="2">
        <v>55.141399999999997</v>
      </c>
      <c r="P182" s="2">
        <v>0</v>
      </c>
      <c r="Q182" s="2">
        <v>-0.91090000000000004</v>
      </c>
      <c r="R182" s="2">
        <v>0</v>
      </c>
      <c r="S182" s="2">
        <v>16.349299999999999</v>
      </c>
      <c r="T182" s="2">
        <v>0</v>
      </c>
      <c r="U182" s="2">
        <v>-0.71340000000000003</v>
      </c>
      <c r="V182" s="2">
        <v>19.116499999999998</v>
      </c>
      <c r="W182" s="2">
        <v>0</v>
      </c>
      <c r="X182" s="2">
        <v>17.986999999999998</v>
      </c>
    </row>
    <row r="183" spans="1:24" x14ac:dyDescent="0.2">
      <c r="A183" s="2" t="s">
        <v>3</v>
      </c>
      <c r="B183" s="2" t="str">
        <f>VLOOKUP($A183,'Space Group'!$A$2:$D$219,3)</f>
        <v>orthorhombic</v>
      </c>
      <c r="C183" s="2" t="str">
        <f>VLOOKUP($A183,'Space Group'!$A$2:$D$219,4)</f>
        <v>Pmmm</v>
      </c>
      <c r="D183" s="2">
        <v>77.228099999999998</v>
      </c>
      <c r="E183" s="2">
        <v>40.449199999999998</v>
      </c>
      <c r="F183" s="2">
        <v>64.7316</v>
      </c>
      <c r="G183" s="2">
        <v>0</v>
      </c>
      <c r="H183" s="2">
        <v>0</v>
      </c>
      <c r="I183" s="2">
        <v>0</v>
      </c>
      <c r="J183" s="2">
        <v>62.041699999999999</v>
      </c>
      <c r="K183" s="2">
        <v>51.699300000000001</v>
      </c>
      <c r="L183" s="2">
        <v>0</v>
      </c>
      <c r="M183" s="2">
        <v>0</v>
      </c>
      <c r="N183" s="2">
        <v>0</v>
      </c>
      <c r="O183" s="2">
        <v>92.304500000000004</v>
      </c>
      <c r="P183" s="2">
        <v>0</v>
      </c>
      <c r="Q183" s="2">
        <v>0</v>
      </c>
      <c r="R183" s="2">
        <v>0</v>
      </c>
      <c r="S183" s="2">
        <v>21.483699999999999</v>
      </c>
      <c r="T183" s="2">
        <v>0</v>
      </c>
      <c r="U183" s="2">
        <v>0</v>
      </c>
      <c r="V183" s="2">
        <v>22.8902</v>
      </c>
      <c r="W183" s="2">
        <v>0</v>
      </c>
      <c r="X183" s="2">
        <v>13.809100000000001</v>
      </c>
    </row>
    <row r="184" spans="1:24" x14ac:dyDescent="0.2">
      <c r="A184" s="2" t="s">
        <v>53</v>
      </c>
      <c r="B184" s="2" t="str">
        <f>VLOOKUP($A184,'Space Group'!$A$2:$D$219,3)</f>
        <v>tetragonal</v>
      </c>
      <c r="C184" s="2" t="str">
        <f>VLOOKUP($A184,'Space Group'!$A$2:$D$219,4)</f>
        <v>P-4</v>
      </c>
      <c r="D184" s="2">
        <v>84.928399999999996</v>
      </c>
      <c r="E184" s="2">
        <v>24.176500000000001</v>
      </c>
      <c r="F184" s="2">
        <v>-3.42</v>
      </c>
      <c r="G184" s="2">
        <v>0</v>
      </c>
      <c r="H184" s="2">
        <v>0</v>
      </c>
      <c r="I184" s="2">
        <v>3.8117999999999999</v>
      </c>
      <c r="J184" s="2">
        <v>84.928399999999996</v>
      </c>
      <c r="K184" s="2">
        <v>-3.42</v>
      </c>
      <c r="L184" s="2">
        <v>0</v>
      </c>
      <c r="M184" s="2">
        <v>0</v>
      </c>
      <c r="N184" s="2">
        <v>-3.8117999999999999</v>
      </c>
      <c r="O184" s="2">
        <v>42.688000000000002</v>
      </c>
      <c r="P184" s="2">
        <v>0</v>
      </c>
      <c r="Q184" s="2">
        <v>0</v>
      </c>
      <c r="R184" s="2">
        <v>0</v>
      </c>
      <c r="S184" s="2">
        <v>0.3826</v>
      </c>
      <c r="T184" s="2">
        <v>0</v>
      </c>
      <c r="U184" s="2">
        <v>0</v>
      </c>
      <c r="V184" s="2">
        <v>0.3826</v>
      </c>
      <c r="W184" s="2">
        <v>0</v>
      </c>
      <c r="X184" s="2">
        <v>-5.5827</v>
      </c>
    </row>
    <row r="185" spans="1:24" x14ac:dyDescent="0.2">
      <c r="A185" s="2" t="s">
        <v>104</v>
      </c>
      <c r="B185" s="2" t="str">
        <f>VLOOKUP($A185,'Space Group'!$A$2:$D$219,3)</f>
        <v>hexagonal</v>
      </c>
      <c r="C185" s="2" t="str">
        <f>VLOOKUP($A185,'Space Group'!$A$2:$D$219,4)</f>
        <v>P63</v>
      </c>
      <c r="D185" s="2">
        <v>79.9435</v>
      </c>
      <c r="E185" s="2">
        <v>45.098999999999997</v>
      </c>
      <c r="F185" s="2">
        <v>42.522799999999997</v>
      </c>
      <c r="G185" s="2">
        <v>0</v>
      </c>
      <c r="H185" s="2">
        <v>0</v>
      </c>
      <c r="I185" s="2">
        <v>0</v>
      </c>
      <c r="J185" s="2">
        <v>79.9435</v>
      </c>
      <c r="K185" s="2">
        <v>42.522799999999997</v>
      </c>
      <c r="L185" s="2">
        <v>0</v>
      </c>
      <c r="M185" s="2">
        <v>0</v>
      </c>
      <c r="N185" s="2">
        <v>0</v>
      </c>
      <c r="O185" s="2">
        <v>149.46270000000001</v>
      </c>
      <c r="P185" s="2">
        <v>0</v>
      </c>
      <c r="Q185" s="2">
        <v>0</v>
      </c>
      <c r="R185" s="2">
        <v>0</v>
      </c>
      <c r="S185" s="2">
        <v>18.062899999999999</v>
      </c>
      <c r="T185" s="2">
        <v>0</v>
      </c>
      <c r="U185" s="2">
        <v>0</v>
      </c>
      <c r="V185" s="2">
        <v>18.062899999999999</v>
      </c>
      <c r="W185" s="2">
        <v>0</v>
      </c>
      <c r="X185" s="2">
        <v>17.472200000000001</v>
      </c>
    </row>
    <row r="186" spans="1:24" x14ac:dyDescent="0.2">
      <c r="A186" s="2" t="s">
        <v>154</v>
      </c>
      <c r="B186" s="2" t="str">
        <f>VLOOKUP($A186,'Space Group'!$A$2:$D$219,3)</f>
        <v>tetragonal</v>
      </c>
      <c r="C186" s="2" t="str">
        <f>VLOOKUP($A186,'Space Group'!$A$2:$D$219,4)</f>
        <v>P41212</v>
      </c>
      <c r="D186" s="2">
        <v>69.447599999999994</v>
      </c>
      <c r="E186" s="2">
        <v>44.063899999999997</v>
      </c>
      <c r="F186" s="2">
        <v>4.0362999999999998</v>
      </c>
      <c r="G186" s="2">
        <v>0</v>
      </c>
      <c r="H186" s="2">
        <v>0</v>
      </c>
      <c r="I186" s="2">
        <v>0</v>
      </c>
      <c r="J186" s="2">
        <v>69.447599999999994</v>
      </c>
      <c r="K186" s="2">
        <v>4.0362999999999998</v>
      </c>
      <c r="L186" s="2">
        <v>0</v>
      </c>
      <c r="M186" s="2">
        <v>0</v>
      </c>
      <c r="N186" s="2">
        <v>0</v>
      </c>
      <c r="O186" s="2">
        <v>53.130299999999998</v>
      </c>
      <c r="P186" s="2">
        <v>0</v>
      </c>
      <c r="Q186" s="2">
        <v>0</v>
      </c>
      <c r="R186" s="2">
        <v>0</v>
      </c>
      <c r="S186" s="2">
        <v>5.6407999999999996</v>
      </c>
      <c r="T186" s="2">
        <v>0</v>
      </c>
      <c r="U186" s="2">
        <v>0</v>
      </c>
      <c r="V186" s="2">
        <v>5.6407999999999996</v>
      </c>
      <c r="W186" s="2">
        <v>0</v>
      </c>
      <c r="X186" s="2">
        <v>38.866399999999999</v>
      </c>
    </row>
    <row r="187" spans="1:24" x14ac:dyDescent="0.2">
      <c r="A187" s="2" t="s">
        <v>69</v>
      </c>
      <c r="B187" s="2" t="str">
        <f>VLOOKUP($A187,'Space Group'!$A$2:$D$219,3)</f>
        <v>orthorhombic</v>
      </c>
      <c r="C187" s="2" t="str">
        <f>VLOOKUP($A187,'Space Group'!$A$2:$D$219,4)</f>
        <v>Fdd2</v>
      </c>
      <c r="D187" s="2">
        <v>144.72810000000001</v>
      </c>
      <c r="E187" s="2">
        <v>71.101900000000001</v>
      </c>
      <c r="F187" s="2">
        <v>46.422400000000003</v>
      </c>
      <c r="G187" s="2">
        <v>0</v>
      </c>
      <c r="H187" s="2">
        <v>0</v>
      </c>
      <c r="I187" s="2">
        <v>0</v>
      </c>
      <c r="J187" s="2">
        <v>144.72810000000001</v>
      </c>
      <c r="K187" s="2">
        <v>46.422400000000003</v>
      </c>
      <c r="L187" s="2">
        <v>0</v>
      </c>
      <c r="M187" s="2">
        <v>0</v>
      </c>
      <c r="N187" s="2">
        <v>0</v>
      </c>
      <c r="O187" s="2">
        <v>113.32259999999999</v>
      </c>
      <c r="P187" s="2">
        <v>0</v>
      </c>
      <c r="Q187" s="2">
        <v>0</v>
      </c>
      <c r="R187" s="2">
        <v>0</v>
      </c>
      <c r="S187" s="2">
        <v>28.683900000000001</v>
      </c>
      <c r="T187" s="2">
        <v>0</v>
      </c>
      <c r="U187" s="2">
        <v>0</v>
      </c>
      <c r="V187" s="2">
        <v>28.683900000000001</v>
      </c>
      <c r="W187" s="2">
        <v>0</v>
      </c>
      <c r="X187" s="2">
        <v>17.759599999999999</v>
      </c>
    </row>
    <row r="188" spans="1:24" x14ac:dyDescent="0.2">
      <c r="A188" s="2" t="s">
        <v>124</v>
      </c>
      <c r="B188" s="2" t="str">
        <f>VLOOKUP($A188,'Space Group'!$A$2:$D$219,3)</f>
        <v>monoclinic</v>
      </c>
      <c r="C188" s="2" t="str">
        <f>VLOOKUP($A188,'Space Group'!$A$2:$D$219,4)</f>
        <v>C1c1</v>
      </c>
      <c r="D188" s="2">
        <v>34.8949</v>
      </c>
      <c r="E188" s="2">
        <v>32.991599999999998</v>
      </c>
      <c r="F188" s="2">
        <v>6.2401</v>
      </c>
      <c r="G188" s="2">
        <v>0</v>
      </c>
      <c r="H188" s="2">
        <v>0</v>
      </c>
      <c r="I188" s="2">
        <v>0</v>
      </c>
      <c r="J188" s="2">
        <v>120.1033</v>
      </c>
      <c r="K188" s="2">
        <v>80.715599999999995</v>
      </c>
      <c r="L188" s="2">
        <v>0</v>
      </c>
      <c r="M188" s="2">
        <v>0</v>
      </c>
      <c r="N188" s="2">
        <v>0</v>
      </c>
      <c r="O188" s="2">
        <v>98.0017</v>
      </c>
      <c r="P188" s="2">
        <v>0</v>
      </c>
      <c r="Q188" s="2">
        <v>0</v>
      </c>
      <c r="R188" s="2">
        <v>0</v>
      </c>
      <c r="S188" s="2">
        <v>71.715199999999996</v>
      </c>
      <c r="T188" s="2">
        <v>0</v>
      </c>
      <c r="U188" s="2">
        <v>0</v>
      </c>
      <c r="V188" s="2">
        <v>4.6397000000000004</v>
      </c>
      <c r="W188" s="2">
        <v>0</v>
      </c>
      <c r="X188" s="2">
        <v>28.767199999999999</v>
      </c>
    </row>
    <row r="189" spans="1:24" x14ac:dyDescent="0.2">
      <c r="A189" s="2" t="s">
        <v>75</v>
      </c>
      <c r="B189" s="2" t="str">
        <f>VLOOKUP($A189,'Space Group'!$A$2:$D$219,3)</f>
        <v>monoclinic</v>
      </c>
      <c r="C189" s="2" t="str">
        <f>VLOOKUP($A189,'Space Group'!$A$2:$D$219,4)</f>
        <v>Pc</v>
      </c>
      <c r="D189" s="2">
        <v>97.592799999999997</v>
      </c>
      <c r="E189" s="2">
        <v>39.851500000000001</v>
      </c>
      <c r="F189" s="2">
        <v>46.079500000000003</v>
      </c>
      <c r="G189" s="2">
        <v>0</v>
      </c>
      <c r="H189" s="2">
        <v>13.876200000000001</v>
      </c>
      <c r="I189" s="2">
        <v>0</v>
      </c>
      <c r="J189" s="2">
        <v>112.6657</v>
      </c>
      <c r="K189" s="2">
        <v>39.352499999999999</v>
      </c>
      <c r="L189" s="2">
        <v>0</v>
      </c>
      <c r="M189" s="2">
        <v>5.5682999999999998</v>
      </c>
      <c r="N189" s="2">
        <v>0</v>
      </c>
      <c r="O189" s="2">
        <v>86.463099999999997</v>
      </c>
      <c r="P189" s="2">
        <v>0</v>
      </c>
      <c r="Q189" s="2">
        <v>14.9001</v>
      </c>
      <c r="R189" s="2">
        <v>0</v>
      </c>
      <c r="S189" s="2">
        <v>5.7911000000000001</v>
      </c>
      <c r="T189" s="2">
        <v>0</v>
      </c>
      <c r="U189" s="2">
        <v>-1.9156</v>
      </c>
      <c r="V189" s="2">
        <v>42.128599999999999</v>
      </c>
      <c r="W189" s="2">
        <v>0</v>
      </c>
      <c r="X189" s="2">
        <v>23.5077</v>
      </c>
    </row>
    <row r="190" spans="1:24" x14ac:dyDescent="0.2">
      <c r="A190" s="2" t="s">
        <v>186</v>
      </c>
      <c r="B190" s="2" t="str">
        <f>VLOOKUP($A190,'Space Group'!$A$2:$D$219,3)</f>
        <v>orthorhombic</v>
      </c>
      <c r="C190" s="2" t="str">
        <f>VLOOKUP($A190,'Space Group'!$A$2:$D$219,4)</f>
        <v>Pbca</v>
      </c>
      <c r="D190" s="2">
        <v>52.731000000000002</v>
      </c>
      <c r="E190" s="2">
        <v>25.5291</v>
      </c>
      <c r="F190" s="2">
        <v>8.5035000000000007</v>
      </c>
      <c r="G190" s="2">
        <v>0</v>
      </c>
      <c r="H190" s="2">
        <v>0</v>
      </c>
      <c r="I190" s="2">
        <v>0</v>
      </c>
      <c r="J190" s="2">
        <v>72.753699999999995</v>
      </c>
      <c r="K190" s="2">
        <v>29.828499999999998</v>
      </c>
      <c r="L190" s="2">
        <v>0</v>
      </c>
      <c r="M190" s="2">
        <v>0</v>
      </c>
      <c r="N190" s="2">
        <v>0</v>
      </c>
      <c r="O190" s="2">
        <v>58.654699999999998</v>
      </c>
      <c r="P190" s="2">
        <v>0</v>
      </c>
      <c r="Q190" s="2">
        <v>0</v>
      </c>
      <c r="R190" s="2">
        <v>0</v>
      </c>
      <c r="S190" s="2">
        <v>7.8967000000000001</v>
      </c>
      <c r="T190" s="2">
        <v>0</v>
      </c>
      <c r="U190" s="2">
        <v>0</v>
      </c>
      <c r="V190" s="2">
        <v>2.0304000000000002</v>
      </c>
      <c r="W190" s="2">
        <v>0</v>
      </c>
      <c r="X190" s="2">
        <v>12.729900000000001</v>
      </c>
    </row>
  </sheetData>
  <sortState ref="A2:V191">
    <sortCondition ref="A2:A19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2"/>
  <sheetViews>
    <sheetView tabSelected="1" workbookViewId="0">
      <selection activeCell="C128" sqref="C128"/>
    </sheetView>
  </sheetViews>
  <sheetFormatPr defaultColWidth="6.28515625" defaultRowHeight="11.25" x14ac:dyDescent="0.2"/>
  <cols>
    <col min="1" max="1" width="6.28515625" style="2"/>
    <col min="2" max="2" width="10" style="2" customWidth="1"/>
    <col min="3" max="3" width="9.140625" style="2" customWidth="1"/>
    <col min="4" max="16384" width="6.28515625" style="2"/>
  </cols>
  <sheetData>
    <row r="1" spans="1:24" x14ac:dyDescent="0.2">
      <c r="A1" s="2" t="s">
        <v>187</v>
      </c>
      <c r="B1" s="2" t="s">
        <v>455</v>
      </c>
      <c r="C1" s="2" t="s">
        <v>466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  <c r="I1" s="2" t="s">
        <v>194</v>
      </c>
      <c r="J1" s="2" t="s">
        <v>195</v>
      </c>
      <c r="K1" s="2" t="s">
        <v>196</v>
      </c>
      <c r="L1" s="2" t="s">
        <v>197</v>
      </c>
      <c r="M1" s="2" t="s">
        <v>198</v>
      </c>
      <c r="N1" s="2" t="s">
        <v>199</v>
      </c>
      <c r="O1" s="2" t="s">
        <v>200</v>
      </c>
      <c r="P1" s="2" t="s">
        <v>201</v>
      </c>
      <c r="Q1" s="2" t="s">
        <v>202</v>
      </c>
      <c r="R1" s="2" t="s">
        <v>203</v>
      </c>
      <c r="S1" s="2" t="s">
        <v>204</v>
      </c>
      <c r="T1" s="2" t="s">
        <v>205</v>
      </c>
      <c r="U1" s="2" t="s">
        <v>206</v>
      </c>
      <c r="V1" s="2" t="s">
        <v>207</v>
      </c>
      <c r="W1" s="2" t="s">
        <v>208</v>
      </c>
      <c r="X1" s="2" t="s">
        <v>188</v>
      </c>
    </row>
    <row r="2" spans="1:24" x14ac:dyDescent="0.2">
      <c r="A2" s="2" t="s">
        <v>16</v>
      </c>
      <c r="B2" s="2" t="str">
        <f>VLOOKUP($A2,'Space Group'!$A$2:$D$219,3)</f>
        <v>orthorhombic</v>
      </c>
      <c r="C2" s="2" t="str">
        <f>VLOOKUP($A2,'Space Group'!$A$2:$D$219,4)</f>
        <v>Pna21</v>
      </c>
      <c r="D2" s="2">
        <v>77.478999999999999</v>
      </c>
      <c r="E2" s="2">
        <v>66.242000000000004</v>
      </c>
      <c r="F2" s="2">
        <v>107.977</v>
      </c>
      <c r="G2" s="2">
        <v>0</v>
      </c>
      <c r="H2" s="2">
        <v>0</v>
      </c>
      <c r="I2" s="2">
        <v>0</v>
      </c>
      <c r="J2" s="2">
        <v>201.054</v>
      </c>
      <c r="K2" s="2">
        <v>109.72799999999999</v>
      </c>
      <c r="L2" s="2">
        <v>0</v>
      </c>
      <c r="M2" s="2">
        <v>0</v>
      </c>
      <c r="N2" s="2">
        <v>0</v>
      </c>
      <c r="O2" s="2">
        <v>202.041</v>
      </c>
      <c r="P2" s="2">
        <v>0</v>
      </c>
      <c r="Q2" s="2">
        <v>0</v>
      </c>
      <c r="R2" s="2">
        <v>0</v>
      </c>
      <c r="S2" s="2">
        <v>27.866</v>
      </c>
      <c r="T2" s="2">
        <v>0</v>
      </c>
      <c r="U2" s="2">
        <v>0</v>
      </c>
      <c r="V2" s="2">
        <v>51.841000000000001</v>
      </c>
      <c r="W2" s="2">
        <v>0</v>
      </c>
      <c r="X2" s="2">
        <v>12.148999999999999</v>
      </c>
    </row>
    <row r="3" spans="1:24" x14ac:dyDescent="0.2">
      <c r="A3" s="2" t="s">
        <v>76</v>
      </c>
      <c r="B3" s="2" t="str">
        <f>VLOOKUP($A3,'Space Group'!$A$2:$D$219,3)</f>
        <v>monoclinic</v>
      </c>
      <c r="C3" s="2" t="str">
        <f>VLOOKUP($A3,'Space Group'!$A$2:$D$219,4)</f>
        <v>C12/c1</v>
      </c>
      <c r="D3" s="2">
        <v>105.342</v>
      </c>
      <c r="E3" s="2">
        <v>76.334999999999994</v>
      </c>
      <c r="F3" s="2">
        <v>63.005000000000003</v>
      </c>
      <c r="G3" s="2">
        <v>0</v>
      </c>
      <c r="H3" s="2">
        <v>0</v>
      </c>
      <c r="I3" s="2">
        <v>0</v>
      </c>
      <c r="J3" s="2">
        <v>105.09099999999999</v>
      </c>
      <c r="K3" s="2">
        <v>56.317</v>
      </c>
      <c r="L3" s="2">
        <v>0</v>
      </c>
      <c r="M3" s="2">
        <v>0</v>
      </c>
      <c r="N3" s="2">
        <v>0</v>
      </c>
      <c r="O3" s="2">
        <v>117.242</v>
      </c>
      <c r="P3" s="2">
        <v>0</v>
      </c>
      <c r="Q3" s="2">
        <v>0</v>
      </c>
      <c r="R3" s="2">
        <v>0</v>
      </c>
      <c r="S3" s="2">
        <v>11.077</v>
      </c>
      <c r="T3" s="2">
        <v>0</v>
      </c>
      <c r="U3" s="2">
        <v>0</v>
      </c>
      <c r="V3" s="2">
        <v>19.806999999999999</v>
      </c>
      <c r="W3" s="2">
        <v>0</v>
      </c>
      <c r="X3" s="2">
        <v>31.853000000000002</v>
      </c>
    </row>
    <row r="4" spans="1:24" x14ac:dyDescent="0.2">
      <c r="A4" s="2" t="s">
        <v>93</v>
      </c>
      <c r="B4" s="2" t="str">
        <f>VLOOKUP($A4,'Space Group'!$A$2:$D$219,3)</f>
        <v>orthorhombic</v>
      </c>
      <c r="C4" s="2" t="str">
        <f>VLOOKUP($A4,'Space Group'!$A$2:$D$219,4)</f>
        <v>Ibm2</v>
      </c>
      <c r="D4" s="2">
        <v>241.22300000000001</v>
      </c>
      <c r="E4" s="2">
        <v>66.33</v>
      </c>
      <c r="F4" s="2">
        <v>78.747</v>
      </c>
      <c r="G4" s="2">
        <v>0</v>
      </c>
      <c r="H4" s="2">
        <v>0</v>
      </c>
      <c r="I4" s="2">
        <v>0</v>
      </c>
      <c r="J4" s="2">
        <v>145.119</v>
      </c>
      <c r="K4" s="2">
        <v>90.408000000000001</v>
      </c>
      <c r="L4" s="2">
        <v>0</v>
      </c>
      <c r="M4" s="2">
        <v>0</v>
      </c>
      <c r="N4" s="2">
        <v>0</v>
      </c>
      <c r="O4" s="2">
        <v>186.98699999999999</v>
      </c>
      <c r="P4" s="2">
        <v>0</v>
      </c>
      <c r="Q4" s="2">
        <v>0</v>
      </c>
      <c r="R4" s="2">
        <v>0</v>
      </c>
      <c r="S4" s="2">
        <v>21.462</v>
      </c>
      <c r="T4" s="2">
        <v>0</v>
      </c>
      <c r="U4" s="2">
        <v>0</v>
      </c>
      <c r="V4" s="2">
        <v>39.267000000000003</v>
      </c>
      <c r="W4" s="2">
        <v>0</v>
      </c>
      <c r="X4" s="2">
        <v>34.415999999999997</v>
      </c>
    </row>
    <row r="5" spans="1:24" x14ac:dyDescent="0.2">
      <c r="A5" s="2" t="s">
        <v>57</v>
      </c>
      <c r="B5" s="2" t="str">
        <f>VLOOKUP($A5,'Space Group'!$A$2:$D$219,3)</f>
        <v>orthorhombic</v>
      </c>
      <c r="C5" s="2" t="str">
        <f>VLOOKUP($A5,'Space Group'!$A$2:$D$219,4)</f>
        <v>P212121</v>
      </c>
      <c r="D5" s="2">
        <v>152.56200000000001</v>
      </c>
      <c r="E5" s="2">
        <v>93.822999999999993</v>
      </c>
      <c r="F5" s="2">
        <v>74.983999999999995</v>
      </c>
      <c r="G5" s="2">
        <v>0</v>
      </c>
      <c r="H5" s="2">
        <v>0</v>
      </c>
      <c r="I5" s="2">
        <v>0</v>
      </c>
      <c r="J5" s="2">
        <v>154.84</v>
      </c>
      <c r="K5" s="2">
        <v>44.856999999999999</v>
      </c>
      <c r="L5" s="2">
        <v>0</v>
      </c>
      <c r="M5" s="2">
        <v>0</v>
      </c>
      <c r="N5" s="2">
        <v>0</v>
      </c>
      <c r="O5" s="2">
        <v>163.40899999999999</v>
      </c>
      <c r="P5" s="2">
        <v>0</v>
      </c>
      <c r="Q5" s="2">
        <v>0</v>
      </c>
      <c r="R5" s="2">
        <v>0</v>
      </c>
      <c r="S5" s="2">
        <v>33.113999999999997</v>
      </c>
      <c r="T5" s="2">
        <v>0</v>
      </c>
      <c r="U5" s="2">
        <v>0</v>
      </c>
      <c r="V5" s="2">
        <v>25.105</v>
      </c>
      <c r="W5" s="2">
        <v>0</v>
      </c>
      <c r="X5" s="2">
        <v>31.587</v>
      </c>
    </row>
    <row r="6" spans="1:24" x14ac:dyDescent="0.2">
      <c r="A6" s="2" t="s">
        <v>127</v>
      </c>
      <c r="B6" s="2" t="str">
        <f>VLOOKUP($A6,'Space Group'!$A$2:$D$219,3)</f>
        <v>orthorhombic</v>
      </c>
      <c r="C6" s="2" t="str">
        <f>VLOOKUP($A6,'Space Group'!$A$2:$D$219,4)</f>
        <v>Cmc21</v>
      </c>
      <c r="D6" s="2">
        <v>83.17</v>
      </c>
      <c r="E6" s="2">
        <v>65.167000000000002</v>
      </c>
      <c r="F6" s="2">
        <v>47.456000000000003</v>
      </c>
      <c r="G6" s="2">
        <v>0</v>
      </c>
      <c r="H6" s="2">
        <v>0</v>
      </c>
      <c r="I6" s="2">
        <v>0</v>
      </c>
      <c r="J6" s="2">
        <v>110.608</v>
      </c>
      <c r="K6" s="2">
        <v>53.719000000000001</v>
      </c>
      <c r="L6" s="2">
        <v>0</v>
      </c>
      <c r="M6" s="2">
        <v>0</v>
      </c>
      <c r="N6" s="2">
        <v>0</v>
      </c>
      <c r="O6" s="2">
        <v>217.42500000000001</v>
      </c>
      <c r="P6" s="2">
        <v>0</v>
      </c>
      <c r="Q6" s="2">
        <v>0</v>
      </c>
      <c r="R6" s="2">
        <v>0</v>
      </c>
      <c r="S6" s="2">
        <v>30</v>
      </c>
      <c r="T6" s="2">
        <v>0</v>
      </c>
      <c r="U6" s="2">
        <v>0</v>
      </c>
      <c r="V6" s="2">
        <v>31.138999999999999</v>
      </c>
      <c r="W6" s="2">
        <v>0</v>
      </c>
      <c r="X6" s="2">
        <v>22.3</v>
      </c>
    </row>
    <row r="7" spans="1:24" x14ac:dyDescent="0.2">
      <c r="A7" s="2" t="s">
        <v>1</v>
      </c>
      <c r="B7" s="2" t="str">
        <f>VLOOKUP($A7,'Space Group'!$A$2:$D$219,3)</f>
        <v>hexagonal</v>
      </c>
      <c r="C7" s="2" t="str">
        <f>VLOOKUP($A7,'Space Group'!$A$2:$D$219,4)</f>
        <v>P63mc</v>
      </c>
      <c r="D7" s="2">
        <v>140.946</v>
      </c>
      <c r="E7" s="2">
        <v>89.643000000000001</v>
      </c>
      <c r="F7" s="2">
        <v>88.275999999999996</v>
      </c>
      <c r="G7" s="2">
        <v>0</v>
      </c>
      <c r="H7" s="2">
        <v>0</v>
      </c>
      <c r="I7" s="2">
        <v>0</v>
      </c>
      <c r="J7" s="2">
        <v>140.946</v>
      </c>
      <c r="K7" s="2">
        <v>88.275999999999996</v>
      </c>
      <c r="L7" s="2">
        <v>0</v>
      </c>
      <c r="M7" s="2">
        <v>0</v>
      </c>
      <c r="N7" s="2">
        <v>0</v>
      </c>
      <c r="O7" s="2">
        <v>182.06399999999999</v>
      </c>
      <c r="P7" s="2">
        <v>0</v>
      </c>
      <c r="Q7" s="2">
        <v>0</v>
      </c>
      <c r="R7" s="2">
        <v>0</v>
      </c>
      <c r="S7" s="2">
        <v>23.271999999999998</v>
      </c>
      <c r="T7" s="2">
        <v>0</v>
      </c>
      <c r="U7" s="2">
        <v>0</v>
      </c>
      <c r="V7" s="2">
        <v>23.271999999999998</v>
      </c>
      <c r="W7" s="2">
        <v>0</v>
      </c>
      <c r="X7" s="2">
        <v>25.651</v>
      </c>
    </row>
    <row r="8" spans="1:24" x14ac:dyDescent="0.2">
      <c r="A8" s="2" t="s">
        <v>148</v>
      </c>
      <c r="B8" s="2" t="str">
        <f>VLOOKUP($A8,'Space Group'!$A$2:$D$219,3)</f>
        <v>hexagonal</v>
      </c>
      <c r="C8" s="2" t="str">
        <f>VLOOKUP($A8,'Space Group'!$A$2:$D$219,4)</f>
        <v>P6cc</v>
      </c>
      <c r="D8" s="2">
        <v>145.386</v>
      </c>
      <c r="E8" s="2">
        <v>87.647999999999996</v>
      </c>
      <c r="F8" s="2">
        <v>66.06</v>
      </c>
      <c r="G8" s="2">
        <v>0</v>
      </c>
      <c r="H8" s="2">
        <v>0</v>
      </c>
      <c r="I8" s="2">
        <v>0</v>
      </c>
      <c r="J8" s="2">
        <v>145.386</v>
      </c>
      <c r="K8" s="2">
        <v>66.06</v>
      </c>
      <c r="L8" s="2">
        <v>0</v>
      </c>
      <c r="M8" s="2">
        <v>0</v>
      </c>
      <c r="N8" s="2">
        <v>0</v>
      </c>
      <c r="O8" s="2">
        <v>219.566</v>
      </c>
      <c r="P8" s="2">
        <v>0</v>
      </c>
      <c r="Q8" s="2">
        <v>0</v>
      </c>
      <c r="R8" s="2">
        <v>0</v>
      </c>
      <c r="S8" s="2">
        <v>32.814</v>
      </c>
      <c r="T8" s="2">
        <v>0</v>
      </c>
      <c r="U8" s="2">
        <v>0</v>
      </c>
      <c r="V8" s="2">
        <v>32.814</v>
      </c>
      <c r="W8" s="2">
        <v>0</v>
      </c>
      <c r="X8" s="2">
        <v>28.869</v>
      </c>
    </row>
    <row r="9" spans="1:24" x14ac:dyDescent="0.2">
      <c r="A9" s="2" t="s">
        <v>81</v>
      </c>
      <c r="B9" s="2" t="str">
        <f>VLOOKUP($A9,'Space Group'!$A$2:$D$219,3)</f>
        <v>triclinic</v>
      </c>
      <c r="C9" s="2" t="str">
        <f>VLOOKUP($A9,'Space Group'!$A$2:$D$219,4)</f>
        <v>P-1</v>
      </c>
      <c r="D9" s="2">
        <v>128.95400000000001</v>
      </c>
      <c r="E9" s="2">
        <v>48.354999999999997</v>
      </c>
      <c r="F9" s="2">
        <v>34.579000000000001</v>
      </c>
      <c r="G9" s="2">
        <v>0</v>
      </c>
      <c r="H9" s="2">
        <v>30.443999999999999</v>
      </c>
      <c r="I9" s="2">
        <v>0</v>
      </c>
      <c r="J9" s="2">
        <v>137.84299999999999</v>
      </c>
      <c r="K9" s="2">
        <v>43.38</v>
      </c>
      <c r="L9" s="2">
        <v>0</v>
      </c>
      <c r="M9" s="2">
        <v>8.4760000000000009</v>
      </c>
      <c r="N9" s="2">
        <v>0</v>
      </c>
      <c r="O9" s="2">
        <v>55.256</v>
      </c>
      <c r="P9" s="2">
        <v>0</v>
      </c>
      <c r="Q9" s="2">
        <v>15.417999999999999</v>
      </c>
      <c r="R9" s="2">
        <v>0</v>
      </c>
      <c r="S9" s="2">
        <v>20.335999999999999</v>
      </c>
      <c r="T9" s="2">
        <v>0</v>
      </c>
      <c r="U9" s="2">
        <v>3.9809999999999999</v>
      </c>
      <c r="V9" s="2">
        <v>25.161000000000001</v>
      </c>
      <c r="W9" s="2">
        <v>0</v>
      </c>
      <c r="X9" s="2">
        <v>14.141</v>
      </c>
    </row>
    <row r="10" spans="1:24" x14ac:dyDescent="0.2">
      <c r="A10" s="2" t="s">
        <v>10</v>
      </c>
      <c r="B10" s="2" t="str">
        <f>VLOOKUP($A10,'Space Group'!$A$2:$D$219,3)</f>
        <v>monoclinic</v>
      </c>
      <c r="C10" s="2" t="str">
        <f>VLOOKUP($A10,'Space Group'!$A$2:$D$219,4)</f>
        <v>P1121</v>
      </c>
      <c r="D10" s="2">
        <v>185.374</v>
      </c>
      <c r="E10" s="2">
        <v>75.900000000000006</v>
      </c>
      <c r="F10" s="2">
        <v>74.709999999999994</v>
      </c>
      <c r="G10" s="2">
        <v>0</v>
      </c>
      <c r="H10" s="2">
        <v>0</v>
      </c>
      <c r="I10" s="2">
        <v>0</v>
      </c>
      <c r="J10" s="2">
        <v>144.95699999999999</v>
      </c>
      <c r="K10" s="2">
        <v>63.936999999999998</v>
      </c>
      <c r="L10" s="2">
        <v>0</v>
      </c>
      <c r="M10" s="2">
        <v>0</v>
      </c>
      <c r="N10" s="2">
        <v>0</v>
      </c>
      <c r="O10" s="2">
        <v>240.92400000000001</v>
      </c>
      <c r="P10" s="2">
        <v>0</v>
      </c>
      <c r="Q10" s="2">
        <v>0</v>
      </c>
      <c r="R10" s="2">
        <v>0</v>
      </c>
      <c r="S10" s="2">
        <v>34.167000000000002</v>
      </c>
      <c r="T10" s="2">
        <v>0</v>
      </c>
      <c r="U10" s="2">
        <v>0</v>
      </c>
      <c r="V10" s="2">
        <v>37.192999999999998</v>
      </c>
      <c r="W10" s="2">
        <v>0</v>
      </c>
      <c r="X10" s="2">
        <v>8.3800000000000008</v>
      </c>
    </row>
    <row r="11" spans="1:24" x14ac:dyDescent="0.2">
      <c r="A11" s="2" t="s">
        <v>149</v>
      </c>
      <c r="B11" s="2" t="str">
        <f>VLOOKUP($A11,'Space Group'!$A$2:$D$219,3)</f>
        <v>orthorhombic</v>
      </c>
      <c r="C11" s="2" t="str">
        <f>VLOOKUP($A11,'Space Group'!$A$2:$D$219,4)</f>
        <v>Pccn</v>
      </c>
      <c r="D11" s="2">
        <v>86.277000000000001</v>
      </c>
      <c r="E11" s="2">
        <v>50.069000000000003</v>
      </c>
      <c r="F11" s="2">
        <v>37.747999999999998</v>
      </c>
      <c r="G11" s="2">
        <v>0</v>
      </c>
      <c r="H11" s="2">
        <v>0</v>
      </c>
      <c r="I11" s="2">
        <v>0</v>
      </c>
      <c r="J11" s="2">
        <v>96.436000000000007</v>
      </c>
      <c r="K11" s="2">
        <v>47.716999999999999</v>
      </c>
      <c r="L11" s="2">
        <v>0</v>
      </c>
      <c r="M11" s="2">
        <v>0</v>
      </c>
      <c r="N11" s="2">
        <v>0</v>
      </c>
      <c r="O11" s="2">
        <v>90.665000000000006</v>
      </c>
      <c r="P11" s="2">
        <v>0</v>
      </c>
      <c r="Q11" s="2">
        <v>0</v>
      </c>
      <c r="R11" s="2">
        <v>0</v>
      </c>
      <c r="S11" s="2">
        <v>19.539000000000001</v>
      </c>
      <c r="T11" s="2">
        <v>0</v>
      </c>
      <c r="U11" s="2">
        <v>0</v>
      </c>
      <c r="V11" s="2">
        <v>8.1679999999999993</v>
      </c>
      <c r="W11" s="2">
        <v>0</v>
      </c>
      <c r="X11" s="2">
        <v>24.085000000000001</v>
      </c>
    </row>
    <row r="12" spans="1:24" x14ac:dyDescent="0.2">
      <c r="A12" s="2" t="s">
        <v>174</v>
      </c>
      <c r="B12" s="2" t="str">
        <f>VLOOKUP($A12,'Space Group'!$A$2:$D$219,3)</f>
        <v>trigonal</v>
      </c>
      <c r="C12" s="2" t="str">
        <f>VLOOKUP($A12,'Space Group'!$A$2:$D$219,4)</f>
        <v>P3c1</v>
      </c>
      <c r="D12" s="2">
        <v>83.396000000000001</v>
      </c>
      <c r="E12" s="2">
        <v>43.813000000000002</v>
      </c>
      <c r="F12" s="2">
        <v>46.313000000000002</v>
      </c>
      <c r="G12" s="2">
        <v>0</v>
      </c>
      <c r="H12" s="2">
        <v>0</v>
      </c>
      <c r="I12" s="2">
        <v>0</v>
      </c>
      <c r="J12" s="2">
        <v>83.396000000000001</v>
      </c>
      <c r="K12" s="2">
        <v>46.313000000000002</v>
      </c>
      <c r="L12" s="2">
        <v>0</v>
      </c>
      <c r="M12" s="2">
        <v>0</v>
      </c>
      <c r="N12" s="2">
        <v>0</v>
      </c>
      <c r="O12" s="2">
        <v>110.31</v>
      </c>
      <c r="P12" s="2">
        <v>0</v>
      </c>
      <c r="Q12" s="2">
        <v>0</v>
      </c>
      <c r="R12" s="2">
        <v>0</v>
      </c>
      <c r="S12" s="2">
        <v>12.391999999999999</v>
      </c>
      <c r="T12" s="2">
        <v>0</v>
      </c>
      <c r="U12" s="2">
        <v>0</v>
      </c>
      <c r="V12" s="2">
        <v>12.391999999999999</v>
      </c>
      <c r="W12" s="2">
        <v>0</v>
      </c>
      <c r="X12" s="2">
        <v>19.791</v>
      </c>
    </row>
    <row r="13" spans="1:24" x14ac:dyDescent="0.2">
      <c r="A13" s="2" t="s">
        <v>100</v>
      </c>
      <c r="B13" s="2" t="str">
        <f>VLOOKUP($A13,'Space Group'!$A$2:$D$219,3)</f>
        <v>trigonal</v>
      </c>
      <c r="C13" s="2" t="str">
        <f>VLOOKUP($A13,'Space Group'!$A$2:$D$219,4)</f>
        <v>P-31c</v>
      </c>
      <c r="D13" s="2">
        <v>107.96599999999999</v>
      </c>
      <c r="E13" s="2">
        <v>63.101999999999997</v>
      </c>
      <c r="F13" s="2">
        <v>72.08</v>
      </c>
      <c r="G13" s="2">
        <v>0</v>
      </c>
      <c r="H13" s="2">
        <v>0</v>
      </c>
      <c r="I13" s="2">
        <v>0</v>
      </c>
      <c r="J13" s="2">
        <v>107.96599999999999</v>
      </c>
      <c r="K13" s="2">
        <v>72.08</v>
      </c>
      <c r="L13" s="2">
        <v>0</v>
      </c>
      <c r="M13" s="2">
        <v>0</v>
      </c>
      <c r="N13" s="2">
        <v>0</v>
      </c>
      <c r="O13" s="2">
        <v>79.759</v>
      </c>
      <c r="P13" s="2">
        <v>0</v>
      </c>
      <c r="Q13" s="2">
        <v>0</v>
      </c>
      <c r="R13" s="2">
        <v>0</v>
      </c>
      <c r="S13" s="2">
        <v>28.004000000000001</v>
      </c>
      <c r="T13" s="2">
        <v>0</v>
      </c>
      <c r="U13" s="2">
        <v>0</v>
      </c>
      <c r="V13" s="2">
        <v>28.004000000000001</v>
      </c>
      <c r="W13" s="2">
        <v>0</v>
      </c>
      <c r="X13" s="2">
        <v>22.431999999999999</v>
      </c>
    </row>
    <row r="14" spans="1:24" x14ac:dyDescent="0.2">
      <c r="A14" s="2" t="s">
        <v>12</v>
      </c>
      <c r="B14" s="2" t="str">
        <f>VLOOKUP($A14,'Space Group'!$A$2:$D$219,3)</f>
        <v>trigonal</v>
      </c>
      <c r="C14" s="2" t="str">
        <f>VLOOKUP($A14,'Space Group'!$A$2:$D$219,4)</f>
        <v>P-31c</v>
      </c>
      <c r="D14" s="2">
        <v>108.53400000000001</v>
      </c>
      <c r="E14" s="2">
        <v>63.320999999999998</v>
      </c>
      <c r="F14" s="2">
        <v>71.768000000000001</v>
      </c>
      <c r="G14" s="2">
        <v>0</v>
      </c>
      <c r="H14" s="2">
        <v>0</v>
      </c>
      <c r="I14" s="2">
        <v>0</v>
      </c>
      <c r="J14" s="2">
        <v>108.53400000000001</v>
      </c>
      <c r="K14" s="2">
        <v>71.768000000000001</v>
      </c>
      <c r="L14" s="2">
        <v>0</v>
      </c>
      <c r="M14" s="2">
        <v>0</v>
      </c>
      <c r="N14" s="2">
        <v>0</v>
      </c>
      <c r="O14" s="2">
        <v>78.8</v>
      </c>
      <c r="P14" s="2">
        <v>0</v>
      </c>
      <c r="Q14" s="2">
        <v>0</v>
      </c>
      <c r="R14" s="2">
        <v>0</v>
      </c>
      <c r="S14" s="2">
        <v>28.323</v>
      </c>
      <c r="T14" s="2">
        <v>0</v>
      </c>
      <c r="U14" s="2">
        <v>0</v>
      </c>
      <c r="V14" s="2">
        <v>28.323</v>
      </c>
      <c r="W14" s="2">
        <v>0</v>
      </c>
      <c r="X14" s="2">
        <v>22.606000000000002</v>
      </c>
    </row>
    <row r="15" spans="1:24" x14ac:dyDescent="0.2">
      <c r="A15" s="2" t="s">
        <v>35</v>
      </c>
      <c r="B15" s="2" t="str">
        <f>VLOOKUP($A15,'Space Group'!$A$2:$D$219,3)</f>
        <v>trigonal</v>
      </c>
      <c r="C15" s="2" t="str">
        <f>VLOOKUP($A15,'Space Group'!$A$2:$D$219,4)</f>
        <v>P-3</v>
      </c>
      <c r="D15" s="2">
        <v>67.486999999999995</v>
      </c>
      <c r="E15" s="2">
        <v>37.152999999999999</v>
      </c>
      <c r="F15" s="2">
        <v>30.561</v>
      </c>
      <c r="G15" s="2">
        <v>-1.2569999999999999</v>
      </c>
      <c r="H15" s="2">
        <v>0</v>
      </c>
      <c r="I15" s="2">
        <v>0</v>
      </c>
      <c r="J15" s="2">
        <v>67.486999999999995</v>
      </c>
      <c r="K15" s="2">
        <v>30.561</v>
      </c>
      <c r="L15" s="2">
        <v>1.2569999999999999</v>
      </c>
      <c r="M15" s="2">
        <v>0</v>
      </c>
      <c r="N15" s="2">
        <v>0</v>
      </c>
      <c r="O15" s="2">
        <v>107.176</v>
      </c>
      <c r="P15" s="2">
        <v>0</v>
      </c>
      <c r="Q15" s="2">
        <v>0</v>
      </c>
      <c r="R15" s="2">
        <v>0</v>
      </c>
      <c r="S15" s="2">
        <v>11.067</v>
      </c>
      <c r="T15" s="2">
        <v>0</v>
      </c>
      <c r="U15" s="2">
        <v>0</v>
      </c>
      <c r="V15" s="2">
        <v>11.067</v>
      </c>
      <c r="W15" s="2">
        <v>-1.2569999999999999</v>
      </c>
      <c r="X15" s="2">
        <v>15.167</v>
      </c>
    </row>
    <row r="16" spans="1:24" x14ac:dyDescent="0.2">
      <c r="A16" s="2" t="s">
        <v>74</v>
      </c>
      <c r="B16" s="2" t="str">
        <f>VLOOKUP($A16,'Space Group'!$A$2:$D$219,3)</f>
        <v>monoclinic</v>
      </c>
      <c r="C16" s="2" t="str">
        <f>VLOOKUP($A16,'Space Group'!$A$2:$D$219,4)</f>
        <v>P1121</v>
      </c>
      <c r="D16" s="2">
        <v>221.99199999999999</v>
      </c>
      <c r="E16" s="2">
        <v>57.965000000000003</v>
      </c>
      <c r="F16" s="2">
        <v>83.897999999999996</v>
      </c>
      <c r="G16" s="2">
        <v>0</v>
      </c>
      <c r="H16" s="2">
        <v>0</v>
      </c>
      <c r="I16" s="2">
        <v>0</v>
      </c>
      <c r="J16" s="2">
        <v>49.146000000000001</v>
      </c>
      <c r="K16" s="2">
        <v>32.863999999999997</v>
      </c>
      <c r="L16" s="2">
        <v>0</v>
      </c>
      <c r="M16" s="2">
        <v>0</v>
      </c>
      <c r="N16" s="2">
        <v>0</v>
      </c>
      <c r="O16" s="2">
        <v>232.11500000000001</v>
      </c>
      <c r="P16" s="2">
        <v>0</v>
      </c>
      <c r="Q16" s="2">
        <v>0</v>
      </c>
      <c r="R16" s="2">
        <v>0</v>
      </c>
      <c r="S16" s="2">
        <v>27.385999999999999</v>
      </c>
      <c r="T16" s="2">
        <v>0</v>
      </c>
      <c r="U16" s="2">
        <v>0</v>
      </c>
      <c r="V16" s="2">
        <v>40.420999999999999</v>
      </c>
      <c r="W16" s="2">
        <v>0</v>
      </c>
      <c r="X16" s="2">
        <v>41.484000000000002</v>
      </c>
    </row>
    <row r="17" spans="1:24" x14ac:dyDescent="0.2">
      <c r="A17" s="2" t="s">
        <v>43</v>
      </c>
      <c r="B17" s="2" t="str">
        <f>VLOOKUP($A17,'Space Group'!$A$2:$D$219,3)</f>
        <v>cubic</v>
      </c>
      <c r="C17" s="2" t="str">
        <f>VLOOKUP($A17,'Space Group'!$A$2:$D$219,4)</f>
        <v>Ia-3d</v>
      </c>
      <c r="D17" s="2">
        <v>160.74600000000001</v>
      </c>
      <c r="E17" s="2">
        <v>73.477000000000004</v>
      </c>
      <c r="F17" s="2">
        <v>73.477000000000004</v>
      </c>
      <c r="G17" s="2">
        <v>0</v>
      </c>
      <c r="H17" s="2">
        <v>0</v>
      </c>
      <c r="I17" s="2">
        <v>0</v>
      </c>
      <c r="J17" s="2">
        <v>160.74600000000001</v>
      </c>
      <c r="K17" s="2">
        <v>73.477000000000004</v>
      </c>
      <c r="L17" s="2">
        <v>0</v>
      </c>
      <c r="M17" s="2">
        <v>0</v>
      </c>
      <c r="N17" s="2">
        <v>0</v>
      </c>
      <c r="O17" s="2">
        <v>160.74600000000001</v>
      </c>
      <c r="P17" s="2">
        <v>0</v>
      </c>
      <c r="Q17" s="2">
        <v>0</v>
      </c>
      <c r="R17" s="2">
        <v>0</v>
      </c>
      <c r="S17" s="2">
        <v>35.384999999999998</v>
      </c>
      <c r="T17" s="2">
        <v>0</v>
      </c>
      <c r="U17" s="2">
        <v>0</v>
      </c>
      <c r="V17" s="2">
        <v>35.384999999999998</v>
      </c>
      <c r="W17" s="2">
        <v>0</v>
      </c>
      <c r="X17" s="2">
        <v>35.384999999999998</v>
      </c>
    </row>
    <row r="18" spans="1:24" x14ac:dyDescent="0.2">
      <c r="A18" s="2" t="s">
        <v>161</v>
      </c>
      <c r="B18" s="2" t="str">
        <f>VLOOKUP($A18,'Space Group'!$A$2:$D$219,3)</f>
        <v>orthorhombic</v>
      </c>
      <c r="C18" s="2" t="str">
        <f>VLOOKUP($A18,'Space Group'!$A$2:$D$219,4)</f>
        <v>Pbca</v>
      </c>
      <c r="D18" s="2">
        <v>76.478999999999999</v>
      </c>
      <c r="E18" s="2">
        <v>53.165999999999997</v>
      </c>
      <c r="F18" s="2">
        <v>75.430999999999997</v>
      </c>
      <c r="G18" s="2">
        <v>0</v>
      </c>
      <c r="H18" s="2">
        <v>0</v>
      </c>
      <c r="I18" s="2">
        <v>0</v>
      </c>
      <c r="J18" s="2">
        <v>84.65</v>
      </c>
      <c r="K18" s="2">
        <v>108.45</v>
      </c>
      <c r="L18" s="2">
        <v>0</v>
      </c>
      <c r="M18" s="2">
        <v>0</v>
      </c>
      <c r="N18" s="2">
        <v>0</v>
      </c>
      <c r="O18" s="2">
        <v>194.84700000000001</v>
      </c>
      <c r="P18" s="2">
        <v>0</v>
      </c>
      <c r="Q18" s="2">
        <v>0</v>
      </c>
      <c r="R18" s="2">
        <v>0</v>
      </c>
      <c r="S18" s="2">
        <v>44.932000000000002</v>
      </c>
      <c r="T18" s="2">
        <v>0</v>
      </c>
      <c r="U18" s="2">
        <v>0</v>
      </c>
      <c r="V18" s="2">
        <v>40.765999999999998</v>
      </c>
      <c r="W18" s="2">
        <v>0</v>
      </c>
      <c r="X18" s="2">
        <v>23.091999999999999</v>
      </c>
    </row>
    <row r="19" spans="1:24" x14ac:dyDescent="0.2">
      <c r="A19" s="2" t="s">
        <v>86</v>
      </c>
      <c r="B19" s="2" t="str">
        <f>VLOOKUP($A19,'Space Group'!$A$2:$D$219,3)</f>
        <v>orthorhombic</v>
      </c>
      <c r="C19" s="2" t="str">
        <f>VLOOKUP($A19,'Space Group'!$A$2:$D$219,4)</f>
        <v>Pca21</v>
      </c>
      <c r="D19" s="2">
        <v>158.535</v>
      </c>
      <c r="E19" s="2">
        <v>80.075000000000003</v>
      </c>
      <c r="F19" s="2">
        <v>78.394000000000005</v>
      </c>
      <c r="G19" s="2">
        <v>0</v>
      </c>
      <c r="H19" s="2">
        <v>0</v>
      </c>
      <c r="I19" s="2">
        <v>0</v>
      </c>
      <c r="J19" s="2">
        <v>146.995</v>
      </c>
      <c r="K19" s="2">
        <v>133.10900000000001</v>
      </c>
      <c r="L19" s="2">
        <v>0</v>
      </c>
      <c r="M19" s="2">
        <v>0</v>
      </c>
      <c r="N19" s="2">
        <v>0</v>
      </c>
      <c r="O19" s="2">
        <v>145.1</v>
      </c>
      <c r="P19" s="2">
        <v>0</v>
      </c>
      <c r="Q19" s="2">
        <v>0</v>
      </c>
      <c r="R19" s="2">
        <v>0</v>
      </c>
      <c r="S19" s="2">
        <v>45.622999999999998</v>
      </c>
      <c r="T19" s="2">
        <v>0</v>
      </c>
      <c r="U19" s="2">
        <v>0</v>
      </c>
      <c r="V19" s="2">
        <v>36.792999999999999</v>
      </c>
      <c r="W19" s="2">
        <v>0</v>
      </c>
      <c r="X19" s="2">
        <v>35.844999999999999</v>
      </c>
    </row>
    <row r="20" spans="1:24" x14ac:dyDescent="0.2">
      <c r="A20" s="2" t="s">
        <v>21</v>
      </c>
      <c r="B20" s="2" t="str">
        <f>VLOOKUP($A20,'Space Group'!$A$2:$D$219,3)</f>
        <v>cubic</v>
      </c>
      <c r="C20" s="2" t="str">
        <f>VLOOKUP($A20,'Space Group'!$A$2:$D$219,4)</f>
        <v>F23</v>
      </c>
      <c r="D20" s="2">
        <v>119.11499999999999</v>
      </c>
      <c r="E20" s="2">
        <v>99.566000000000003</v>
      </c>
      <c r="F20" s="2">
        <v>99.566000000000003</v>
      </c>
      <c r="G20" s="2">
        <v>0</v>
      </c>
      <c r="H20" s="2">
        <v>0</v>
      </c>
      <c r="I20" s="2">
        <v>0</v>
      </c>
      <c r="J20" s="2">
        <v>119.11499999999999</v>
      </c>
      <c r="K20" s="2">
        <v>99.566000000000003</v>
      </c>
      <c r="L20" s="2">
        <v>0</v>
      </c>
      <c r="M20" s="2">
        <v>0</v>
      </c>
      <c r="N20" s="2">
        <v>0</v>
      </c>
      <c r="O20" s="2">
        <v>119.11499999999999</v>
      </c>
      <c r="P20" s="2">
        <v>0</v>
      </c>
      <c r="Q20" s="2">
        <v>0</v>
      </c>
      <c r="R20" s="2">
        <v>0</v>
      </c>
      <c r="S20" s="2">
        <v>36.168999999999997</v>
      </c>
      <c r="T20" s="2">
        <v>0</v>
      </c>
      <c r="U20" s="2">
        <v>0</v>
      </c>
      <c r="V20" s="2">
        <v>36.168999999999997</v>
      </c>
      <c r="W20" s="2">
        <v>0</v>
      </c>
      <c r="X20" s="2">
        <v>36.168999999999997</v>
      </c>
    </row>
    <row r="21" spans="1:24" x14ac:dyDescent="0.2">
      <c r="A21" s="2" t="s">
        <v>165</v>
      </c>
      <c r="B21" s="2" t="str">
        <f>VLOOKUP($A21,'Space Group'!$A$2:$D$219,3)</f>
        <v>tetragonal</v>
      </c>
      <c r="C21" s="2" t="str">
        <f>VLOOKUP($A21,'Space Group'!$A$2:$D$219,4)</f>
        <v>I4/m</v>
      </c>
      <c r="D21" s="2">
        <v>153.946</v>
      </c>
      <c r="E21" s="2">
        <v>102.846</v>
      </c>
      <c r="F21" s="2">
        <v>66.867999999999995</v>
      </c>
      <c r="G21" s="2">
        <v>0</v>
      </c>
      <c r="H21" s="2">
        <v>0</v>
      </c>
      <c r="I21" s="2">
        <v>0</v>
      </c>
      <c r="J21" s="2">
        <v>153.946</v>
      </c>
      <c r="K21" s="2">
        <v>66.867999999999995</v>
      </c>
      <c r="L21" s="2">
        <v>0</v>
      </c>
      <c r="M21" s="2">
        <v>0</v>
      </c>
      <c r="N21" s="2">
        <v>0</v>
      </c>
      <c r="O21" s="2">
        <v>171.32400000000001</v>
      </c>
      <c r="P21" s="2">
        <v>0</v>
      </c>
      <c r="Q21" s="2">
        <v>0</v>
      </c>
      <c r="R21" s="2">
        <v>0</v>
      </c>
      <c r="S21" s="2">
        <v>16.821000000000002</v>
      </c>
      <c r="T21" s="2">
        <v>0</v>
      </c>
      <c r="U21" s="2">
        <v>0</v>
      </c>
      <c r="V21" s="2">
        <v>16.821000000000002</v>
      </c>
      <c r="W21" s="2">
        <v>0</v>
      </c>
      <c r="X21" s="2">
        <v>7.5750000000000002</v>
      </c>
    </row>
    <row r="22" spans="1:24" x14ac:dyDescent="0.2">
      <c r="A22" s="2" t="s">
        <v>171</v>
      </c>
      <c r="B22" s="2" t="str">
        <f>VLOOKUP($A22,'Space Group'!$A$2:$D$219,3)</f>
        <v>trigonal</v>
      </c>
      <c r="C22" s="2" t="str">
        <f>VLOOKUP($A22,'Space Group'!$A$2:$D$219,4)</f>
        <v>R-3</v>
      </c>
      <c r="D22" s="2">
        <v>128.17400000000001</v>
      </c>
      <c r="E22" s="2">
        <v>70.826999999999998</v>
      </c>
      <c r="F22" s="2">
        <v>71.415000000000006</v>
      </c>
      <c r="G22" s="2">
        <v>0</v>
      </c>
      <c r="H22" s="2">
        <v>6.8019999999999996</v>
      </c>
      <c r="I22" s="2">
        <v>0</v>
      </c>
      <c r="J22" s="2">
        <v>128.17400000000001</v>
      </c>
      <c r="K22" s="2">
        <v>71.415000000000006</v>
      </c>
      <c r="L22" s="2">
        <v>0</v>
      </c>
      <c r="M22" s="2">
        <v>-6.8019999999999996</v>
      </c>
      <c r="N22" s="2">
        <v>0</v>
      </c>
      <c r="O22" s="2">
        <v>180.953</v>
      </c>
      <c r="P22" s="2">
        <v>0</v>
      </c>
      <c r="Q22" s="2">
        <v>0</v>
      </c>
      <c r="R22" s="2">
        <v>0</v>
      </c>
      <c r="S22" s="2">
        <v>35.118000000000002</v>
      </c>
      <c r="T22" s="2">
        <v>0</v>
      </c>
      <c r="U22" s="2">
        <v>-6.8019999999999996</v>
      </c>
      <c r="V22" s="2">
        <v>35.118000000000002</v>
      </c>
      <c r="W22" s="2">
        <v>0</v>
      </c>
      <c r="X22" s="2">
        <v>28.672999999999998</v>
      </c>
    </row>
    <row r="23" spans="1:24" x14ac:dyDescent="0.2">
      <c r="A23" s="2" t="s">
        <v>62</v>
      </c>
      <c r="B23" s="2" t="str">
        <f>VLOOKUP($A23,'Space Group'!$A$2:$D$219,3)</f>
        <v>monoclinic</v>
      </c>
      <c r="C23" s="2" t="str">
        <f>VLOOKUP($A23,'Space Group'!$A$2:$D$219,4)</f>
        <v>C12/c1</v>
      </c>
      <c r="D23" s="2">
        <v>119.04</v>
      </c>
      <c r="E23" s="2">
        <v>63.143999999999998</v>
      </c>
      <c r="F23" s="2">
        <v>43.719000000000001</v>
      </c>
      <c r="G23" s="2">
        <v>0</v>
      </c>
      <c r="H23" s="2">
        <v>0</v>
      </c>
      <c r="I23" s="2">
        <v>0</v>
      </c>
      <c r="J23" s="2">
        <v>158.39400000000001</v>
      </c>
      <c r="K23" s="2">
        <v>62.997</v>
      </c>
      <c r="L23" s="2">
        <v>0</v>
      </c>
      <c r="M23" s="2">
        <v>0</v>
      </c>
      <c r="N23" s="2">
        <v>0</v>
      </c>
      <c r="O23" s="2">
        <v>151.93299999999999</v>
      </c>
      <c r="P23" s="2">
        <v>0</v>
      </c>
      <c r="Q23" s="2">
        <v>0</v>
      </c>
      <c r="R23" s="2">
        <v>0</v>
      </c>
      <c r="S23" s="2">
        <v>19.957999999999998</v>
      </c>
      <c r="T23" s="2">
        <v>0</v>
      </c>
      <c r="U23" s="2">
        <v>0</v>
      </c>
      <c r="V23" s="2">
        <v>11.7</v>
      </c>
      <c r="W23" s="2">
        <v>0</v>
      </c>
      <c r="X23" s="2">
        <v>18.646000000000001</v>
      </c>
    </row>
    <row r="24" spans="1:24" x14ac:dyDescent="0.2">
      <c r="A24" s="2" t="s">
        <v>112</v>
      </c>
      <c r="B24" s="2" t="str">
        <f>VLOOKUP($A24,'Space Group'!$A$2:$D$219,3)</f>
        <v>orthorhombic</v>
      </c>
      <c r="C24" s="2" t="str">
        <f>VLOOKUP($A24,'Space Group'!$A$2:$D$219,4)</f>
        <v>P21212</v>
      </c>
      <c r="D24" s="2">
        <v>60.173999999999999</v>
      </c>
      <c r="E24" s="2">
        <v>60.051000000000002</v>
      </c>
      <c r="F24" s="2">
        <v>81.882000000000005</v>
      </c>
      <c r="G24" s="2">
        <v>0</v>
      </c>
      <c r="H24" s="2">
        <v>0</v>
      </c>
      <c r="I24" s="2">
        <v>0</v>
      </c>
      <c r="J24" s="2">
        <v>118.113</v>
      </c>
      <c r="K24" s="2">
        <v>105.848</v>
      </c>
      <c r="L24" s="2">
        <v>0</v>
      </c>
      <c r="M24" s="2">
        <v>0</v>
      </c>
      <c r="N24" s="2">
        <v>0</v>
      </c>
      <c r="O24" s="2">
        <v>163.53100000000001</v>
      </c>
      <c r="P24" s="2">
        <v>0</v>
      </c>
      <c r="Q24" s="2">
        <v>0</v>
      </c>
      <c r="R24" s="2">
        <v>0</v>
      </c>
      <c r="S24" s="2">
        <v>17.59</v>
      </c>
      <c r="T24" s="2">
        <v>0</v>
      </c>
      <c r="U24" s="2">
        <v>0</v>
      </c>
      <c r="V24" s="2">
        <v>42.731000000000002</v>
      </c>
      <c r="W24" s="2">
        <v>0</v>
      </c>
      <c r="X24" s="2">
        <v>18.777999999999999</v>
      </c>
    </row>
    <row r="25" spans="1:24" x14ac:dyDescent="0.2">
      <c r="A25" s="2" t="s">
        <v>158</v>
      </c>
      <c r="B25" s="2" t="str">
        <f>VLOOKUP($A25,'Space Group'!$A$2:$D$219,3)</f>
        <v>orthorhombic</v>
      </c>
      <c r="C25" s="2" t="str">
        <f>VLOOKUP($A25,'Space Group'!$A$2:$D$219,4)</f>
        <v>Aemm</v>
      </c>
      <c r="D25" s="2">
        <v>254.83699999999999</v>
      </c>
      <c r="E25" s="2">
        <v>88.616</v>
      </c>
      <c r="F25" s="2">
        <v>79.540999999999997</v>
      </c>
      <c r="G25" s="2">
        <v>0</v>
      </c>
      <c r="H25" s="2">
        <v>0</v>
      </c>
      <c r="I25" s="2">
        <v>0</v>
      </c>
      <c r="J25" s="2">
        <v>185.36500000000001</v>
      </c>
      <c r="K25" s="2">
        <v>134.947</v>
      </c>
      <c r="L25" s="2">
        <v>0</v>
      </c>
      <c r="M25" s="2">
        <v>0</v>
      </c>
      <c r="N25" s="2">
        <v>0</v>
      </c>
      <c r="O25" s="2">
        <v>152.887</v>
      </c>
      <c r="P25" s="2">
        <v>0</v>
      </c>
      <c r="Q25" s="2">
        <v>0</v>
      </c>
      <c r="R25" s="2">
        <v>0</v>
      </c>
      <c r="S25" s="2">
        <v>17.18</v>
      </c>
      <c r="T25" s="2">
        <v>0</v>
      </c>
      <c r="U25" s="2">
        <v>0</v>
      </c>
      <c r="V25" s="2">
        <v>39.826999999999998</v>
      </c>
      <c r="W25" s="2">
        <v>0</v>
      </c>
      <c r="X25" s="2">
        <v>40.628999999999998</v>
      </c>
    </row>
    <row r="26" spans="1:24" x14ac:dyDescent="0.2">
      <c r="A26" s="2" t="s">
        <v>94</v>
      </c>
      <c r="B26" s="2" t="str">
        <f>VLOOKUP($A26,'Space Group'!$A$2:$D$219,3)</f>
        <v>monoclinic</v>
      </c>
      <c r="C26" s="2" t="str">
        <f>VLOOKUP($A26,'Space Group'!$A$2:$D$219,4)</f>
        <v>P121/a1</v>
      </c>
      <c r="D26" s="2">
        <v>52.899000000000001</v>
      </c>
      <c r="E26" s="2">
        <v>54.848999999999997</v>
      </c>
      <c r="F26" s="2">
        <v>59.774000000000001</v>
      </c>
      <c r="G26" s="2">
        <v>0</v>
      </c>
      <c r="H26" s="2">
        <v>0</v>
      </c>
      <c r="I26" s="2">
        <v>0</v>
      </c>
      <c r="J26" s="2">
        <v>132.56299999999999</v>
      </c>
      <c r="K26" s="2">
        <v>116.819</v>
      </c>
      <c r="L26" s="2">
        <v>0</v>
      </c>
      <c r="M26" s="2">
        <v>0</v>
      </c>
      <c r="N26" s="2">
        <v>0</v>
      </c>
      <c r="O26" s="2">
        <v>170.45699999999999</v>
      </c>
      <c r="P26" s="2">
        <v>0</v>
      </c>
      <c r="Q26" s="2">
        <v>0</v>
      </c>
      <c r="R26" s="2">
        <v>0</v>
      </c>
      <c r="S26" s="2">
        <v>19.219000000000001</v>
      </c>
      <c r="T26" s="2">
        <v>0</v>
      </c>
      <c r="U26" s="2">
        <v>0</v>
      </c>
      <c r="V26" s="2">
        <v>30.259</v>
      </c>
      <c r="W26" s="2">
        <v>0</v>
      </c>
      <c r="X26" s="2">
        <v>22.890999999999998</v>
      </c>
    </row>
    <row r="27" spans="1:24" x14ac:dyDescent="0.2">
      <c r="A27" s="2" t="s">
        <v>106</v>
      </c>
      <c r="B27" s="2" t="str">
        <f>VLOOKUP($A27,'Space Group'!$A$2:$D$219,3)</f>
        <v>tetragonal</v>
      </c>
      <c r="C27" s="2" t="str">
        <f>VLOOKUP($A27,'Space Group'!$A$2:$D$219,4)</f>
        <v>P4/ncc</v>
      </c>
      <c r="D27" s="2">
        <v>112.955</v>
      </c>
      <c r="E27" s="2">
        <v>79.581999999999994</v>
      </c>
      <c r="F27" s="2">
        <v>65.653000000000006</v>
      </c>
      <c r="G27" s="2">
        <v>0</v>
      </c>
      <c r="H27" s="2">
        <v>0</v>
      </c>
      <c r="I27" s="2">
        <v>0</v>
      </c>
      <c r="J27" s="2">
        <v>112.955</v>
      </c>
      <c r="K27" s="2">
        <v>65.653000000000006</v>
      </c>
      <c r="L27" s="2">
        <v>0</v>
      </c>
      <c r="M27" s="2">
        <v>0</v>
      </c>
      <c r="N27" s="2">
        <v>0</v>
      </c>
      <c r="O27" s="2">
        <v>100.935</v>
      </c>
      <c r="P27" s="2">
        <v>0</v>
      </c>
      <c r="Q27" s="2">
        <v>0</v>
      </c>
      <c r="R27" s="2">
        <v>0</v>
      </c>
      <c r="S27" s="2">
        <v>25.698</v>
      </c>
      <c r="T27" s="2">
        <v>0</v>
      </c>
      <c r="U27" s="2">
        <v>0</v>
      </c>
      <c r="V27" s="2">
        <v>25.698</v>
      </c>
      <c r="W27" s="2">
        <v>0</v>
      </c>
      <c r="X27" s="2">
        <v>20.576000000000001</v>
      </c>
    </row>
    <row r="28" spans="1:24" x14ac:dyDescent="0.2">
      <c r="A28" s="2" t="s">
        <v>29</v>
      </c>
      <c r="B28" s="2" t="str">
        <f>VLOOKUP($A28,'Space Group'!$A$2:$D$219,3)</f>
        <v>tetragonal</v>
      </c>
      <c r="C28" s="2" t="str">
        <f>VLOOKUP($A28,'Space Group'!$A$2:$D$219,4)</f>
        <v>I4mm</v>
      </c>
      <c r="D28" s="2">
        <v>162.458</v>
      </c>
      <c r="E28" s="2">
        <v>124.38500000000001</v>
      </c>
      <c r="F28" s="2">
        <v>114.042</v>
      </c>
      <c r="G28" s="2">
        <v>0</v>
      </c>
      <c r="H28" s="2">
        <v>0</v>
      </c>
      <c r="I28" s="2">
        <v>0</v>
      </c>
      <c r="J28" s="2">
        <v>162.458</v>
      </c>
      <c r="K28" s="2">
        <v>114.042</v>
      </c>
      <c r="L28" s="2">
        <v>0</v>
      </c>
      <c r="M28" s="2">
        <v>0</v>
      </c>
      <c r="N28" s="2">
        <v>0</v>
      </c>
      <c r="O28" s="2">
        <v>246.07</v>
      </c>
      <c r="P28" s="2">
        <v>0</v>
      </c>
      <c r="Q28" s="2">
        <v>0</v>
      </c>
      <c r="R28" s="2">
        <v>0</v>
      </c>
      <c r="S28" s="2">
        <v>49.075000000000003</v>
      </c>
      <c r="T28" s="2">
        <v>0</v>
      </c>
      <c r="U28" s="2">
        <v>0</v>
      </c>
      <c r="V28" s="2">
        <v>49.075000000000003</v>
      </c>
      <c r="W28" s="2">
        <v>0</v>
      </c>
      <c r="X28" s="2">
        <v>40.886000000000003</v>
      </c>
    </row>
    <row r="29" spans="1:24" x14ac:dyDescent="0.2">
      <c r="A29" s="2" t="s">
        <v>28</v>
      </c>
      <c r="B29" s="2" t="str">
        <f>VLOOKUP($A29,'Space Group'!$A$2:$D$219,3)</f>
        <v>tetragonal</v>
      </c>
      <c r="C29" s="2" t="str">
        <f>VLOOKUP($A29,'Space Group'!$A$2:$D$219,4)</f>
        <v>I41/amd</v>
      </c>
      <c r="D29" s="2">
        <v>85.650999999999996</v>
      </c>
      <c r="E29" s="2">
        <v>44.625999999999998</v>
      </c>
      <c r="F29" s="2">
        <v>63.731000000000002</v>
      </c>
      <c r="G29" s="2">
        <v>0</v>
      </c>
      <c r="H29" s="2">
        <v>0</v>
      </c>
      <c r="I29" s="2">
        <v>0</v>
      </c>
      <c r="J29" s="2">
        <v>85.650999999999996</v>
      </c>
      <c r="K29" s="2">
        <v>63.731000000000002</v>
      </c>
      <c r="L29" s="2">
        <v>0</v>
      </c>
      <c r="M29" s="2">
        <v>0</v>
      </c>
      <c r="N29" s="2">
        <v>0</v>
      </c>
      <c r="O29" s="2">
        <v>125.44199999999999</v>
      </c>
      <c r="P29" s="2">
        <v>0</v>
      </c>
      <c r="Q29" s="2">
        <v>0</v>
      </c>
      <c r="R29" s="2">
        <v>0</v>
      </c>
      <c r="S29" s="2">
        <v>28.584</v>
      </c>
      <c r="T29" s="2">
        <v>0</v>
      </c>
      <c r="U29" s="2">
        <v>0</v>
      </c>
      <c r="V29" s="2">
        <v>28.584</v>
      </c>
      <c r="W29" s="2">
        <v>0</v>
      </c>
      <c r="X29" s="2">
        <v>18.111999999999998</v>
      </c>
    </row>
    <row r="30" spans="1:24" x14ac:dyDescent="0.2">
      <c r="A30" s="2" t="s">
        <v>17</v>
      </c>
      <c r="B30" s="2" t="str">
        <f>VLOOKUP($A30,'Space Group'!$A$2:$D$219,3)</f>
        <v>triclinic</v>
      </c>
      <c r="C30" s="2" t="str">
        <f>VLOOKUP($A30,'Space Group'!$A$2:$D$219,4)</f>
        <v>P1</v>
      </c>
      <c r="D30" s="2">
        <v>230.85300000000001</v>
      </c>
      <c r="E30" s="2">
        <v>99.796000000000006</v>
      </c>
      <c r="F30" s="2">
        <v>58.628999999999998</v>
      </c>
      <c r="G30" s="2">
        <v>0</v>
      </c>
      <c r="H30" s="2">
        <v>0</v>
      </c>
      <c r="I30" s="2">
        <v>0</v>
      </c>
      <c r="J30" s="2">
        <v>175.726</v>
      </c>
      <c r="K30" s="2">
        <v>104.587</v>
      </c>
      <c r="L30" s="2">
        <v>0</v>
      </c>
      <c r="M30" s="2">
        <v>0</v>
      </c>
      <c r="N30" s="2">
        <v>0</v>
      </c>
      <c r="O30" s="2">
        <v>211.67599999999999</v>
      </c>
      <c r="P30" s="2">
        <v>0</v>
      </c>
      <c r="Q30" s="2">
        <v>0</v>
      </c>
      <c r="R30" s="2">
        <v>0</v>
      </c>
      <c r="S30" s="2">
        <v>60.018000000000001</v>
      </c>
      <c r="T30" s="2">
        <v>0</v>
      </c>
      <c r="U30" s="2">
        <v>0</v>
      </c>
      <c r="V30" s="2">
        <v>30.341999999999999</v>
      </c>
      <c r="W30" s="2">
        <v>0</v>
      </c>
      <c r="X30" s="2">
        <v>63.527999999999999</v>
      </c>
    </row>
    <row r="31" spans="1:24" x14ac:dyDescent="0.2">
      <c r="A31" s="2" t="s">
        <v>125</v>
      </c>
      <c r="B31" s="2" t="str">
        <f>VLOOKUP($A31,'Space Group'!$A$2:$D$219,3)</f>
        <v>trigonal</v>
      </c>
      <c r="C31" s="2" t="str">
        <f>VLOOKUP($A31,'Space Group'!$A$2:$D$219,4)</f>
        <v>P321</v>
      </c>
      <c r="D31" s="2">
        <v>83.864000000000004</v>
      </c>
      <c r="E31" s="2">
        <v>43.819000000000003</v>
      </c>
      <c r="F31" s="2">
        <v>46.54</v>
      </c>
      <c r="G31" s="2">
        <v>0</v>
      </c>
      <c r="H31" s="2">
        <v>0</v>
      </c>
      <c r="I31" s="2">
        <v>0</v>
      </c>
      <c r="J31" s="2">
        <v>83.864000000000004</v>
      </c>
      <c r="K31" s="2">
        <v>46.54</v>
      </c>
      <c r="L31" s="2">
        <v>0</v>
      </c>
      <c r="M31" s="2">
        <v>0</v>
      </c>
      <c r="N31" s="2">
        <v>0</v>
      </c>
      <c r="O31" s="2">
        <v>110.084</v>
      </c>
      <c r="P31" s="2">
        <v>0</v>
      </c>
      <c r="Q31" s="2">
        <v>0</v>
      </c>
      <c r="R31" s="2">
        <v>0</v>
      </c>
      <c r="S31" s="2">
        <v>12.326000000000001</v>
      </c>
      <c r="T31" s="2">
        <v>0</v>
      </c>
      <c r="U31" s="2">
        <v>0</v>
      </c>
      <c r="V31" s="2">
        <v>12.326000000000001</v>
      </c>
      <c r="W31" s="2">
        <v>0</v>
      </c>
      <c r="X31" s="2">
        <v>20.023</v>
      </c>
    </row>
    <row r="32" spans="1:24" x14ac:dyDescent="0.2">
      <c r="A32" s="2" t="s">
        <v>87</v>
      </c>
      <c r="B32" s="2" t="str">
        <f>VLOOKUP($A32,'Space Group'!$A$2:$D$219,3)</f>
        <v>monoclinic</v>
      </c>
      <c r="C32" s="2" t="str">
        <f>VLOOKUP($A32,'Space Group'!$A$2:$D$219,4)</f>
        <v>P121/m1</v>
      </c>
      <c r="D32" s="2">
        <v>128.37799999999999</v>
      </c>
      <c r="E32" s="2">
        <v>42.546999999999997</v>
      </c>
      <c r="F32" s="2">
        <v>51.223999999999997</v>
      </c>
      <c r="G32" s="2">
        <v>0</v>
      </c>
      <c r="H32" s="2">
        <v>12.884</v>
      </c>
      <c r="I32" s="2">
        <v>0</v>
      </c>
      <c r="J32" s="2">
        <v>100.289</v>
      </c>
      <c r="K32" s="2">
        <v>59.067</v>
      </c>
      <c r="L32" s="2">
        <v>0</v>
      </c>
      <c r="M32" s="2">
        <v>2.157</v>
      </c>
      <c r="N32" s="2">
        <v>0</v>
      </c>
      <c r="O32" s="2">
        <v>156.08099999999999</v>
      </c>
      <c r="P32" s="2">
        <v>0</v>
      </c>
      <c r="Q32" s="2">
        <v>3.6240000000000001</v>
      </c>
      <c r="R32" s="2">
        <v>0</v>
      </c>
      <c r="S32" s="2">
        <v>8.5950000000000006</v>
      </c>
      <c r="T32" s="2">
        <v>0</v>
      </c>
      <c r="U32" s="2">
        <v>0.90100000000000002</v>
      </c>
      <c r="V32" s="2">
        <v>25.821999999999999</v>
      </c>
      <c r="W32" s="2">
        <v>0</v>
      </c>
      <c r="X32" s="2">
        <v>13.618</v>
      </c>
    </row>
    <row r="33" spans="1:24" x14ac:dyDescent="0.2">
      <c r="A33" s="2" t="s">
        <v>179</v>
      </c>
      <c r="B33" s="2" t="str">
        <f>VLOOKUP($A33,'Space Group'!$A$2:$D$219,3)</f>
        <v>cubic</v>
      </c>
      <c r="C33" s="2" t="str">
        <f>VLOOKUP($A33,'Space Group'!$A$2:$D$219,4)</f>
        <v>Ia-3d</v>
      </c>
      <c r="D33" s="2">
        <v>94.691000000000003</v>
      </c>
      <c r="E33" s="2">
        <v>47.567</v>
      </c>
      <c r="F33" s="2">
        <v>47.567</v>
      </c>
      <c r="G33" s="2">
        <v>0</v>
      </c>
      <c r="H33" s="2">
        <v>0</v>
      </c>
      <c r="I33" s="2">
        <v>0</v>
      </c>
      <c r="J33" s="2">
        <v>94.691000000000003</v>
      </c>
      <c r="K33" s="2">
        <v>47.567</v>
      </c>
      <c r="L33" s="2">
        <v>0</v>
      </c>
      <c r="M33" s="2">
        <v>0</v>
      </c>
      <c r="N33" s="2">
        <v>0</v>
      </c>
      <c r="O33" s="2">
        <v>94.691000000000003</v>
      </c>
      <c r="P33" s="2">
        <v>0</v>
      </c>
      <c r="Q33" s="2">
        <v>0</v>
      </c>
      <c r="R33" s="2">
        <v>0</v>
      </c>
      <c r="S33" s="2">
        <v>29.751999999999999</v>
      </c>
      <c r="T33" s="2">
        <v>0</v>
      </c>
      <c r="U33" s="2">
        <v>0</v>
      </c>
      <c r="V33" s="2">
        <v>29.751999999999999</v>
      </c>
      <c r="W33" s="2">
        <v>0</v>
      </c>
      <c r="X33" s="2">
        <v>29.751999999999999</v>
      </c>
    </row>
    <row r="34" spans="1:24" x14ac:dyDescent="0.2">
      <c r="A34" s="2" t="s">
        <v>9</v>
      </c>
      <c r="B34" s="2" t="str">
        <f>VLOOKUP($A34,'Space Group'!$A$2:$D$219,3)</f>
        <v>hexagonal</v>
      </c>
      <c r="C34" s="2" t="str">
        <f>VLOOKUP($A34,'Space Group'!$A$2:$D$219,4)</f>
        <v>P63</v>
      </c>
      <c r="D34" s="2">
        <v>142.548</v>
      </c>
      <c r="E34" s="2">
        <v>90.042000000000002</v>
      </c>
      <c r="F34" s="2">
        <v>82.66</v>
      </c>
      <c r="G34" s="2">
        <v>0</v>
      </c>
      <c r="H34" s="2">
        <v>0</v>
      </c>
      <c r="I34" s="2">
        <v>0</v>
      </c>
      <c r="J34" s="2">
        <v>142.548</v>
      </c>
      <c r="K34" s="2">
        <v>82.66</v>
      </c>
      <c r="L34" s="2">
        <v>0</v>
      </c>
      <c r="M34" s="2">
        <v>0</v>
      </c>
      <c r="N34" s="2">
        <v>0</v>
      </c>
      <c r="O34" s="2">
        <v>191.22300000000001</v>
      </c>
      <c r="P34" s="2">
        <v>0</v>
      </c>
      <c r="Q34" s="2">
        <v>0</v>
      </c>
      <c r="R34" s="2">
        <v>0</v>
      </c>
      <c r="S34" s="2">
        <v>18.852</v>
      </c>
      <c r="T34" s="2">
        <v>0</v>
      </c>
      <c r="U34" s="2">
        <v>0</v>
      </c>
      <c r="V34" s="2">
        <v>18.852</v>
      </c>
      <c r="W34" s="2">
        <v>0</v>
      </c>
      <c r="X34" s="2">
        <v>26.253</v>
      </c>
    </row>
    <row r="35" spans="1:24" x14ac:dyDescent="0.2">
      <c r="A35" s="2" t="s">
        <v>122</v>
      </c>
      <c r="B35" s="2" t="str">
        <f>VLOOKUP($A35,'Space Group'!$A$2:$D$219,3)</f>
        <v>orthorhombic</v>
      </c>
      <c r="C35" s="2" t="str">
        <f>VLOOKUP($A35,'Space Group'!$A$2:$D$219,4)</f>
        <v>Ama2</v>
      </c>
      <c r="D35" s="2">
        <v>207.131</v>
      </c>
      <c r="E35" s="2">
        <v>86.289000000000001</v>
      </c>
      <c r="F35" s="2">
        <v>91.747</v>
      </c>
      <c r="G35" s="2">
        <v>0</v>
      </c>
      <c r="H35" s="2">
        <v>0</v>
      </c>
      <c r="I35" s="2">
        <v>0</v>
      </c>
      <c r="J35" s="2">
        <v>229.53299999999999</v>
      </c>
      <c r="K35" s="2">
        <v>84.02</v>
      </c>
      <c r="L35" s="2">
        <v>0</v>
      </c>
      <c r="M35" s="2">
        <v>0</v>
      </c>
      <c r="N35" s="2">
        <v>0</v>
      </c>
      <c r="O35" s="2">
        <v>181.279</v>
      </c>
      <c r="P35" s="2">
        <v>0</v>
      </c>
      <c r="Q35" s="2">
        <v>0</v>
      </c>
      <c r="R35" s="2">
        <v>0</v>
      </c>
      <c r="S35" s="2">
        <v>37.115000000000002</v>
      </c>
      <c r="T35" s="2">
        <v>0</v>
      </c>
      <c r="U35" s="2">
        <v>0</v>
      </c>
      <c r="V35" s="2">
        <v>34.164999999999999</v>
      </c>
      <c r="W35" s="2">
        <v>0</v>
      </c>
      <c r="X35" s="2">
        <v>34.805999999999997</v>
      </c>
    </row>
    <row r="36" spans="1:24" x14ac:dyDescent="0.2">
      <c r="A36" s="2" t="s">
        <v>32</v>
      </c>
      <c r="B36" s="2" t="str">
        <f>VLOOKUP($A36,'Space Group'!$A$2:$D$219,3)</f>
        <v>orthorhombic</v>
      </c>
      <c r="C36" s="2" t="str">
        <f>VLOOKUP($A36,'Space Group'!$A$2:$D$219,4)</f>
        <v>Pnma</v>
      </c>
      <c r="D36" s="2">
        <v>196.08500000000001</v>
      </c>
      <c r="E36" s="2">
        <v>65.209999999999994</v>
      </c>
      <c r="F36" s="2">
        <v>48.822000000000003</v>
      </c>
      <c r="G36" s="2">
        <v>0</v>
      </c>
      <c r="H36" s="2">
        <v>0</v>
      </c>
      <c r="I36" s="2">
        <v>0</v>
      </c>
      <c r="J36" s="2">
        <v>142.19800000000001</v>
      </c>
      <c r="K36" s="2">
        <v>63.835000000000001</v>
      </c>
      <c r="L36" s="2">
        <v>0</v>
      </c>
      <c r="M36" s="2">
        <v>0</v>
      </c>
      <c r="N36" s="2">
        <v>0</v>
      </c>
      <c r="O36" s="2">
        <v>184.83500000000001</v>
      </c>
      <c r="P36" s="2">
        <v>0</v>
      </c>
      <c r="Q36" s="2">
        <v>0</v>
      </c>
      <c r="R36" s="2">
        <v>0</v>
      </c>
      <c r="S36" s="2">
        <v>25.224</v>
      </c>
      <c r="T36" s="2">
        <v>0</v>
      </c>
      <c r="U36" s="2">
        <v>0</v>
      </c>
      <c r="V36" s="2">
        <v>30.641999999999999</v>
      </c>
      <c r="W36" s="2">
        <v>0</v>
      </c>
      <c r="X36" s="2">
        <v>29.891999999999999</v>
      </c>
    </row>
    <row r="37" spans="1:24" x14ac:dyDescent="0.2">
      <c r="A37" s="2" t="s">
        <v>90</v>
      </c>
      <c r="B37" s="2" t="str">
        <f>VLOOKUP($A37,'Space Group'!$A$2:$D$219,3)</f>
        <v>orthorhombic</v>
      </c>
      <c r="C37" s="2" t="str">
        <f>VLOOKUP($A37,'Space Group'!$A$2:$D$219,4)</f>
        <v>Pmn21</v>
      </c>
      <c r="D37" s="2">
        <v>149.535</v>
      </c>
      <c r="E37" s="2">
        <v>61.026000000000003</v>
      </c>
      <c r="F37" s="2">
        <v>62.908000000000001</v>
      </c>
      <c r="G37" s="2">
        <v>0</v>
      </c>
      <c r="H37" s="2">
        <v>0</v>
      </c>
      <c r="I37" s="2">
        <v>0</v>
      </c>
      <c r="J37" s="2">
        <v>186.50800000000001</v>
      </c>
      <c r="K37" s="2">
        <v>81.983999999999995</v>
      </c>
      <c r="L37" s="2">
        <v>0</v>
      </c>
      <c r="M37" s="2">
        <v>0</v>
      </c>
      <c r="N37" s="2">
        <v>0</v>
      </c>
      <c r="O37" s="2">
        <v>138.922</v>
      </c>
      <c r="P37" s="2">
        <v>0</v>
      </c>
      <c r="Q37" s="2">
        <v>0</v>
      </c>
      <c r="R37" s="2">
        <v>0</v>
      </c>
      <c r="S37" s="2">
        <v>25.486999999999998</v>
      </c>
      <c r="T37" s="2">
        <v>0</v>
      </c>
      <c r="U37" s="2">
        <v>0</v>
      </c>
      <c r="V37" s="2">
        <v>35.023000000000003</v>
      </c>
      <c r="W37" s="2">
        <v>0</v>
      </c>
      <c r="X37" s="2">
        <v>29.167999999999999</v>
      </c>
    </row>
    <row r="38" spans="1:24" x14ac:dyDescent="0.2">
      <c r="A38" s="2" t="s">
        <v>84</v>
      </c>
      <c r="B38" s="2" t="str">
        <f>VLOOKUP($A38,'Space Group'!$A$2:$D$219,3)</f>
        <v>monoclinic</v>
      </c>
      <c r="C38" s="2" t="str">
        <f>VLOOKUP($A38,'Space Group'!$A$2:$D$219,4)</f>
        <v>I12/a1</v>
      </c>
      <c r="D38" s="2">
        <v>83.795000000000002</v>
      </c>
      <c r="E38" s="2">
        <v>-2.7490000000000001</v>
      </c>
      <c r="F38" s="2">
        <v>23.981000000000002</v>
      </c>
      <c r="G38" s="2">
        <v>0</v>
      </c>
      <c r="H38" s="2">
        <v>13.968</v>
      </c>
      <c r="I38" s="2">
        <v>0</v>
      </c>
      <c r="J38" s="2">
        <v>51.381</v>
      </c>
      <c r="K38" s="2">
        <v>24.702999999999999</v>
      </c>
      <c r="L38" s="2">
        <v>0</v>
      </c>
      <c r="M38" s="2">
        <v>-9.0960000000000001</v>
      </c>
      <c r="N38" s="2">
        <v>0</v>
      </c>
      <c r="O38" s="2">
        <v>81.915999999999997</v>
      </c>
      <c r="P38" s="2">
        <v>0</v>
      </c>
      <c r="Q38" s="2">
        <v>1.698</v>
      </c>
      <c r="R38" s="2">
        <v>0</v>
      </c>
      <c r="S38" s="2">
        <v>11.795</v>
      </c>
      <c r="T38" s="2">
        <v>0</v>
      </c>
      <c r="U38" s="2">
        <v>-3.198</v>
      </c>
      <c r="V38" s="2">
        <v>41.292999999999999</v>
      </c>
      <c r="W38" s="2">
        <v>0</v>
      </c>
      <c r="X38" s="2">
        <v>11.084</v>
      </c>
    </row>
    <row r="39" spans="1:24" x14ac:dyDescent="0.2">
      <c r="A39" s="2" t="s">
        <v>108</v>
      </c>
      <c r="B39" s="2" t="str">
        <f>VLOOKUP($A39,'Space Group'!$A$2:$D$219,3)</f>
        <v>rhombohedral</v>
      </c>
      <c r="C39" s="2" t="str">
        <f>VLOOKUP($A39,'Space Group'!$A$2:$D$219,4)</f>
        <v>R-3m</v>
      </c>
      <c r="D39" s="2">
        <v>107.553</v>
      </c>
      <c r="E39" s="2">
        <v>62.116999999999997</v>
      </c>
      <c r="F39" s="2">
        <v>72.662000000000006</v>
      </c>
      <c r="G39" s="2">
        <v>0</v>
      </c>
      <c r="H39" s="2">
        <v>4.83</v>
      </c>
      <c r="I39" s="2">
        <v>0</v>
      </c>
      <c r="J39" s="2">
        <v>107.553</v>
      </c>
      <c r="K39" s="2">
        <v>72.662000000000006</v>
      </c>
      <c r="L39" s="2">
        <v>0</v>
      </c>
      <c r="M39" s="2">
        <v>-4.83</v>
      </c>
      <c r="N39" s="2">
        <v>0</v>
      </c>
      <c r="O39" s="2">
        <v>81.378</v>
      </c>
      <c r="P39" s="2">
        <v>0</v>
      </c>
      <c r="Q39" s="2">
        <v>0</v>
      </c>
      <c r="R39" s="2">
        <v>0</v>
      </c>
      <c r="S39" s="2">
        <v>27.439</v>
      </c>
      <c r="T39" s="2">
        <v>0</v>
      </c>
      <c r="U39" s="2">
        <v>-4.83</v>
      </c>
      <c r="V39" s="2">
        <v>27.439</v>
      </c>
      <c r="W39" s="2">
        <v>0</v>
      </c>
      <c r="X39" s="2">
        <v>22.718</v>
      </c>
    </row>
    <row r="40" spans="1:24" x14ac:dyDescent="0.2">
      <c r="A40" s="2" t="s">
        <v>63</v>
      </c>
      <c r="B40" s="2" t="str">
        <f>VLOOKUP($A40,'Space Group'!$A$2:$D$219,3)</f>
        <v>hexagonal</v>
      </c>
      <c r="C40" s="2" t="str">
        <f>VLOOKUP($A40,'Space Group'!$A$2:$D$219,4)</f>
        <v>P6122</v>
      </c>
      <c r="D40" s="2">
        <v>67.944999999999993</v>
      </c>
      <c r="E40" s="2">
        <v>25.058</v>
      </c>
      <c r="F40" s="2">
        <v>40.429000000000002</v>
      </c>
      <c r="G40" s="2">
        <v>0</v>
      </c>
      <c r="H40" s="2">
        <v>0</v>
      </c>
      <c r="I40" s="2">
        <v>0</v>
      </c>
      <c r="J40" s="2">
        <v>67.944999999999993</v>
      </c>
      <c r="K40" s="2">
        <v>40.429000000000002</v>
      </c>
      <c r="L40" s="2">
        <v>0</v>
      </c>
      <c r="M40" s="2">
        <v>0</v>
      </c>
      <c r="N40" s="2">
        <v>0</v>
      </c>
      <c r="O40" s="2">
        <v>168.49299999999999</v>
      </c>
      <c r="P40" s="2">
        <v>0</v>
      </c>
      <c r="Q40" s="2">
        <v>0</v>
      </c>
      <c r="R40" s="2">
        <v>0</v>
      </c>
      <c r="S40" s="2">
        <v>39.880000000000003</v>
      </c>
      <c r="T40" s="2">
        <v>0</v>
      </c>
      <c r="U40" s="2">
        <v>0</v>
      </c>
      <c r="V40" s="2">
        <v>39.880000000000003</v>
      </c>
      <c r="W40" s="2">
        <v>0</v>
      </c>
      <c r="X40" s="2">
        <v>21.443000000000001</v>
      </c>
    </row>
    <row r="41" spans="1:24" x14ac:dyDescent="0.2">
      <c r="A41" s="2" t="s">
        <v>162</v>
      </c>
      <c r="B41" s="2" t="str">
        <f>VLOOKUP($A41,'Space Group'!$A$2:$D$219,3)</f>
        <v>monoclinic</v>
      </c>
      <c r="C41" s="2" t="str">
        <f>VLOOKUP($A41,'Space Group'!$A$2:$D$219,4)</f>
        <v>C12/m1</v>
      </c>
      <c r="D41" s="2">
        <v>164.52600000000001</v>
      </c>
      <c r="E41" s="2">
        <v>87.581000000000003</v>
      </c>
      <c r="F41" s="2">
        <v>72.481999999999999</v>
      </c>
      <c r="G41" s="2">
        <v>0</v>
      </c>
      <c r="H41" s="2">
        <v>3.7440000000000002</v>
      </c>
      <c r="I41" s="2">
        <v>0</v>
      </c>
      <c r="J41" s="2">
        <v>210.35</v>
      </c>
      <c r="K41" s="2">
        <v>46.052</v>
      </c>
      <c r="L41" s="2">
        <v>0</v>
      </c>
      <c r="M41" s="2">
        <v>9.4169999999999998</v>
      </c>
      <c r="N41" s="2">
        <v>0</v>
      </c>
      <c r="O41" s="2">
        <v>123.44</v>
      </c>
      <c r="P41" s="2">
        <v>0</v>
      </c>
      <c r="Q41" s="2">
        <v>-9.2569999999999997</v>
      </c>
      <c r="R41" s="2">
        <v>0</v>
      </c>
      <c r="S41" s="2">
        <v>27.57</v>
      </c>
      <c r="T41" s="2">
        <v>0</v>
      </c>
      <c r="U41" s="2">
        <v>-0.93600000000000005</v>
      </c>
      <c r="V41" s="2">
        <v>28.553000000000001</v>
      </c>
      <c r="W41" s="2">
        <v>0</v>
      </c>
      <c r="X41" s="2">
        <v>36.006999999999998</v>
      </c>
    </row>
    <row r="42" spans="1:24" x14ac:dyDescent="0.2">
      <c r="A42" s="2" t="s">
        <v>2</v>
      </c>
      <c r="B42" s="2" t="str">
        <f>VLOOKUP($A42,'Space Group'!$A$2:$D$219,3)</f>
        <v>monoclinic</v>
      </c>
      <c r="C42" s="2" t="str">
        <f>VLOOKUP($A42,'Space Group'!$A$2:$D$219,4)</f>
        <v>I112/b</v>
      </c>
      <c r="D42" s="2">
        <v>186.541</v>
      </c>
      <c r="E42" s="2">
        <v>95.188999999999993</v>
      </c>
      <c r="F42" s="2">
        <v>63.337000000000003</v>
      </c>
      <c r="G42" s="2">
        <v>0</v>
      </c>
      <c r="H42" s="2">
        <v>0</v>
      </c>
      <c r="I42" s="2">
        <v>0</v>
      </c>
      <c r="J42" s="2">
        <v>186.541</v>
      </c>
      <c r="K42" s="2">
        <v>63.337000000000003</v>
      </c>
      <c r="L42" s="2">
        <v>0</v>
      </c>
      <c r="M42" s="2">
        <v>0</v>
      </c>
      <c r="N42" s="2">
        <v>0</v>
      </c>
      <c r="O42" s="2">
        <v>87.903000000000006</v>
      </c>
      <c r="P42" s="2">
        <v>0</v>
      </c>
      <c r="Q42" s="2">
        <v>0</v>
      </c>
      <c r="R42" s="2">
        <v>0</v>
      </c>
      <c r="S42" s="2">
        <v>12.305</v>
      </c>
      <c r="T42" s="2">
        <v>0</v>
      </c>
      <c r="U42" s="2">
        <v>0</v>
      </c>
      <c r="V42" s="2">
        <v>12.305</v>
      </c>
      <c r="W42" s="2">
        <v>0</v>
      </c>
      <c r="X42" s="2">
        <v>6.0369999999999999</v>
      </c>
    </row>
    <row r="43" spans="1:24" x14ac:dyDescent="0.2">
      <c r="A43" s="2" t="s">
        <v>64</v>
      </c>
      <c r="B43" s="2" t="str">
        <f>VLOOKUP($A43,'Space Group'!$A$2:$D$219,3)</f>
        <v>hexagonal</v>
      </c>
      <c r="C43" s="2" t="str">
        <f>VLOOKUP($A43,'Space Group'!$A$2:$D$219,4)</f>
        <v>P63/mmc</v>
      </c>
      <c r="D43" s="2">
        <v>101.646</v>
      </c>
      <c r="E43" s="2">
        <v>59.965000000000003</v>
      </c>
      <c r="F43" s="2">
        <v>77.861999999999995</v>
      </c>
      <c r="G43" s="2">
        <v>0</v>
      </c>
      <c r="H43" s="2">
        <v>0</v>
      </c>
      <c r="I43" s="2">
        <v>0</v>
      </c>
      <c r="J43" s="2">
        <v>101.646</v>
      </c>
      <c r="K43" s="2">
        <v>77.861999999999995</v>
      </c>
      <c r="L43" s="2">
        <v>0</v>
      </c>
      <c r="M43" s="2">
        <v>0</v>
      </c>
      <c r="N43" s="2">
        <v>0</v>
      </c>
      <c r="O43" s="2">
        <v>119.494</v>
      </c>
      <c r="P43" s="2">
        <v>0</v>
      </c>
      <c r="Q43" s="2">
        <v>0</v>
      </c>
      <c r="R43" s="2">
        <v>0</v>
      </c>
      <c r="S43" s="2">
        <v>27.709</v>
      </c>
      <c r="T43" s="2">
        <v>0</v>
      </c>
      <c r="U43" s="2">
        <v>0</v>
      </c>
      <c r="V43" s="2">
        <v>27.709</v>
      </c>
      <c r="W43" s="2">
        <v>0</v>
      </c>
      <c r="X43" s="2">
        <v>20.84</v>
      </c>
    </row>
    <row r="44" spans="1:24" x14ac:dyDescent="0.2">
      <c r="A44" s="2" t="s">
        <v>39</v>
      </c>
      <c r="B44" s="2" t="str">
        <f>VLOOKUP($A44,'Space Group'!$A$2:$D$219,3)</f>
        <v>orthorhombic</v>
      </c>
      <c r="C44" s="2" t="str">
        <f>VLOOKUP($A44,'Space Group'!$A$2:$D$219,4)</f>
        <v>P21212</v>
      </c>
      <c r="D44" s="2">
        <v>181.28100000000001</v>
      </c>
      <c r="E44" s="2">
        <v>50.975999999999999</v>
      </c>
      <c r="F44" s="2">
        <v>62.57</v>
      </c>
      <c r="G44" s="2">
        <v>0</v>
      </c>
      <c r="H44" s="2">
        <v>0</v>
      </c>
      <c r="I44" s="2">
        <v>0</v>
      </c>
      <c r="J44" s="2">
        <v>181.28100000000001</v>
      </c>
      <c r="K44" s="2">
        <v>62.57</v>
      </c>
      <c r="L44" s="2">
        <v>0</v>
      </c>
      <c r="M44" s="2">
        <v>0</v>
      </c>
      <c r="N44" s="2">
        <v>0</v>
      </c>
      <c r="O44" s="2">
        <v>140.57400000000001</v>
      </c>
      <c r="P44" s="2">
        <v>0</v>
      </c>
      <c r="Q44" s="2">
        <v>0</v>
      </c>
      <c r="R44" s="2">
        <v>0</v>
      </c>
      <c r="S44" s="2">
        <v>7.617</v>
      </c>
      <c r="T44" s="2">
        <v>0</v>
      </c>
      <c r="U44" s="2">
        <v>0</v>
      </c>
      <c r="V44" s="2">
        <v>7.617</v>
      </c>
      <c r="W44" s="2">
        <v>0</v>
      </c>
      <c r="X44" s="2">
        <v>11.922000000000001</v>
      </c>
    </row>
    <row r="45" spans="1:24" x14ac:dyDescent="0.2">
      <c r="A45" s="2" t="s">
        <v>137</v>
      </c>
      <c r="B45" s="2" t="str">
        <f>VLOOKUP($A45,'Space Group'!$A$2:$D$219,3)</f>
        <v>monoclinic</v>
      </c>
      <c r="C45" s="2" t="str">
        <f>VLOOKUP($A45,'Space Group'!$A$2:$D$219,4)</f>
        <v>C2/m</v>
      </c>
      <c r="D45" s="2">
        <v>151.565</v>
      </c>
      <c r="E45" s="2">
        <v>69.049000000000007</v>
      </c>
      <c r="F45" s="2">
        <v>67.793000000000006</v>
      </c>
      <c r="G45" s="2">
        <v>0</v>
      </c>
      <c r="H45" s="2">
        <v>22.318999999999999</v>
      </c>
      <c r="I45" s="2">
        <v>0</v>
      </c>
      <c r="J45" s="2">
        <v>138.95599999999999</v>
      </c>
      <c r="K45" s="2">
        <v>68.447000000000003</v>
      </c>
      <c r="L45" s="2">
        <v>0</v>
      </c>
      <c r="M45" s="2">
        <v>3.5649999999999999</v>
      </c>
      <c r="N45" s="2">
        <v>0</v>
      </c>
      <c r="O45" s="2">
        <v>126.58199999999999</v>
      </c>
      <c r="P45" s="2">
        <v>0</v>
      </c>
      <c r="Q45" s="2">
        <v>0.17</v>
      </c>
      <c r="R45" s="2">
        <v>0</v>
      </c>
      <c r="S45" s="2">
        <v>27.215</v>
      </c>
      <c r="T45" s="2">
        <v>0</v>
      </c>
      <c r="U45" s="2">
        <v>3.5019999999999998</v>
      </c>
      <c r="V45" s="2">
        <v>56.134999999999998</v>
      </c>
      <c r="W45" s="2">
        <v>0</v>
      </c>
      <c r="X45" s="2">
        <v>33.457999999999998</v>
      </c>
    </row>
    <row r="46" spans="1:24" x14ac:dyDescent="0.2">
      <c r="A46" s="2" t="s">
        <v>0</v>
      </c>
      <c r="B46" s="2" t="str">
        <f>VLOOKUP($A46,'Space Group'!$A$2:$D$219,3)</f>
        <v>hexagonal</v>
      </c>
      <c r="C46" s="2" t="str">
        <f>VLOOKUP($A46,'Space Group'!$A$2:$D$219,4)</f>
        <v>P63/mmc</v>
      </c>
      <c r="D46" s="2">
        <v>107.244</v>
      </c>
      <c r="E46" s="2">
        <v>59.838999999999999</v>
      </c>
      <c r="F46" s="2">
        <v>77.801000000000002</v>
      </c>
      <c r="G46" s="2">
        <v>0</v>
      </c>
      <c r="H46" s="2">
        <v>0</v>
      </c>
      <c r="I46" s="2">
        <v>0</v>
      </c>
      <c r="J46" s="2">
        <v>107.244</v>
      </c>
      <c r="K46" s="2">
        <v>77.801000000000002</v>
      </c>
      <c r="L46" s="2">
        <v>0</v>
      </c>
      <c r="M46" s="2">
        <v>0</v>
      </c>
      <c r="N46" s="2">
        <v>0</v>
      </c>
      <c r="O46" s="2">
        <v>129.60599999999999</v>
      </c>
      <c r="P46" s="2">
        <v>0</v>
      </c>
      <c r="Q46" s="2">
        <v>0</v>
      </c>
      <c r="R46" s="2">
        <v>0</v>
      </c>
      <c r="S46" s="2">
        <v>22.428999999999998</v>
      </c>
      <c r="T46" s="2">
        <v>0</v>
      </c>
      <c r="U46" s="2">
        <v>0</v>
      </c>
      <c r="V46" s="2">
        <v>22.428999999999998</v>
      </c>
      <c r="W46" s="2">
        <v>0</v>
      </c>
      <c r="X46" s="2">
        <v>23.702999999999999</v>
      </c>
    </row>
    <row r="47" spans="1:24" x14ac:dyDescent="0.2">
      <c r="A47" s="2" t="s">
        <v>36</v>
      </c>
      <c r="B47" s="2" t="str">
        <f>VLOOKUP($A47,'Space Group'!$A$2:$D$219,3)</f>
        <v>cubic</v>
      </c>
      <c r="C47" s="2" t="str">
        <f>VLOOKUP($A47,'Space Group'!$A$2:$D$219,4)</f>
        <v>Fd-3m</v>
      </c>
      <c r="D47" s="2">
        <v>83.504000000000005</v>
      </c>
      <c r="E47" s="2">
        <v>50.298999999999999</v>
      </c>
      <c r="F47" s="2">
        <v>50.298999999999999</v>
      </c>
      <c r="G47" s="2">
        <v>0</v>
      </c>
      <c r="H47" s="2">
        <v>0</v>
      </c>
      <c r="I47" s="2">
        <v>0</v>
      </c>
      <c r="J47" s="2">
        <v>83.504000000000005</v>
      </c>
      <c r="K47" s="2">
        <v>50.298999999999999</v>
      </c>
      <c r="L47" s="2">
        <v>0</v>
      </c>
      <c r="M47" s="2">
        <v>0</v>
      </c>
      <c r="N47" s="2">
        <v>0</v>
      </c>
      <c r="O47" s="2">
        <v>83.504000000000005</v>
      </c>
      <c r="P47" s="2">
        <v>0</v>
      </c>
      <c r="Q47" s="2">
        <v>0</v>
      </c>
      <c r="R47" s="2">
        <v>0</v>
      </c>
      <c r="S47" s="2">
        <v>19.635999999999999</v>
      </c>
      <c r="T47" s="2">
        <v>0</v>
      </c>
      <c r="U47" s="2">
        <v>0</v>
      </c>
      <c r="V47" s="2">
        <v>19.635999999999999</v>
      </c>
      <c r="W47" s="2">
        <v>0</v>
      </c>
      <c r="X47" s="2">
        <v>19.635999999999999</v>
      </c>
    </row>
    <row r="48" spans="1:24" x14ac:dyDescent="0.2">
      <c r="A48" s="2" t="s">
        <v>156</v>
      </c>
      <c r="B48" s="2" t="str">
        <f>VLOOKUP($A48,'Space Group'!$A$2:$D$219,3)</f>
        <v>orthorhombic</v>
      </c>
      <c r="C48" s="2" t="str">
        <f>VLOOKUP($A48,'Space Group'!$A$2:$D$219,4)</f>
        <v>Immm</v>
      </c>
      <c r="D48" s="2">
        <v>152.19900000000001</v>
      </c>
      <c r="E48" s="2">
        <v>71.296000000000006</v>
      </c>
      <c r="F48" s="2">
        <v>75.19</v>
      </c>
      <c r="G48" s="2">
        <v>0</v>
      </c>
      <c r="H48" s="2">
        <v>0</v>
      </c>
      <c r="I48" s="2">
        <v>0</v>
      </c>
      <c r="J48" s="2">
        <v>173.51499999999999</v>
      </c>
      <c r="K48" s="2">
        <v>54.594999999999999</v>
      </c>
      <c r="L48" s="2">
        <v>0</v>
      </c>
      <c r="M48" s="2">
        <v>0</v>
      </c>
      <c r="N48" s="2">
        <v>0</v>
      </c>
      <c r="O48" s="2">
        <v>201.886</v>
      </c>
      <c r="P48" s="2">
        <v>0</v>
      </c>
      <c r="Q48" s="2">
        <v>0</v>
      </c>
      <c r="R48" s="2">
        <v>0</v>
      </c>
      <c r="S48" s="2">
        <v>30.391999999999999</v>
      </c>
      <c r="T48" s="2">
        <v>0</v>
      </c>
      <c r="U48" s="2">
        <v>0</v>
      </c>
      <c r="V48" s="2">
        <v>25.972999999999999</v>
      </c>
      <c r="W48" s="2">
        <v>0</v>
      </c>
      <c r="X48" s="2">
        <v>20.707000000000001</v>
      </c>
    </row>
    <row r="49" spans="1:24" x14ac:dyDescent="0.2">
      <c r="A49" s="2" t="s">
        <v>77</v>
      </c>
      <c r="B49" s="2" t="str">
        <f>VLOOKUP($A49,'Space Group'!$A$2:$D$219,3)</f>
        <v>monoclinic</v>
      </c>
      <c r="C49" s="2" t="str">
        <f>VLOOKUP($A49,'Space Group'!$A$2:$D$219,4)</f>
        <v>P1121/a</v>
      </c>
      <c r="D49" s="2">
        <v>64.843999999999994</v>
      </c>
      <c r="E49" s="2">
        <v>51.069000000000003</v>
      </c>
      <c r="F49" s="2">
        <v>89.850999999999999</v>
      </c>
      <c r="G49" s="2">
        <v>0</v>
      </c>
      <c r="H49" s="2">
        <v>0</v>
      </c>
      <c r="I49" s="2">
        <v>0</v>
      </c>
      <c r="J49" s="2">
        <v>64.843999999999994</v>
      </c>
      <c r="K49" s="2">
        <v>89.850999999999999</v>
      </c>
      <c r="L49" s="2">
        <v>0</v>
      </c>
      <c r="M49" s="2">
        <v>0</v>
      </c>
      <c r="N49" s="2">
        <v>0</v>
      </c>
      <c r="O49" s="2">
        <v>179.61199999999999</v>
      </c>
      <c r="P49" s="2">
        <v>0</v>
      </c>
      <c r="Q49" s="2">
        <v>0</v>
      </c>
      <c r="R49" s="2">
        <v>0</v>
      </c>
      <c r="S49" s="2">
        <v>39.814999999999998</v>
      </c>
      <c r="T49" s="2">
        <v>0</v>
      </c>
      <c r="U49" s="2">
        <v>0</v>
      </c>
      <c r="V49" s="2">
        <v>39.814999999999998</v>
      </c>
      <c r="W49" s="2">
        <v>0</v>
      </c>
      <c r="X49" s="2">
        <v>20.614999999999998</v>
      </c>
    </row>
    <row r="50" spans="1:24" x14ac:dyDescent="0.2">
      <c r="A50" s="2" t="s">
        <v>144</v>
      </c>
      <c r="B50" s="2" t="str">
        <f>VLOOKUP($A50,'Space Group'!$A$2:$D$219,3)</f>
        <v>hexagonal</v>
      </c>
      <c r="C50" s="2" t="str">
        <f>VLOOKUP($A50,'Space Group'!$A$2:$D$219,4)</f>
        <v>P63/mmc</v>
      </c>
      <c r="D50" s="2">
        <v>111.83499999999999</v>
      </c>
      <c r="E50" s="2">
        <v>62.511000000000003</v>
      </c>
      <c r="F50" s="2">
        <v>71.221000000000004</v>
      </c>
      <c r="G50" s="2">
        <v>0</v>
      </c>
      <c r="H50" s="2">
        <v>0</v>
      </c>
      <c r="I50" s="2">
        <v>0</v>
      </c>
      <c r="J50" s="2">
        <v>111.83499999999999</v>
      </c>
      <c r="K50" s="2">
        <v>71.221000000000004</v>
      </c>
      <c r="L50" s="2">
        <v>0</v>
      </c>
      <c r="M50" s="2">
        <v>0</v>
      </c>
      <c r="N50" s="2">
        <v>0</v>
      </c>
      <c r="O50" s="2">
        <v>76.353999999999999</v>
      </c>
      <c r="P50" s="2">
        <v>0</v>
      </c>
      <c r="Q50" s="2">
        <v>0</v>
      </c>
      <c r="R50" s="2">
        <v>0</v>
      </c>
      <c r="S50" s="2">
        <v>28.850999999999999</v>
      </c>
      <c r="T50" s="2">
        <v>0</v>
      </c>
      <c r="U50" s="2">
        <v>0</v>
      </c>
      <c r="V50" s="2">
        <v>28.850999999999999</v>
      </c>
      <c r="W50" s="2">
        <v>0</v>
      </c>
      <c r="X50" s="2">
        <v>24.661999999999999</v>
      </c>
    </row>
    <row r="51" spans="1:24" x14ac:dyDescent="0.2">
      <c r="A51" s="2" t="s">
        <v>107</v>
      </c>
      <c r="B51" s="2" t="str">
        <f>VLOOKUP($A51,'Space Group'!$A$2:$D$219,3)</f>
        <v>orthorhombic</v>
      </c>
      <c r="C51" s="2" t="str">
        <f>VLOOKUP($A51,'Space Group'!$A$2:$D$219,4)</f>
        <v>C222</v>
      </c>
      <c r="D51" s="2">
        <v>156.69200000000001</v>
      </c>
      <c r="E51" s="2">
        <v>90.700999999999993</v>
      </c>
      <c r="F51" s="2">
        <v>102.34699999999999</v>
      </c>
      <c r="G51" s="2">
        <v>0</v>
      </c>
      <c r="H51" s="2">
        <v>0</v>
      </c>
      <c r="I51" s="2">
        <v>0</v>
      </c>
      <c r="J51" s="2">
        <v>139.577</v>
      </c>
      <c r="K51" s="2">
        <v>63.212000000000003</v>
      </c>
      <c r="L51" s="2">
        <v>0</v>
      </c>
      <c r="M51" s="2">
        <v>0</v>
      </c>
      <c r="N51" s="2">
        <v>0</v>
      </c>
      <c r="O51" s="2">
        <v>216.167</v>
      </c>
      <c r="P51" s="2">
        <v>0</v>
      </c>
      <c r="Q51" s="2">
        <v>0</v>
      </c>
      <c r="R51" s="2">
        <v>0</v>
      </c>
      <c r="S51" s="2">
        <v>11.525</v>
      </c>
      <c r="T51" s="2">
        <v>0</v>
      </c>
      <c r="U51" s="2">
        <v>0</v>
      </c>
      <c r="V51" s="2">
        <v>45.576999999999998</v>
      </c>
      <c r="W51" s="2">
        <v>0</v>
      </c>
      <c r="X51" s="2">
        <v>26.143999999999998</v>
      </c>
    </row>
    <row r="52" spans="1:24" x14ac:dyDescent="0.2">
      <c r="A52" s="2" t="s">
        <v>177</v>
      </c>
      <c r="B52" s="2" t="str">
        <f>VLOOKUP($A52,'Space Group'!$A$2:$D$219,3)</f>
        <v>monoclinic</v>
      </c>
      <c r="C52" s="2" t="str">
        <f>VLOOKUP($A52,'Space Group'!$A$2:$D$219,4)</f>
        <v>P1211</v>
      </c>
      <c r="D52" s="2">
        <v>53.558</v>
      </c>
      <c r="E52" s="2">
        <v>28.472999999999999</v>
      </c>
      <c r="F52" s="2">
        <v>21.86</v>
      </c>
      <c r="G52" s="2">
        <v>0</v>
      </c>
      <c r="H52" s="2">
        <v>0</v>
      </c>
      <c r="I52" s="2">
        <v>0</v>
      </c>
      <c r="J52" s="2">
        <v>84.26</v>
      </c>
      <c r="K52" s="2">
        <v>50.956000000000003</v>
      </c>
      <c r="L52" s="2">
        <v>0</v>
      </c>
      <c r="M52" s="2">
        <v>0</v>
      </c>
      <c r="N52" s="2">
        <v>0</v>
      </c>
      <c r="O52" s="2">
        <v>104.154</v>
      </c>
      <c r="P52" s="2">
        <v>0</v>
      </c>
      <c r="Q52" s="2">
        <v>0</v>
      </c>
      <c r="R52" s="2">
        <v>0</v>
      </c>
      <c r="S52" s="2">
        <v>30.709</v>
      </c>
      <c r="T52" s="2">
        <v>0</v>
      </c>
      <c r="U52" s="2">
        <v>0</v>
      </c>
      <c r="V52" s="2">
        <v>15.446999999999999</v>
      </c>
      <c r="W52" s="2">
        <v>0</v>
      </c>
      <c r="X52" s="2">
        <v>25.763000000000002</v>
      </c>
    </row>
    <row r="53" spans="1:24" x14ac:dyDescent="0.2">
      <c r="A53" s="2" t="s">
        <v>11</v>
      </c>
      <c r="B53" s="2" t="str">
        <f>VLOOKUP($A53,'Space Group'!$A$2:$D$219,3)</f>
        <v>monoclinic</v>
      </c>
      <c r="C53" s="2" t="str">
        <f>VLOOKUP($A53,'Space Group'!$A$2:$D$219,4)</f>
        <v>Cm</v>
      </c>
      <c r="D53" s="2">
        <v>141.328</v>
      </c>
      <c r="E53" s="2">
        <v>49.014000000000003</v>
      </c>
      <c r="F53" s="2">
        <v>47.905999999999999</v>
      </c>
      <c r="G53" s="2">
        <v>0</v>
      </c>
      <c r="H53" s="2">
        <v>-6.8490000000000002</v>
      </c>
      <c r="I53" s="2">
        <v>0</v>
      </c>
      <c r="J53" s="2">
        <v>102.253</v>
      </c>
      <c r="K53" s="2">
        <v>40.459000000000003</v>
      </c>
      <c r="L53" s="2">
        <v>0</v>
      </c>
      <c r="M53" s="2">
        <v>-14.24</v>
      </c>
      <c r="N53" s="2">
        <v>0</v>
      </c>
      <c r="O53" s="2">
        <v>127.239</v>
      </c>
      <c r="P53" s="2">
        <v>0</v>
      </c>
      <c r="Q53" s="2">
        <v>-14.102</v>
      </c>
      <c r="R53" s="2">
        <v>0</v>
      </c>
      <c r="S53" s="2">
        <v>11.891</v>
      </c>
      <c r="T53" s="2">
        <v>0</v>
      </c>
      <c r="U53" s="2">
        <v>-0.66800000000000004</v>
      </c>
      <c r="V53" s="2">
        <v>35.027999999999999</v>
      </c>
      <c r="W53" s="2">
        <v>0</v>
      </c>
      <c r="X53" s="2">
        <v>11.397</v>
      </c>
    </row>
    <row r="54" spans="1:24" x14ac:dyDescent="0.2">
      <c r="A54" s="2" t="s">
        <v>60</v>
      </c>
      <c r="B54" s="2" t="str">
        <f>VLOOKUP($A54,'Space Group'!$A$2:$D$219,3)</f>
        <v>monoclinic</v>
      </c>
      <c r="C54" s="2" t="str">
        <f>VLOOKUP($A54,'Space Group'!$A$2:$D$219,4)</f>
        <v>I12/m1</v>
      </c>
      <c r="D54" s="2">
        <v>78.521000000000001</v>
      </c>
      <c r="E54" s="2">
        <v>56.58</v>
      </c>
      <c r="F54" s="2">
        <v>18.52</v>
      </c>
      <c r="G54" s="2">
        <v>0</v>
      </c>
      <c r="H54" s="2">
        <v>0.37</v>
      </c>
      <c r="I54" s="2">
        <v>0</v>
      </c>
      <c r="J54" s="2">
        <v>103.85599999999999</v>
      </c>
      <c r="K54" s="2">
        <v>44.308</v>
      </c>
      <c r="L54" s="2">
        <v>0</v>
      </c>
      <c r="M54" s="2">
        <v>2.581</v>
      </c>
      <c r="N54" s="2">
        <v>0</v>
      </c>
      <c r="O54" s="2">
        <v>114.812</v>
      </c>
      <c r="P54" s="2">
        <v>0</v>
      </c>
      <c r="Q54" s="2">
        <v>3.7810000000000001</v>
      </c>
      <c r="R54" s="2">
        <v>0</v>
      </c>
      <c r="S54" s="2">
        <v>22.689</v>
      </c>
      <c r="T54" s="2">
        <v>0</v>
      </c>
      <c r="U54" s="2">
        <v>1.7350000000000001</v>
      </c>
      <c r="V54" s="2">
        <v>17.367999999999999</v>
      </c>
      <c r="W54" s="2">
        <v>0</v>
      </c>
      <c r="X54" s="2">
        <v>26.55</v>
      </c>
    </row>
    <row r="55" spans="1:24" x14ac:dyDescent="0.2">
      <c r="A55" s="2" t="s">
        <v>147</v>
      </c>
      <c r="B55" s="2" t="str">
        <f>VLOOKUP($A55,'Space Group'!$A$2:$D$219,3)</f>
        <v>orthorhombic</v>
      </c>
      <c r="C55" s="2" t="str">
        <f>VLOOKUP($A55,'Space Group'!$A$2:$D$219,4)</f>
        <v>Cmcm</v>
      </c>
      <c r="D55" s="2">
        <v>96.159000000000006</v>
      </c>
      <c r="E55" s="2">
        <v>52.728000000000002</v>
      </c>
      <c r="F55" s="2">
        <v>54.76</v>
      </c>
      <c r="G55" s="2">
        <v>0</v>
      </c>
      <c r="H55" s="2">
        <v>0</v>
      </c>
      <c r="I55" s="2">
        <v>0</v>
      </c>
      <c r="J55" s="2">
        <v>129.51499999999999</v>
      </c>
      <c r="K55" s="2">
        <v>50.87</v>
      </c>
      <c r="L55" s="2">
        <v>0</v>
      </c>
      <c r="M55" s="2">
        <v>0</v>
      </c>
      <c r="N55" s="2">
        <v>0</v>
      </c>
      <c r="O55" s="2">
        <v>116.965</v>
      </c>
      <c r="P55" s="2">
        <v>0</v>
      </c>
      <c r="Q55" s="2">
        <v>0</v>
      </c>
      <c r="R55" s="2">
        <v>0</v>
      </c>
      <c r="S55" s="2">
        <v>22.978000000000002</v>
      </c>
      <c r="T55" s="2">
        <v>0</v>
      </c>
      <c r="U55" s="2">
        <v>0</v>
      </c>
      <c r="V55" s="2">
        <v>13.27</v>
      </c>
      <c r="W55" s="2">
        <v>0</v>
      </c>
      <c r="X55" s="2">
        <v>16.907</v>
      </c>
    </row>
    <row r="56" spans="1:24" x14ac:dyDescent="0.2">
      <c r="A56" s="2" t="s">
        <v>70</v>
      </c>
      <c r="B56" s="2" t="str">
        <f>VLOOKUP($A56,'Space Group'!$A$2:$D$219,3)</f>
        <v>monoclinic</v>
      </c>
      <c r="C56" s="2" t="str">
        <f>VLOOKUP($A56,'Space Group'!$A$2:$D$219,4)</f>
        <v>C1m1</v>
      </c>
      <c r="D56" s="2">
        <v>92.022999999999996</v>
      </c>
      <c r="E56" s="2">
        <v>62.6</v>
      </c>
      <c r="F56" s="2">
        <v>65.489000000000004</v>
      </c>
      <c r="G56" s="2">
        <v>0</v>
      </c>
      <c r="H56" s="2">
        <v>7.7270000000000003</v>
      </c>
      <c r="I56" s="2">
        <v>0</v>
      </c>
      <c r="J56" s="2">
        <v>149.268</v>
      </c>
      <c r="K56" s="2">
        <v>101.12</v>
      </c>
      <c r="L56" s="2">
        <v>0</v>
      </c>
      <c r="M56" s="2">
        <v>11.24</v>
      </c>
      <c r="N56" s="2">
        <v>0</v>
      </c>
      <c r="O56" s="2">
        <v>113.867</v>
      </c>
      <c r="P56" s="2">
        <v>0</v>
      </c>
      <c r="Q56" s="2">
        <v>10.632</v>
      </c>
      <c r="R56" s="2">
        <v>0</v>
      </c>
      <c r="S56" s="2">
        <v>30.302</v>
      </c>
      <c r="T56" s="2">
        <v>0</v>
      </c>
      <c r="U56" s="2">
        <v>-4.2910000000000004</v>
      </c>
      <c r="V56" s="2">
        <v>36.481999999999999</v>
      </c>
      <c r="W56" s="2">
        <v>0</v>
      </c>
      <c r="X56" s="2">
        <v>31.655999999999999</v>
      </c>
    </row>
    <row r="57" spans="1:24" x14ac:dyDescent="0.2">
      <c r="A57" s="2" t="s">
        <v>50</v>
      </c>
      <c r="B57" s="2" t="str">
        <f>VLOOKUP($A57,'Space Group'!$A$2:$D$219,3)</f>
        <v>orthorhombic</v>
      </c>
      <c r="C57" s="2" t="str">
        <f>VLOOKUP($A57,'Space Group'!$A$2:$D$219,4)</f>
        <v>Cmmm</v>
      </c>
      <c r="D57" s="2">
        <v>78.617999999999995</v>
      </c>
      <c r="E57" s="2">
        <v>57.536999999999999</v>
      </c>
      <c r="F57" s="2">
        <v>55.082999999999998</v>
      </c>
      <c r="G57" s="2">
        <v>0</v>
      </c>
      <c r="H57" s="2">
        <v>0</v>
      </c>
      <c r="I57" s="2">
        <v>0</v>
      </c>
      <c r="J57" s="2">
        <v>123.599</v>
      </c>
      <c r="K57" s="2">
        <v>53.468000000000004</v>
      </c>
      <c r="L57" s="2">
        <v>0</v>
      </c>
      <c r="M57" s="2">
        <v>0</v>
      </c>
      <c r="N57" s="2">
        <v>0</v>
      </c>
      <c r="O57" s="2">
        <v>93.587000000000003</v>
      </c>
      <c r="P57" s="2">
        <v>0</v>
      </c>
      <c r="Q57" s="2">
        <v>0</v>
      </c>
      <c r="R57" s="2">
        <v>0</v>
      </c>
      <c r="S57" s="2">
        <v>24.777999999999999</v>
      </c>
      <c r="T57" s="2">
        <v>0</v>
      </c>
      <c r="U57" s="2">
        <v>0</v>
      </c>
      <c r="V57" s="2">
        <v>35.591000000000001</v>
      </c>
      <c r="W57" s="2">
        <v>0</v>
      </c>
      <c r="X57" s="2">
        <v>27.157</v>
      </c>
    </row>
    <row r="58" spans="1:24" x14ac:dyDescent="0.2">
      <c r="A58" s="2" t="s">
        <v>138</v>
      </c>
      <c r="B58" s="2" t="str">
        <f>VLOOKUP($A58,'Space Group'!$A$2:$D$219,3)</f>
        <v>orthorhombic</v>
      </c>
      <c r="C58" s="2" t="str">
        <f>VLOOKUP($A58,'Space Group'!$A$2:$D$219,4)</f>
        <v>Pna21</v>
      </c>
      <c r="D58" s="2">
        <v>209.262</v>
      </c>
      <c r="E58" s="2">
        <v>74.588999999999999</v>
      </c>
      <c r="F58" s="2">
        <v>101.498</v>
      </c>
      <c r="G58" s="2">
        <v>0</v>
      </c>
      <c r="H58" s="2">
        <v>0</v>
      </c>
      <c r="I58" s="2">
        <v>0</v>
      </c>
      <c r="J58" s="2">
        <v>132.815</v>
      </c>
      <c r="K58" s="2">
        <v>118.05800000000001</v>
      </c>
      <c r="L58" s="2">
        <v>0</v>
      </c>
      <c r="M58" s="2">
        <v>0</v>
      </c>
      <c r="N58" s="2">
        <v>0</v>
      </c>
      <c r="O58" s="2">
        <v>168.56299999999999</v>
      </c>
      <c r="P58" s="2">
        <v>0</v>
      </c>
      <c r="Q58" s="2">
        <v>0</v>
      </c>
      <c r="R58" s="2">
        <v>0</v>
      </c>
      <c r="S58" s="2">
        <v>22.870999999999999</v>
      </c>
      <c r="T58" s="2">
        <v>0</v>
      </c>
      <c r="U58" s="2">
        <v>0</v>
      </c>
      <c r="V58" s="2">
        <v>40.777000000000001</v>
      </c>
      <c r="W58" s="2">
        <v>0</v>
      </c>
      <c r="X58" s="2">
        <v>18.292999999999999</v>
      </c>
    </row>
    <row r="59" spans="1:24" x14ac:dyDescent="0.2">
      <c r="A59" s="2" t="s">
        <v>213</v>
      </c>
      <c r="B59" s="2" t="str">
        <f>VLOOKUP($A59,'Space Group'!$A$2:$D$219,3)</f>
        <v>orthorhombic</v>
      </c>
      <c r="C59" s="2" t="str">
        <f>VLOOKUP($A59,'Space Group'!$A$2:$D$219,4)</f>
        <v>Pnma</v>
      </c>
      <c r="D59" s="2">
        <v>122.57599999999999</v>
      </c>
      <c r="E59" s="2">
        <v>42.688000000000002</v>
      </c>
      <c r="F59" s="2">
        <v>41.152000000000001</v>
      </c>
      <c r="G59" s="2">
        <v>0</v>
      </c>
      <c r="H59" s="2">
        <v>0</v>
      </c>
      <c r="I59" s="2">
        <v>0</v>
      </c>
      <c r="J59" s="2">
        <v>102.009</v>
      </c>
      <c r="K59" s="2">
        <v>32.9</v>
      </c>
      <c r="L59" s="2">
        <v>0</v>
      </c>
      <c r="M59" s="2">
        <v>0</v>
      </c>
      <c r="N59" s="2">
        <v>0</v>
      </c>
      <c r="O59" s="2">
        <v>138.827</v>
      </c>
      <c r="P59" s="2">
        <v>0</v>
      </c>
      <c r="Q59" s="2">
        <v>0</v>
      </c>
      <c r="R59" s="2">
        <v>0</v>
      </c>
      <c r="S59" s="2">
        <v>24.472999999999999</v>
      </c>
      <c r="T59" s="2">
        <v>0</v>
      </c>
      <c r="U59" s="2">
        <v>0</v>
      </c>
      <c r="V59" s="2">
        <v>8.5050000000000008</v>
      </c>
      <c r="W59" s="2">
        <v>0</v>
      </c>
      <c r="X59" s="2">
        <v>18.053000000000001</v>
      </c>
    </row>
    <row r="60" spans="1:24" x14ac:dyDescent="0.2">
      <c r="A60" s="2" t="s">
        <v>182</v>
      </c>
      <c r="B60" s="2" t="str">
        <f>VLOOKUP($A60,'Space Group'!$A$2:$D$219,3)</f>
        <v>orthorhombic</v>
      </c>
      <c r="C60" s="2" t="str">
        <f>VLOOKUP($A60,'Space Group'!$A$2:$D$219,4)</f>
        <v>P212121</v>
      </c>
      <c r="D60" s="2">
        <v>140.548</v>
      </c>
      <c r="E60" s="2">
        <v>57.112000000000002</v>
      </c>
      <c r="F60" s="2">
        <v>71.662999999999997</v>
      </c>
      <c r="G60" s="2">
        <v>0</v>
      </c>
      <c r="H60" s="2">
        <v>0</v>
      </c>
      <c r="I60" s="2">
        <v>0</v>
      </c>
      <c r="J60" s="2">
        <v>162.61099999999999</v>
      </c>
      <c r="K60" s="2">
        <v>84.054000000000002</v>
      </c>
      <c r="L60" s="2">
        <v>0</v>
      </c>
      <c r="M60" s="2">
        <v>0</v>
      </c>
      <c r="N60" s="2">
        <v>0</v>
      </c>
      <c r="O60" s="2">
        <v>128.773</v>
      </c>
      <c r="P60" s="2">
        <v>0</v>
      </c>
      <c r="Q60" s="2">
        <v>0</v>
      </c>
      <c r="R60" s="2">
        <v>0</v>
      </c>
      <c r="S60" s="2">
        <v>22.295000000000002</v>
      </c>
      <c r="T60" s="2">
        <v>0</v>
      </c>
      <c r="U60" s="2">
        <v>0</v>
      </c>
      <c r="V60" s="2">
        <v>18.327000000000002</v>
      </c>
      <c r="W60" s="2">
        <v>0</v>
      </c>
      <c r="X60" s="2">
        <v>37.499000000000002</v>
      </c>
    </row>
    <row r="61" spans="1:24" x14ac:dyDescent="0.2">
      <c r="A61" s="2" t="s">
        <v>214</v>
      </c>
      <c r="B61" s="2" t="str">
        <f>VLOOKUP($A61,'Space Group'!$A$2:$D$219,3)</f>
        <v>monoclinic</v>
      </c>
      <c r="C61" s="2" t="str">
        <f>VLOOKUP($A61,'Space Group'!$A$2:$D$219,4)</f>
        <v>P121/c1</v>
      </c>
      <c r="D61" s="2">
        <v>103.68899999999999</v>
      </c>
      <c r="E61" s="2">
        <v>31.725000000000001</v>
      </c>
      <c r="F61" s="2">
        <v>58.5</v>
      </c>
      <c r="G61" s="2">
        <v>0</v>
      </c>
      <c r="H61" s="2">
        <v>-3.5910000000000002</v>
      </c>
      <c r="I61" s="2">
        <v>0</v>
      </c>
      <c r="J61" s="2">
        <v>93.391000000000005</v>
      </c>
      <c r="K61" s="2">
        <v>51.695</v>
      </c>
      <c r="L61" s="2">
        <v>0</v>
      </c>
      <c r="M61" s="2">
        <v>-6.766</v>
      </c>
      <c r="N61" s="2">
        <v>0</v>
      </c>
      <c r="O61" s="2">
        <v>122.419</v>
      </c>
      <c r="P61" s="2">
        <v>0</v>
      </c>
      <c r="Q61" s="2">
        <v>-9.3889999999999993</v>
      </c>
      <c r="R61" s="2">
        <v>0</v>
      </c>
      <c r="S61" s="2">
        <v>22.157</v>
      </c>
      <c r="T61" s="2">
        <v>0</v>
      </c>
      <c r="U61" s="2">
        <v>-6.2240000000000002</v>
      </c>
      <c r="V61" s="2">
        <v>14.787000000000001</v>
      </c>
      <c r="W61" s="2">
        <v>0</v>
      </c>
      <c r="X61" s="2">
        <v>7.2519999999999998</v>
      </c>
    </row>
    <row r="62" spans="1:24" x14ac:dyDescent="0.2">
      <c r="A62" s="2" t="s">
        <v>215</v>
      </c>
      <c r="B62" s="2" t="str">
        <f>VLOOKUP($A62,'Space Group'!$A$2:$D$219,3)</f>
        <v>cubic</v>
      </c>
      <c r="C62" s="2" t="str">
        <f>VLOOKUP($A62,'Space Group'!$A$2:$D$219,4)</f>
        <v>Pa-3</v>
      </c>
      <c r="D62" s="2">
        <v>29.408000000000001</v>
      </c>
      <c r="E62" s="2">
        <v>-8.4429999999999996</v>
      </c>
      <c r="F62" s="2">
        <v>-8.4429999999999996</v>
      </c>
      <c r="G62" s="2">
        <v>0</v>
      </c>
      <c r="H62" s="2">
        <v>0</v>
      </c>
      <c r="I62" s="2">
        <v>0</v>
      </c>
      <c r="J62" s="2">
        <v>29.408000000000001</v>
      </c>
      <c r="K62" s="2">
        <v>-8.4429999999999996</v>
      </c>
      <c r="L62" s="2">
        <v>0</v>
      </c>
      <c r="M62" s="2">
        <v>0</v>
      </c>
      <c r="N62" s="2">
        <v>0</v>
      </c>
      <c r="O62" s="2">
        <v>29.408000000000001</v>
      </c>
      <c r="P62" s="2">
        <v>0</v>
      </c>
      <c r="Q62" s="2">
        <v>0</v>
      </c>
      <c r="R62" s="2">
        <v>0</v>
      </c>
      <c r="S62" s="2">
        <v>18.149999999999999</v>
      </c>
      <c r="T62" s="2">
        <v>0</v>
      </c>
      <c r="U62" s="2">
        <v>0</v>
      </c>
      <c r="V62" s="2">
        <v>18.149999999999999</v>
      </c>
      <c r="W62" s="2">
        <v>0</v>
      </c>
      <c r="X62" s="2">
        <v>18.149999999999999</v>
      </c>
    </row>
    <row r="63" spans="1:24" x14ac:dyDescent="0.2">
      <c r="A63" s="2" t="s">
        <v>47</v>
      </c>
      <c r="B63" s="2" t="str">
        <f>VLOOKUP($A63,'Space Group'!$A$2:$D$219,3)</f>
        <v>cubic</v>
      </c>
      <c r="C63" s="2" t="str">
        <f>VLOOKUP($A63,'Space Group'!$A$2:$D$219,4)</f>
        <v>Im-3m</v>
      </c>
      <c r="D63" s="2">
        <v>115.384</v>
      </c>
      <c r="E63" s="2">
        <v>64.302999999999997</v>
      </c>
      <c r="F63" s="2">
        <v>64.302999999999997</v>
      </c>
      <c r="G63" s="2">
        <v>0</v>
      </c>
      <c r="H63" s="2">
        <v>0</v>
      </c>
      <c r="I63" s="2">
        <v>0</v>
      </c>
      <c r="J63" s="2">
        <v>115.384</v>
      </c>
      <c r="K63" s="2">
        <v>64.302999999999997</v>
      </c>
      <c r="L63" s="2">
        <v>0</v>
      </c>
      <c r="M63" s="2">
        <v>0</v>
      </c>
      <c r="N63" s="2">
        <v>0</v>
      </c>
      <c r="O63" s="2">
        <v>115.384</v>
      </c>
      <c r="P63" s="2">
        <v>0</v>
      </c>
      <c r="Q63" s="2">
        <v>0</v>
      </c>
      <c r="R63" s="2">
        <v>0</v>
      </c>
      <c r="S63" s="2">
        <v>14.321999999999999</v>
      </c>
      <c r="T63" s="2">
        <v>0</v>
      </c>
      <c r="U63" s="2">
        <v>0</v>
      </c>
      <c r="V63" s="2">
        <v>14.321999999999999</v>
      </c>
      <c r="W63" s="2">
        <v>0</v>
      </c>
      <c r="X63" s="2">
        <v>14.321999999999999</v>
      </c>
    </row>
    <row r="64" spans="1:24" x14ac:dyDescent="0.2">
      <c r="A64" s="2" t="s">
        <v>25</v>
      </c>
      <c r="B64" s="2" t="str">
        <f>VLOOKUP($A64,'Space Group'!$A$2:$D$219,3)</f>
        <v>monoclinic</v>
      </c>
      <c r="C64" s="2" t="str">
        <f>VLOOKUP($A64,'Space Group'!$A$2:$D$219,4)</f>
        <v>Am</v>
      </c>
      <c r="D64" s="2">
        <v>49.164999999999999</v>
      </c>
      <c r="E64" s="2">
        <v>52.32</v>
      </c>
      <c r="F64" s="2">
        <v>22.707999999999998</v>
      </c>
      <c r="G64" s="2">
        <v>0</v>
      </c>
      <c r="H64" s="2">
        <v>3.669</v>
      </c>
      <c r="I64" s="2">
        <v>0</v>
      </c>
      <c r="J64" s="2">
        <v>129.744</v>
      </c>
      <c r="K64" s="2">
        <v>27.475999999999999</v>
      </c>
      <c r="L64" s="2">
        <v>0</v>
      </c>
      <c r="M64" s="2">
        <v>3.4430000000000001</v>
      </c>
      <c r="N64" s="2">
        <v>0</v>
      </c>
      <c r="O64" s="2">
        <v>75.510000000000005</v>
      </c>
      <c r="P64" s="2">
        <v>0</v>
      </c>
      <c r="Q64" s="2">
        <v>5.92</v>
      </c>
      <c r="R64" s="2">
        <v>0</v>
      </c>
      <c r="S64" s="2">
        <v>21.690999999999999</v>
      </c>
      <c r="T64" s="2">
        <v>0</v>
      </c>
      <c r="U64" s="2">
        <v>1.796</v>
      </c>
      <c r="V64" s="2">
        <v>15.228999999999999</v>
      </c>
      <c r="W64" s="2">
        <v>0</v>
      </c>
      <c r="X64" s="2">
        <v>31.381</v>
      </c>
    </row>
    <row r="65" spans="1:24" x14ac:dyDescent="0.2">
      <c r="A65" s="2" t="s">
        <v>170</v>
      </c>
      <c r="B65" s="2" t="str">
        <f>VLOOKUP($A65,'Space Group'!$A$2:$D$219,3)</f>
        <v>trigonal</v>
      </c>
      <c r="C65" s="2" t="str">
        <f>VLOOKUP($A65,'Space Group'!$A$2:$D$219,4)</f>
        <v>R-3m</v>
      </c>
      <c r="D65" s="2">
        <v>101.13500000000001</v>
      </c>
      <c r="E65" s="2">
        <v>61.618000000000002</v>
      </c>
      <c r="F65" s="2">
        <v>79.363</v>
      </c>
      <c r="G65" s="2">
        <v>0</v>
      </c>
      <c r="H65" s="2">
        <v>0.441</v>
      </c>
      <c r="I65" s="2">
        <v>0</v>
      </c>
      <c r="J65" s="2">
        <v>101.13500000000001</v>
      </c>
      <c r="K65" s="2">
        <v>79.363</v>
      </c>
      <c r="L65" s="2">
        <v>0</v>
      </c>
      <c r="M65" s="2">
        <v>-0.441</v>
      </c>
      <c r="N65" s="2">
        <v>0</v>
      </c>
      <c r="O65" s="2">
        <v>130.37200000000001</v>
      </c>
      <c r="P65" s="2">
        <v>0</v>
      </c>
      <c r="Q65" s="2">
        <v>0</v>
      </c>
      <c r="R65" s="2">
        <v>0</v>
      </c>
      <c r="S65" s="2">
        <v>26.93</v>
      </c>
      <c r="T65" s="2">
        <v>0</v>
      </c>
      <c r="U65" s="2">
        <v>-0.441</v>
      </c>
      <c r="V65" s="2">
        <v>26.93</v>
      </c>
      <c r="W65" s="2">
        <v>0</v>
      </c>
      <c r="X65" s="2">
        <v>19.759</v>
      </c>
    </row>
    <row r="66" spans="1:24" x14ac:dyDescent="0.2">
      <c r="A66" s="2" t="s">
        <v>27</v>
      </c>
      <c r="B66" s="2" t="str">
        <f>VLOOKUP($A66,'Space Group'!$A$2:$D$219,3)</f>
        <v>hexagonal</v>
      </c>
      <c r="C66" s="2" t="str">
        <f>VLOOKUP($A66,'Space Group'!$A$2:$D$219,4)</f>
        <v>P-6</v>
      </c>
      <c r="D66" s="2">
        <v>139.76400000000001</v>
      </c>
      <c r="E66" s="2">
        <v>89.358000000000004</v>
      </c>
      <c r="F66" s="2">
        <v>89.594999999999999</v>
      </c>
      <c r="G66" s="2">
        <v>0</v>
      </c>
      <c r="H66" s="2">
        <v>0</v>
      </c>
      <c r="I66" s="2">
        <v>0</v>
      </c>
      <c r="J66" s="2">
        <v>139.76400000000001</v>
      </c>
      <c r="K66" s="2">
        <v>89.594999999999999</v>
      </c>
      <c r="L66" s="2">
        <v>0</v>
      </c>
      <c r="M66" s="2">
        <v>0</v>
      </c>
      <c r="N66" s="2">
        <v>0</v>
      </c>
      <c r="O66" s="2">
        <v>181.67699999999999</v>
      </c>
      <c r="P66" s="2">
        <v>0</v>
      </c>
      <c r="Q66" s="2">
        <v>0</v>
      </c>
      <c r="R66" s="2">
        <v>0</v>
      </c>
      <c r="S66" s="2">
        <v>23.364999999999998</v>
      </c>
      <c r="T66" s="2">
        <v>0</v>
      </c>
      <c r="U66" s="2">
        <v>0</v>
      </c>
      <c r="V66" s="2">
        <v>23.364999999999998</v>
      </c>
      <c r="W66" s="2">
        <v>0</v>
      </c>
      <c r="X66" s="2">
        <v>25.202999999999999</v>
      </c>
    </row>
    <row r="67" spans="1:24" x14ac:dyDescent="0.2">
      <c r="A67" s="2" t="s">
        <v>152</v>
      </c>
      <c r="B67" s="2" t="str">
        <f>VLOOKUP($A67,'Space Group'!$A$2:$D$219,3)</f>
        <v>hexagonal</v>
      </c>
      <c r="C67" s="2" t="str">
        <f>VLOOKUP($A67,'Space Group'!$A$2:$D$219,4)</f>
        <v>P63mc</v>
      </c>
      <c r="D67" s="2">
        <v>138.173</v>
      </c>
      <c r="E67" s="2">
        <v>89.191000000000003</v>
      </c>
      <c r="F67" s="2">
        <v>92.346000000000004</v>
      </c>
      <c r="G67" s="2">
        <v>0</v>
      </c>
      <c r="H67" s="2">
        <v>0</v>
      </c>
      <c r="I67" s="2">
        <v>0</v>
      </c>
      <c r="J67" s="2">
        <v>138.173</v>
      </c>
      <c r="K67" s="2">
        <v>92.346000000000004</v>
      </c>
      <c r="L67" s="2">
        <v>0</v>
      </c>
      <c r="M67" s="2">
        <v>0</v>
      </c>
      <c r="N67" s="2">
        <v>0</v>
      </c>
      <c r="O67" s="2">
        <v>180.08799999999999</v>
      </c>
      <c r="P67" s="2">
        <v>0</v>
      </c>
      <c r="Q67" s="2">
        <v>0</v>
      </c>
      <c r="R67" s="2">
        <v>0</v>
      </c>
      <c r="S67" s="2">
        <v>24.195</v>
      </c>
      <c r="T67" s="2">
        <v>0</v>
      </c>
      <c r="U67" s="2">
        <v>0</v>
      </c>
      <c r="V67" s="2">
        <v>24.195</v>
      </c>
      <c r="W67" s="2">
        <v>0</v>
      </c>
      <c r="X67" s="2">
        <v>24.491</v>
      </c>
    </row>
    <row r="68" spans="1:24" x14ac:dyDescent="0.2">
      <c r="A68" s="2" t="s">
        <v>83</v>
      </c>
      <c r="B68" s="2" t="str">
        <f>VLOOKUP($A68,'Space Group'!$A$2:$D$219,3)</f>
        <v>orthorhombic</v>
      </c>
      <c r="C68" s="2" t="str">
        <f>VLOOKUP($A68,'Space Group'!$A$2:$D$219,4)</f>
        <v>Pma2</v>
      </c>
      <c r="D68" s="2">
        <v>160.667</v>
      </c>
      <c r="E68" s="2">
        <v>80.760000000000005</v>
      </c>
      <c r="F68" s="2">
        <v>50.88</v>
      </c>
      <c r="G68" s="2">
        <v>0</v>
      </c>
      <c r="H68" s="2">
        <v>0</v>
      </c>
      <c r="I68" s="2">
        <v>0</v>
      </c>
      <c r="J68" s="2">
        <v>160.667</v>
      </c>
      <c r="K68" s="2">
        <v>50.88</v>
      </c>
      <c r="L68" s="2">
        <v>0</v>
      </c>
      <c r="M68" s="2">
        <v>0</v>
      </c>
      <c r="N68" s="2">
        <v>0</v>
      </c>
      <c r="O68" s="2">
        <v>99.911000000000001</v>
      </c>
      <c r="P68" s="2">
        <v>0</v>
      </c>
      <c r="Q68" s="2">
        <v>0</v>
      </c>
      <c r="R68" s="2">
        <v>0</v>
      </c>
      <c r="S68" s="2">
        <v>25.841999999999999</v>
      </c>
      <c r="T68" s="2">
        <v>0</v>
      </c>
      <c r="U68" s="2">
        <v>0</v>
      </c>
      <c r="V68" s="2">
        <v>25.841999999999999</v>
      </c>
      <c r="W68" s="2">
        <v>0</v>
      </c>
      <c r="X68" s="2">
        <v>9.7439999999999998</v>
      </c>
    </row>
    <row r="69" spans="1:24" x14ac:dyDescent="0.2">
      <c r="A69" s="2" t="s">
        <v>48</v>
      </c>
      <c r="B69" s="2" t="str">
        <f>VLOOKUP($A69,'Space Group'!$A$2:$D$219,3)</f>
        <v>cubic</v>
      </c>
      <c r="C69" s="2" t="str">
        <f>VLOOKUP($A69,'Space Group'!$A$2:$D$219,4)</f>
        <v>Fm-3c</v>
      </c>
      <c r="D69" s="2">
        <v>113.768</v>
      </c>
      <c r="E69" s="2">
        <v>68.147999999999996</v>
      </c>
      <c r="F69" s="2">
        <v>68.147999999999996</v>
      </c>
      <c r="G69" s="2">
        <v>0</v>
      </c>
      <c r="H69" s="2">
        <v>0</v>
      </c>
      <c r="I69" s="2">
        <v>0</v>
      </c>
      <c r="J69" s="2">
        <v>113.768</v>
      </c>
      <c r="K69" s="2">
        <v>68.147999999999996</v>
      </c>
      <c r="L69" s="2">
        <v>0</v>
      </c>
      <c r="M69" s="2">
        <v>0</v>
      </c>
      <c r="N69" s="2">
        <v>0</v>
      </c>
      <c r="O69" s="2">
        <v>113.768</v>
      </c>
      <c r="P69" s="2">
        <v>0</v>
      </c>
      <c r="Q69" s="2">
        <v>0</v>
      </c>
      <c r="R69" s="2">
        <v>0</v>
      </c>
      <c r="S69" s="2">
        <v>24.64</v>
      </c>
      <c r="T69" s="2">
        <v>0</v>
      </c>
      <c r="U69" s="2">
        <v>0</v>
      </c>
      <c r="V69" s="2">
        <v>24.64</v>
      </c>
      <c r="W69" s="2">
        <v>0</v>
      </c>
      <c r="X69" s="2">
        <v>24.64</v>
      </c>
    </row>
    <row r="70" spans="1:24" x14ac:dyDescent="0.2">
      <c r="A70" s="2" t="s">
        <v>130</v>
      </c>
      <c r="B70" s="2" t="str">
        <f>VLOOKUP($A70,'Space Group'!$A$2:$D$219,3)</f>
        <v>hexagonal</v>
      </c>
      <c r="C70" s="2" t="str">
        <f>VLOOKUP($A70,'Space Group'!$A$2:$D$219,4)</f>
        <v>P6/mmm</v>
      </c>
      <c r="D70" s="2">
        <v>76.540000000000006</v>
      </c>
      <c r="E70" s="2">
        <v>57.664999999999999</v>
      </c>
      <c r="F70" s="2">
        <v>40.322000000000003</v>
      </c>
      <c r="G70" s="2">
        <v>0</v>
      </c>
      <c r="H70" s="2">
        <v>0</v>
      </c>
      <c r="I70" s="2">
        <v>0</v>
      </c>
      <c r="J70" s="2">
        <v>76.540000000000006</v>
      </c>
      <c r="K70" s="2">
        <v>40.322000000000003</v>
      </c>
      <c r="L70" s="2">
        <v>0</v>
      </c>
      <c r="M70" s="2">
        <v>0</v>
      </c>
      <c r="N70" s="2">
        <v>0</v>
      </c>
      <c r="O70" s="2">
        <v>76.192999999999998</v>
      </c>
      <c r="P70" s="2">
        <v>0</v>
      </c>
      <c r="Q70" s="2">
        <v>0</v>
      </c>
      <c r="R70" s="2">
        <v>0</v>
      </c>
      <c r="S70" s="2">
        <v>15.034000000000001</v>
      </c>
      <c r="T70" s="2">
        <v>0</v>
      </c>
      <c r="U70" s="2">
        <v>0</v>
      </c>
      <c r="V70" s="2">
        <v>15.034000000000001</v>
      </c>
      <c r="W70" s="2">
        <v>0</v>
      </c>
      <c r="X70" s="2">
        <v>9.4369999999999994</v>
      </c>
    </row>
    <row r="71" spans="1:24" x14ac:dyDescent="0.2">
      <c r="A71" s="2" t="s">
        <v>135</v>
      </c>
      <c r="B71" s="2" t="str">
        <f>VLOOKUP($A71,'Space Group'!$A$2:$D$219,3)</f>
        <v>hexagonal</v>
      </c>
      <c r="C71" s="2" t="str">
        <f>VLOOKUP($A71,'Space Group'!$A$2:$D$219,4)</f>
        <v>P63/mmc</v>
      </c>
      <c r="D71" s="2">
        <v>107.429</v>
      </c>
      <c r="E71" s="2">
        <v>83.774000000000001</v>
      </c>
      <c r="F71" s="2">
        <v>56.441000000000003</v>
      </c>
      <c r="G71" s="2">
        <v>0</v>
      </c>
      <c r="H71" s="2">
        <v>0</v>
      </c>
      <c r="I71" s="2">
        <v>0</v>
      </c>
      <c r="J71" s="2">
        <v>107.429</v>
      </c>
      <c r="K71" s="2">
        <v>56.441000000000003</v>
      </c>
      <c r="L71" s="2">
        <v>0</v>
      </c>
      <c r="M71" s="2">
        <v>0</v>
      </c>
      <c r="N71" s="2">
        <v>0</v>
      </c>
      <c r="O71" s="2">
        <v>133.078</v>
      </c>
      <c r="P71" s="2">
        <v>0</v>
      </c>
      <c r="Q71" s="2">
        <v>0</v>
      </c>
      <c r="R71" s="2">
        <v>0</v>
      </c>
      <c r="S71" s="2">
        <v>18.922000000000001</v>
      </c>
      <c r="T71" s="2">
        <v>0</v>
      </c>
      <c r="U71" s="2">
        <v>0</v>
      </c>
      <c r="V71" s="2">
        <v>18.922000000000001</v>
      </c>
      <c r="W71" s="2">
        <v>0</v>
      </c>
      <c r="X71" s="2">
        <v>11.827999999999999</v>
      </c>
    </row>
    <row r="72" spans="1:24" x14ac:dyDescent="0.2">
      <c r="A72" s="2" t="s">
        <v>33</v>
      </c>
      <c r="B72" s="2" t="str">
        <f>VLOOKUP($A72,'Space Group'!$A$2:$D$219,3)</f>
        <v>hexagonal</v>
      </c>
      <c r="C72" s="2" t="str">
        <f>VLOOKUP($A72,'Space Group'!$A$2:$D$219,4)</f>
        <v>P63/m</v>
      </c>
      <c r="D72" s="2">
        <v>88.769000000000005</v>
      </c>
      <c r="E72" s="2">
        <v>49.094000000000001</v>
      </c>
      <c r="F72" s="2">
        <v>45.198</v>
      </c>
      <c r="G72" s="2">
        <v>0</v>
      </c>
      <c r="H72" s="2">
        <v>0</v>
      </c>
      <c r="I72" s="2">
        <v>0</v>
      </c>
      <c r="J72" s="2">
        <v>88.769000000000005</v>
      </c>
      <c r="K72" s="2">
        <v>45.198</v>
      </c>
      <c r="L72" s="2">
        <v>0</v>
      </c>
      <c r="M72" s="2">
        <v>0</v>
      </c>
      <c r="N72" s="2">
        <v>0</v>
      </c>
      <c r="O72" s="2">
        <v>135.28800000000001</v>
      </c>
      <c r="P72" s="2">
        <v>0</v>
      </c>
      <c r="Q72" s="2">
        <v>0</v>
      </c>
      <c r="R72" s="2">
        <v>0</v>
      </c>
      <c r="S72" s="2">
        <v>11.321999999999999</v>
      </c>
      <c r="T72" s="2">
        <v>0</v>
      </c>
      <c r="U72" s="2">
        <v>0</v>
      </c>
      <c r="V72" s="2">
        <v>11.321999999999999</v>
      </c>
      <c r="W72" s="2">
        <v>0</v>
      </c>
      <c r="X72" s="2">
        <v>19.838000000000001</v>
      </c>
    </row>
    <row r="73" spans="1:24" x14ac:dyDescent="0.2">
      <c r="A73" s="2" t="s">
        <v>164</v>
      </c>
      <c r="B73" s="2" t="str">
        <f>VLOOKUP($A73,'Space Group'!$A$2:$D$219,3)</f>
        <v>cubic</v>
      </c>
      <c r="C73" s="2" t="str">
        <f>VLOOKUP($A73,'Space Group'!$A$2:$D$219,4)</f>
        <v>Pm-3n</v>
      </c>
      <c r="D73" s="2">
        <v>159.869</v>
      </c>
      <c r="E73" s="2">
        <v>78.149000000000001</v>
      </c>
      <c r="F73" s="2">
        <v>78.149000000000001</v>
      </c>
      <c r="G73" s="2">
        <v>0</v>
      </c>
      <c r="H73" s="2">
        <v>0</v>
      </c>
      <c r="I73" s="2">
        <v>0</v>
      </c>
      <c r="J73" s="2">
        <v>159.869</v>
      </c>
      <c r="K73" s="2">
        <v>78.149000000000001</v>
      </c>
      <c r="L73" s="2">
        <v>0</v>
      </c>
      <c r="M73" s="2">
        <v>0</v>
      </c>
      <c r="N73" s="2">
        <v>0</v>
      </c>
      <c r="O73" s="2">
        <v>159.869</v>
      </c>
      <c r="P73" s="2">
        <v>0</v>
      </c>
      <c r="Q73" s="2">
        <v>0</v>
      </c>
      <c r="R73" s="2">
        <v>0</v>
      </c>
      <c r="S73" s="2">
        <v>40.252000000000002</v>
      </c>
      <c r="T73" s="2">
        <v>0</v>
      </c>
      <c r="U73" s="2">
        <v>0</v>
      </c>
      <c r="V73" s="2">
        <v>40.252000000000002</v>
      </c>
      <c r="W73" s="2">
        <v>0</v>
      </c>
      <c r="X73" s="2">
        <v>40.252000000000002</v>
      </c>
    </row>
    <row r="74" spans="1:24" x14ac:dyDescent="0.2">
      <c r="A74" s="2" t="s">
        <v>98</v>
      </c>
      <c r="B74" s="2" t="str">
        <f>VLOOKUP($A74,'Space Group'!$A$2:$D$219,3)</f>
        <v>orthorhombic</v>
      </c>
      <c r="C74" s="2" t="str">
        <f>VLOOKUP($A74,'Space Group'!$A$2:$D$219,4)</f>
        <v>Immm</v>
      </c>
      <c r="D74" s="2">
        <v>164.61699999999999</v>
      </c>
      <c r="E74" s="2">
        <v>84.855999999999995</v>
      </c>
      <c r="F74" s="2">
        <v>59.854999999999997</v>
      </c>
      <c r="G74" s="2">
        <v>0</v>
      </c>
      <c r="H74" s="2">
        <v>0</v>
      </c>
      <c r="I74" s="2">
        <v>0</v>
      </c>
      <c r="J74" s="2">
        <v>164.61699999999999</v>
      </c>
      <c r="K74" s="2">
        <v>59.854999999999997</v>
      </c>
      <c r="L74" s="2">
        <v>0</v>
      </c>
      <c r="M74" s="2">
        <v>0</v>
      </c>
      <c r="N74" s="2">
        <v>0</v>
      </c>
      <c r="O74" s="2">
        <v>43.332999999999998</v>
      </c>
      <c r="P74" s="2">
        <v>0</v>
      </c>
      <c r="Q74" s="2">
        <v>0</v>
      </c>
      <c r="R74" s="2">
        <v>0</v>
      </c>
      <c r="S74" s="2">
        <v>28.733000000000001</v>
      </c>
      <c r="T74" s="2">
        <v>0</v>
      </c>
      <c r="U74" s="2">
        <v>0</v>
      </c>
      <c r="V74" s="2">
        <v>28.733000000000001</v>
      </c>
      <c r="W74" s="2">
        <v>0</v>
      </c>
      <c r="X74" s="2">
        <v>8.702</v>
      </c>
    </row>
    <row r="75" spans="1:24" x14ac:dyDescent="0.2">
      <c r="A75" s="2" t="s">
        <v>23</v>
      </c>
      <c r="B75" s="2" t="str">
        <f>VLOOKUP($A75,'Space Group'!$A$2:$D$219,3)</f>
        <v>tetragonal</v>
      </c>
      <c r="C75" s="2" t="str">
        <f>VLOOKUP($A75,'Space Group'!$A$2:$D$219,4)</f>
        <v>I41/amd</v>
      </c>
      <c r="D75" s="2">
        <v>202.86500000000001</v>
      </c>
      <c r="E75" s="2">
        <v>81.2</v>
      </c>
      <c r="F75" s="2">
        <v>59.561</v>
      </c>
      <c r="G75" s="2">
        <v>0</v>
      </c>
      <c r="H75" s="2">
        <v>0</v>
      </c>
      <c r="I75" s="2">
        <v>0</v>
      </c>
      <c r="J75" s="2">
        <v>202.86500000000001</v>
      </c>
      <c r="K75" s="2">
        <v>59.561</v>
      </c>
      <c r="L75" s="2">
        <v>0</v>
      </c>
      <c r="M75" s="2">
        <v>0</v>
      </c>
      <c r="N75" s="2">
        <v>0</v>
      </c>
      <c r="O75" s="2">
        <v>160.71700000000001</v>
      </c>
      <c r="P75" s="2">
        <v>0</v>
      </c>
      <c r="Q75" s="2">
        <v>0</v>
      </c>
      <c r="R75" s="2">
        <v>0</v>
      </c>
      <c r="S75" s="2">
        <v>34.188000000000002</v>
      </c>
      <c r="T75" s="2">
        <v>0</v>
      </c>
      <c r="U75" s="2">
        <v>0</v>
      </c>
      <c r="V75" s="2">
        <v>34.188000000000002</v>
      </c>
      <c r="W75" s="2">
        <v>0</v>
      </c>
      <c r="X75" s="2">
        <v>33.003999999999998</v>
      </c>
    </row>
    <row r="76" spans="1:24" x14ac:dyDescent="0.2">
      <c r="A76" s="2" t="s">
        <v>136</v>
      </c>
      <c r="B76" s="2" t="str">
        <f>VLOOKUP($A76,'Space Group'!$A$2:$D$219,3)</f>
        <v>orthorhombic</v>
      </c>
      <c r="C76" s="2" t="str">
        <f>VLOOKUP($A76,'Space Group'!$A$2:$D$219,4)</f>
        <v>Cmcm</v>
      </c>
      <c r="D76" s="2">
        <v>144.30099999999999</v>
      </c>
      <c r="E76" s="2">
        <v>69.087000000000003</v>
      </c>
      <c r="F76" s="2">
        <v>76.736000000000004</v>
      </c>
      <c r="G76" s="2">
        <v>0</v>
      </c>
      <c r="H76" s="2">
        <v>0</v>
      </c>
      <c r="I76" s="2">
        <v>0</v>
      </c>
      <c r="J76" s="2">
        <v>116.84399999999999</v>
      </c>
      <c r="K76" s="2">
        <v>41.426000000000002</v>
      </c>
      <c r="L76" s="2">
        <v>0</v>
      </c>
      <c r="M76" s="2">
        <v>0</v>
      </c>
      <c r="N76" s="2">
        <v>0</v>
      </c>
      <c r="O76" s="2">
        <v>197.202</v>
      </c>
      <c r="P76" s="2">
        <v>0</v>
      </c>
      <c r="Q76" s="2">
        <v>0</v>
      </c>
      <c r="R76" s="2">
        <v>0</v>
      </c>
      <c r="S76" s="2">
        <v>27.366</v>
      </c>
      <c r="T76" s="2">
        <v>0</v>
      </c>
      <c r="U76" s="2">
        <v>0</v>
      </c>
      <c r="V76" s="2">
        <v>34.292999999999999</v>
      </c>
      <c r="W76" s="2">
        <v>0</v>
      </c>
      <c r="X76" s="2">
        <v>23.367000000000001</v>
      </c>
    </row>
    <row r="77" spans="1:24" x14ac:dyDescent="0.2">
      <c r="A77" s="2" t="s">
        <v>110</v>
      </c>
      <c r="B77" s="2" t="str">
        <f>VLOOKUP($A77,'Space Group'!$A$2:$D$219,3)</f>
        <v>rhombohedral</v>
      </c>
      <c r="C77" s="2" t="str">
        <f>VLOOKUP($A77,'Space Group'!$A$2:$D$219,4)</f>
        <v>R-3m</v>
      </c>
      <c r="D77" s="2">
        <v>161.92099999999999</v>
      </c>
      <c r="E77" s="2">
        <v>79.122</v>
      </c>
      <c r="F77" s="2">
        <v>55.033999999999999</v>
      </c>
      <c r="G77" s="2">
        <v>0</v>
      </c>
      <c r="H77" s="2">
        <v>6.6180000000000003</v>
      </c>
      <c r="I77" s="2">
        <v>0</v>
      </c>
      <c r="J77" s="2">
        <v>161.92099999999999</v>
      </c>
      <c r="K77" s="2">
        <v>55.033999999999999</v>
      </c>
      <c r="L77" s="2">
        <v>0</v>
      </c>
      <c r="M77" s="2">
        <v>-6.6180000000000003</v>
      </c>
      <c r="N77" s="2">
        <v>0</v>
      </c>
      <c r="O77" s="2">
        <v>38.996000000000002</v>
      </c>
      <c r="P77" s="2">
        <v>0</v>
      </c>
      <c r="Q77" s="2">
        <v>0</v>
      </c>
      <c r="R77" s="2">
        <v>0</v>
      </c>
      <c r="S77" s="2">
        <v>31.664999999999999</v>
      </c>
      <c r="T77" s="2">
        <v>0</v>
      </c>
      <c r="U77" s="2">
        <v>-6.6180000000000003</v>
      </c>
      <c r="V77" s="2">
        <v>31.664999999999999</v>
      </c>
      <c r="W77" s="2">
        <v>0</v>
      </c>
      <c r="X77" s="2">
        <v>41.399000000000001</v>
      </c>
    </row>
    <row r="78" spans="1:24" x14ac:dyDescent="0.2">
      <c r="A78" s="2" t="s">
        <v>109</v>
      </c>
      <c r="B78" s="2" t="str">
        <f>VLOOKUP($A78,'Space Group'!$A$2:$D$219,3)</f>
        <v>cubic</v>
      </c>
      <c r="C78" s="2" t="str">
        <f>VLOOKUP($A78,'Space Group'!$A$2:$D$219,4)</f>
        <v>Fd-3m</v>
      </c>
      <c r="D78" s="2">
        <v>189.548</v>
      </c>
      <c r="E78" s="2">
        <v>104.431</v>
      </c>
      <c r="F78" s="2">
        <v>104.431</v>
      </c>
      <c r="G78" s="2">
        <v>0</v>
      </c>
      <c r="H78" s="2">
        <v>0</v>
      </c>
      <c r="I78" s="2">
        <v>0</v>
      </c>
      <c r="J78" s="2">
        <v>189.548</v>
      </c>
      <c r="K78" s="2">
        <v>104.431</v>
      </c>
      <c r="L78" s="2">
        <v>0</v>
      </c>
      <c r="M78" s="2">
        <v>0</v>
      </c>
      <c r="N78" s="2">
        <v>0</v>
      </c>
      <c r="O78" s="2">
        <v>189.548</v>
      </c>
      <c r="P78" s="2">
        <v>0</v>
      </c>
      <c r="Q78" s="2">
        <v>0</v>
      </c>
      <c r="R78" s="2">
        <v>0</v>
      </c>
      <c r="S78" s="2">
        <v>42.218000000000004</v>
      </c>
      <c r="T78" s="2">
        <v>0</v>
      </c>
      <c r="U78" s="2">
        <v>0</v>
      </c>
      <c r="V78" s="2">
        <v>42.218000000000004</v>
      </c>
      <c r="W78" s="2">
        <v>0</v>
      </c>
      <c r="X78" s="2">
        <v>42.218000000000004</v>
      </c>
    </row>
    <row r="79" spans="1:24" x14ac:dyDescent="0.2">
      <c r="A79" s="2" t="s">
        <v>67</v>
      </c>
      <c r="B79" s="2" t="str">
        <f>VLOOKUP($A79,'Space Group'!$A$2:$D$219,3)</f>
        <v>monoclinic</v>
      </c>
      <c r="C79" s="2" t="str">
        <f>VLOOKUP($A79,'Space Group'!$A$2:$D$219,4)</f>
        <v>C12/c1</v>
      </c>
      <c r="D79" s="2">
        <v>136.41300000000001</v>
      </c>
      <c r="E79" s="2">
        <v>87.221000000000004</v>
      </c>
      <c r="F79" s="2">
        <v>75.739999999999995</v>
      </c>
      <c r="G79" s="2">
        <v>0</v>
      </c>
      <c r="H79" s="2">
        <v>-0.28599999999999998</v>
      </c>
      <c r="I79" s="2">
        <v>0</v>
      </c>
      <c r="J79" s="2">
        <v>204.61600000000001</v>
      </c>
      <c r="K79" s="2">
        <v>56.552</v>
      </c>
      <c r="L79" s="2">
        <v>0</v>
      </c>
      <c r="M79" s="2">
        <v>13.701000000000001</v>
      </c>
      <c r="N79" s="2">
        <v>0</v>
      </c>
      <c r="O79" s="2">
        <v>105.935</v>
      </c>
      <c r="P79" s="2">
        <v>0</v>
      </c>
      <c r="Q79" s="2">
        <v>-1.855</v>
      </c>
      <c r="R79" s="2">
        <v>0</v>
      </c>
      <c r="S79" s="2">
        <v>18.172999999999998</v>
      </c>
      <c r="T79" s="2">
        <v>0</v>
      </c>
      <c r="U79" s="2">
        <v>9.2110000000000003</v>
      </c>
      <c r="V79" s="2">
        <v>37.557000000000002</v>
      </c>
      <c r="W79" s="2">
        <v>0</v>
      </c>
      <c r="X79" s="2">
        <v>36.569000000000003</v>
      </c>
    </row>
    <row r="80" spans="1:24" x14ac:dyDescent="0.2">
      <c r="A80" s="2" t="s">
        <v>13</v>
      </c>
      <c r="B80" s="2" t="str">
        <f>VLOOKUP($A80,'Space Group'!$A$2:$D$219,3)</f>
        <v>orthorhombic</v>
      </c>
      <c r="C80" s="2" t="str">
        <f>VLOOKUP($A80,'Space Group'!$A$2:$D$219,4)</f>
        <v>Pmn21</v>
      </c>
      <c r="D80" s="2">
        <v>167.74600000000001</v>
      </c>
      <c r="E80" s="2">
        <v>21.908999999999999</v>
      </c>
      <c r="F80" s="2">
        <v>64.022000000000006</v>
      </c>
      <c r="G80" s="2">
        <v>0</v>
      </c>
      <c r="H80" s="2">
        <v>0</v>
      </c>
      <c r="I80" s="2">
        <v>0</v>
      </c>
      <c r="J80" s="2">
        <v>46.683</v>
      </c>
      <c r="K80" s="2">
        <v>50.292999999999999</v>
      </c>
      <c r="L80" s="2">
        <v>0</v>
      </c>
      <c r="M80" s="2">
        <v>0</v>
      </c>
      <c r="N80" s="2">
        <v>0</v>
      </c>
      <c r="O80" s="2">
        <v>169.328</v>
      </c>
      <c r="P80" s="2">
        <v>0</v>
      </c>
      <c r="Q80" s="2">
        <v>0</v>
      </c>
      <c r="R80" s="2">
        <v>0</v>
      </c>
      <c r="S80" s="2">
        <v>34.805</v>
      </c>
      <c r="T80" s="2">
        <v>0</v>
      </c>
      <c r="U80" s="2">
        <v>0</v>
      </c>
      <c r="V80" s="2">
        <v>19.760000000000002</v>
      </c>
      <c r="W80" s="2">
        <v>0</v>
      </c>
      <c r="X80" s="2">
        <v>51.496000000000002</v>
      </c>
    </row>
    <row r="81" spans="1:24" x14ac:dyDescent="0.2">
      <c r="A81" s="2" t="s">
        <v>59</v>
      </c>
      <c r="B81" s="2" t="str">
        <f>VLOOKUP($A81,'Space Group'!$A$2:$D$219,3)</f>
        <v>orthorhombic</v>
      </c>
      <c r="C81" s="2" t="str">
        <f>VLOOKUP($A81,'Space Group'!$A$2:$D$219,4)</f>
        <v>P212121</v>
      </c>
      <c r="D81" s="2">
        <v>142.29400000000001</v>
      </c>
      <c r="E81" s="2">
        <v>71.5</v>
      </c>
      <c r="F81" s="2">
        <v>44.064</v>
      </c>
      <c r="G81" s="2">
        <v>0</v>
      </c>
      <c r="H81" s="2">
        <v>0</v>
      </c>
      <c r="I81" s="2">
        <v>0</v>
      </c>
      <c r="J81" s="2">
        <v>142.29400000000001</v>
      </c>
      <c r="K81" s="2">
        <v>44.064</v>
      </c>
      <c r="L81" s="2">
        <v>0</v>
      </c>
      <c r="M81" s="2">
        <v>0</v>
      </c>
      <c r="N81" s="2">
        <v>0</v>
      </c>
      <c r="O81" s="2">
        <v>119.387</v>
      </c>
      <c r="P81" s="2">
        <v>0</v>
      </c>
      <c r="Q81" s="2">
        <v>0</v>
      </c>
      <c r="R81" s="2">
        <v>0</v>
      </c>
      <c r="S81" s="2">
        <v>36.134</v>
      </c>
      <c r="T81" s="2">
        <v>0</v>
      </c>
      <c r="U81" s="2">
        <v>0</v>
      </c>
      <c r="V81" s="2">
        <v>36.134</v>
      </c>
      <c r="W81" s="2">
        <v>0</v>
      </c>
      <c r="X81" s="2">
        <v>22.231000000000002</v>
      </c>
    </row>
    <row r="82" spans="1:24" x14ac:dyDescent="0.2">
      <c r="A82" s="2" t="s">
        <v>111</v>
      </c>
      <c r="B82" s="2" t="str">
        <f>VLOOKUP($A82,'Space Group'!$A$2:$D$219,3)</f>
        <v>orthorhombic</v>
      </c>
      <c r="C82" s="2" t="str">
        <f>VLOOKUP($A82,'Space Group'!$A$2:$D$219,4)</f>
        <v>Fdd2</v>
      </c>
      <c r="D82" s="2">
        <v>181.91399999999999</v>
      </c>
      <c r="E82" s="2">
        <v>52.195</v>
      </c>
      <c r="F82" s="2">
        <v>60.518000000000001</v>
      </c>
      <c r="G82" s="2">
        <v>0</v>
      </c>
      <c r="H82" s="2">
        <v>0</v>
      </c>
      <c r="I82" s="2">
        <v>0</v>
      </c>
      <c r="J82" s="2">
        <v>181.91399999999999</v>
      </c>
      <c r="K82" s="2">
        <v>60.518000000000001</v>
      </c>
      <c r="L82" s="2">
        <v>0</v>
      </c>
      <c r="M82" s="2">
        <v>0</v>
      </c>
      <c r="N82" s="2">
        <v>0</v>
      </c>
      <c r="O82" s="2">
        <v>148.078</v>
      </c>
      <c r="P82" s="2">
        <v>0</v>
      </c>
      <c r="Q82" s="2">
        <v>0</v>
      </c>
      <c r="R82" s="2">
        <v>0</v>
      </c>
      <c r="S82" s="2">
        <v>9.7799999999999994</v>
      </c>
      <c r="T82" s="2">
        <v>0</v>
      </c>
      <c r="U82" s="2">
        <v>0</v>
      </c>
      <c r="V82" s="2">
        <v>9.7799999999999994</v>
      </c>
      <c r="W82" s="2">
        <v>0</v>
      </c>
      <c r="X82" s="2">
        <v>12.249000000000001</v>
      </c>
    </row>
    <row r="83" spans="1:24" x14ac:dyDescent="0.2">
      <c r="A83" s="2" t="s">
        <v>73</v>
      </c>
      <c r="B83" s="2" t="str">
        <f>VLOOKUP($A83,'Space Group'!$A$2:$D$219,3)</f>
        <v>orthorhombic</v>
      </c>
      <c r="C83" s="2" t="str">
        <f>VLOOKUP($A83,'Space Group'!$A$2:$D$219,4)</f>
        <v>Fmmm</v>
      </c>
      <c r="D83" s="2">
        <v>164.88399999999999</v>
      </c>
      <c r="E83" s="2">
        <v>92.174000000000007</v>
      </c>
      <c r="F83" s="2">
        <v>88.552000000000007</v>
      </c>
      <c r="G83" s="2">
        <v>0</v>
      </c>
      <c r="H83" s="2">
        <v>0</v>
      </c>
      <c r="I83" s="2">
        <v>0</v>
      </c>
      <c r="J83" s="2">
        <v>191.124</v>
      </c>
      <c r="K83" s="2">
        <v>91.906999999999996</v>
      </c>
      <c r="L83" s="2">
        <v>0</v>
      </c>
      <c r="M83" s="2">
        <v>0</v>
      </c>
      <c r="N83" s="2">
        <v>0</v>
      </c>
      <c r="O83" s="2">
        <v>186.35</v>
      </c>
      <c r="P83" s="2">
        <v>0</v>
      </c>
      <c r="Q83" s="2">
        <v>0</v>
      </c>
      <c r="R83" s="2">
        <v>0</v>
      </c>
      <c r="S83" s="2">
        <v>37.572000000000003</v>
      </c>
      <c r="T83" s="2">
        <v>0</v>
      </c>
      <c r="U83" s="2">
        <v>0</v>
      </c>
      <c r="V83" s="2">
        <v>42.889000000000003</v>
      </c>
      <c r="W83" s="2">
        <v>0</v>
      </c>
      <c r="X83" s="2">
        <v>39.389000000000003</v>
      </c>
    </row>
    <row r="84" spans="1:24" x14ac:dyDescent="0.2">
      <c r="A84" s="2" t="s">
        <v>120</v>
      </c>
      <c r="B84" s="2" t="str">
        <f>VLOOKUP($A84,'Space Group'!$A$2:$D$219,3)</f>
        <v>orthorhombic</v>
      </c>
      <c r="C84" s="2" t="str">
        <f>VLOOKUP($A84,'Space Group'!$A$2:$D$219,4)</f>
        <v>Pna21</v>
      </c>
      <c r="D84" s="2">
        <v>129.91800000000001</v>
      </c>
      <c r="E84" s="2">
        <v>42.427999999999997</v>
      </c>
      <c r="F84" s="2">
        <v>82.893000000000001</v>
      </c>
      <c r="G84" s="2">
        <v>0</v>
      </c>
      <c r="H84" s="2">
        <v>0</v>
      </c>
      <c r="I84" s="2">
        <v>0</v>
      </c>
      <c r="J84" s="2">
        <v>129.91800000000001</v>
      </c>
      <c r="K84" s="2">
        <v>82.893000000000001</v>
      </c>
      <c r="L84" s="2">
        <v>0</v>
      </c>
      <c r="M84" s="2">
        <v>0</v>
      </c>
      <c r="N84" s="2">
        <v>0</v>
      </c>
      <c r="O84" s="2">
        <v>208.703</v>
      </c>
      <c r="P84" s="2">
        <v>0</v>
      </c>
      <c r="Q84" s="2">
        <v>0</v>
      </c>
      <c r="R84" s="2">
        <v>0</v>
      </c>
      <c r="S84" s="2">
        <v>42.563000000000002</v>
      </c>
      <c r="T84" s="2">
        <v>0</v>
      </c>
      <c r="U84" s="2">
        <v>0</v>
      </c>
      <c r="V84" s="2">
        <v>42.563000000000002</v>
      </c>
      <c r="W84" s="2">
        <v>0</v>
      </c>
      <c r="X84" s="2">
        <v>43.744999999999997</v>
      </c>
    </row>
    <row r="85" spans="1:24" x14ac:dyDescent="0.2">
      <c r="A85" s="2" t="s">
        <v>216</v>
      </c>
      <c r="B85" s="2" t="str">
        <f>VLOOKUP($A85,'Space Group'!$A$2:$D$219,3)</f>
        <v>cubic</v>
      </c>
      <c r="C85" s="2" t="str">
        <f>VLOOKUP($A85,'Space Group'!$A$2:$D$219,4)</f>
        <v>Fm-3c</v>
      </c>
      <c r="D85" s="2">
        <v>93.644999999999996</v>
      </c>
      <c r="E85" s="2">
        <v>46.945999999999998</v>
      </c>
      <c r="F85" s="2">
        <v>46.945999999999998</v>
      </c>
      <c r="G85" s="2">
        <v>0</v>
      </c>
      <c r="H85" s="2">
        <v>0</v>
      </c>
      <c r="I85" s="2">
        <v>0</v>
      </c>
      <c r="J85" s="2">
        <v>93.644999999999996</v>
      </c>
      <c r="K85" s="2">
        <v>46.945999999999998</v>
      </c>
      <c r="L85" s="2">
        <v>0</v>
      </c>
      <c r="M85" s="2">
        <v>0</v>
      </c>
      <c r="N85" s="2">
        <v>0</v>
      </c>
      <c r="O85" s="2">
        <v>93.644999999999996</v>
      </c>
      <c r="P85" s="2">
        <v>0</v>
      </c>
      <c r="Q85" s="2">
        <v>0</v>
      </c>
      <c r="R85" s="2">
        <v>0</v>
      </c>
      <c r="S85" s="2">
        <v>25.952999999999999</v>
      </c>
      <c r="T85" s="2">
        <v>0</v>
      </c>
      <c r="U85" s="2">
        <v>0</v>
      </c>
      <c r="V85" s="2">
        <v>25.952999999999999</v>
      </c>
      <c r="W85" s="2">
        <v>0</v>
      </c>
      <c r="X85" s="2">
        <v>25.952999999999999</v>
      </c>
    </row>
    <row r="86" spans="1:24" x14ac:dyDescent="0.2">
      <c r="A86" s="2" t="s">
        <v>123</v>
      </c>
      <c r="B86" s="2" t="str">
        <f>VLOOKUP($A86,'Space Group'!$A$2:$D$219,3)</f>
        <v>monoclinic</v>
      </c>
      <c r="C86" s="2" t="str">
        <f>VLOOKUP($A86,'Space Group'!$A$2:$D$219,4)</f>
        <v>P121/a1</v>
      </c>
      <c r="D86" s="2">
        <v>228.38399999999999</v>
      </c>
      <c r="E86" s="2">
        <v>85.741</v>
      </c>
      <c r="F86" s="2">
        <v>81.503</v>
      </c>
      <c r="G86" s="2">
        <v>0</v>
      </c>
      <c r="H86" s="2">
        <v>-0.73699999999999999</v>
      </c>
      <c r="I86" s="2">
        <v>0</v>
      </c>
      <c r="J86" s="2">
        <v>217.47499999999999</v>
      </c>
      <c r="K86" s="2">
        <v>94.200999999999993</v>
      </c>
      <c r="L86" s="2">
        <v>0</v>
      </c>
      <c r="M86" s="2">
        <v>-20.213000000000001</v>
      </c>
      <c r="N86" s="2">
        <v>0</v>
      </c>
      <c r="O86" s="2">
        <v>178.81100000000001</v>
      </c>
      <c r="P86" s="2">
        <v>0</v>
      </c>
      <c r="Q86" s="2">
        <v>-9.4719999999999995</v>
      </c>
      <c r="R86" s="2">
        <v>0</v>
      </c>
      <c r="S86" s="2">
        <v>35.094000000000001</v>
      </c>
      <c r="T86" s="2">
        <v>0</v>
      </c>
      <c r="U86" s="2">
        <v>-17.850999999999999</v>
      </c>
      <c r="V86" s="2">
        <v>37.777999999999999</v>
      </c>
      <c r="W86" s="2">
        <v>0</v>
      </c>
      <c r="X86" s="2">
        <v>42.707999999999998</v>
      </c>
    </row>
    <row r="87" spans="1:24" x14ac:dyDescent="0.2">
      <c r="A87" s="2" t="s">
        <v>80</v>
      </c>
      <c r="B87" s="2" t="str">
        <f>VLOOKUP($A87,'Space Group'!$A$2:$D$219,3)</f>
        <v>tetragonal</v>
      </c>
      <c r="C87" s="2" t="str">
        <f>VLOOKUP($A87,'Space Group'!$A$2:$D$219,4)</f>
        <v>I4/mmm</v>
      </c>
      <c r="D87" s="2">
        <v>85.488</v>
      </c>
      <c r="E87" s="2">
        <v>41.497</v>
      </c>
      <c r="F87" s="2">
        <v>35.1</v>
      </c>
      <c r="G87" s="2">
        <v>0</v>
      </c>
      <c r="H87" s="2">
        <v>0</v>
      </c>
      <c r="I87" s="2">
        <v>0</v>
      </c>
      <c r="J87" s="2">
        <v>85.488</v>
      </c>
      <c r="K87" s="2">
        <v>35.1</v>
      </c>
      <c r="L87" s="2">
        <v>0</v>
      </c>
      <c r="M87" s="2">
        <v>0</v>
      </c>
      <c r="N87" s="2">
        <v>0</v>
      </c>
      <c r="O87" s="2">
        <v>84.572000000000003</v>
      </c>
      <c r="P87" s="2">
        <v>0</v>
      </c>
      <c r="Q87" s="2">
        <v>0</v>
      </c>
      <c r="R87" s="2">
        <v>0</v>
      </c>
      <c r="S87" s="2">
        <v>22.861000000000001</v>
      </c>
      <c r="T87" s="2">
        <v>0</v>
      </c>
      <c r="U87" s="2">
        <v>0</v>
      </c>
      <c r="V87" s="2">
        <v>22.861000000000001</v>
      </c>
      <c r="W87" s="2">
        <v>0</v>
      </c>
      <c r="X87" s="2">
        <v>26.518000000000001</v>
      </c>
    </row>
    <row r="88" spans="1:24" x14ac:dyDescent="0.2">
      <c r="A88" s="2" t="s">
        <v>6</v>
      </c>
      <c r="B88" s="2" t="str">
        <f>VLOOKUP($A88,'Space Group'!$A$2:$D$219,3)</f>
        <v>hexagonal</v>
      </c>
      <c r="C88" s="2" t="str">
        <f>VLOOKUP($A88,'Space Group'!$A$2:$D$219,4)</f>
        <v>P-6m2</v>
      </c>
      <c r="D88" s="2">
        <v>108.586</v>
      </c>
      <c r="E88" s="2">
        <v>58.463999999999999</v>
      </c>
      <c r="F88" s="2">
        <v>77.608000000000004</v>
      </c>
      <c r="G88" s="2">
        <v>0</v>
      </c>
      <c r="H88" s="2">
        <v>0</v>
      </c>
      <c r="I88" s="2">
        <v>0</v>
      </c>
      <c r="J88" s="2">
        <v>108.586</v>
      </c>
      <c r="K88" s="2">
        <v>77.608000000000004</v>
      </c>
      <c r="L88" s="2">
        <v>0</v>
      </c>
      <c r="M88" s="2">
        <v>0</v>
      </c>
      <c r="N88" s="2">
        <v>0</v>
      </c>
      <c r="O88" s="2">
        <v>122.941</v>
      </c>
      <c r="P88" s="2">
        <v>0</v>
      </c>
      <c r="Q88" s="2">
        <v>0</v>
      </c>
      <c r="R88" s="2">
        <v>0</v>
      </c>
      <c r="S88" s="2">
        <v>22.625</v>
      </c>
      <c r="T88" s="2">
        <v>0</v>
      </c>
      <c r="U88" s="2">
        <v>0</v>
      </c>
      <c r="V88" s="2">
        <v>22.625</v>
      </c>
      <c r="W88" s="2">
        <v>0</v>
      </c>
      <c r="X88" s="2">
        <v>25.061</v>
      </c>
    </row>
    <row r="89" spans="1:24" x14ac:dyDescent="0.2">
      <c r="A89" s="2" t="s">
        <v>52</v>
      </c>
      <c r="B89" s="2" t="str">
        <f>VLOOKUP($A89,'Space Group'!$A$2:$D$219,3)</f>
        <v>orthorhombic</v>
      </c>
      <c r="C89" s="2" t="str">
        <f>VLOOKUP($A89,'Space Group'!$A$2:$D$219,4)</f>
        <v>Imm2</v>
      </c>
      <c r="D89" s="2">
        <v>146.55199999999999</v>
      </c>
      <c r="E89" s="2">
        <v>72.218999999999994</v>
      </c>
      <c r="F89" s="2">
        <v>62.216000000000001</v>
      </c>
      <c r="G89" s="2">
        <v>0</v>
      </c>
      <c r="H89" s="2">
        <v>0</v>
      </c>
      <c r="I89" s="2">
        <v>0</v>
      </c>
      <c r="J89" s="2">
        <v>146.55199999999999</v>
      </c>
      <c r="K89" s="2">
        <v>62.216000000000001</v>
      </c>
      <c r="L89" s="2">
        <v>0</v>
      </c>
      <c r="M89" s="2">
        <v>0</v>
      </c>
      <c r="N89" s="2">
        <v>0</v>
      </c>
      <c r="O89" s="2">
        <v>178.78299999999999</v>
      </c>
      <c r="P89" s="2">
        <v>0</v>
      </c>
      <c r="Q89" s="2">
        <v>0</v>
      </c>
      <c r="R89" s="2">
        <v>0</v>
      </c>
      <c r="S89" s="2">
        <v>28.664000000000001</v>
      </c>
      <c r="T89" s="2">
        <v>0</v>
      </c>
      <c r="U89" s="2">
        <v>0</v>
      </c>
      <c r="V89" s="2">
        <v>28.664000000000001</v>
      </c>
      <c r="W89" s="2">
        <v>0</v>
      </c>
      <c r="X89" s="2">
        <v>14.599</v>
      </c>
    </row>
    <row r="90" spans="1:24" x14ac:dyDescent="0.2">
      <c r="A90" s="2" t="s">
        <v>96</v>
      </c>
      <c r="B90" s="2" t="str">
        <f>VLOOKUP($A90,'Space Group'!$A$2:$D$219,3)</f>
        <v>trigonal</v>
      </c>
      <c r="C90" s="2" t="str">
        <f>VLOOKUP($A90,'Space Group'!$A$2:$D$219,4)</f>
        <v>P32</v>
      </c>
      <c r="D90" s="2">
        <v>74.347999999999999</v>
      </c>
      <c r="E90" s="2">
        <v>37.463000000000001</v>
      </c>
      <c r="F90" s="2">
        <v>28.376000000000001</v>
      </c>
      <c r="G90" s="2">
        <v>0</v>
      </c>
      <c r="H90" s="2">
        <v>0</v>
      </c>
      <c r="I90" s="2">
        <v>0</v>
      </c>
      <c r="J90" s="2">
        <v>74.347999999999999</v>
      </c>
      <c r="K90" s="2">
        <v>28.376000000000001</v>
      </c>
      <c r="L90" s="2">
        <v>0</v>
      </c>
      <c r="M90" s="2">
        <v>0</v>
      </c>
      <c r="N90" s="2">
        <v>0</v>
      </c>
      <c r="O90" s="2">
        <v>97.334999999999994</v>
      </c>
      <c r="P90" s="2">
        <v>0</v>
      </c>
      <c r="Q90" s="2">
        <v>0</v>
      </c>
      <c r="R90" s="2">
        <v>0</v>
      </c>
      <c r="S90" s="2">
        <v>16.059999999999999</v>
      </c>
      <c r="T90" s="2">
        <v>0</v>
      </c>
      <c r="U90" s="2">
        <v>0</v>
      </c>
      <c r="V90" s="2">
        <v>16.059999999999999</v>
      </c>
      <c r="W90" s="2">
        <v>0</v>
      </c>
      <c r="X90" s="2">
        <v>18.442</v>
      </c>
    </row>
    <row r="91" spans="1:24" x14ac:dyDescent="0.2">
      <c r="A91" s="2" t="s">
        <v>119</v>
      </c>
      <c r="B91" s="2" t="str">
        <f>VLOOKUP($A91,'Space Group'!$A$2:$D$219,3)</f>
        <v>orthorhombic</v>
      </c>
      <c r="C91" s="2" t="str">
        <f>VLOOKUP($A91,'Space Group'!$A$2:$D$219,4)</f>
        <v>Pbcm</v>
      </c>
      <c r="D91" s="2">
        <v>91.72</v>
      </c>
      <c r="E91" s="2">
        <v>60.332000000000001</v>
      </c>
      <c r="F91" s="2">
        <v>81.078999999999994</v>
      </c>
      <c r="G91" s="2">
        <v>0</v>
      </c>
      <c r="H91" s="2">
        <v>0</v>
      </c>
      <c r="I91" s="2">
        <v>0</v>
      </c>
      <c r="J91" s="2">
        <v>161.38499999999999</v>
      </c>
      <c r="K91" s="2">
        <v>67.649000000000001</v>
      </c>
      <c r="L91" s="2">
        <v>0</v>
      </c>
      <c r="M91" s="2">
        <v>0</v>
      </c>
      <c r="N91" s="2">
        <v>0</v>
      </c>
      <c r="O91" s="2">
        <v>151.05500000000001</v>
      </c>
      <c r="P91" s="2">
        <v>0</v>
      </c>
      <c r="Q91" s="2">
        <v>0</v>
      </c>
      <c r="R91" s="2">
        <v>0</v>
      </c>
      <c r="S91" s="2">
        <v>3.66</v>
      </c>
      <c r="T91" s="2">
        <v>0</v>
      </c>
      <c r="U91" s="2">
        <v>0</v>
      </c>
      <c r="V91" s="2">
        <v>13.755000000000001</v>
      </c>
      <c r="W91" s="2">
        <v>0</v>
      </c>
      <c r="X91" s="2">
        <v>28.785</v>
      </c>
    </row>
    <row r="92" spans="1:24" x14ac:dyDescent="0.2">
      <c r="A92" s="2" t="s">
        <v>132</v>
      </c>
      <c r="B92" s="2" t="str">
        <f>VLOOKUP($A92,'Space Group'!$A$2:$D$219,3)</f>
        <v>monoclinic</v>
      </c>
      <c r="C92" s="2" t="str">
        <f>VLOOKUP($A92,'Space Group'!$A$2:$D$219,4)</f>
        <v>P121/m1</v>
      </c>
      <c r="D92" s="2">
        <v>47.34</v>
      </c>
      <c r="E92" s="2">
        <v>57.536000000000001</v>
      </c>
      <c r="F92" s="2">
        <v>57.273000000000003</v>
      </c>
      <c r="G92" s="2">
        <v>0</v>
      </c>
      <c r="H92" s="2">
        <v>0</v>
      </c>
      <c r="I92" s="2">
        <v>0</v>
      </c>
      <c r="J92" s="2">
        <v>146.65700000000001</v>
      </c>
      <c r="K92" s="2">
        <v>65.524000000000001</v>
      </c>
      <c r="L92" s="2">
        <v>0</v>
      </c>
      <c r="M92" s="2">
        <v>0</v>
      </c>
      <c r="N92" s="2">
        <v>0</v>
      </c>
      <c r="O92" s="2">
        <v>143.17699999999999</v>
      </c>
      <c r="P92" s="2">
        <v>0</v>
      </c>
      <c r="Q92" s="2">
        <v>0</v>
      </c>
      <c r="R92" s="2">
        <v>0</v>
      </c>
      <c r="S92" s="2">
        <v>8.92</v>
      </c>
      <c r="T92" s="2">
        <v>0</v>
      </c>
      <c r="U92" s="2">
        <v>0</v>
      </c>
      <c r="V92" s="2">
        <v>29.126999999999999</v>
      </c>
      <c r="W92" s="2">
        <v>0</v>
      </c>
      <c r="X92" s="2">
        <v>27.567</v>
      </c>
    </row>
    <row r="93" spans="1:24" x14ac:dyDescent="0.2">
      <c r="A93" s="2" t="s">
        <v>20</v>
      </c>
      <c r="B93" s="2" t="str">
        <f>VLOOKUP($A93,'Space Group'!$A$2:$D$219,3)</f>
        <v>cubic</v>
      </c>
      <c r="C93" s="2" t="str">
        <f>VLOOKUP($A93,'Space Group'!$A$2:$D$219,4)</f>
        <v>Im-3m</v>
      </c>
      <c r="D93" s="2">
        <v>89.116</v>
      </c>
      <c r="E93" s="2">
        <v>70.819999999999993</v>
      </c>
      <c r="F93" s="2">
        <v>70.819999999999993</v>
      </c>
      <c r="G93" s="2">
        <v>0</v>
      </c>
      <c r="H93" s="2">
        <v>0</v>
      </c>
      <c r="I93" s="2">
        <v>0</v>
      </c>
      <c r="J93" s="2">
        <v>89.116</v>
      </c>
      <c r="K93" s="2">
        <v>70.819999999999993</v>
      </c>
      <c r="L93" s="2">
        <v>0</v>
      </c>
      <c r="M93" s="2">
        <v>0</v>
      </c>
      <c r="N93" s="2">
        <v>0</v>
      </c>
      <c r="O93" s="2">
        <v>89.116</v>
      </c>
      <c r="P93" s="2">
        <v>0</v>
      </c>
      <c r="Q93" s="2">
        <v>0</v>
      </c>
      <c r="R93" s="2">
        <v>0</v>
      </c>
      <c r="S93" s="2">
        <v>26.076000000000001</v>
      </c>
      <c r="T93" s="2">
        <v>0</v>
      </c>
      <c r="U93" s="2">
        <v>0</v>
      </c>
      <c r="V93" s="2">
        <v>26.076000000000001</v>
      </c>
      <c r="W93" s="2">
        <v>0</v>
      </c>
      <c r="X93" s="2">
        <v>26.076000000000001</v>
      </c>
    </row>
    <row r="94" spans="1:24" x14ac:dyDescent="0.2">
      <c r="A94" s="2" t="s">
        <v>49</v>
      </c>
      <c r="B94" s="2" t="str">
        <f>VLOOKUP($A94,'Space Group'!$A$2:$D$219,3)</f>
        <v>monoclinic</v>
      </c>
      <c r="C94" s="2" t="str">
        <f>VLOOKUP($A94,'Space Group'!$A$2:$D$219,4)</f>
        <v>P2/c</v>
      </c>
      <c r="D94" s="2">
        <v>141.11600000000001</v>
      </c>
      <c r="E94" s="2">
        <v>45.125</v>
      </c>
      <c r="F94" s="2">
        <v>54.003</v>
      </c>
      <c r="G94" s="2">
        <v>0</v>
      </c>
      <c r="H94" s="2">
        <v>1.518</v>
      </c>
      <c r="I94" s="2">
        <v>0</v>
      </c>
      <c r="J94" s="2">
        <v>96.975999999999999</v>
      </c>
      <c r="K94" s="2">
        <v>36.997</v>
      </c>
      <c r="L94" s="2">
        <v>0</v>
      </c>
      <c r="M94" s="2">
        <v>7.3019999999999996</v>
      </c>
      <c r="N94" s="2">
        <v>0</v>
      </c>
      <c r="O94" s="2">
        <v>127.84399999999999</v>
      </c>
      <c r="P94" s="2">
        <v>0</v>
      </c>
      <c r="Q94" s="2">
        <v>9.6020000000000003</v>
      </c>
      <c r="R94" s="2">
        <v>0</v>
      </c>
      <c r="S94" s="2">
        <v>11.592000000000001</v>
      </c>
      <c r="T94" s="2">
        <v>0</v>
      </c>
      <c r="U94" s="2">
        <v>7.4999999999999997E-2</v>
      </c>
      <c r="V94" s="2">
        <v>38.536999999999999</v>
      </c>
      <c r="W94" s="2">
        <v>0</v>
      </c>
      <c r="X94" s="2">
        <v>21.64</v>
      </c>
    </row>
    <row r="95" spans="1:24" x14ac:dyDescent="0.2">
      <c r="A95" s="2" t="s">
        <v>163</v>
      </c>
      <c r="B95" s="2" t="str">
        <f>VLOOKUP($A95,'Space Group'!$A$2:$D$219,3)</f>
        <v>monoclinic</v>
      </c>
      <c r="C95" s="2" t="str">
        <f>VLOOKUP($A95,'Space Group'!$A$2:$D$219,4)</f>
        <v>C1m1</v>
      </c>
      <c r="D95" s="2">
        <v>166.43700000000001</v>
      </c>
      <c r="E95" s="2">
        <v>44.682000000000002</v>
      </c>
      <c r="F95" s="2">
        <v>77.445999999999998</v>
      </c>
      <c r="G95" s="2">
        <v>0</v>
      </c>
      <c r="H95" s="2">
        <v>-3.2000000000000001E-2</v>
      </c>
      <c r="I95" s="2">
        <v>0</v>
      </c>
      <c r="J95" s="2">
        <v>115.096</v>
      </c>
      <c r="K95" s="2">
        <v>56.573999999999998</v>
      </c>
      <c r="L95" s="2">
        <v>0</v>
      </c>
      <c r="M95" s="2">
        <v>-0.14799999999999999</v>
      </c>
      <c r="N95" s="2">
        <v>0</v>
      </c>
      <c r="O95" s="2">
        <v>160.773</v>
      </c>
      <c r="P95" s="2">
        <v>0</v>
      </c>
      <c r="Q95" s="2">
        <v>7.0999999999999994E-2</v>
      </c>
      <c r="R95" s="2">
        <v>0</v>
      </c>
      <c r="S95" s="2">
        <v>26.183</v>
      </c>
      <c r="T95" s="2">
        <v>0</v>
      </c>
      <c r="U95" s="2">
        <v>8.0000000000000002E-3</v>
      </c>
      <c r="V95" s="2">
        <v>15.173</v>
      </c>
      <c r="W95" s="2">
        <v>0</v>
      </c>
      <c r="X95" s="2">
        <v>35.241</v>
      </c>
    </row>
    <row r="96" spans="1:24" x14ac:dyDescent="0.2">
      <c r="A96" s="2" t="s">
        <v>89</v>
      </c>
      <c r="B96" s="2" t="str">
        <f>VLOOKUP($A96,'Space Group'!$A$2:$D$219,3)</f>
        <v>monoclinic</v>
      </c>
      <c r="C96" s="2" t="str">
        <f>VLOOKUP($A96,'Space Group'!$A$2:$D$219,4)</f>
        <v>C12/m1</v>
      </c>
      <c r="D96" s="2">
        <v>128.16300000000001</v>
      </c>
      <c r="E96" s="2">
        <v>80.837999999999994</v>
      </c>
      <c r="F96" s="2">
        <v>64.662000000000006</v>
      </c>
      <c r="G96" s="2">
        <v>0</v>
      </c>
      <c r="H96" s="2">
        <v>0.51800000000000002</v>
      </c>
      <c r="I96" s="2">
        <v>0</v>
      </c>
      <c r="J96" s="2">
        <v>123.02500000000001</v>
      </c>
      <c r="K96" s="2">
        <v>74.47</v>
      </c>
      <c r="L96" s="2">
        <v>0</v>
      </c>
      <c r="M96" s="2">
        <v>7.3769999999999998</v>
      </c>
      <c r="N96" s="2">
        <v>0</v>
      </c>
      <c r="O96" s="2">
        <v>114.068</v>
      </c>
      <c r="P96" s="2">
        <v>0</v>
      </c>
      <c r="Q96" s="2">
        <v>-1.1319999999999999</v>
      </c>
      <c r="R96" s="2">
        <v>0</v>
      </c>
      <c r="S96" s="2">
        <v>29.306000000000001</v>
      </c>
      <c r="T96" s="2">
        <v>0</v>
      </c>
      <c r="U96" s="2">
        <v>1.696</v>
      </c>
      <c r="V96" s="2">
        <v>19.158999999999999</v>
      </c>
      <c r="W96" s="2">
        <v>0</v>
      </c>
      <c r="X96" s="2">
        <v>19.791</v>
      </c>
    </row>
    <row r="97" spans="1:24" x14ac:dyDescent="0.2">
      <c r="A97" s="2" t="s">
        <v>175</v>
      </c>
      <c r="B97" s="2" t="str">
        <f>VLOOKUP($A97,'Space Group'!$A$2:$D$219,3)</f>
        <v>monoclinic</v>
      </c>
      <c r="C97" s="2" t="str">
        <f>VLOOKUP($A97,'Space Group'!$A$2:$D$219,4)</f>
        <v>C12/m1</v>
      </c>
      <c r="D97" s="2">
        <v>125.54</v>
      </c>
      <c r="E97" s="2">
        <v>50.515000000000001</v>
      </c>
      <c r="F97" s="2">
        <v>47.756999999999998</v>
      </c>
      <c r="G97" s="2">
        <v>0</v>
      </c>
      <c r="H97" s="2">
        <v>-9.8719999999999999</v>
      </c>
      <c r="I97" s="2">
        <v>0</v>
      </c>
      <c r="J97" s="2">
        <v>95.197000000000003</v>
      </c>
      <c r="K97" s="2">
        <v>52.875999999999998</v>
      </c>
      <c r="L97" s="2">
        <v>0</v>
      </c>
      <c r="M97" s="2">
        <v>-4.8849999999999998</v>
      </c>
      <c r="N97" s="2">
        <v>0</v>
      </c>
      <c r="O97" s="2">
        <v>114.574</v>
      </c>
      <c r="P97" s="2">
        <v>0</v>
      </c>
      <c r="Q97" s="2">
        <v>-6.7030000000000003</v>
      </c>
      <c r="R97" s="2">
        <v>0</v>
      </c>
      <c r="S97" s="2">
        <v>13.14</v>
      </c>
      <c r="T97" s="2">
        <v>0</v>
      </c>
      <c r="U97" s="2">
        <v>-4.9800000000000004</v>
      </c>
      <c r="V97" s="2">
        <v>22.998000000000001</v>
      </c>
      <c r="W97" s="2">
        <v>0</v>
      </c>
      <c r="X97" s="2">
        <v>17.084</v>
      </c>
    </row>
    <row r="98" spans="1:24" x14ac:dyDescent="0.2">
      <c r="A98" s="2" t="s">
        <v>167</v>
      </c>
      <c r="B98" s="2" t="str">
        <f>VLOOKUP($A98,'Space Group'!$A$2:$D$219,3)</f>
        <v>monoclinic</v>
      </c>
      <c r="C98" s="2" t="str">
        <f>VLOOKUP($A98,'Space Group'!$A$2:$D$219,4)</f>
        <v>P121/a1</v>
      </c>
      <c r="D98" s="2">
        <v>103.979</v>
      </c>
      <c r="E98" s="2">
        <v>75.974000000000004</v>
      </c>
      <c r="F98" s="2">
        <v>74.593000000000004</v>
      </c>
      <c r="G98" s="2">
        <v>0</v>
      </c>
      <c r="H98" s="2">
        <v>5.4009999999999998</v>
      </c>
      <c r="I98" s="2">
        <v>0</v>
      </c>
      <c r="J98" s="2">
        <v>144.09299999999999</v>
      </c>
      <c r="K98" s="2">
        <v>85.736000000000004</v>
      </c>
      <c r="L98" s="2">
        <v>0</v>
      </c>
      <c r="M98" s="2">
        <v>9.0660000000000007</v>
      </c>
      <c r="N98" s="2">
        <v>0</v>
      </c>
      <c r="O98" s="2">
        <v>139.494</v>
      </c>
      <c r="P98" s="2">
        <v>0</v>
      </c>
      <c r="Q98" s="2">
        <v>-0.129</v>
      </c>
      <c r="R98" s="2">
        <v>0</v>
      </c>
      <c r="S98" s="2">
        <v>28.53</v>
      </c>
      <c r="T98" s="2">
        <v>0</v>
      </c>
      <c r="U98" s="2">
        <v>0.34</v>
      </c>
      <c r="V98" s="2">
        <v>33.332999999999998</v>
      </c>
      <c r="W98" s="2">
        <v>0</v>
      </c>
      <c r="X98" s="2">
        <v>27.698</v>
      </c>
    </row>
    <row r="99" spans="1:24" x14ac:dyDescent="0.2">
      <c r="A99" s="2" t="s">
        <v>126</v>
      </c>
      <c r="B99" s="2" t="str">
        <f>VLOOKUP($A99,'Space Group'!$A$2:$D$219,3)</f>
        <v>tetragonal</v>
      </c>
      <c r="C99" s="2" t="str">
        <f>VLOOKUP($A99,'Space Group'!$A$2:$D$219,4)</f>
        <v>I41/amd</v>
      </c>
      <c r="D99" s="2">
        <v>169.988</v>
      </c>
      <c r="E99" s="2">
        <v>62.691000000000003</v>
      </c>
      <c r="F99" s="2">
        <v>60.527999999999999</v>
      </c>
      <c r="G99" s="2">
        <v>0</v>
      </c>
      <c r="H99" s="2">
        <v>0</v>
      </c>
      <c r="I99" s="2">
        <v>0</v>
      </c>
      <c r="J99" s="2">
        <v>169.988</v>
      </c>
      <c r="K99" s="2">
        <v>60.527999999999999</v>
      </c>
      <c r="L99" s="2">
        <v>0</v>
      </c>
      <c r="M99" s="2">
        <v>0</v>
      </c>
      <c r="N99" s="2">
        <v>0</v>
      </c>
      <c r="O99" s="2">
        <v>147.673</v>
      </c>
      <c r="P99" s="2">
        <v>0</v>
      </c>
      <c r="Q99" s="2">
        <v>0</v>
      </c>
      <c r="R99" s="2">
        <v>0</v>
      </c>
      <c r="S99" s="2">
        <v>29.88</v>
      </c>
      <c r="T99" s="2">
        <v>0</v>
      </c>
      <c r="U99" s="2">
        <v>0</v>
      </c>
      <c r="V99" s="2">
        <v>29.88</v>
      </c>
      <c r="W99" s="2">
        <v>0</v>
      </c>
      <c r="X99" s="2">
        <v>36.036999999999999</v>
      </c>
    </row>
    <row r="100" spans="1:24" x14ac:dyDescent="0.2">
      <c r="A100" s="2" t="s">
        <v>118</v>
      </c>
      <c r="B100" s="2" t="str">
        <f>VLOOKUP($A100,'Space Group'!$A$2:$D$219,3)</f>
        <v>cubic</v>
      </c>
      <c r="C100" s="2" t="str">
        <f>VLOOKUP($A100,'Space Group'!$A$2:$D$219,4)</f>
        <v>I-43m</v>
      </c>
      <c r="D100" s="2">
        <v>39.718000000000004</v>
      </c>
      <c r="E100" s="2">
        <v>25.359000000000002</v>
      </c>
      <c r="F100" s="2">
        <v>25.359000000000002</v>
      </c>
      <c r="G100" s="2">
        <v>0</v>
      </c>
      <c r="H100" s="2">
        <v>0</v>
      </c>
      <c r="I100" s="2">
        <v>0</v>
      </c>
      <c r="J100" s="2">
        <v>39.718000000000004</v>
      </c>
      <c r="K100" s="2">
        <v>25.359000000000002</v>
      </c>
      <c r="L100" s="2">
        <v>0</v>
      </c>
      <c r="M100" s="2">
        <v>0</v>
      </c>
      <c r="N100" s="2">
        <v>0</v>
      </c>
      <c r="O100" s="2">
        <v>39.718000000000004</v>
      </c>
      <c r="P100" s="2">
        <v>0</v>
      </c>
      <c r="Q100" s="2">
        <v>0</v>
      </c>
      <c r="R100" s="2">
        <v>0</v>
      </c>
      <c r="S100" s="2">
        <v>4.2350000000000003</v>
      </c>
      <c r="T100" s="2">
        <v>0</v>
      </c>
      <c r="U100" s="2">
        <v>0</v>
      </c>
      <c r="V100" s="2">
        <v>4.2350000000000003</v>
      </c>
      <c r="W100" s="2">
        <v>0</v>
      </c>
      <c r="X100" s="2">
        <v>4.2350000000000003</v>
      </c>
    </row>
    <row r="101" spans="1:24" x14ac:dyDescent="0.2">
      <c r="A101" s="2" t="s">
        <v>113</v>
      </c>
      <c r="B101" s="2" t="str">
        <f>VLOOKUP($A101,'Space Group'!$A$2:$D$219,3)</f>
        <v>tetragonal</v>
      </c>
      <c r="C101" s="2" t="str">
        <f>VLOOKUP($A101,'Space Group'!$A$2:$D$219,4)</f>
        <v>P4/mnc</v>
      </c>
      <c r="D101" s="2">
        <v>92.042000000000002</v>
      </c>
      <c r="E101" s="2">
        <v>78.212000000000003</v>
      </c>
      <c r="F101" s="2">
        <v>74.084999999999994</v>
      </c>
      <c r="G101" s="2">
        <v>0</v>
      </c>
      <c r="H101" s="2">
        <v>0</v>
      </c>
      <c r="I101" s="2">
        <v>0</v>
      </c>
      <c r="J101" s="2">
        <v>92.042000000000002</v>
      </c>
      <c r="K101" s="2">
        <v>74.084999999999994</v>
      </c>
      <c r="L101" s="2">
        <v>0</v>
      </c>
      <c r="M101" s="2">
        <v>0</v>
      </c>
      <c r="N101" s="2">
        <v>0</v>
      </c>
      <c r="O101" s="2">
        <v>121.678</v>
      </c>
      <c r="P101" s="2">
        <v>0</v>
      </c>
      <c r="Q101" s="2">
        <v>0</v>
      </c>
      <c r="R101" s="2">
        <v>0</v>
      </c>
      <c r="S101" s="2">
        <v>18.472000000000001</v>
      </c>
      <c r="T101" s="2">
        <v>0</v>
      </c>
      <c r="U101" s="2">
        <v>0</v>
      </c>
      <c r="V101" s="2">
        <v>18.472000000000001</v>
      </c>
      <c r="W101" s="2">
        <v>0</v>
      </c>
      <c r="X101" s="2">
        <v>34.731000000000002</v>
      </c>
    </row>
    <row r="102" spans="1:24" x14ac:dyDescent="0.2">
      <c r="A102" s="2" t="s">
        <v>40</v>
      </c>
      <c r="B102" s="2" t="str">
        <f>VLOOKUP($A102,'Space Group'!$A$2:$D$219,3)</f>
        <v>orthorhombic</v>
      </c>
      <c r="C102" s="2" t="str">
        <f>VLOOKUP($A102,'Space Group'!$A$2:$D$219,4)</f>
        <v>Pnna</v>
      </c>
      <c r="D102" s="2">
        <v>131.339</v>
      </c>
      <c r="E102" s="2">
        <v>47.715000000000003</v>
      </c>
      <c r="F102" s="2">
        <v>58.48</v>
      </c>
      <c r="G102" s="2">
        <v>0</v>
      </c>
      <c r="H102" s="2">
        <v>0</v>
      </c>
      <c r="I102" s="2">
        <v>0</v>
      </c>
      <c r="J102" s="2">
        <v>131.339</v>
      </c>
      <c r="K102" s="2">
        <v>58.48</v>
      </c>
      <c r="L102" s="2">
        <v>0</v>
      </c>
      <c r="M102" s="2">
        <v>0</v>
      </c>
      <c r="N102" s="2">
        <v>0</v>
      </c>
      <c r="O102" s="2">
        <v>184.50299999999999</v>
      </c>
      <c r="P102" s="2">
        <v>0</v>
      </c>
      <c r="Q102" s="2">
        <v>0</v>
      </c>
      <c r="R102" s="2">
        <v>0</v>
      </c>
      <c r="S102" s="2">
        <v>6.7030000000000003</v>
      </c>
      <c r="T102" s="2">
        <v>0</v>
      </c>
      <c r="U102" s="2">
        <v>0</v>
      </c>
      <c r="V102" s="2">
        <v>6.7030000000000003</v>
      </c>
      <c r="W102" s="2">
        <v>0</v>
      </c>
      <c r="X102" s="2">
        <v>41.811999999999998</v>
      </c>
    </row>
    <row r="103" spans="1:24" x14ac:dyDescent="0.2">
      <c r="A103" s="2" t="s">
        <v>116</v>
      </c>
      <c r="B103" s="2" t="str">
        <f>VLOOKUP($A103,'Space Group'!$A$2:$D$219,3)</f>
        <v>monoclinic</v>
      </c>
      <c r="C103" s="2" t="str">
        <f>VLOOKUP($A103,'Space Group'!$A$2:$D$219,4)</f>
        <v>P1211</v>
      </c>
      <c r="D103" s="2">
        <v>133.08600000000001</v>
      </c>
      <c r="E103" s="2">
        <v>56.643000000000001</v>
      </c>
      <c r="F103" s="2">
        <v>58.472999999999999</v>
      </c>
      <c r="G103" s="2">
        <v>0</v>
      </c>
      <c r="H103" s="2">
        <v>-9.2550000000000008</v>
      </c>
      <c r="I103" s="2">
        <v>0</v>
      </c>
      <c r="J103" s="2">
        <v>164.05099999999999</v>
      </c>
      <c r="K103" s="2">
        <v>52.658999999999999</v>
      </c>
      <c r="L103" s="2">
        <v>0</v>
      </c>
      <c r="M103" s="2">
        <v>-10.959</v>
      </c>
      <c r="N103" s="2">
        <v>0</v>
      </c>
      <c r="O103" s="2">
        <v>164.917</v>
      </c>
      <c r="P103" s="2">
        <v>0</v>
      </c>
      <c r="Q103" s="2">
        <v>-6.117</v>
      </c>
      <c r="R103" s="2">
        <v>0</v>
      </c>
      <c r="S103" s="2">
        <v>21.242999999999999</v>
      </c>
      <c r="T103" s="2">
        <v>0</v>
      </c>
      <c r="U103" s="2">
        <v>-9.0920000000000005</v>
      </c>
      <c r="V103" s="2">
        <v>29.475000000000001</v>
      </c>
      <c r="W103" s="2">
        <v>0</v>
      </c>
      <c r="X103" s="2">
        <v>28.64</v>
      </c>
    </row>
    <row r="104" spans="1:24" x14ac:dyDescent="0.2">
      <c r="A104" s="2" t="s">
        <v>150</v>
      </c>
      <c r="B104" s="2" t="str">
        <f>VLOOKUP($A104,'Space Group'!$A$2:$D$219,3)</f>
        <v>monoclinic</v>
      </c>
      <c r="C104" s="2" t="str">
        <f>VLOOKUP($A104,'Space Group'!$A$2:$D$219,4)</f>
        <v>C12/c1</v>
      </c>
      <c r="D104" s="2">
        <v>87.48</v>
      </c>
      <c r="E104" s="2">
        <v>51.093000000000004</v>
      </c>
      <c r="F104" s="2">
        <v>35.121000000000002</v>
      </c>
      <c r="G104" s="2">
        <v>0</v>
      </c>
      <c r="H104" s="2">
        <v>1.8580000000000001</v>
      </c>
      <c r="I104" s="2">
        <v>0</v>
      </c>
      <c r="J104" s="2">
        <v>96.641000000000005</v>
      </c>
      <c r="K104" s="2">
        <v>45.640999999999998</v>
      </c>
      <c r="L104" s="2">
        <v>0</v>
      </c>
      <c r="M104" s="2">
        <v>-1.6719999999999999</v>
      </c>
      <c r="N104" s="2">
        <v>0</v>
      </c>
      <c r="O104" s="2">
        <v>92.304000000000002</v>
      </c>
      <c r="P104" s="2">
        <v>0</v>
      </c>
      <c r="Q104" s="2">
        <v>-2.2530000000000001</v>
      </c>
      <c r="R104" s="2">
        <v>0</v>
      </c>
      <c r="S104" s="2">
        <v>19.151</v>
      </c>
      <c r="T104" s="2">
        <v>0</v>
      </c>
      <c r="U104" s="2">
        <v>-0.35299999999999998</v>
      </c>
      <c r="V104" s="2">
        <v>7.45</v>
      </c>
      <c r="W104" s="2">
        <v>0</v>
      </c>
      <c r="X104" s="2">
        <v>24.007999999999999</v>
      </c>
    </row>
    <row r="105" spans="1:24" x14ac:dyDescent="0.2">
      <c r="A105" s="2" t="s">
        <v>78</v>
      </c>
      <c r="B105" s="2" t="str">
        <f>VLOOKUP($A105,'Space Group'!$A$2:$D$219,3)</f>
        <v>tetragonal</v>
      </c>
      <c r="C105" s="2" t="str">
        <f>VLOOKUP($A105,'Space Group'!$A$2:$D$219,4)</f>
        <v>I41/amd</v>
      </c>
      <c r="D105" s="2">
        <v>129.81100000000001</v>
      </c>
      <c r="E105" s="2">
        <v>56.411000000000001</v>
      </c>
      <c r="F105" s="2">
        <v>40.524000000000001</v>
      </c>
      <c r="G105" s="2">
        <v>0</v>
      </c>
      <c r="H105" s="2">
        <v>0</v>
      </c>
      <c r="I105" s="2">
        <v>0</v>
      </c>
      <c r="J105" s="2">
        <v>129.81100000000001</v>
      </c>
      <c r="K105" s="2">
        <v>40.524000000000001</v>
      </c>
      <c r="L105" s="2">
        <v>0</v>
      </c>
      <c r="M105" s="2">
        <v>0</v>
      </c>
      <c r="N105" s="2">
        <v>0</v>
      </c>
      <c r="O105" s="2">
        <v>108.752</v>
      </c>
      <c r="P105" s="2">
        <v>0</v>
      </c>
      <c r="Q105" s="2">
        <v>0</v>
      </c>
      <c r="R105" s="2">
        <v>0</v>
      </c>
      <c r="S105" s="2">
        <v>22.23</v>
      </c>
      <c r="T105" s="2">
        <v>0</v>
      </c>
      <c r="U105" s="2">
        <v>0</v>
      </c>
      <c r="V105" s="2">
        <v>22.23</v>
      </c>
      <c r="W105" s="2">
        <v>0</v>
      </c>
      <c r="X105" s="2">
        <v>24.876999999999999</v>
      </c>
    </row>
    <row r="106" spans="1:24" x14ac:dyDescent="0.2">
      <c r="A106" s="2" t="s">
        <v>115</v>
      </c>
      <c r="B106" s="2" t="str">
        <f>VLOOKUP($A106,'Space Group'!$A$2:$D$219,3)</f>
        <v>cubic</v>
      </c>
      <c r="C106" s="2" t="str">
        <f>VLOOKUP($A106,'Space Group'!$A$2:$D$219,4)</f>
        <v>P-43n</v>
      </c>
      <c r="D106" s="2">
        <v>161.50200000000001</v>
      </c>
      <c r="E106" s="2">
        <v>92.468999999999994</v>
      </c>
      <c r="F106" s="2">
        <v>92.468999999999994</v>
      </c>
      <c r="G106" s="2">
        <v>0</v>
      </c>
      <c r="H106" s="2">
        <v>0</v>
      </c>
      <c r="I106" s="2">
        <v>0</v>
      </c>
      <c r="J106" s="2">
        <v>161.50200000000001</v>
      </c>
      <c r="K106" s="2">
        <v>92.468999999999994</v>
      </c>
      <c r="L106" s="2">
        <v>0</v>
      </c>
      <c r="M106" s="2">
        <v>0</v>
      </c>
      <c r="N106" s="2">
        <v>0</v>
      </c>
      <c r="O106" s="2">
        <v>161.50200000000001</v>
      </c>
      <c r="P106" s="2">
        <v>0</v>
      </c>
      <c r="Q106" s="2">
        <v>0</v>
      </c>
      <c r="R106" s="2">
        <v>0</v>
      </c>
      <c r="S106" s="2">
        <v>21.751000000000001</v>
      </c>
      <c r="T106" s="2">
        <v>0</v>
      </c>
      <c r="U106" s="2">
        <v>0</v>
      </c>
      <c r="V106" s="2">
        <v>21.751000000000001</v>
      </c>
      <c r="W106" s="2">
        <v>0</v>
      </c>
      <c r="X106" s="2">
        <v>21.751000000000001</v>
      </c>
    </row>
    <row r="107" spans="1:24" x14ac:dyDescent="0.2">
      <c r="A107" s="2" t="s">
        <v>99</v>
      </c>
      <c r="B107" s="2" t="str">
        <f>VLOOKUP($A107,'Space Group'!$A$2:$D$219,3)</f>
        <v>monoclinic</v>
      </c>
      <c r="C107" s="2" t="str">
        <f>VLOOKUP($A107,'Space Group'!$A$2:$D$219,4)</f>
        <v>P121/c1</v>
      </c>
      <c r="D107" s="2">
        <v>133.471</v>
      </c>
      <c r="E107" s="2">
        <v>70.290000000000006</v>
      </c>
      <c r="F107" s="2">
        <v>24.564</v>
      </c>
      <c r="G107" s="2">
        <v>0</v>
      </c>
      <c r="H107" s="2">
        <v>0</v>
      </c>
      <c r="I107" s="2">
        <v>0</v>
      </c>
      <c r="J107" s="2">
        <v>101.482</v>
      </c>
      <c r="K107" s="2">
        <v>12.185</v>
      </c>
      <c r="L107" s="2">
        <v>0</v>
      </c>
      <c r="M107" s="2">
        <v>0</v>
      </c>
      <c r="N107" s="2">
        <v>0</v>
      </c>
      <c r="O107" s="2">
        <v>16.074999999999999</v>
      </c>
      <c r="P107" s="2">
        <v>0</v>
      </c>
      <c r="Q107" s="2">
        <v>0</v>
      </c>
      <c r="R107" s="2">
        <v>0</v>
      </c>
      <c r="S107" s="2">
        <v>7.1420000000000003</v>
      </c>
      <c r="T107" s="2">
        <v>0</v>
      </c>
      <c r="U107" s="2">
        <v>0</v>
      </c>
      <c r="V107" s="2">
        <v>14.201000000000001</v>
      </c>
      <c r="W107" s="2">
        <v>0</v>
      </c>
      <c r="X107" s="2">
        <v>24.324000000000002</v>
      </c>
    </row>
    <row r="108" spans="1:24" x14ac:dyDescent="0.2">
      <c r="A108" s="2" t="s">
        <v>103</v>
      </c>
      <c r="B108" s="2" t="str">
        <f>VLOOKUP($A108,'Space Group'!$A$2:$D$219,3)</f>
        <v>triclinic</v>
      </c>
      <c r="C108" s="2" t="str">
        <f>VLOOKUP($A108,'Space Group'!$A$2:$D$219,4)</f>
        <v>P-1</v>
      </c>
      <c r="D108" s="2">
        <v>111.851</v>
      </c>
      <c r="E108" s="2">
        <v>56.813000000000002</v>
      </c>
      <c r="F108" s="2">
        <v>48.561</v>
      </c>
      <c r="G108" s="2">
        <v>0</v>
      </c>
      <c r="H108" s="2">
        <v>16.215</v>
      </c>
      <c r="I108" s="2">
        <v>0</v>
      </c>
      <c r="J108" s="2">
        <v>99.033000000000001</v>
      </c>
      <c r="K108" s="2">
        <v>42.293999999999997</v>
      </c>
      <c r="L108" s="2">
        <v>0</v>
      </c>
      <c r="M108" s="2">
        <v>10.848000000000001</v>
      </c>
      <c r="N108" s="2">
        <v>0</v>
      </c>
      <c r="O108" s="2">
        <v>122.51600000000001</v>
      </c>
      <c r="P108" s="2">
        <v>0</v>
      </c>
      <c r="Q108" s="2">
        <v>7.6829999999999998</v>
      </c>
      <c r="R108" s="2">
        <v>0</v>
      </c>
      <c r="S108" s="2">
        <v>22.099</v>
      </c>
      <c r="T108" s="2">
        <v>0</v>
      </c>
      <c r="U108" s="2">
        <v>1.325</v>
      </c>
      <c r="V108" s="2">
        <v>25.872</v>
      </c>
      <c r="W108" s="2">
        <v>0</v>
      </c>
      <c r="X108" s="2">
        <v>24.28</v>
      </c>
    </row>
    <row r="109" spans="1:24" x14ac:dyDescent="0.2">
      <c r="A109" s="2" t="s">
        <v>14</v>
      </c>
      <c r="B109" s="2" t="str">
        <f>VLOOKUP($A109,'Space Group'!$A$2:$D$219,3)</f>
        <v>monoclinic</v>
      </c>
      <c r="C109" s="2" t="str">
        <f>VLOOKUP($A109,'Space Group'!$A$2:$D$219,4)</f>
        <v>C12/m1</v>
      </c>
      <c r="D109" s="2">
        <v>151.34899999999999</v>
      </c>
      <c r="E109" s="2">
        <v>65.819999999999993</v>
      </c>
      <c r="F109" s="2">
        <v>62.17</v>
      </c>
      <c r="G109" s="2">
        <v>0</v>
      </c>
      <c r="H109" s="2">
        <v>0</v>
      </c>
      <c r="I109" s="2">
        <v>0</v>
      </c>
      <c r="J109" s="2">
        <v>109.15600000000001</v>
      </c>
      <c r="K109" s="2">
        <v>40.468000000000004</v>
      </c>
      <c r="L109" s="2">
        <v>0</v>
      </c>
      <c r="M109" s="2">
        <v>0</v>
      </c>
      <c r="N109" s="2">
        <v>0</v>
      </c>
      <c r="O109" s="2">
        <v>114.425</v>
      </c>
      <c r="P109" s="2">
        <v>0</v>
      </c>
      <c r="Q109" s="2">
        <v>0</v>
      </c>
      <c r="R109" s="2">
        <v>0</v>
      </c>
      <c r="S109" s="2">
        <v>8.0549999999999997</v>
      </c>
      <c r="T109" s="2">
        <v>0</v>
      </c>
      <c r="U109" s="2">
        <v>0</v>
      </c>
      <c r="V109" s="2">
        <v>16.649999999999999</v>
      </c>
      <c r="W109" s="2">
        <v>0</v>
      </c>
      <c r="X109" s="2">
        <v>36.508000000000003</v>
      </c>
    </row>
    <row r="110" spans="1:24" x14ac:dyDescent="0.2">
      <c r="A110" s="2" t="s">
        <v>66</v>
      </c>
      <c r="B110" s="2" t="str">
        <f>VLOOKUP($A110,'Space Group'!$A$2:$D$219,3)</f>
        <v>orthorhombic</v>
      </c>
      <c r="C110" s="2" t="str">
        <f>VLOOKUP($A110,'Space Group'!$A$2:$D$219,4)</f>
        <v>Cmmm</v>
      </c>
      <c r="D110" s="2">
        <v>127.38800000000001</v>
      </c>
      <c r="E110" s="2">
        <v>76.808000000000007</v>
      </c>
      <c r="F110" s="2">
        <v>94.034999999999997</v>
      </c>
      <c r="G110" s="2">
        <v>0</v>
      </c>
      <c r="H110" s="2">
        <v>0</v>
      </c>
      <c r="I110" s="2">
        <v>0</v>
      </c>
      <c r="J110" s="2">
        <v>147.238</v>
      </c>
      <c r="K110" s="2">
        <v>76.141999999999996</v>
      </c>
      <c r="L110" s="2">
        <v>0</v>
      </c>
      <c r="M110" s="2">
        <v>0</v>
      </c>
      <c r="N110" s="2">
        <v>0</v>
      </c>
      <c r="O110" s="2">
        <v>124.292</v>
      </c>
      <c r="P110" s="2">
        <v>0</v>
      </c>
      <c r="Q110" s="2">
        <v>0</v>
      </c>
      <c r="R110" s="2">
        <v>0</v>
      </c>
      <c r="S110" s="2">
        <v>27.564</v>
      </c>
      <c r="T110" s="2">
        <v>0</v>
      </c>
      <c r="U110" s="2">
        <v>0</v>
      </c>
      <c r="V110" s="2">
        <v>38.463999999999999</v>
      </c>
      <c r="W110" s="2">
        <v>0</v>
      </c>
      <c r="X110" s="2">
        <v>31.917000000000002</v>
      </c>
    </row>
    <row r="111" spans="1:24" x14ac:dyDescent="0.2">
      <c r="A111" s="2" t="s">
        <v>180</v>
      </c>
      <c r="B111" s="2" t="str">
        <f>VLOOKUP($A111,'Space Group'!$A$2:$D$219,3)</f>
        <v>orthorhombic</v>
      </c>
      <c r="C111" s="2" t="str">
        <f>VLOOKUP($A111,'Space Group'!$A$2:$D$219,4)</f>
        <v>Pncn</v>
      </c>
      <c r="D111" s="2">
        <v>180.71600000000001</v>
      </c>
      <c r="E111" s="2">
        <v>51.061</v>
      </c>
      <c r="F111" s="2">
        <v>62.814</v>
      </c>
      <c r="G111" s="2">
        <v>0</v>
      </c>
      <c r="H111" s="2">
        <v>0</v>
      </c>
      <c r="I111" s="2">
        <v>0</v>
      </c>
      <c r="J111" s="2">
        <v>181.12200000000001</v>
      </c>
      <c r="K111" s="2">
        <v>63.177999999999997</v>
      </c>
      <c r="L111" s="2">
        <v>0</v>
      </c>
      <c r="M111" s="2">
        <v>0</v>
      </c>
      <c r="N111" s="2">
        <v>0</v>
      </c>
      <c r="O111" s="2">
        <v>140.857</v>
      </c>
      <c r="P111" s="2">
        <v>0</v>
      </c>
      <c r="Q111" s="2">
        <v>0</v>
      </c>
      <c r="R111" s="2">
        <v>0</v>
      </c>
      <c r="S111" s="2">
        <v>7.7370000000000001</v>
      </c>
      <c r="T111" s="2">
        <v>0</v>
      </c>
      <c r="U111" s="2">
        <v>0</v>
      </c>
      <c r="V111" s="2">
        <v>7.8570000000000002</v>
      </c>
      <c r="W111" s="2">
        <v>0</v>
      </c>
      <c r="X111" s="2">
        <v>12.045999999999999</v>
      </c>
    </row>
    <row r="112" spans="1:24" x14ac:dyDescent="0.2">
      <c r="A112" s="2" t="s">
        <v>142</v>
      </c>
      <c r="B112" s="2" t="str">
        <f>VLOOKUP($A112,'Space Group'!$A$2:$D$219,3)</f>
        <v>orthorhombic</v>
      </c>
      <c r="C112" s="2" t="str">
        <f>VLOOKUP($A112,'Space Group'!$A$2:$D$219,4)</f>
        <v>Cmc21</v>
      </c>
      <c r="D112" s="2">
        <v>137.411</v>
      </c>
      <c r="E112" s="2">
        <v>67.608000000000004</v>
      </c>
      <c r="F112" s="2">
        <v>51.453000000000003</v>
      </c>
      <c r="G112" s="2">
        <v>0</v>
      </c>
      <c r="H112" s="2">
        <v>0</v>
      </c>
      <c r="I112" s="2">
        <v>0</v>
      </c>
      <c r="J112" s="2">
        <v>178.52199999999999</v>
      </c>
      <c r="K112" s="2">
        <v>96.632999999999996</v>
      </c>
      <c r="L112" s="2">
        <v>0</v>
      </c>
      <c r="M112" s="2">
        <v>0</v>
      </c>
      <c r="N112" s="2">
        <v>0</v>
      </c>
      <c r="O112" s="2">
        <v>198.245</v>
      </c>
      <c r="P112" s="2">
        <v>0</v>
      </c>
      <c r="Q112" s="2">
        <v>0</v>
      </c>
      <c r="R112" s="2">
        <v>0</v>
      </c>
      <c r="S112" s="2">
        <v>47.97</v>
      </c>
      <c r="T112" s="2">
        <v>0</v>
      </c>
      <c r="U112" s="2">
        <v>0</v>
      </c>
      <c r="V112" s="2">
        <v>18.798999999999999</v>
      </c>
      <c r="W112" s="2">
        <v>0</v>
      </c>
      <c r="X112" s="2">
        <v>49.22</v>
      </c>
    </row>
    <row r="113" spans="1:24" x14ac:dyDescent="0.2">
      <c r="A113" s="2" t="s">
        <v>139</v>
      </c>
      <c r="B113" s="2" t="str">
        <f>VLOOKUP($A113,'Space Group'!$A$2:$D$219,3)</f>
        <v>orthorhombic</v>
      </c>
      <c r="C113" s="2" t="str">
        <f>VLOOKUP($A113,'Space Group'!$A$2:$D$219,4)</f>
        <v>Aea2</v>
      </c>
      <c r="D113" s="2">
        <v>170.78399999999999</v>
      </c>
      <c r="E113" s="2">
        <v>60.768000000000001</v>
      </c>
      <c r="F113" s="2">
        <v>115.746</v>
      </c>
      <c r="G113" s="2">
        <v>0</v>
      </c>
      <c r="H113" s="2">
        <v>0</v>
      </c>
      <c r="I113" s="2">
        <v>0</v>
      </c>
      <c r="J113" s="2">
        <v>52.999000000000002</v>
      </c>
      <c r="K113" s="2">
        <v>54.972000000000001</v>
      </c>
      <c r="L113" s="2">
        <v>0</v>
      </c>
      <c r="M113" s="2">
        <v>0</v>
      </c>
      <c r="N113" s="2">
        <v>0</v>
      </c>
      <c r="O113" s="2">
        <v>130.64099999999999</v>
      </c>
      <c r="P113" s="2">
        <v>0</v>
      </c>
      <c r="Q113" s="2">
        <v>0</v>
      </c>
      <c r="R113" s="2">
        <v>0</v>
      </c>
      <c r="S113" s="2">
        <v>25.751000000000001</v>
      </c>
      <c r="T113" s="2">
        <v>0</v>
      </c>
      <c r="U113" s="2">
        <v>0</v>
      </c>
      <c r="V113" s="2">
        <v>19.247</v>
      </c>
      <c r="W113" s="2">
        <v>0</v>
      </c>
      <c r="X113" s="2">
        <v>30.376999999999999</v>
      </c>
    </row>
    <row r="114" spans="1:24" x14ac:dyDescent="0.2">
      <c r="A114" s="2" t="s">
        <v>79</v>
      </c>
      <c r="B114" s="2" t="str">
        <f>VLOOKUP($A114,'Space Group'!$A$2:$D$219,3)</f>
        <v>tetragonal</v>
      </c>
      <c r="C114" s="2" t="str">
        <f>VLOOKUP($A114,'Space Group'!$A$2:$D$219,4)</f>
        <v>I4/mmm</v>
      </c>
      <c r="D114" s="2">
        <v>132.00700000000001</v>
      </c>
      <c r="E114" s="2">
        <v>76.022999999999996</v>
      </c>
      <c r="F114" s="2">
        <v>56.08</v>
      </c>
      <c r="G114" s="2">
        <v>0</v>
      </c>
      <c r="H114" s="2">
        <v>0</v>
      </c>
      <c r="I114" s="2">
        <v>0</v>
      </c>
      <c r="J114" s="2">
        <v>132.00700000000001</v>
      </c>
      <c r="K114" s="2">
        <v>56.08</v>
      </c>
      <c r="L114" s="2">
        <v>0</v>
      </c>
      <c r="M114" s="2">
        <v>0</v>
      </c>
      <c r="N114" s="2">
        <v>0</v>
      </c>
      <c r="O114" s="2">
        <v>70.578000000000003</v>
      </c>
      <c r="P114" s="2">
        <v>0</v>
      </c>
      <c r="Q114" s="2">
        <v>0</v>
      </c>
      <c r="R114" s="2">
        <v>0</v>
      </c>
      <c r="S114" s="2">
        <v>27.471</v>
      </c>
      <c r="T114" s="2">
        <v>0</v>
      </c>
      <c r="U114" s="2">
        <v>0</v>
      </c>
      <c r="V114" s="2">
        <v>27.471</v>
      </c>
      <c r="W114" s="2">
        <v>0</v>
      </c>
      <c r="X114" s="2">
        <v>24.077000000000002</v>
      </c>
    </row>
    <row r="115" spans="1:24" x14ac:dyDescent="0.2">
      <c r="A115" s="2" t="s">
        <v>8</v>
      </c>
      <c r="B115" s="2" t="str">
        <f>VLOOKUP($A115,'Space Group'!$A$2:$D$219,3)</f>
        <v>orthorhombic</v>
      </c>
      <c r="C115" s="2" t="str">
        <f>VLOOKUP($A115,'Space Group'!$A$2:$D$219,4)</f>
        <v>Cmcm</v>
      </c>
      <c r="D115" s="2">
        <v>99.543999999999997</v>
      </c>
      <c r="E115" s="2">
        <v>66.046000000000006</v>
      </c>
      <c r="F115" s="2">
        <v>64.685000000000002</v>
      </c>
      <c r="G115" s="2">
        <v>0</v>
      </c>
      <c r="H115" s="2">
        <v>0</v>
      </c>
      <c r="I115" s="2">
        <v>0</v>
      </c>
      <c r="J115" s="2">
        <v>139.79900000000001</v>
      </c>
      <c r="K115" s="2">
        <v>97.23</v>
      </c>
      <c r="L115" s="2">
        <v>0</v>
      </c>
      <c r="M115" s="2">
        <v>0</v>
      </c>
      <c r="N115" s="2">
        <v>0</v>
      </c>
      <c r="O115" s="2">
        <v>117.255</v>
      </c>
      <c r="P115" s="2">
        <v>0</v>
      </c>
      <c r="Q115" s="2">
        <v>0</v>
      </c>
      <c r="R115" s="2">
        <v>0</v>
      </c>
      <c r="S115" s="2">
        <v>25.611999999999998</v>
      </c>
      <c r="T115" s="2">
        <v>0</v>
      </c>
      <c r="U115" s="2">
        <v>0</v>
      </c>
      <c r="V115" s="2">
        <v>20.925999999999998</v>
      </c>
      <c r="W115" s="2">
        <v>0</v>
      </c>
      <c r="X115" s="2">
        <v>17.303999999999998</v>
      </c>
    </row>
    <row r="116" spans="1:24" x14ac:dyDescent="0.2">
      <c r="A116" s="2" t="s">
        <v>157</v>
      </c>
      <c r="B116" s="2" t="str">
        <f>VLOOKUP($A116,'Space Group'!$A$2:$D$219,3)</f>
        <v>tetragonal</v>
      </c>
      <c r="C116" s="2" t="str">
        <f>VLOOKUP($A116,'Space Group'!$A$2:$D$219,4)</f>
        <v>P-4n2</v>
      </c>
      <c r="D116" s="2">
        <v>52.808</v>
      </c>
      <c r="E116" s="2">
        <v>-8.01</v>
      </c>
      <c r="F116" s="2">
        <v>31.734000000000002</v>
      </c>
      <c r="G116" s="2">
        <v>0</v>
      </c>
      <c r="H116" s="2">
        <v>0</v>
      </c>
      <c r="I116" s="2">
        <v>0</v>
      </c>
      <c r="J116" s="2">
        <v>52.808</v>
      </c>
      <c r="K116" s="2">
        <v>31.734000000000002</v>
      </c>
      <c r="L116" s="2">
        <v>0</v>
      </c>
      <c r="M116" s="2">
        <v>0</v>
      </c>
      <c r="N116" s="2">
        <v>0</v>
      </c>
      <c r="O116" s="2">
        <v>101.822</v>
      </c>
      <c r="P116" s="2">
        <v>0</v>
      </c>
      <c r="Q116" s="2">
        <v>0</v>
      </c>
      <c r="R116" s="2">
        <v>0</v>
      </c>
      <c r="S116" s="2">
        <v>30.145</v>
      </c>
      <c r="T116" s="2">
        <v>0</v>
      </c>
      <c r="U116" s="2">
        <v>0</v>
      </c>
      <c r="V116" s="2">
        <v>30.145</v>
      </c>
      <c r="W116" s="2">
        <v>0</v>
      </c>
      <c r="X116" s="2">
        <v>7.7229999999999999</v>
      </c>
    </row>
    <row r="117" spans="1:24" x14ac:dyDescent="0.2">
      <c r="A117" s="2" t="s">
        <v>53</v>
      </c>
      <c r="B117" s="2" t="str">
        <f>VLOOKUP($A117,'Space Group'!$A$2:$D$219,3)</f>
        <v>tetragonal</v>
      </c>
      <c r="C117" s="2" t="str">
        <f>VLOOKUP($A117,'Space Group'!$A$2:$D$219,4)</f>
        <v>P-4</v>
      </c>
      <c r="D117" s="2">
        <v>141.70599999999999</v>
      </c>
      <c r="E117" s="2">
        <v>53.862000000000002</v>
      </c>
      <c r="F117" s="2">
        <v>43.848999999999997</v>
      </c>
      <c r="G117" s="2">
        <v>0</v>
      </c>
      <c r="H117" s="2">
        <v>0</v>
      </c>
      <c r="I117" s="2">
        <v>-0.96699999999999997</v>
      </c>
      <c r="J117" s="2">
        <v>141.70599999999999</v>
      </c>
      <c r="K117" s="2">
        <v>43.848999999999997</v>
      </c>
      <c r="L117" s="2">
        <v>0</v>
      </c>
      <c r="M117" s="2">
        <v>0</v>
      </c>
      <c r="N117" s="2">
        <v>0.96699999999999997</v>
      </c>
      <c r="O117" s="2">
        <v>141.43299999999999</v>
      </c>
      <c r="P117" s="2">
        <v>0</v>
      </c>
      <c r="Q117" s="2">
        <v>0</v>
      </c>
      <c r="R117" s="2">
        <v>0</v>
      </c>
      <c r="S117" s="2">
        <v>25.274000000000001</v>
      </c>
      <c r="T117" s="2">
        <v>0</v>
      </c>
      <c r="U117" s="2">
        <v>0</v>
      </c>
      <c r="V117" s="2">
        <v>25.274000000000001</v>
      </c>
      <c r="W117" s="2">
        <v>0</v>
      </c>
      <c r="X117" s="2">
        <v>28.061</v>
      </c>
    </row>
    <row r="118" spans="1:24" x14ac:dyDescent="0.2">
      <c r="A118" s="2" t="s">
        <v>104</v>
      </c>
      <c r="B118" s="2" t="str">
        <f>VLOOKUP($A118,'Space Group'!$A$2:$D$219,3)</f>
        <v>hexagonal</v>
      </c>
      <c r="C118" s="2" t="str">
        <f>VLOOKUP($A118,'Space Group'!$A$2:$D$219,4)</f>
        <v>P63</v>
      </c>
      <c r="D118" s="2">
        <v>96.421999999999997</v>
      </c>
      <c r="E118" s="2">
        <v>49.317</v>
      </c>
      <c r="F118" s="2">
        <v>43.963999999999999</v>
      </c>
      <c r="G118" s="2">
        <v>0</v>
      </c>
      <c r="H118" s="2">
        <v>0</v>
      </c>
      <c r="I118" s="2">
        <v>0</v>
      </c>
      <c r="J118" s="2">
        <v>96.421999999999997</v>
      </c>
      <c r="K118" s="2">
        <v>43.963999999999999</v>
      </c>
      <c r="L118" s="2">
        <v>0</v>
      </c>
      <c r="M118" s="2">
        <v>0</v>
      </c>
      <c r="N118" s="2">
        <v>0</v>
      </c>
      <c r="O118" s="2">
        <v>176.65700000000001</v>
      </c>
      <c r="P118" s="2">
        <v>0</v>
      </c>
      <c r="Q118" s="2">
        <v>0</v>
      </c>
      <c r="R118" s="2">
        <v>0</v>
      </c>
      <c r="S118" s="2">
        <v>23.483000000000001</v>
      </c>
      <c r="T118" s="2">
        <v>0</v>
      </c>
      <c r="U118" s="2">
        <v>0</v>
      </c>
      <c r="V118" s="2">
        <v>23.483000000000001</v>
      </c>
      <c r="W118" s="2">
        <v>0</v>
      </c>
      <c r="X118" s="2">
        <v>23.553000000000001</v>
      </c>
    </row>
    <row r="119" spans="1:24" x14ac:dyDescent="0.2">
      <c r="A119" s="2" t="s">
        <v>69</v>
      </c>
      <c r="B119" s="2" t="str">
        <f>VLOOKUP($A119,'Space Group'!$A$2:$D$219,3)</f>
        <v>orthorhombic</v>
      </c>
      <c r="C119" s="2" t="str">
        <f>VLOOKUP($A119,'Space Group'!$A$2:$D$219,4)</f>
        <v>Fdd2</v>
      </c>
      <c r="D119" s="2">
        <v>165.935</v>
      </c>
      <c r="E119" s="2">
        <v>74.394000000000005</v>
      </c>
      <c r="F119" s="2">
        <v>49.484000000000002</v>
      </c>
      <c r="G119" s="2">
        <v>0</v>
      </c>
      <c r="H119" s="2">
        <v>0</v>
      </c>
      <c r="I119" s="2">
        <v>0</v>
      </c>
      <c r="J119" s="2">
        <v>165.935</v>
      </c>
      <c r="K119" s="2">
        <v>49.484000000000002</v>
      </c>
      <c r="L119" s="2">
        <v>0</v>
      </c>
      <c r="M119" s="2">
        <v>0</v>
      </c>
      <c r="N119" s="2">
        <v>0</v>
      </c>
      <c r="O119" s="2">
        <v>135.72399999999999</v>
      </c>
      <c r="P119" s="2">
        <v>0</v>
      </c>
      <c r="Q119" s="2">
        <v>0</v>
      </c>
      <c r="R119" s="2">
        <v>0</v>
      </c>
      <c r="S119" s="2">
        <v>35.863999999999997</v>
      </c>
      <c r="T119" s="2">
        <v>0</v>
      </c>
      <c r="U119" s="2">
        <v>0</v>
      </c>
      <c r="V119" s="2">
        <v>35.863999999999997</v>
      </c>
      <c r="W119" s="2">
        <v>0</v>
      </c>
      <c r="X119" s="2">
        <v>25.265000000000001</v>
      </c>
    </row>
    <row r="120" spans="1:24" x14ac:dyDescent="0.2">
      <c r="A120" s="2" t="s">
        <v>124</v>
      </c>
      <c r="B120" s="2" t="str">
        <f>VLOOKUP($A120,'Space Group'!$A$2:$D$219,3)</f>
        <v>monoclinic</v>
      </c>
      <c r="C120" s="2" t="str">
        <f>VLOOKUP($A120,'Space Group'!$A$2:$D$219,4)</f>
        <v>C1c1</v>
      </c>
      <c r="D120" s="2">
        <v>53.155999999999999</v>
      </c>
      <c r="E120" s="2">
        <v>39.188000000000002</v>
      </c>
      <c r="F120" s="2">
        <v>13.182</v>
      </c>
      <c r="G120" s="2">
        <v>0</v>
      </c>
      <c r="H120" s="2">
        <v>0</v>
      </c>
      <c r="I120" s="2">
        <v>0</v>
      </c>
      <c r="J120" s="2">
        <v>113.29</v>
      </c>
      <c r="K120" s="2">
        <v>84.468000000000004</v>
      </c>
      <c r="L120" s="2">
        <v>0</v>
      </c>
      <c r="M120" s="2">
        <v>0</v>
      </c>
      <c r="N120" s="2">
        <v>0</v>
      </c>
      <c r="O120" s="2">
        <v>131.476</v>
      </c>
      <c r="P120" s="2">
        <v>0</v>
      </c>
      <c r="Q120" s="2">
        <v>0</v>
      </c>
      <c r="R120" s="2">
        <v>0</v>
      </c>
      <c r="S120" s="2">
        <v>33.140999999999998</v>
      </c>
      <c r="T120" s="2">
        <v>0</v>
      </c>
      <c r="U120" s="2">
        <v>0</v>
      </c>
      <c r="V120" s="2">
        <v>6.1529999999999996</v>
      </c>
      <c r="W120" s="2">
        <v>0</v>
      </c>
      <c r="X120" s="2">
        <v>35.978000000000002</v>
      </c>
    </row>
    <row r="121" spans="1:24" x14ac:dyDescent="0.2">
      <c r="A121" s="2" t="s">
        <v>75</v>
      </c>
      <c r="B121" s="2" t="str">
        <f>VLOOKUP($A121,'Space Group'!$A$2:$D$219,3)</f>
        <v>monoclinic</v>
      </c>
      <c r="C121" s="2" t="str">
        <f>VLOOKUP($A121,'Space Group'!$A$2:$D$219,4)</f>
        <v>Pc</v>
      </c>
      <c r="D121" s="2">
        <v>129.994</v>
      </c>
      <c r="E121" s="2">
        <v>52.890999999999998</v>
      </c>
      <c r="F121" s="2">
        <v>63.514000000000003</v>
      </c>
      <c r="G121" s="2">
        <v>0</v>
      </c>
      <c r="H121" s="2">
        <v>11.23</v>
      </c>
      <c r="I121" s="2">
        <v>0</v>
      </c>
      <c r="J121" s="2">
        <v>143.25299999999999</v>
      </c>
      <c r="K121" s="2">
        <v>56.845999999999997</v>
      </c>
      <c r="L121" s="2">
        <v>0</v>
      </c>
      <c r="M121" s="2">
        <v>3.3140000000000001</v>
      </c>
      <c r="N121" s="2">
        <v>0</v>
      </c>
      <c r="O121" s="2">
        <v>119.095</v>
      </c>
      <c r="P121" s="2">
        <v>0</v>
      </c>
      <c r="Q121" s="2">
        <v>12.752000000000001</v>
      </c>
      <c r="R121" s="2">
        <v>0</v>
      </c>
      <c r="S121" s="2">
        <v>12.481</v>
      </c>
      <c r="T121" s="2">
        <v>0</v>
      </c>
      <c r="U121" s="2">
        <v>-1.911</v>
      </c>
      <c r="V121" s="2">
        <v>53.671999999999997</v>
      </c>
      <c r="W121" s="2">
        <v>0</v>
      </c>
      <c r="X121" s="2">
        <v>29.132999999999999</v>
      </c>
    </row>
    <row r="122" spans="1:24" x14ac:dyDescent="0.2">
      <c r="A122" s="2" t="s">
        <v>186</v>
      </c>
      <c r="B122" s="2" t="str">
        <f>VLOOKUP($A122,'Space Group'!$A$2:$D$219,3)</f>
        <v>orthorhombic</v>
      </c>
      <c r="C122" s="2" t="str">
        <f>VLOOKUP($A122,'Space Group'!$A$2:$D$219,4)</f>
        <v>Pbca</v>
      </c>
      <c r="D122" s="2">
        <v>91.274000000000001</v>
      </c>
      <c r="E122" s="2">
        <v>50.8</v>
      </c>
      <c r="F122" s="2">
        <v>28.675000000000001</v>
      </c>
      <c r="G122" s="2">
        <v>0</v>
      </c>
      <c r="H122" s="2">
        <v>0</v>
      </c>
      <c r="I122" s="2">
        <v>0</v>
      </c>
      <c r="J122" s="2">
        <v>125.22199999999999</v>
      </c>
      <c r="K122" s="2">
        <v>56.070999999999998</v>
      </c>
      <c r="L122" s="2">
        <v>0</v>
      </c>
      <c r="M122" s="2">
        <v>0</v>
      </c>
      <c r="N122" s="2">
        <v>0</v>
      </c>
      <c r="O122" s="2">
        <v>100.04600000000001</v>
      </c>
      <c r="P122" s="2">
        <v>0</v>
      </c>
      <c r="Q122" s="2">
        <v>0</v>
      </c>
      <c r="R122" s="2">
        <v>0</v>
      </c>
      <c r="S122" s="2">
        <v>13.92</v>
      </c>
      <c r="T122" s="2">
        <v>0</v>
      </c>
      <c r="U122" s="2">
        <v>0</v>
      </c>
      <c r="V122" s="2">
        <v>5.9089999999999998</v>
      </c>
      <c r="W122" s="2">
        <v>0</v>
      </c>
      <c r="X122" s="2">
        <v>21.623000000000001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9"/>
  <sheetViews>
    <sheetView workbookViewId="0">
      <selection activeCell="M213" sqref="M213"/>
    </sheetView>
  </sheetViews>
  <sheetFormatPr defaultRowHeight="12" customHeight="1" x14ac:dyDescent="0.25"/>
  <cols>
    <col min="2" max="2" width="18.28515625" style="14" customWidth="1"/>
    <col min="3" max="3" width="16.7109375" style="14" customWidth="1"/>
    <col min="4" max="4" width="14.5703125" style="14" customWidth="1"/>
    <col min="5" max="11" width="9.140625" style="14"/>
  </cols>
  <sheetData>
    <row r="1" spans="1:11" s="9" customFormat="1" ht="32.25" customHeight="1" x14ac:dyDescent="0.25">
      <c r="A1" s="9" t="s">
        <v>461</v>
      </c>
      <c r="B1" s="10" t="s">
        <v>462</v>
      </c>
      <c r="C1" s="10" t="s">
        <v>455</v>
      </c>
      <c r="D1" s="10" t="s">
        <v>456</v>
      </c>
      <c r="E1" s="10" t="s">
        <v>458</v>
      </c>
      <c r="F1" s="10" t="s">
        <v>457</v>
      </c>
      <c r="G1" s="10" t="s">
        <v>460</v>
      </c>
      <c r="H1" s="10" t="s">
        <v>459</v>
      </c>
      <c r="I1" s="11" t="s">
        <v>463</v>
      </c>
      <c r="J1" s="10" t="s">
        <v>464</v>
      </c>
      <c r="K1" s="10" t="s">
        <v>465</v>
      </c>
    </row>
    <row r="2" spans="1:11" ht="12" customHeight="1" x14ac:dyDescent="0.25">
      <c r="A2" s="5" t="s">
        <v>16</v>
      </c>
      <c r="B2" s="6" t="s">
        <v>217</v>
      </c>
      <c r="C2" s="6" t="s">
        <v>218</v>
      </c>
      <c r="D2" s="6" t="s">
        <v>219</v>
      </c>
      <c r="E2" s="12">
        <v>421.68</v>
      </c>
      <c r="F2" s="12">
        <v>10.31</v>
      </c>
      <c r="G2" s="12">
        <v>8.18</v>
      </c>
      <c r="H2" s="12">
        <v>5</v>
      </c>
      <c r="I2" s="12">
        <v>90</v>
      </c>
      <c r="J2" s="12">
        <v>90</v>
      </c>
      <c r="K2" s="12">
        <v>90</v>
      </c>
    </row>
    <row r="3" spans="1:11" ht="12" customHeight="1" x14ac:dyDescent="0.25">
      <c r="A3" s="7" t="s">
        <v>71</v>
      </c>
      <c r="B3" s="8" t="s">
        <v>220</v>
      </c>
      <c r="C3" s="8" t="s">
        <v>221</v>
      </c>
      <c r="D3" s="8" t="s">
        <v>222</v>
      </c>
      <c r="E3" s="13">
        <v>1012.09</v>
      </c>
      <c r="F3" s="13">
        <v>10.24</v>
      </c>
      <c r="G3" s="13">
        <v>10.24</v>
      </c>
      <c r="H3" s="13">
        <v>9.6519999999999992</v>
      </c>
      <c r="I3" s="13">
        <v>90</v>
      </c>
      <c r="J3" s="13">
        <v>90</v>
      </c>
      <c r="K3" s="13">
        <v>90</v>
      </c>
    </row>
    <row r="4" spans="1:11" ht="12" customHeight="1" x14ac:dyDescent="0.25">
      <c r="A4" s="5" t="s">
        <v>76</v>
      </c>
      <c r="B4" s="6" t="s">
        <v>223</v>
      </c>
      <c r="C4" s="6" t="s">
        <v>224</v>
      </c>
      <c r="D4" s="6" t="s">
        <v>225</v>
      </c>
      <c r="E4" s="12">
        <v>3241.91</v>
      </c>
      <c r="F4" s="12">
        <v>13.711</v>
      </c>
      <c r="G4" s="12">
        <v>12.731999999999999</v>
      </c>
      <c r="H4" s="12">
        <v>18.571000000000002</v>
      </c>
      <c r="I4" s="12">
        <v>90</v>
      </c>
      <c r="J4" s="12">
        <v>90.01</v>
      </c>
      <c r="K4" s="12">
        <v>90</v>
      </c>
    </row>
    <row r="5" spans="1:11" ht="12" customHeight="1" x14ac:dyDescent="0.25">
      <c r="A5" s="7" t="s">
        <v>93</v>
      </c>
      <c r="B5" s="8" t="s">
        <v>226</v>
      </c>
      <c r="C5" s="8" t="s">
        <v>218</v>
      </c>
      <c r="D5" s="8" t="s">
        <v>227</v>
      </c>
      <c r="E5" s="13">
        <v>2093.63</v>
      </c>
      <c r="F5" s="13">
        <v>13.534000000000001</v>
      </c>
      <c r="G5" s="13">
        <v>18.481999999999999</v>
      </c>
      <c r="H5" s="13">
        <v>8.3699999999999992</v>
      </c>
      <c r="I5" s="13">
        <v>90</v>
      </c>
      <c r="J5" s="13">
        <v>90</v>
      </c>
      <c r="K5" s="13">
        <v>90</v>
      </c>
    </row>
    <row r="6" spans="1:11" ht="12" customHeight="1" x14ac:dyDescent="0.25">
      <c r="A6" s="5" t="s">
        <v>57</v>
      </c>
      <c r="B6" s="6" t="s">
        <v>228</v>
      </c>
      <c r="C6" s="6" t="s">
        <v>218</v>
      </c>
      <c r="D6" s="6" t="s">
        <v>229</v>
      </c>
      <c r="E6" s="12">
        <v>2434.09</v>
      </c>
      <c r="F6" s="12">
        <v>10.292</v>
      </c>
      <c r="G6" s="12">
        <v>13.635999999999999</v>
      </c>
      <c r="H6" s="12">
        <v>17.344000000000001</v>
      </c>
      <c r="I6" s="12">
        <v>90</v>
      </c>
      <c r="J6" s="12">
        <v>90</v>
      </c>
      <c r="K6" s="12">
        <v>90</v>
      </c>
    </row>
    <row r="7" spans="1:11" ht="12" customHeight="1" x14ac:dyDescent="0.25">
      <c r="A7" s="7" t="s">
        <v>127</v>
      </c>
      <c r="B7" s="8" t="s">
        <v>230</v>
      </c>
      <c r="C7" s="8" t="s">
        <v>218</v>
      </c>
      <c r="D7" s="8" t="s">
        <v>231</v>
      </c>
      <c r="E7" s="13">
        <v>4057.16</v>
      </c>
      <c r="F7" s="13">
        <v>33.29</v>
      </c>
      <c r="G7" s="13">
        <v>14.76</v>
      </c>
      <c r="H7" s="13">
        <v>8.2569999999999997</v>
      </c>
      <c r="I7" s="13">
        <v>90</v>
      </c>
      <c r="J7" s="13">
        <v>90</v>
      </c>
      <c r="K7" s="13">
        <v>90</v>
      </c>
    </row>
    <row r="8" spans="1:11" ht="12" customHeight="1" x14ac:dyDescent="0.25">
      <c r="A8" s="5" t="s">
        <v>1</v>
      </c>
      <c r="B8" s="6" t="s">
        <v>232</v>
      </c>
      <c r="C8" s="6" t="s">
        <v>233</v>
      </c>
      <c r="D8" s="6" t="s">
        <v>234</v>
      </c>
      <c r="E8" s="12">
        <v>3020.28</v>
      </c>
      <c r="F8" s="12">
        <v>12.760999999999999</v>
      </c>
      <c r="G8" s="12">
        <v>12.760999999999999</v>
      </c>
      <c r="H8" s="12">
        <v>21.416</v>
      </c>
      <c r="I8" s="12">
        <v>90</v>
      </c>
      <c r="J8" s="12">
        <v>90</v>
      </c>
      <c r="K8" s="12">
        <v>120</v>
      </c>
    </row>
    <row r="9" spans="1:11" ht="12" customHeight="1" x14ac:dyDescent="0.25">
      <c r="A9" s="7" t="s">
        <v>148</v>
      </c>
      <c r="B9" s="8" t="s">
        <v>235</v>
      </c>
      <c r="C9" s="8" t="s">
        <v>233</v>
      </c>
      <c r="D9" s="8" t="s">
        <v>236</v>
      </c>
      <c r="E9" s="13">
        <v>1384.29</v>
      </c>
      <c r="F9" s="13">
        <v>13.726000000000001</v>
      </c>
      <c r="G9" s="13">
        <v>13.726000000000001</v>
      </c>
      <c r="H9" s="13">
        <v>8.484</v>
      </c>
      <c r="I9" s="13">
        <v>90</v>
      </c>
      <c r="J9" s="13">
        <v>90</v>
      </c>
      <c r="K9" s="13">
        <v>120</v>
      </c>
    </row>
    <row r="10" spans="1:11" ht="12" customHeight="1" x14ac:dyDescent="0.25">
      <c r="A10" s="5" t="s">
        <v>81</v>
      </c>
      <c r="B10" s="6" t="s">
        <v>237</v>
      </c>
      <c r="C10" s="6" t="s">
        <v>238</v>
      </c>
      <c r="D10" s="6" t="s">
        <v>239</v>
      </c>
      <c r="E10" s="12">
        <v>919.78</v>
      </c>
      <c r="F10" s="12">
        <v>9.7040000000000006</v>
      </c>
      <c r="G10" s="12">
        <v>9.7360000000000007</v>
      </c>
      <c r="H10" s="12">
        <v>10.202</v>
      </c>
      <c r="I10" s="12">
        <v>77.81</v>
      </c>
      <c r="J10" s="12">
        <v>77.5</v>
      </c>
      <c r="K10" s="12">
        <v>87.69</v>
      </c>
    </row>
    <row r="11" spans="1:11" ht="12" customHeight="1" x14ac:dyDescent="0.25">
      <c r="A11" s="7" t="s">
        <v>10</v>
      </c>
      <c r="B11" s="8" t="s">
        <v>226</v>
      </c>
      <c r="C11" s="8" t="s">
        <v>224</v>
      </c>
      <c r="D11" s="8" t="s">
        <v>240</v>
      </c>
      <c r="E11" s="13">
        <v>1048.74</v>
      </c>
      <c r="F11" s="13">
        <v>9.718</v>
      </c>
      <c r="G11" s="13">
        <v>13.792</v>
      </c>
      <c r="H11" s="13">
        <v>8.359</v>
      </c>
      <c r="I11" s="13">
        <v>90</v>
      </c>
      <c r="J11" s="13">
        <v>90</v>
      </c>
      <c r="K11" s="13">
        <v>110.6</v>
      </c>
    </row>
    <row r="12" spans="1:11" ht="12" customHeight="1" x14ac:dyDescent="0.25">
      <c r="A12" s="5" t="s">
        <v>149</v>
      </c>
      <c r="B12" s="6" t="s">
        <v>241</v>
      </c>
      <c r="C12" s="6" t="s">
        <v>218</v>
      </c>
      <c r="D12" s="6" t="s">
        <v>242</v>
      </c>
      <c r="E12" s="12">
        <v>4280.8999999999996</v>
      </c>
      <c r="F12" s="12">
        <v>21.943999999999999</v>
      </c>
      <c r="G12" s="12">
        <v>13.691000000000001</v>
      </c>
      <c r="H12" s="12">
        <v>14.249000000000001</v>
      </c>
      <c r="I12" s="12">
        <v>90</v>
      </c>
      <c r="J12" s="12">
        <v>90</v>
      </c>
      <c r="K12" s="12">
        <v>90</v>
      </c>
    </row>
    <row r="13" spans="1:11" ht="12" customHeight="1" x14ac:dyDescent="0.25">
      <c r="A13" s="7" t="s">
        <v>174</v>
      </c>
      <c r="B13" s="8" t="s">
        <v>243</v>
      </c>
      <c r="C13" s="8" t="s">
        <v>244</v>
      </c>
      <c r="D13" s="8" t="s">
        <v>245</v>
      </c>
      <c r="E13" s="13">
        <v>4073.37</v>
      </c>
      <c r="F13" s="13">
        <v>13.225</v>
      </c>
      <c r="G13" s="13">
        <v>13.225</v>
      </c>
      <c r="H13" s="13">
        <v>26.891999999999999</v>
      </c>
      <c r="I13" s="13">
        <v>90</v>
      </c>
      <c r="J13" s="13">
        <v>90</v>
      </c>
      <c r="K13" s="13">
        <v>120</v>
      </c>
    </row>
    <row r="14" spans="1:11" ht="12" customHeight="1" x14ac:dyDescent="0.25">
      <c r="A14" s="5" t="s">
        <v>100</v>
      </c>
      <c r="B14" s="6" t="s">
        <v>246</v>
      </c>
      <c r="C14" s="6" t="s">
        <v>244</v>
      </c>
      <c r="D14" s="6" t="s">
        <v>247</v>
      </c>
      <c r="E14" s="12">
        <v>4834.33</v>
      </c>
      <c r="F14" s="12">
        <v>13.715</v>
      </c>
      <c r="G14" s="12">
        <v>13.715</v>
      </c>
      <c r="H14" s="12">
        <v>29.675999999999998</v>
      </c>
      <c r="I14" s="12">
        <v>90</v>
      </c>
      <c r="J14" s="12">
        <v>90</v>
      </c>
      <c r="K14" s="12">
        <v>120</v>
      </c>
    </row>
    <row r="15" spans="1:11" ht="12" customHeight="1" x14ac:dyDescent="0.25">
      <c r="A15" s="7" t="s">
        <v>248</v>
      </c>
      <c r="B15" s="8" t="s">
        <v>249</v>
      </c>
      <c r="C15" s="8" t="s">
        <v>244</v>
      </c>
      <c r="D15" s="8" t="s">
        <v>250</v>
      </c>
      <c r="E15" s="13">
        <v>3948.38</v>
      </c>
      <c r="F15" s="13">
        <v>13.3538</v>
      </c>
      <c r="G15" s="13">
        <v>13.3538</v>
      </c>
      <c r="H15" s="13">
        <v>25.566400000000002</v>
      </c>
      <c r="I15" s="13">
        <v>90</v>
      </c>
      <c r="J15" s="13">
        <v>90</v>
      </c>
      <c r="K15" s="13">
        <v>120</v>
      </c>
    </row>
    <row r="16" spans="1:11" ht="12" customHeight="1" x14ac:dyDescent="0.25">
      <c r="A16" s="5" t="s">
        <v>12</v>
      </c>
      <c r="B16" s="6" t="s">
        <v>251</v>
      </c>
      <c r="C16" s="6" t="s">
        <v>244</v>
      </c>
      <c r="D16" s="6" t="s">
        <v>247</v>
      </c>
      <c r="E16" s="12">
        <v>3272.08</v>
      </c>
      <c r="F16" s="12">
        <v>13.762</v>
      </c>
      <c r="G16" s="12">
        <v>13.762</v>
      </c>
      <c r="H16" s="12">
        <v>19.949000000000002</v>
      </c>
      <c r="I16" s="12">
        <v>90</v>
      </c>
      <c r="J16" s="12">
        <v>90</v>
      </c>
      <c r="K16" s="12">
        <v>120</v>
      </c>
    </row>
    <row r="17" spans="1:11" ht="12" customHeight="1" x14ac:dyDescent="0.25">
      <c r="A17" s="7" t="s">
        <v>35</v>
      </c>
      <c r="B17" s="8" t="s">
        <v>252</v>
      </c>
      <c r="C17" s="8" t="s">
        <v>244</v>
      </c>
      <c r="D17" s="8" t="s">
        <v>253</v>
      </c>
      <c r="E17" s="13">
        <v>1268.5899999999999</v>
      </c>
      <c r="F17" s="13">
        <v>12.747</v>
      </c>
      <c r="G17" s="13">
        <v>12.747</v>
      </c>
      <c r="H17" s="13">
        <v>9.0150000000000006</v>
      </c>
      <c r="I17" s="13">
        <v>90</v>
      </c>
      <c r="J17" s="13">
        <v>90</v>
      </c>
      <c r="K17" s="13">
        <v>120</v>
      </c>
    </row>
    <row r="18" spans="1:11" ht="12" customHeight="1" x14ac:dyDescent="0.25">
      <c r="A18" s="5" t="s">
        <v>74</v>
      </c>
      <c r="B18" s="6" t="s">
        <v>254</v>
      </c>
      <c r="C18" s="6" t="s">
        <v>224</v>
      </c>
      <c r="D18" s="6" t="s">
        <v>240</v>
      </c>
      <c r="E18" s="12">
        <v>651.66999999999996</v>
      </c>
      <c r="F18" s="12">
        <v>9.4860000000000007</v>
      </c>
      <c r="G18" s="12">
        <v>9.9139999999999997</v>
      </c>
      <c r="H18" s="12">
        <v>8.1259999999999994</v>
      </c>
      <c r="I18" s="12">
        <v>90</v>
      </c>
      <c r="J18" s="12">
        <v>90</v>
      </c>
      <c r="K18" s="12">
        <v>121.49</v>
      </c>
    </row>
    <row r="19" spans="1:11" ht="12" customHeight="1" x14ac:dyDescent="0.25">
      <c r="A19" s="7" t="s">
        <v>43</v>
      </c>
      <c r="B19" s="8" t="s">
        <v>255</v>
      </c>
      <c r="C19" s="8" t="s">
        <v>256</v>
      </c>
      <c r="D19" s="8" t="s">
        <v>257</v>
      </c>
      <c r="E19" s="13">
        <v>2588.2800000000002</v>
      </c>
      <c r="F19" s="13">
        <v>13.73</v>
      </c>
      <c r="G19" s="13">
        <v>13.73</v>
      </c>
      <c r="H19" s="13">
        <v>13.73</v>
      </c>
      <c r="I19" s="13">
        <v>90</v>
      </c>
      <c r="J19" s="13">
        <v>90</v>
      </c>
      <c r="K19" s="13">
        <v>90</v>
      </c>
    </row>
    <row r="20" spans="1:11" ht="12" customHeight="1" x14ac:dyDescent="0.25">
      <c r="A20" s="5" t="s">
        <v>161</v>
      </c>
      <c r="B20" s="6" t="s">
        <v>258</v>
      </c>
      <c r="C20" s="6" t="s">
        <v>218</v>
      </c>
      <c r="D20" s="6" t="s">
        <v>259</v>
      </c>
      <c r="E20" s="12">
        <v>1776.16</v>
      </c>
      <c r="F20" s="12">
        <v>19.821000000000002</v>
      </c>
      <c r="G20" s="12">
        <v>10.028</v>
      </c>
      <c r="H20" s="12">
        <v>8.9359999999999999</v>
      </c>
      <c r="I20" s="12">
        <v>90</v>
      </c>
      <c r="J20" s="12">
        <v>90</v>
      </c>
      <c r="K20" s="12">
        <v>90</v>
      </c>
    </row>
    <row r="21" spans="1:11" ht="12" customHeight="1" x14ac:dyDescent="0.25">
      <c r="A21" s="7" t="s">
        <v>86</v>
      </c>
      <c r="B21" s="8" t="s">
        <v>260</v>
      </c>
      <c r="C21" s="8" t="s">
        <v>218</v>
      </c>
      <c r="D21" s="8" t="s">
        <v>261</v>
      </c>
      <c r="E21" s="13">
        <v>1613.23</v>
      </c>
      <c r="F21" s="13">
        <v>19.187000000000001</v>
      </c>
      <c r="G21" s="13">
        <v>8.5760000000000005</v>
      </c>
      <c r="H21" s="13">
        <v>9.8040000000000003</v>
      </c>
      <c r="I21" s="13">
        <v>90</v>
      </c>
      <c r="J21" s="13">
        <v>90</v>
      </c>
      <c r="K21" s="13">
        <v>90</v>
      </c>
    </row>
    <row r="22" spans="1:11" ht="12" customHeight="1" x14ac:dyDescent="0.25">
      <c r="A22" s="5" t="s">
        <v>21</v>
      </c>
      <c r="B22" s="6" t="s">
        <v>262</v>
      </c>
      <c r="C22" s="6" t="s">
        <v>256</v>
      </c>
      <c r="D22" s="6" t="s">
        <v>263</v>
      </c>
      <c r="E22" s="12">
        <v>2396.96</v>
      </c>
      <c r="F22" s="12">
        <v>13.382999999999999</v>
      </c>
      <c r="G22" s="12">
        <v>13.382999999999999</v>
      </c>
      <c r="H22" s="12">
        <v>13.382999999999999</v>
      </c>
      <c r="I22" s="12">
        <v>90</v>
      </c>
      <c r="J22" s="12">
        <v>90</v>
      </c>
      <c r="K22" s="12">
        <v>90</v>
      </c>
    </row>
    <row r="23" spans="1:11" ht="12" customHeight="1" x14ac:dyDescent="0.25">
      <c r="A23" s="7" t="s">
        <v>65</v>
      </c>
      <c r="B23" s="8" t="s">
        <v>264</v>
      </c>
      <c r="C23" s="8" t="s">
        <v>221</v>
      </c>
      <c r="D23" s="8" t="s">
        <v>265</v>
      </c>
      <c r="E23" s="13">
        <v>1115.47</v>
      </c>
      <c r="F23" s="13">
        <v>8.7799999999999994</v>
      </c>
      <c r="G23" s="13">
        <v>8.7799999999999994</v>
      </c>
      <c r="H23" s="13">
        <v>14.47</v>
      </c>
      <c r="I23" s="13">
        <v>90</v>
      </c>
      <c r="J23" s="13">
        <v>90</v>
      </c>
      <c r="K23" s="13">
        <v>90</v>
      </c>
    </row>
    <row r="24" spans="1:11" ht="12" customHeight="1" x14ac:dyDescent="0.25">
      <c r="A24" s="5" t="s">
        <v>165</v>
      </c>
      <c r="B24" s="6" t="s">
        <v>237</v>
      </c>
      <c r="C24" s="6" t="s">
        <v>221</v>
      </c>
      <c r="D24" s="6" t="s">
        <v>266</v>
      </c>
      <c r="E24" s="12">
        <v>920.72</v>
      </c>
      <c r="F24" s="12">
        <v>13.209</v>
      </c>
      <c r="G24" s="12">
        <v>13.209</v>
      </c>
      <c r="H24" s="12">
        <v>5.2770000000000001</v>
      </c>
      <c r="I24" s="12">
        <v>90</v>
      </c>
      <c r="J24" s="12">
        <v>90</v>
      </c>
      <c r="K24" s="12">
        <v>90</v>
      </c>
    </row>
    <row r="25" spans="1:11" ht="12" customHeight="1" x14ac:dyDescent="0.25">
      <c r="A25" s="7" t="s">
        <v>171</v>
      </c>
      <c r="B25" s="8" t="s">
        <v>267</v>
      </c>
      <c r="C25" s="8" t="s">
        <v>244</v>
      </c>
      <c r="D25" s="8" t="s">
        <v>268</v>
      </c>
      <c r="E25" s="13">
        <v>1879.42</v>
      </c>
      <c r="F25" s="13">
        <v>20.827000000000002</v>
      </c>
      <c r="G25" s="13">
        <v>20.827000000000002</v>
      </c>
      <c r="H25" s="13">
        <v>5.0030000000000001</v>
      </c>
      <c r="I25" s="13">
        <v>90</v>
      </c>
      <c r="J25" s="13">
        <v>90</v>
      </c>
      <c r="K25" s="13">
        <v>120</v>
      </c>
    </row>
    <row r="26" spans="1:11" ht="12" customHeight="1" x14ac:dyDescent="0.25">
      <c r="A26" s="5" t="s">
        <v>62</v>
      </c>
      <c r="B26" s="6" t="s">
        <v>269</v>
      </c>
      <c r="C26" s="6" t="s">
        <v>224</v>
      </c>
      <c r="D26" s="6" t="s">
        <v>225</v>
      </c>
      <c r="E26" s="12">
        <v>1464.24</v>
      </c>
      <c r="F26" s="12">
        <v>13.148</v>
      </c>
      <c r="G26" s="12">
        <v>21.577000000000002</v>
      </c>
      <c r="H26" s="12">
        <v>5.1639999999999997</v>
      </c>
      <c r="I26" s="12">
        <v>90</v>
      </c>
      <c r="J26" s="12">
        <v>91.84</v>
      </c>
      <c r="K26" s="12">
        <v>90</v>
      </c>
    </row>
    <row r="27" spans="1:11" ht="12" customHeight="1" x14ac:dyDescent="0.25">
      <c r="A27" s="7" t="s">
        <v>112</v>
      </c>
      <c r="B27" s="8" t="s">
        <v>262</v>
      </c>
      <c r="C27" s="8" t="s">
        <v>218</v>
      </c>
      <c r="D27" s="8" t="s">
        <v>270</v>
      </c>
      <c r="E27" s="13">
        <v>1438.64</v>
      </c>
      <c r="F27" s="13">
        <v>10.332000000000001</v>
      </c>
      <c r="G27" s="13">
        <v>14.64</v>
      </c>
      <c r="H27" s="13">
        <v>9.5109999999999992</v>
      </c>
      <c r="I27" s="13">
        <v>90</v>
      </c>
      <c r="J27" s="13">
        <v>90</v>
      </c>
      <c r="K27" s="13">
        <v>90</v>
      </c>
    </row>
    <row r="28" spans="1:11" ht="12" customHeight="1" x14ac:dyDescent="0.25">
      <c r="A28" s="5" t="s">
        <v>158</v>
      </c>
      <c r="B28" s="6" t="s">
        <v>271</v>
      </c>
      <c r="C28" s="6" t="s">
        <v>218</v>
      </c>
      <c r="D28" s="6" t="s">
        <v>272</v>
      </c>
      <c r="E28" s="12">
        <v>1207.8399999999999</v>
      </c>
      <c r="F28" s="12">
        <v>9.4489999999999998</v>
      </c>
      <c r="G28" s="12">
        <v>15.202999999999999</v>
      </c>
      <c r="H28" s="12">
        <v>8.4079999999999995</v>
      </c>
      <c r="I28" s="12">
        <v>90</v>
      </c>
      <c r="J28" s="12">
        <v>90</v>
      </c>
      <c r="K28" s="12">
        <v>90</v>
      </c>
    </row>
    <row r="29" spans="1:11" ht="12" customHeight="1" x14ac:dyDescent="0.25">
      <c r="A29" s="7" t="s">
        <v>273</v>
      </c>
      <c r="B29" s="8" t="s">
        <v>241</v>
      </c>
      <c r="C29" s="8" t="s">
        <v>244</v>
      </c>
      <c r="D29" s="8" t="s">
        <v>250</v>
      </c>
      <c r="E29" s="13">
        <v>5610.69</v>
      </c>
      <c r="F29" s="13">
        <v>13.3756</v>
      </c>
      <c r="G29" s="13">
        <v>13.3756</v>
      </c>
      <c r="H29" s="13">
        <v>36.211799999999997</v>
      </c>
      <c r="I29" s="13">
        <v>90</v>
      </c>
      <c r="J29" s="13">
        <v>90</v>
      </c>
      <c r="K29" s="13">
        <v>120</v>
      </c>
    </row>
    <row r="30" spans="1:11" ht="12" customHeight="1" x14ac:dyDescent="0.25">
      <c r="A30" s="5" t="s">
        <v>94</v>
      </c>
      <c r="B30" s="6" t="s">
        <v>274</v>
      </c>
      <c r="C30" s="6" t="s">
        <v>224</v>
      </c>
      <c r="D30" s="6" t="s">
        <v>275</v>
      </c>
      <c r="E30" s="12">
        <v>1311.66</v>
      </c>
      <c r="F30" s="12">
        <v>10.33</v>
      </c>
      <c r="G30" s="12">
        <v>17.524000000000001</v>
      </c>
      <c r="H30" s="12">
        <v>8.6760000000000002</v>
      </c>
      <c r="I30" s="12">
        <v>90</v>
      </c>
      <c r="J30" s="12">
        <v>123.37</v>
      </c>
      <c r="K30" s="12">
        <v>90</v>
      </c>
    </row>
    <row r="31" spans="1:11" ht="12" customHeight="1" x14ac:dyDescent="0.25">
      <c r="A31" s="7" t="s">
        <v>106</v>
      </c>
      <c r="B31" s="8" t="s">
        <v>262</v>
      </c>
      <c r="C31" s="8" t="s">
        <v>221</v>
      </c>
      <c r="D31" s="8" t="s">
        <v>276</v>
      </c>
      <c r="E31" s="13">
        <v>2871.83</v>
      </c>
      <c r="F31" s="13">
        <v>13.628</v>
      </c>
      <c r="G31" s="13">
        <v>13.628</v>
      </c>
      <c r="H31" s="13">
        <v>15.462999999999999</v>
      </c>
      <c r="I31" s="13">
        <v>90</v>
      </c>
      <c r="J31" s="13">
        <v>90</v>
      </c>
      <c r="K31" s="13">
        <v>90</v>
      </c>
    </row>
    <row r="32" spans="1:11" ht="12" customHeight="1" x14ac:dyDescent="0.25">
      <c r="A32" s="5" t="s">
        <v>29</v>
      </c>
      <c r="B32" s="6" t="s">
        <v>277</v>
      </c>
      <c r="C32" s="6" t="s">
        <v>221</v>
      </c>
      <c r="D32" s="6" t="s">
        <v>278</v>
      </c>
      <c r="E32" s="12">
        <v>423.68</v>
      </c>
      <c r="F32" s="12">
        <v>8.9570000000000007</v>
      </c>
      <c r="G32" s="12">
        <v>8.9570000000000007</v>
      </c>
      <c r="H32" s="12">
        <v>5.2809999999999997</v>
      </c>
      <c r="I32" s="12">
        <v>90</v>
      </c>
      <c r="J32" s="12">
        <v>90</v>
      </c>
      <c r="K32" s="12">
        <v>90</v>
      </c>
    </row>
    <row r="33" spans="1:11" ht="12" customHeight="1" x14ac:dyDescent="0.25">
      <c r="A33" s="7" t="s">
        <v>279</v>
      </c>
      <c r="B33" s="8" t="s">
        <v>280</v>
      </c>
      <c r="C33" s="8" t="s">
        <v>221</v>
      </c>
      <c r="D33" s="8" t="s">
        <v>281</v>
      </c>
      <c r="E33" s="13">
        <v>4232.91</v>
      </c>
      <c r="F33" s="13">
        <v>12.661</v>
      </c>
      <c r="G33" s="13">
        <v>12.661</v>
      </c>
      <c r="H33" s="13">
        <v>26.405999999999999</v>
      </c>
      <c r="I33" s="13">
        <v>90</v>
      </c>
      <c r="J33" s="13">
        <v>90</v>
      </c>
      <c r="K33" s="13">
        <v>90</v>
      </c>
    </row>
    <row r="34" spans="1:11" ht="12" customHeight="1" x14ac:dyDescent="0.25">
      <c r="A34" s="5" t="s">
        <v>28</v>
      </c>
      <c r="B34" s="6" t="s">
        <v>282</v>
      </c>
      <c r="C34" s="6" t="s">
        <v>221</v>
      </c>
      <c r="D34" s="6" t="s">
        <v>283</v>
      </c>
      <c r="E34" s="12">
        <v>18421.02</v>
      </c>
      <c r="F34" s="12">
        <v>25.99</v>
      </c>
      <c r="G34" s="12">
        <v>25.99</v>
      </c>
      <c r="H34" s="12">
        <v>27.271000000000001</v>
      </c>
      <c r="I34" s="12">
        <v>90</v>
      </c>
      <c r="J34" s="12">
        <v>90</v>
      </c>
      <c r="K34" s="12">
        <v>90</v>
      </c>
    </row>
    <row r="35" spans="1:11" ht="12" customHeight="1" x14ac:dyDescent="0.25">
      <c r="A35" s="7" t="s">
        <v>17</v>
      </c>
      <c r="B35" s="8" t="s">
        <v>284</v>
      </c>
      <c r="C35" s="8" t="s">
        <v>238</v>
      </c>
      <c r="D35" s="8" t="s">
        <v>285</v>
      </c>
      <c r="E35" s="13">
        <v>294.91000000000003</v>
      </c>
      <c r="F35" s="13">
        <v>8.6069999999999993</v>
      </c>
      <c r="G35" s="13">
        <v>4.9539999999999997</v>
      </c>
      <c r="H35" s="13">
        <v>7.5970000000000004</v>
      </c>
      <c r="I35" s="13">
        <v>89.9</v>
      </c>
      <c r="J35" s="13">
        <v>114.44</v>
      </c>
      <c r="K35" s="13">
        <v>89.99</v>
      </c>
    </row>
    <row r="36" spans="1:11" ht="12" customHeight="1" x14ac:dyDescent="0.25">
      <c r="A36" s="5" t="s">
        <v>173</v>
      </c>
      <c r="B36" s="6" t="s">
        <v>232</v>
      </c>
      <c r="C36" s="6" t="s">
        <v>218</v>
      </c>
      <c r="D36" s="6" t="s">
        <v>286</v>
      </c>
      <c r="E36" s="12">
        <v>1510.93</v>
      </c>
      <c r="F36" s="12">
        <v>7.7308000000000003</v>
      </c>
      <c r="G36" s="12">
        <v>13.375</v>
      </c>
      <c r="H36" s="12">
        <v>14.6126</v>
      </c>
      <c r="I36" s="12">
        <v>90</v>
      </c>
      <c r="J36" s="12">
        <v>90</v>
      </c>
      <c r="K36" s="12">
        <v>90</v>
      </c>
    </row>
    <row r="37" spans="1:11" ht="12" customHeight="1" x14ac:dyDescent="0.25">
      <c r="A37" s="7" t="s">
        <v>102</v>
      </c>
      <c r="B37" s="8" t="s">
        <v>287</v>
      </c>
      <c r="C37" s="8" t="s">
        <v>218</v>
      </c>
      <c r="D37" s="8" t="s">
        <v>288</v>
      </c>
      <c r="E37" s="13">
        <v>6163.21</v>
      </c>
      <c r="F37" s="13">
        <v>20.236000000000001</v>
      </c>
      <c r="G37" s="13">
        <v>23.797999999999998</v>
      </c>
      <c r="H37" s="13">
        <v>12.798</v>
      </c>
      <c r="I37" s="13">
        <v>90</v>
      </c>
      <c r="J37" s="13">
        <v>90</v>
      </c>
      <c r="K37" s="13">
        <v>90</v>
      </c>
    </row>
    <row r="38" spans="1:11" ht="12" customHeight="1" x14ac:dyDescent="0.25">
      <c r="A38" s="5" t="s">
        <v>289</v>
      </c>
      <c r="B38" s="6" t="s">
        <v>290</v>
      </c>
      <c r="C38" s="6" t="s">
        <v>224</v>
      </c>
      <c r="D38" s="6" t="s">
        <v>291</v>
      </c>
      <c r="E38" s="12">
        <v>6918.44</v>
      </c>
      <c r="F38" s="12">
        <v>13.957000000000001</v>
      </c>
      <c r="G38" s="12">
        <v>14.194000000000001</v>
      </c>
      <c r="H38" s="12">
        <v>34.923000000000002</v>
      </c>
      <c r="I38" s="12">
        <v>90</v>
      </c>
      <c r="J38" s="12">
        <v>89.97</v>
      </c>
      <c r="K38" s="12">
        <v>90</v>
      </c>
    </row>
    <row r="39" spans="1:11" ht="12" customHeight="1" x14ac:dyDescent="0.25">
      <c r="A39" s="7" t="s">
        <v>125</v>
      </c>
      <c r="B39" s="8" t="s">
        <v>269</v>
      </c>
      <c r="C39" s="8" t="s">
        <v>244</v>
      </c>
      <c r="D39" s="8" t="s">
        <v>292</v>
      </c>
      <c r="E39" s="13">
        <v>1707.04</v>
      </c>
      <c r="F39" s="13">
        <v>12.582000000000001</v>
      </c>
      <c r="G39" s="13">
        <v>12.582000000000001</v>
      </c>
      <c r="H39" s="13">
        <v>12.451000000000001</v>
      </c>
      <c r="I39" s="13">
        <v>90</v>
      </c>
      <c r="J39" s="13">
        <v>90</v>
      </c>
      <c r="K39" s="13">
        <v>120</v>
      </c>
    </row>
    <row r="40" spans="1:11" ht="12" customHeight="1" x14ac:dyDescent="0.25">
      <c r="A40" s="5" t="s">
        <v>87</v>
      </c>
      <c r="B40" s="6" t="s">
        <v>235</v>
      </c>
      <c r="C40" s="6" t="s">
        <v>224</v>
      </c>
      <c r="D40" s="6" t="s">
        <v>291</v>
      </c>
      <c r="E40" s="12">
        <v>923.31</v>
      </c>
      <c r="F40" s="12">
        <v>6.7930000000000001</v>
      </c>
      <c r="G40" s="12">
        <v>17.573</v>
      </c>
      <c r="H40" s="12">
        <v>7.7590000000000003</v>
      </c>
      <c r="I40" s="12">
        <v>90</v>
      </c>
      <c r="J40" s="12">
        <v>94.54</v>
      </c>
      <c r="K40" s="12">
        <v>90</v>
      </c>
    </row>
    <row r="41" spans="1:11" ht="12" customHeight="1" x14ac:dyDescent="0.25">
      <c r="A41" s="7" t="s">
        <v>179</v>
      </c>
      <c r="B41" s="8" t="s">
        <v>280</v>
      </c>
      <c r="C41" s="8" t="s">
        <v>256</v>
      </c>
      <c r="D41" s="8" t="s">
        <v>257</v>
      </c>
      <c r="E41" s="13">
        <v>6368.25</v>
      </c>
      <c r="F41" s="13">
        <v>18.535599999999999</v>
      </c>
      <c r="G41" s="13">
        <v>18.535599999999999</v>
      </c>
      <c r="H41" s="13">
        <v>18.535599999999999</v>
      </c>
      <c r="I41" s="13">
        <v>90</v>
      </c>
      <c r="J41" s="13">
        <v>90</v>
      </c>
      <c r="K41" s="13">
        <v>90</v>
      </c>
    </row>
    <row r="42" spans="1:11" ht="12" customHeight="1" x14ac:dyDescent="0.25">
      <c r="A42" s="5" t="s">
        <v>9</v>
      </c>
      <c r="B42" s="6" t="s">
        <v>293</v>
      </c>
      <c r="C42" s="6" t="s">
        <v>233</v>
      </c>
      <c r="D42" s="6" t="s">
        <v>294</v>
      </c>
      <c r="E42" s="12">
        <v>723.64</v>
      </c>
      <c r="F42" s="12">
        <v>12.75</v>
      </c>
      <c r="G42" s="12">
        <v>12.75</v>
      </c>
      <c r="H42" s="12">
        <v>5.14</v>
      </c>
      <c r="I42" s="12">
        <v>90</v>
      </c>
      <c r="J42" s="12">
        <v>90</v>
      </c>
      <c r="K42" s="12">
        <v>120</v>
      </c>
    </row>
    <row r="43" spans="1:11" ht="12" customHeight="1" x14ac:dyDescent="0.25">
      <c r="A43" s="7" t="s">
        <v>122</v>
      </c>
      <c r="B43" s="8" t="s">
        <v>295</v>
      </c>
      <c r="C43" s="8" t="s">
        <v>218</v>
      </c>
      <c r="D43" s="8" t="s">
        <v>296</v>
      </c>
      <c r="E43" s="13">
        <v>1164.76</v>
      </c>
      <c r="F43" s="13">
        <v>16.776</v>
      </c>
      <c r="G43" s="13">
        <v>13.827999999999999</v>
      </c>
      <c r="H43" s="13">
        <v>5.0209999999999999</v>
      </c>
      <c r="I43" s="13">
        <v>90</v>
      </c>
      <c r="J43" s="13">
        <v>90</v>
      </c>
      <c r="K43" s="13">
        <v>90</v>
      </c>
    </row>
    <row r="44" spans="1:11" ht="12" customHeight="1" x14ac:dyDescent="0.25">
      <c r="A44" s="5" t="s">
        <v>32</v>
      </c>
      <c r="B44" s="6" t="s">
        <v>297</v>
      </c>
      <c r="C44" s="6" t="s">
        <v>218</v>
      </c>
      <c r="D44" s="6" t="s">
        <v>286</v>
      </c>
      <c r="E44" s="12">
        <v>1863.32</v>
      </c>
      <c r="F44" s="12">
        <v>18.355</v>
      </c>
      <c r="G44" s="12">
        <v>13.779</v>
      </c>
      <c r="H44" s="12">
        <v>7.3673999999999999</v>
      </c>
      <c r="I44" s="12">
        <v>90</v>
      </c>
      <c r="J44" s="12">
        <v>90</v>
      </c>
      <c r="K44" s="12">
        <v>90</v>
      </c>
    </row>
    <row r="45" spans="1:11" ht="12" customHeight="1" x14ac:dyDescent="0.25">
      <c r="A45" s="7" t="s">
        <v>90</v>
      </c>
      <c r="B45" s="8" t="s">
        <v>274</v>
      </c>
      <c r="C45" s="8" t="s">
        <v>218</v>
      </c>
      <c r="D45" s="8" t="s">
        <v>298</v>
      </c>
      <c r="E45" s="13">
        <v>1750.28</v>
      </c>
      <c r="F45" s="13">
        <v>13.673999999999999</v>
      </c>
      <c r="G45" s="13">
        <v>5.0220000000000002</v>
      </c>
      <c r="H45" s="13">
        <v>25.488</v>
      </c>
      <c r="I45" s="13">
        <v>90</v>
      </c>
      <c r="J45" s="13">
        <v>90</v>
      </c>
      <c r="K45" s="13">
        <v>90</v>
      </c>
    </row>
    <row r="46" spans="1:11" ht="12" customHeight="1" x14ac:dyDescent="0.25">
      <c r="A46" s="5" t="s">
        <v>84</v>
      </c>
      <c r="B46" s="6" t="s">
        <v>237</v>
      </c>
      <c r="C46" s="6" t="s">
        <v>224</v>
      </c>
      <c r="D46" s="6" t="s">
        <v>299</v>
      </c>
      <c r="E46" s="12">
        <v>4146.3</v>
      </c>
      <c r="F46" s="12">
        <v>15.002000000000001</v>
      </c>
      <c r="G46" s="12">
        <v>17.687999999999999</v>
      </c>
      <c r="H46" s="12">
        <v>15.750999999999999</v>
      </c>
      <c r="I46" s="12">
        <v>90</v>
      </c>
      <c r="J46" s="12">
        <v>97.24</v>
      </c>
      <c r="K46" s="12">
        <v>90</v>
      </c>
    </row>
    <row r="47" spans="1:11" ht="12" customHeight="1" x14ac:dyDescent="0.25">
      <c r="A47" s="7" t="s">
        <v>160</v>
      </c>
      <c r="B47" s="8" t="s">
        <v>287</v>
      </c>
      <c r="C47" s="8" t="s">
        <v>224</v>
      </c>
      <c r="D47" s="8" t="s">
        <v>300</v>
      </c>
      <c r="E47" s="13">
        <v>2045.67</v>
      </c>
      <c r="F47" s="13">
        <v>14.365</v>
      </c>
      <c r="G47" s="13">
        <v>16.305</v>
      </c>
      <c r="H47" s="13">
        <v>8.734</v>
      </c>
      <c r="I47" s="13">
        <v>90</v>
      </c>
      <c r="J47" s="13">
        <v>90.24</v>
      </c>
      <c r="K47" s="13">
        <v>90</v>
      </c>
    </row>
    <row r="48" spans="1:11" ht="12" customHeight="1" x14ac:dyDescent="0.25">
      <c r="A48" s="5" t="s">
        <v>108</v>
      </c>
      <c r="B48" s="6" t="s">
        <v>301</v>
      </c>
      <c r="C48" s="6" t="s">
        <v>302</v>
      </c>
      <c r="D48" s="6" t="s">
        <v>303</v>
      </c>
      <c r="E48" s="12">
        <v>827.85</v>
      </c>
      <c r="F48" s="12">
        <v>9.42</v>
      </c>
      <c r="G48" s="12">
        <v>9.42</v>
      </c>
      <c r="H48" s="12">
        <v>9.42</v>
      </c>
      <c r="I48" s="12">
        <v>94.47</v>
      </c>
      <c r="J48" s="12">
        <v>94.47</v>
      </c>
      <c r="K48" s="12">
        <v>94.47</v>
      </c>
    </row>
    <row r="49" spans="1:11" ht="12" customHeight="1" x14ac:dyDescent="0.25">
      <c r="A49" s="7" t="s">
        <v>304</v>
      </c>
      <c r="B49" s="8" t="s">
        <v>305</v>
      </c>
      <c r="C49" s="8" t="s">
        <v>218</v>
      </c>
      <c r="D49" s="8" t="s">
        <v>306</v>
      </c>
      <c r="E49" s="13">
        <v>1340.7</v>
      </c>
      <c r="F49" s="13">
        <v>8.7289999999999992</v>
      </c>
      <c r="G49" s="13">
        <v>31.326000000000001</v>
      </c>
      <c r="H49" s="13">
        <v>4.9029999999999996</v>
      </c>
      <c r="I49" s="13">
        <v>90</v>
      </c>
      <c r="J49" s="13">
        <v>90</v>
      </c>
      <c r="K49" s="13">
        <v>90</v>
      </c>
    </row>
    <row r="50" spans="1:11" ht="12" customHeight="1" x14ac:dyDescent="0.25">
      <c r="A50" s="5" t="s">
        <v>307</v>
      </c>
      <c r="B50" s="6" t="s">
        <v>308</v>
      </c>
      <c r="C50" s="6" t="s">
        <v>256</v>
      </c>
      <c r="D50" s="6" t="s">
        <v>309</v>
      </c>
      <c r="E50" s="12">
        <v>138284.66</v>
      </c>
      <c r="F50" s="12">
        <v>51.712000000000003</v>
      </c>
      <c r="G50" s="12">
        <v>51.712000000000003</v>
      </c>
      <c r="H50" s="12">
        <v>51.712000000000003</v>
      </c>
      <c r="I50" s="12">
        <v>90</v>
      </c>
      <c r="J50" s="12">
        <v>90</v>
      </c>
      <c r="K50" s="12">
        <v>90</v>
      </c>
    </row>
    <row r="51" spans="1:11" ht="12" customHeight="1" x14ac:dyDescent="0.25">
      <c r="A51" s="7" t="s">
        <v>5</v>
      </c>
      <c r="B51" s="8" t="s">
        <v>310</v>
      </c>
      <c r="C51" s="8" t="s">
        <v>224</v>
      </c>
      <c r="D51" s="8" t="s">
        <v>311</v>
      </c>
      <c r="E51" s="13">
        <v>3484.14</v>
      </c>
      <c r="F51" s="13">
        <v>22.623999999999999</v>
      </c>
      <c r="G51" s="13">
        <v>13.35</v>
      </c>
      <c r="H51" s="13">
        <v>12.364000000000001</v>
      </c>
      <c r="I51" s="13">
        <v>90</v>
      </c>
      <c r="J51" s="13">
        <v>68.91</v>
      </c>
      <c r="K51" s="13">
        <v>90</v>
      </c>
    </row>
    <row r="52" spans="1:11" ht="12" customHeight="1" x14ac:dyDescent="0.25">
      <c r="A52" s="5" t="s">
        <v>63</v>
      </c>
      <c r="B52" s="6" t="s">
        <v>262</v>
      </c>
      <c r="C52" s="6" t="s">
        <v>233</v>
      </c>
      <c r="D52" s="6" t="s">
        <v>312</v>
      </c>
      <c r="E52" s="12">
        <v>1435.23</v>
      </c>
      <c r="F52" s="12">
        <v>10.48</v>
      </c>
      <c r="G52" s="12">
        <v>10.48</v>
      </c>
      <c r="H52" s="12">
        <v>15.089</v>
      </c>
      <c r="I52" s="12">
        <v>90</v>
      </c>
      <c r="J52" s="12">
        <v>90</v>
      </c>
      <c r="K52" s="12">
        <v>120</v>
      </c>
    </row>
    <row r="53" spans="1:11" ht="12" customHeight="1" x14ac:dyDescent="0.25">
      <c r="A53" s="7" t="s">
        <v>162</v>
      </c>
      <c r="B53" s="8" t="s">
        <v>313</v>
      </c>
      <c r="C53" s="8" t="s">
        <v>224</v>
      </c>
      <c r="D53" s="8" t="s">
        <v>311</v>
      </c>
      <c r="E53" s="13">
        <v>1369.21</v>
      </c>
      <c r="F53" s="13">
        <v>18.675999999999998</v>
      </c>
      <c r="G53" s="13">
        <v>7.5179999999999998</v>
      </c>
      <c r="H53" s="13">
        <v>10.246</v>
      </c>
      <c r="I53" s="13">
        <v>90</v>
      </c>
      <c r="J53" s="13">
        <v>107.87</v>
      </c>
      <c r="K53" s="13">
        <v>90</v>
      </c>
    </row>
    <row r="54" spans="1:11" ht="12" customHeight="1" x14ac:dyDescent="0.25">
      <c r="A54" s="5" t="s">
        <v>314</v>
      </c>
      <c r="B54" s="6" t="s">
        <v>315</v>
      </c>
      <c r="C54" s="6" t="s">
        <v>244</v>
      </c>
      <c r="D54" s="6" t="s">
        <v>303</v>
      </c>
      <c r="E54" s="12">
        <v>6802.89</v>
      </c>
      <c r="F54" s="12">
        <v>13.86</v>
      </c>
      <c r="G54" s="12">
        <v>13.86</v>
      </c>
      <c r="H54" s="12">
        <v>40.890999999999998</v>
      </c>
      <c r="I54" s="12">
        <v>90</v>
      </c>
      <c r="J54" s="12">
        <v>90</v>
      </c>
      <c r="K54" s="12">
        <v>120</v>
      </c>
    </row>
    <row r="55" spans="1:11" ht="12" customHeight="1" x14ac:dyDescent="0.25">
      <c r="A55" s="7" t="s">
        <v>42</v>
      </c>
      <c r="B55" s="8" t="s">
        <v>316</v>
      </c>
      <c r="C55" s="8" t="s">
        <v>233</v>
      </c>
      <c r="D55" s="8" t="s">
        <v>317</v>
      </c>
      <c r="E55" s="13">
        <v>9385.4</v>
      </c>
      <c r="F55" s="13">
        <v>22.350999999999999</v>
      </c>
      <c r="G55" s="13">
        <v>22.350999999999999</v>
      </c>
      <c r="H55" s="13">
        <v>21.693000000000001</v>
      </c>
      <c r="I55" s="13">
        <v>90</v>
      </c>
      <c r="J55" s="13">
        <v>90</v>
      </c>
      <c r="K55" s="13">
        <v>120</v>
      </c>
    </row>
    <row r="56" spans="1:11" ht="12" customHeight="1" x14ac:dyDescent="0.25">
      <c r="A56" s="5" t="s">
        <v>2</v>
      </c>
      <c r="B56" s="6" t="s">
        <v>318</v>
      </c>
      <c r="C56" s="6" t="s">
        <v>224</v>
      </c>
      <c r="D56" s="6" t="s">
        <v>319</v>
      </c>
      <c r="E56" s="12">
        <v>3880.02</v>
      </c>
      <c r="F56" s="12">
        <v>14.718999999999999</v>
      </c>
      <c r="G56" s="12">
        <v>14.734</v>
      </c>
      <c r="H56" s="12">
        <v>17.890999999999998</v>
      </c>
      <c r="I56" s="12">
        <v>90</v>
      </c>
      <c r="J56" s="12">
        <v>90</v>
      </c>
      <c r="K56" s="12">
        <v>90.02</v>
      </c>
    </row>
    <row r="57" spans="1:11" ht="12" customHeight="1" x14ac:dyDescent="0.25">
      <c r="A57" s="7" t="s">
        <v>105</v>
      </c>
      <c r="B57" s="8" t="s">
        <v>255</v>
      </c>
      <c r="C57" s="8" t="s">
        <v>233</v>
      </c>
      <c r="D57" s="8" t="s">
        <v>317</v>
      </c>
      <c r="E57" s="13">
        <v>1841.01</v>
      </c>
      <c r="F57" s="13">
        <v>13.782999999999999</v>
      </c>
      <c r="G57" s="13">
        <v>13.782999999999999</v>
      </c>
      <c r="H57" s="13">
        <v>11.19</v>
      </c>
      <c r="I57" s="13">
        <v>90</v>
      </c>
      <c r="J57" s="13">
        <v>90</v>
      </c>
      <c r="K57" s="13">
        <v>120</v>
      </c>
    </row>
    <row r="58" spans="1:11" ht="12" customHeight="1" x14ac:dyDescent="0.25">
      <c r="A58" s="5" t="s">
        <v>56</v>
      </c>
      <c r="B58" s="6" t="s">
        <v>320</v>
      </c>
      <c r="C58" s="6" t="s">
        <v>224</v>
      </c>
      <c r="D58" s="6" t="s">
        <v>321</v>
      </c>
      <c r="E58" s="12">
        <v>3717.66</v>
      </c>
      <c r="F58" s="12">
        <v>14.97</v>
      </c>
      <c r="G58" s="12">
        <v>8.4760000000000009</v>
      </c>
      <c r="H58" s="12">
        <v>30.027999999999999</v>
      </c>
      <c r="I58" s="12">
        <v>90</v>
      </c>
      <c r="J58" s="12">
        <v>102.65</v>
      </c>
      <c r="K58" s="12">
        <v>90</v>
      </c>
    </row>
    <row r="59" spans="1:11" ht="12" customHeight="1" x14ac:dyDescent="0.25">
      <c r="A59" s="7" t="s">
        <v>64</v>
      </c>
      <c r="B59" s="8" t="s">
        <v>322</v>
      </c>
      <c r="C59" s="8" t="s">
        <v>233</v>
      </c>
      <c r="D59" s="8" t="s">
        <v>323</v>
      </c>
      <c r="E59" s="13">
        <v>2323.08</v>
      </c>
      <c r="F59" s="13">
        <v>13.28</v>
      </c>
      <c r="G59" s="13">
        <v>13.28</v>
      </c>
      <c r="H59" s="13">
        <v>15.21</v>
      </c>
      <c r="I59" s="13">
        <v>90</v>
      </c>
      <c r="J59" s="13">
        <v>90</v>
      </c>
      <c r="K59" s="13">
        <v>120</v>
      </c>
    </row>
    <row r="60" spans="1:11" ht="12" customHeight="1" x14ac:dyDescent="0.25">
      <c r="A60" s="5" t="s">
        <v>39</v>
      </c>
      <c r="B60" s="6" t="s">
        <v>293</v>
      </c>
      <c r="C60" s="6" t="s">
        <v>218</v>
      </c>
      <c r="D60" s="6" t="s">
        <v>270</v>
      </c>
      <c r="E60" s="12">
        <v>602.08000000000004</v>
      </c>
      <c r="F60" s="12">
        <v>9.5500000000000007</v>
      </c>
      <c r="G60" s="12">
        <v>9.6649999999999991</v>
      </c>
      <c r="H60" s="12">
        <v>6.5229999999999997</v>
      </c>
      <c r="I60" s="12">
        <v>90</v>
      </c>
      <c r="J60" s="12">
        <v>90</v>
      </c>
      <c r="K60" s="12">
        <v>90</v>
      </c>
    </row>
    <row r="61" spans="1:11" ht="12" customHeight="1" x14ac:dyDescent="0.25">
      <c r="A61" s="7" t="s">
        <v>324</v>
      </c>
      <c r="B61" s="8" t="s">
        <v>325</v>
      </c>
      <c r="C61" s="8" t="s">
        <v>218</v>
      </c>
      <c r="D61" s="8" t="s">
        <v>326</v>
      </c>
      <c r="E61" s="13">
        <v>10697.6</v>
      </c>
      <c r="F61" s="13">
        <v>13.7195</v>
      </c>
      <c r="G61" s="13">
        <v>35.224499999999999</v>
      </c>
      <c r="H61" s="13">
        <v>22.136199999999999</v>
      </c>
      <c r="I61" s="13">
        <v>90</v>
      </c>
      <c r="J61" s="13">
        <v>90</v>
      </c>
      <c r="K61" s="13">
        <v>90</v>
      </c>
    </row>
    <row r="62" spans="1:11" ht="12" customHeight="1" x14ac:dyDescent="0.25">
      <c r="A62" s="5" t="s">
        <v>45</v>
      </c>
      <c r="B62" s="6" t="s">
        <v>327</v>
      </c>
      <c r="C62" s="6" t="s">
        <v>233</v>
      </c>
      <c r="D62" s="6" t="s">
        <v>323</v>
      </c>
      <c r="E62" s="12">
        <v>7415.18</v>
      </c>
      <c r="F62" s="12">
        <v>17.373999999999999</v>
      </c>
      <c r="G62" s="12">
        <v>17.373999999999999</v>
      </c>
      <c r="H62" s="12">
        <v>28.364999999999998</v>
      </c>
      <c r="I62" s="12">
        <v>90</v>
      </c>
      <c r="J62" s="12">
        <v>90</v>
      </c>
      <c r="K62" s="12">
        <v>120</v>
      </c>
    </row>
    <row r="63" spans="1:11" ht="12" customHeight="1" x14ac:dyDescent="0.25">
      <c r="A63" s="7" t="s">
        <v>184</v>
      </c>
      <c r="B63" s="8" t="s">
        <v>328</v>
      </c>
      <c r="C63" s="8" t="s">
        <v>218</v>
      </c>
      <c r="D63" s="8" t="s">
        <v>329</v>
      </c>
      <c r="E63" s="13">
        <v>3544.36</v>
      </c>
      <c r="F63" s="13">
        <v>7.5789999999999997</v>
      </c>
      <c r="G63" s="13">
        <v>18.088999999999999</v>
      </c>
      <c r="H63" s="13">
        <v>25.853000000000002</v>
      </c>
      <c r="I63" s="13">
        <v>90</v>
      </c>
      <c r="J63" s="13">
        <v>90</v>
      </c>
      <c r="K63" s="13">
        <v>90</v>
      </c>
    </row>
    <row r="64" spans="1:11" ht="12" customHeight="1" x14ac:dyDescent="0.25">
      <c r="A64" s="5" t="s">
        <v>137</v>
      </c>
      <c r="B64" s="6" t="s">
        <v>315</v>
      </c>
      <c r="C64" s="6" t="s">
        <v>224</v>
      </c>
      <c r="D64" s="6" t="s">
        <v>330</v>
      </c>
      <c r="E64" s="12">
        <v>1360.06</v>
      </c>
      <c r="F64" s="12">
        <v>9.08</v>
      </c>
      <c r="G64" s="12">
        <v>17.739999999999998</v>
      </c>
      <c r="H64" s="12">
        <v>10.25</v>
      </c>
      <c r="I64" s="12">
        <v>90</v>
      </c>
      <c r="J64" s="12">
        <v>124.54</v>
      </c>
      <c r="K64" s="12">
        <v>90</v>
      </c>
    </row>
    <row r="65" spans="1:11" ht="12" customHeight="1" x14ac:dyDescent="0.25">
      <c r="A65" s="7" t="s">
        <v>0</v>
      </c>
      <c r="B65" s="8" t="s">
        <v>331</v>
      </c>
      <c r="C65" s="8" t="s">
        <v>233</v>
      </c>
      <c r="D65" s="8" t="s">
        <v>323</v>
      </c>
      <c r="E65" s="13">
        <v>2295.19</v>
      </c>
      <c r="F65" s="13">
        <v>13.27</v>
      </c>
      <c r="G65" s="13">
        <v>13.27</v>
      </c>
      <c r="H65" s="13">
        <v>15.05</v>
      </c>
      <c r="I65" s="13">
        <v>90</v>
      </c>
      <c r="J65" s="13">
        <v>90</v>
      </c>
      <c r="K65" s="13">
        <v>120</v>
      </c>
    </row>
    <row r="66" spans="1:11" ht="12" customHeight="1" x14ac:dyDescent="0.25">
      <c r="A66" s="5" t="s">
        <v>155</v>
      </c>
      <c r="B66" s="6" t="s">
        <v>235</v>
      </c>
      <c r="C66" s="6" t="s">
        <v>218</v>
      </c>
      <c r="D66" s="6" t="s">
        <v>286</v>
      </c>
      <c r="E66" s="12">
        <v>2780.76</v>
      </c>
      <c r="F66" s="12">
        <v>9.8000000000000007</v>
      </c>
      <c r="G66" s="12">
        <v>12.412000000000001</v>
      </c>
      <c r="H66" s="12">
        <v>22.861000000000001</v>
      </c>
      <c r="I66" s="12">
        <v>90</v>
      </c>
      <c r="J66" s="12">
        <v>90</v>
      </c>
      <c r="K66" s="12">
        <v>90</v>
      </c>
    </row>
    <row r="67" spans="1:11" ht="12" customHeight="1" x14ac:dyDescent="0.25">
      <c r="A67" s="7" t="s">
        <v>151</v>
      </c>
      <c r="B67" s="8" t="s">
        <v>251</v>
      </c>
      <c r="C67" s="8" t="s">
        <v>233</v>
      </c>
      <c r="D67" s="8" t="s">
        <v>234</v>
      </c>
      <c r="E67" s="13">
        <v>3267.13</v>
      </c>
      <c r="F67" s="13">
        <v>21.03</v>
      </c>
      <c r="G67" s="13">
        <v>21.03</v>
      </c>
      <c r="H67" s="13">
        <v>8.5299999999999994</v>
      </c>
      <c r="I67" s="13">
        <v>90</v>
      </c>
      <c r="J67" s="13">
        <v>90</v>
      </c>
      <c r="K67" s="13">
        <v>120</v>
      </c>
    </row>
    <row r="68" spans="1:11" ht="12" customHeight="1" x14ac:dyDescent="0.25">
      <c r="A68" s="5" t="s">
        <v>34</v>
      </c>
      <c r="B68" s="6" t="s">
        <v>332</v>
      </c>
      <c r="C68" s="6" t="s">
        <v>218</v>
      </c>
      <c r="D68" s="6" t="s">
        <v>333</v>
      </c>
      <c r="E68" s="12">
        <v>6169.52</v>
      </c>
      <c r="F68" s="12">
        <v>13.695</v>
      </c>
      <c r="G68" s="12">
        <v>22.326000000000001</v>
      </c>
      <c r="H68" s="12">
        <v>20.178000000000001</v>
      </c>
      <c r="I68" s="12">
        <v>90</v>
      </c>
      <c r="J68" s="12">
        <v>90</v>
      </c>
      <c r="K68" s="12">
        <v>90</v>
      </c>
    </row>
    <row r="69" spans="1:11" ht="12" customHeight="1" x14ac:dyDescent="0.25">
      <c r="A69" s="7" t="s">
        <v>82</v>
      </c>
      <c r="B69" s="8" t="s">
        <v>334</v>
      </c>
      <c r="C69" s="8" t="s">
        <v>224</v>
      </c>
      <c r="D69" s="8" t="s">
        <v>335</v>
      </c>
      <c r="E69" s="13">
        <v>2863.34</v>
      </c>
      <c r="F69" s="13">
        <v>10.3132</v>
      </c>
      <c r="G69" s="13">
        <v>12.6975</v>
      </c>
      <c r="H69" s="13">
        <v>21.866</v>
      </c>
      <c r="I69" s="13">
        <v>89.656000000000006</v>
      </c>
      <c r="J69" s="13">
        <v>90</v>
      </c>
      <c r="K69" s="13">
        <v>90</v>
      </c>
    </row>
    <row r="70" spans="1:11" ht="12" customHeight="1" x14ac:dyDescent="0.25">
      <c r="A70" s="5" t="s">
        <v>153</v>
      </c>
      <c r="B70" s="6" t="s">
        <v>220</v>
      </c>
      <c r="C70" s="6" t="s">
        <v>233</v>
      </c>
      <c r="D70" s="6" t="s">
        <v>336</v>
      </c>
      <c r="E70" s="12">
        <v>5315.65</v>
      </c>
      <c r="F70" s="12">
        <v>12.878399999999999</v>
      </c>
      <c r="G70" s="12">
        <v>12.878399999999999</v>
      </c>
      <c r="H70" s="12">
        <v>37.007800000000003</v>
      </c>
      <c r="I70" s="12">
        <v>90</v>
      </c>
      <c r="J70" s="12">
        <v>90</v>
      </c>
      <c r="K70" s="12">
        <v>120</v>
      </c>
    </row>
    <row r="71" spans="1:11" ht="12" customHeight="1" x14ac:dyDescent="0.25">
      <c r="A71" s="7" t="s">
        <v>36</v>
      </c>
      <c r="B71" s="8" t="s">
        <v>337</v>
      </c>
      <c r="C71" s="8" t="s">
        <v>256</v>
      </c>
      <c r="D71" s="8" t="s">
        <v>338</v>
      </c>
      <c r="E71" s="13">
        <v>15142.55</v>
      </c>
      <c r="F71" s="13">
        <v>24.74</v>
      </c>
      <c r="G71" s="13">
        <v>24.74</v>
      </c>
      <c r="H71" s="13">
        <v>24.74</v>
      </c>
      <c r="I71" s="13">
        <v>90</v>
      </c>
      <c r="J71" s="13">
        <v>90</v>
      </c>
      <c r="K71" s="13">
        <v>90</v>
      </c>
    </row>
    <row r="72" spans="1:11" ht="12" customHeight="1" x14ac:dyDescent="0.25">
      <c r="A72" s="5" t="s">
        <v>156</v>
      </c>
      <c r="B72" s="6" t="s">
        <v>339</v>
      </c>
      <c r="C72" s="6" t="s">
        <v>218</v>
      </c>
      <c r="D72" s="6" t="s">
        <v>340</v>
      </c>
      <c r="E72" s="12">
        <v>2026.65</v>
      </c>
      <c r="F72" s="12">
        <v>19.155999999999999</v>
      </c>
      <c r="G72" s="12">
        <v>14.127000000000001</v>
      </c>
      <c r="H72" s="12">
        <v>7.4889999999999999</v>
      </c>
      <c r="I72" s="12">
        <v>90</v>
      </c>
      <c r="J72" s="12">
        <v>90</v>
      </c>
      <c r="K72" s="12">
        <v>90</v>
      </c>
    </row>
    <row r="73" spans="1:11" ht="12" customHeight="1" x14ac:dyDescent="0.25">
      <c r="A73" s="7" t="s">
        <v>7</v>
      </c>
      <c r="B73" s="8" t="s">
        <v>287</v>
      </c>
      <c r="C73" s="8" t="s">
        <v>244</v>
      </c>
      <c r="D73" s="8" t="s">
        <v>292</v>
      </c>
      <c r="E73" s="13">
        <v>3834.82</v>
      </c>
      <c r="F73" s="13">
        <v>12.916</v>
      </c>
      <c r="G73" s="13">
        <v>12.916</v>
      </c>
      <c r="H73" s="13">
        <v>26.542999999999999</v>
      </c>
      <c r="I73" s="13">
        <v>90</v>
      </c>
      <c r="J73" s="13">
        <v>90</v>
      </c>
      <c r="K73" s="13">
        <v>120</v>
      </c>
    </row>
    <row r="74" spans="1:11" ht="12" customHeight="1" x14ac:dyDescent="0.25">
      <c r="A74" s="5" t="s">
        <v>77</v>
      </c>
      <c r="B74" s="6" t="s">
        <v>341</v>
      </c>
      <c r="C74" s="6" t="s">
        <v>224</v>
      </c>
      <c r="D74" s="6" t="s">
        <v>342</v>
      </c>
      <c r="E74" s="12">
        <v>1046.4100000000001</v>
      </c>
      <c r="F74" s="12">
        <v>9.843</v>
      </c>
      <c r="G74" s="12">
        <v>10.023</v>
      </c>
      <c r="H74" s="12">
        <v>10.616</v>
      </c>
      <c r="I74" s="12">
        <v>90</v>
      </c>
      <c r="J74" s="12">
        <v>90</v>
      </c>
      <c r="K74" s="12">
        <v>92.417000000000002</v>
      </c>
    </row>
    <row r="75" spans="1:11" ht="12" customHeight="1" x14ac:dyDescent="0.25">
      <c r="A75" s="7" t="s">
        <v>134</v>
      </c>
      <c r="B75" s="8" t="s">
        <v>232</v>
      </c>
      <c r="C75" s="8" t="s">
        <v>244</v>
      </c>
      <c r="D75" s="8" t="s">
        <v>343</v>
      </c>
      <c r="E75" s="13">
        <v>6048.39</v>
      </c>
      <c r="F75" s="13">
        <v>12.856</v>
      </c>
      <c r="G75" s="13">
        <v>12.856</v>
      </c>
      <c r="H75" s="13">
        <v>42.256</v>
      </c>
      <c r="I75" s="13">
        <v>90</v>
      </c>
      <c r="J75" s="13">
        <v>90</v>
      </c>
      <c r="K75" s="13">
        <v>120</v>
      </c>
    </row>
    <row r="76" spans="1:11" ht="12" customHeight="1" x14ac:dyDescent="0.25">
      <c r="A76" s="5" t="s">
        <v>144</v>
      </c>
      <c r="B76" s="6" t="s">
        <v>344</v>
      </c>
      <c r="C76" s="6" t="s">
        <v>233</v>
      </c>
      <c r="D76" s="6" t="s">
        <v>323</v>
      </c>
      <c r="E76" s="12">
        <v>1645.55</v>
      </c>
      <c r="F76" s="12">
        <v>13.75</v>
      </c>
      <c r="G76" s="12">
        <v>13.75</v>
      </c>
      <c r="H76" s="12">
        <v>10.050000000000001</v>
      </c>
      <c r="I76" s="12">
        <v>90</v>
      </c>
      <c r="J76" s="12">
        <v>90</v>
      </c>
      <c r="K76" s="12">
        <v>120</v>
      </c>
    </row>
    <row r="77" spans="1:11" ht="12" customHeight="1" x14ac:dyDescent="0.25">
      <c r="A77" s="7" t="s">
        <v>107</v>
      </c>
      <c r="B77" s="8" t="s">
        <v>297</v>
      </c>
      <c r="C77" s="8" t="s">
        <v>218</v>
      </c>
      <c r="D77" s="8" t="s">
        <v>345</v>
      </c>
      <c r="E77" s="13">
        <v>1661.68</v>
      </c>
      <c r="F77" s="13">
        <v>16.420999999999999</v>
      </c>
      <c r="G77" s="13">
        <v>20.053999999999998</v>
      </c>
      <c r="H77" s="13">
        <v>5.0460000000000003</v>
      </c>
      <c r="I77" s="13">
        <v>90</v>
      </c>
      <c r="J77" s="13">
        <v>90</v>
      </c>
      <c r="K77" s="13">
        <v>90</v>
      </c>
    </row>
    <row r="78" spans="1:11" ht="12" customHeight="1" x14ac:dyDescent="0.25">
      <c r="A78" s="5" t="s">
        <v>177</v>
      </c>
      <c r="B78" s="6" t="s">
        <v>315</v>
      </c>
      <c r="C78" s="6" t="s">
        <v>224</v>
      </c>
      <c r="D78" s="6" t="s">
        <v>346</v>
      </c>
      <c r="E78" s="12">
        <v>907.32</v>
      </c>
      <c r="F78" s="12">
        <v>7.4009999999999998</v>
      </c>
      <c r="G78" s="12">
        <v>17.439</v>
      </c>
      <c r="H78" s="12">
        <v>7.2930000000000001</v>
      </c>
      <c r="I78" s="12">
        <v>90</v>
      </c>
      <c r="J78" s="12">
        <v>105.44</v>
      </c>
      <c r="K78" s="12">
        <v>90</v>
      </c>
    </row>
    <row r="79" spans="1:11" ht="12" customHeight="1" x14ac:dyDescent="0.25">
      <c r="A79" s="7" t="s">
        <v>11</v>
      </c>
      <c r="B79" s="8" t="s">
        <v>347</v>
      </c>
      <c r="C79" s="8" t="s">
        <v>224</v>
      </c>
      <c r="D79" s="8" t="s">
        <v>348</v>
      </c>
      <c r="E79" s="13">
        <v>2109.44</v>
      </c>
      <c r="F79" s="13">
        <v>17.718</v>
      </c>
      <c r="G79" s="13">
        <v>17.896999999999998</v>
      </c>
      <c r="H79" s="13">
        <v>7.4279999999999999</v>
      </c>
      <c r="I79" s="13">
        <v>90</v>
      </c>
      <c r="J79" s="13">
        <v>116.42</v>
      </c>
      <c r="K79" s="13">
        <v>90</v>
      </c>
    </row>
    <row r="80" spans="1:11" ht="12" customHeight="1" x14ac:dyDescent="0.25">
      <c r="A80" s="5" t="s">
        <v>349</v>
      </c>
      <c r="B80" s="6" t="s">
        <v>262</v>
      </c>
      <c r="C80" s="6" t="s">
        <v>224</v>
      </c>
      <c r="D80" s="6" t="s">
        <v>350</v>
      </c>
      <c r="E80" s="12">
        <v>1920.2</v>
      </c>
      <c r="F80" s="12">
        <v>23.344999999999999</v>
      </c>
      <c r="G80" s="12">
        <v>16.513000000000002</v>
      </c>
      <c r="H80" s="12">
        <v>4.9813999999999998</v>
      </c>
      <c r="I80" s="12">
        <v>90</v>
      </c>
      <c r="J80" s="12">
        <v>90.62</v>
      </c>
      <c r="K80" s="12">
        <v>90</v>
      </c>
    </row>
    <row r="81" spans="1:11" ht="12" customHeight="1" x14ac:dyDescent="0.25">
      <c r="A81" s="7" t="s">
        <v>60</v>
      </c>
      <c r="B81" s="8" t="s">
        <v>351</v>
      </c>
      <c r="C81" s="8" t="s">
        <v>224</v>
      </c>
      <c r="D81" s="8" t="s">
        <v>352</v>
      </c>
      <c r="E81" s="13">
        <v>1879.11</v>
      </c>
      <c r="F81" s="13">
        <v>18.652000000000001</v>
      </c>
      <c r="G81" s="13">
        <v>13.496</v>
      </c>
      <c r="H81" s="13">
        <v>7.6310000000000002</v>
      </c>
      <c r="I81" s="13">
        <v>90</v>
      </c>
      <c r="J81" s="13">
        <v>101.98</v>
      </c>
      <c r="K81" s="13">
        <v>90</v>
      </c>
    </row>
    <row r="82" spans="1:11" ht="12" customHeight="1" x14ac:dyDescent="0.25">
      <c r="A82" s="5" t="s">
        <v>58</v>
      </c>
      <c r="B82" s="6" t="s">
        <v>325</v>
      </c>
      <c r="C82" s="6" t="s">
        <v>218</v>
      </c>
      <c r="D82" s="6" t="s">
        <v>353</v>
      </c>
      <c r="E82" s="12">
        <v>5999.16</v>
      </c>
      <c r="F82" s="12">
        <v>13.6988</v>
      </c>
      <c r="G82" s="12">
        <v>24.066500000000001</v>
      </c>
      <c r="H82" s="12">
        <v>18.1968</v>
      </c>
      <c r="I82" s="12">
        <v>90</v>
      </c>
      <c r="J82" s="12">
        <v>90</v>
      </c>
      <c r="K82" s="12">
        <v>90</v>
      </c>
    </row>
    <row r="83" spans="1:11" ht="12" customHeight="1" x14ac:dyDescent="0.25">
      <c r="A83" s="7" t="s">
        <v>61</v>
      </c>
      <c r="B83" s="8" t="s">
        <v>230</v>
      </c>
      <c r="C83" s="8" t="s">
        <v>218</v>
      </c>
      <c r="D83" s="8" t="s">
        <v>354</v>
      </c>
      <c r="E83" s="13">
        <v>16260.45</v>
      </c>
      <c r="F83" s="13">
        <v>14.2088</v>
      </c>
      <c r="G83" s="13">
        <v>57.236800000000002</v>
      </c>
      <c r="H83" s="13">
        <v>19.994</v>
      </c>
      <c r="I83" s="13">
        <v>90</v>
      </c>
      <c r="J83" s="13">
        <v>90</v>
      </c>
      <c r="K83" s="13">
        <v>90</v>
      </c>
    </row>
    <row r="84" spans="1:11" ht="12" customHeight="1" x14ac:dyDescent="0.25">
      <c r="A84" s="5" t="s">
        <v>168</v>
      </c>
      <c r="B84" s="6" t="s">
        <v>355</v>
      </c>
      <c r="C84" s="6" t="s">
        <v>233</v>
      </c>
      <c r="D84" s="6" t="s">
        <v>317</v>
      </c>
      <c r="E84" s="12">
        <v>4776.03</v>
      </c>
      <c r="F84" s="12">
        <v>19.535799999999998</v>
      </c>
      <c r="G84" s="12">
        <v>19.535799999999998</v>
      </c>
      <c r="H84" s="12">
        <v>14.4499</v>
      </c>
      <c r="I84" s="12">
        <v>90</v>
      </c>
      <c r="J84" s="12">
        <v>90</v>
      </c>
      <c r="K84" s="12">
        <v>120</v>
      </c>
    </row>
    <row r="85" spans="1:11" ht="12" customHeight="1" x14ac:dyDescent="0.25">
      <c r="A85" s="7" t="s">
        <v>356</v>
      </c>
      <c r="B85" s="8" t="s">
        <v>357</v>
      </c>
      <c r="C85" s="8" t="s">
        <v>233</v>
      </c>
      <c r="D85" s="8" t="s">
        <v>323</v>
      </c>
      <c r="E85" s="13">
        <v>7561.74</v>
      </c>
      <c r="F85" s="13">
        <v>16.469000000000001</v>
      </c>
      <c r="G85" s="13">
        <v>16.469000000000001</v>
      </c>
      <c r="H85" s="13">
        <v>32.192</v>
      </c>
      <c r="I85" s="13">
        <v>90</v>
      </c>
      <c r="J85" s="13">
        <v>90</v>
      </c>
      <c r="K85" s="13">
        <v>120</v>
      </c>
    </row>
    <row r="86" spans="1:11" ht="12" customHeight="1" x14ac:dyDescent="0.25">
      <c r="A86" s="5" t="s">
        <v>88</v>
      </c>
      <c r="B86" s="6" t="s">
        <v>358</v>
      </c>
      <c r="C86" s="6" t="s">
        <v>221</v>
      </c>
      <c r="D86" s="6" t="s">
        <v>359</v>
      </c>
      <c r="E86" s="12">
        <v>4165.34</v>
      </c>
      <c r="F86" s="12">
        <v>12.853</v>
      </c>
      <c r="G86" s="12">
        <v>12.853</v>
      </c>
      <c r="H86" s="12">
        <v>25.213999999999999</v>
      </c>
      <c r="I86" s="12">
        <v>90</v>
      </c>
      <c r="J86" s="12">
        <v>90</v>
      </c>
      <c r="K86" s="12">
        <v>90</v>
      </c>
    </row>
    <row r="87" spans="1:11" ht="12" customHeight="1" x14ac:dyDescent="0.25">
      <c r="A87" s="7" t="s">
        <v>147</v>
      </c>
      <c r="B87" s="8" t="s">
        <v>360</v>
      </c>
      <c r="C87" s="8" t="s">
        <v>218</v>
      </c>
      <c r="D87" s="8" t="s">
        <v>354</v>
      </c>
      <c r="E87" s="13">
        <v>3934.97</v>
      </c>
      <c r="F87" s="13">
        <v>20.622</v>
      </c>
      <c r="G87" s="13">
        <v>9.7240000000000002</v>
      </c>
      <c r="H87" s="13">
        <v>19.623000000000001</v>
      </c>
      <c r="I87" s="13">
        <v>90</v>
      </c>
      <c r="J87" s="13">
        <v>90</v>
      </c>
      <c r="K87" s="13">
        <v>90</v>
      </c>
    </row>
    <row r="88" spans="1:11" ht="12" customHeight="1" x14ac:dyDescent="0.25">
      <c r="A88" s="5" t="s">
        <v>361</v>
      </c>
      <c r="B88" s="6" t="s">
        <v>310</v>
      </c>
      <c r="C88" s="6" t="s">
        <v>224</v>
      </c>
      <c r="D88" s="6" t="s">
        <v>362</v>
      </c>
      <c r="E88" s="12">
        <v>3471.6</v>
      </c>
      <c r="F88" s="12">
        <v>12.896000000000001</v>
      </c>
      <c r="G88" s="12">
        <v>12.776999999999999</v>
      </c>
      <c r="H88" s="12">
        <v>21.195</v>
      </c>
      <c r="I88" s="12">
        <v>90</v>
      </c>
      <c r="J88" s="12">
        <v>96.25</v>
      </c>
      <c r="K88" s="12">
        <v>90</v>
      </c>
    </row>
    <row r="89" spans="1:11" ht="12" customHeight="1" x14ac:dyDescent="0.25">
      <c r="A89" s="7" t="s">
        <v>117</v>
      </c>
      <c r="B89" s="8" t="s">
        <v>339</v>
      </c>
      <c r="C89" s="8" t="s">
        <v>218</v>
      </c>
      <c r="D89" s="8" t="s">
        <v>363</v>
      </c>
      <c r="E89" s="13">
        <v>3146.35</v>
      </c>
      <c r="F89" s="13">
        <v>12.525</v>
      </c>
      <c r="G89" s="13">
        <v>11.391</v>
      </c>
      <c r="H89" s="13">
        <v>22.053000000000001</v>
      </c>
      <c r="I89" s="13">
        <v>90</v>
      </c>
      <c r="J89" s="13">
        <v>90</v>
      </c>
      <c r="K89" s="13">
        <v>90</v>
      </c>
    </row>
    <row r="90" spans="1:11" ht="12" customHeight="1" x14ac:dyDescent="0.25">
      <c r="A90" s="5" t="s">
        <v>41</v>
      </c>
      <c r="B90" s="6" t="s">
        <v>237</v>
      </c>
      <c r="C90" s="6" t="s">
        <v>218</v>
      </c>
      <c r="D90" s="6" t="s">
        <v>354</v>
      </c>
      <c r="E90" s="12">
        <v>6444.78</v>
      </c>
      <c r="F90" s="12">
        <v>11.508599999999999</v>
      </c>
      <c r="G90" s="12">
        <v>22.172999999999998</v>
      </c>
      <c r="H90" s="12">
        <v>25.255800000000001</v>
      </c>
      <c r="I90" s="12">
        <v>90</v>
      </c>
      <c r="J90" s="12">
        <v>90</v>
      </c>
      <c r="K90" s="12">
        <v>90</v>
      </c>
    </row>
    <row r="91" spans="1:11" ht="12" customHeight="1" x14ac:dyDescent="0.25">
      <c r="A91" s="7" t="s">
        <v>364</v>
      </c>
      <c r="B91" s="8" t="s">
        <v>365</v>
      </c>
      <c r="C91" s="8" t="s">
        <v>233</v>
      </c>
      <c r="D91" s="8" t="s">
        <v>317</v>
      </c>
      <c r="E91" s="13">
        <v>3717.66</v>
      </c>
      <c r="F91" s="13">
        <v>19.3095</v>
      </c>
      <c r="G91" s="13">
        <v>19.3095</v>
      </c>
      <c r="H91" s="13">
        <v>11.513</v>
      </c>
      <c r="I91" s="13">
        <v>90</v>
      </c>
      <c r="J91" s="13">
        <v>90</v>
      </c>
      <c r="K91" s="13">
        <v>120</v>
      </c>
    </row>
    <row r="92" spans="1:11" ht="12" customHeight="1" x14ac:dyDescent="0.25">
      <c r="A92" s="5" t="s">
        <v>366</v>
      </c>
      <c r="B92" s="6" t="s">
        <v>367</v>
      </c>
      <c r="C92" s="6" t="s">
        <v>256</v>
      </c>
      <c r="D92" s="6" t="s">
        <v>368</v>
      </c>
      <c r="E92" s="12">
        <v>18636.18</v>
      </c>
      <c r="F92" s="12">
        <v>26.512599999999999</v>
      </c>
      <c r="G92" s="12">
        <v>26.512599999999999</v>
      </c>
      <c r="H92" s="12">
        <v>26.512599999999999</v>
      </c>
      <c r="I92" s="12">
        <v>90</v>
      </c>
      <c r="J92" s="12">
        <v>90</v>
      </c>
      <c r="K92" s="12">
        <v>90</v>
      </c>
    </row>
    <row r="93" spans="1:11" ht="12" customHeight="1" x14ac:dyDescent="0.25">
      <c r="A93" s="7" t="s">
        <v>70</v>
      </c>
      <c r="B93" s="8" t="s">
        <v>369</v>
      </c>
      <c r="C93" s="8" t="s">
        <v>224</v>
      </c>
      <c r="D93" s="8" t="s">
        <v>370</v>
      </c>
      <c r="E93" s="13">
        <v>1324.89</v>
      </c>
      <c r="F93" s="13">
        <v>10.330399999999999</v>
      </c>
      <c r="G93" s="13">
        <v>15.01</v>
      </c>
      <c r="H93" s="13">
        <v>8.86</v>
      </c>
      <c r="I93" s="13">
        <v>90</v>
      </c>
      <c r="J93" s="13">
        <v>105.34</v>
      </c>
      <c r="K93" s="13">
        <v>90</v>
      </c>
    </row>
    <row r="94" spans="1:11" ht="12" customHeight="1" x14ac:dyDescent="0.25">
      <c r="A94" s="5" t="s">
        <v>50</v>
      </c>
      <c r="B94" s="6" t="s">
        <v>322</v>
      </c>
      <c r="C94" s="6" t="s">
        <v>218</v>
      </c>
      <c r="D94" s="6" t="s">
        <v>371</v>
      </c>
      <c r="E94" s="12">
        <v>3623.81</v>
      </c>
      <c r="F94" s="12">
        <v>21.254899999999999</v>
      </c>
      <c r="G94" s="12">
        <v>13.521000000000001</v>
      </c>
      <c r="H94" s="12">
        <v>12.609500000000001</v>
      </c>
      <c r="I94" s="12">
        <v>90</v>
      </c>
      <c r="J94" s="12">
        <v>90</v>
      </c>
      <c r="K94" s="12">
        <v>90</v>
      </c>
    </row>
    <row r="95" spans="1:11" ht="12" customHeight="1" x14ac:dyDescent="0.25">
      <c r="A95" s="7" t="s">
        <v>24</v>
      </c>
      <c r="B95" s="8" t="s">
        <v>372</v>
      </c>
      <c r="C95" s="8" t="s">
        <v>221</v>
      </c>
      <c r="D95" s="8" t="s">
        <v>373</v>
      </c>
      <c r="E95" s="13">
        <v>9500.64</v>
      </c>
      <c r="F95" s="13">
        <v>26.776900000000001</v>
      </c>
      <c r="G95" s="13">
        <v>26.776900000000001</v>
      </c>
      <c r="H95" s="13">
        <v>13.250500000000001</v>
      </c>
      <c r="I95" s="13">
        <v>90</v>
      </c>
      <c r="J95" s="13">
        <v>90</v>
      </c>
      <c r="K95" s="13">
        <v>90</v>
      </c>
    </row>
    <row r="96" spans="1:11" ht="12" customHeight="1" x14ac:dyDescent="0.25">
      <c r="A96" s="5" t="s">
        <v>129</v>
      </c>
      <c r="B96" s="6" t="s">
        <v>331</v>
      </c>
      <c r="C96" s="6" t="s">
        <v>218</v>
      </c>
      <c r="D96" s="6" t="s">
        <v>374</v>
      </c>
      <c r="E96" s="12">
        <v>9682.32</v>
      </c>
      <c r="F96" s="12">
        <v>27.750800000000002</v>
      </c>
      <c r="G96" s="12">
        <v>25.296900000000001</v>
      </c>
      <c r="H96" s="12">
        <v>13.792299999999999</v>
      </c>
      <c r="I96" s="12">
        <v>90</v>
      </c>
      <c r="J96" s="12">
        <v>90</v>
      </c>
      <c r="K96" s="12">
        <v>90</v>
      </c>
    </row>
    <row r="97" spans="1:11" ht="12" customHeight="1" x14ac:dyDescent="0.25">
      <c r="A97" s="7" t="s">
        <v>4</v>
      </c>
      <c r="B97" s="8" t="s">
        <v>310</v>
      </c>
      <c r="C97" s="8" t="s">
        <v>218</v>
      </c>
      <c r="D97" s="8" t="s">
        <v>375</v>
      </c>
      <c r="E97" s="13">
        <v>6939.76</v>
      </c>
      <c r="F97" s="13">
        <v>42.132599999999996</v>
      </c>
      <c r="G97" s="13">
        <v>12.9885</v>
      </c>
      <c r="H97" s="13">
        <v>12.6814</v>
      </c>
      <c r="I97" s="13">
        <v>90</v>
      </c>
      <c r="J97" s="13">
        <v>90</v>
      </c>
      <c r="K97" s="13">
        <v>90</v>
      </c>
    </row>
    <row r="98" spans="1:11" ht="12" customHeight="1" x14ac:dyDescent="0.25">
      <c r="A98" s="5" t="s">
        <v>138</v>
      </c>
      <c r="B98" s="6" t="s">
        <v>376</v>
      </c>
      <c r="C98" s="6" t="s">
        <v>218</v>
      </c>
      <c r="D98" s="6" t="s">
        <v>219</v>
      </c>
      <c r="E98" s="12">
        <v>1288.3399999999999</v>
      </c>
      <c r="F98" s="12">
        <v>16.425999999999998</v>
      </c>
      <c r="G98" s="12">
        <v>15.013999999999999</v>
      </c>
      <c r="H98" s="12">
        <v>5.2240000000000002</v>
      </c>
      <c r="I98" s="12">
        <v>90</v>
      </c>
      <c r="J98" s="12">
        <v>90</v>
      </c>
      <c r="K98" s="12">
        <v>90</v>
      </c>
    </row>
    <row r="99" spans="1:11" ht="12" customHeight="1" x14ac:dyDescent="0.25">
      <c r="A99" s="7" t="s">
        <v>213</v>
      </c>
      <c r="B99" s="8" t="s">
        <v>347</v>
      </c>
      <c r="C99" s="8" t="s">
        <v>218</v>
      </c>
      <c r="D99" s="8" t="s">
        <v>286</v>
      </c>
      <c r="E99" s="13">
        <v>2343.0100000000002</v>
      </c>
      <c r="F99" s="13">
        <v>12.706899999999999</v>
      </c>
      <c r="G99" s="13">
        <v>13.2309</v>
      </c>
      <c r="H99" s="13">
        <v>13.936199999999999</v>
      </c>
      <c r="I99" s="13">
        <v>90</v>
      </c>
      <c r="J99" s="13">
        <v>90</v>
      </c>
      <c r="K99" s="13">
        <v>90</v>
      </c>
    </row>
    <row r="100" spans="1:11" ht="12" customHeight="1" x14ac:dyDescent="0.25">
      <c r="A100" s="5" t="s">
        <v>182</v>
      </c>
      <c r="B100" s="6" t="s">
        <v>369</v>
      </c>
      <c r="C100" s="6" t="s">
        <v>218</v>
      </c>
      <c r="D100" s="6" t="s">
        <v>229</v>
      </c>
      <c r="E100" s="12">
        <v>1326.33</v>
      </c>
      <c r="F100" s="12">
        <v>8.2318999999999996</v>
      </c>
      <c r="G100" s="12">
        <v>9.1649999999999991</v>
      </c>
      <c r="H100" s="12">
        <v>17.579999999999998</v>
      </c>
      <c r="I100" s="12">
        <v>90</v>
      </c>
      <c r="J100" s="12">
        <v>90</v>
      </c>
      <c r="K100" s="12">
        <v>90</v>
      </c>
    </row>
    <row r="101" spans="1:11" ht="12" customHeight="1" x14ac:dyDescent="0.25">
      <c r="A101" s="7" t="s">
        <v>214</v>
      </c>
      <c r="B101" s="8" t="s">
        <v>334</v>
      </c>
      <c r="C101" s="8" t="s">
        <v>224</v>
      </c>
      <c r="D101" s="8" t="s">
        <v>300</v>
      </c>
      <c r="E101" s="13">
        <v>1907.46</v>
      </c>
      <c r="F101" s="13">
        <v>8.9024000000000001</v>
      </c>
      <c r="G101" s="13">
        <v>14.2796</v>
      </c>
      <c r="H101" s="13">
        <v>15.063700000000001</v>
      </c>
      <c r="I101" s="13">
        <v>90</v>
      </c>
      <c r="J101" s="13">
        <v>95.067999999999998</v>
      </c>
      <c r="K101" s="13">
        <v>90</v>
      </c>
    </row>
    <row r="102" spans="1:11" ht="12" customHeight="1" x14ac:dyDescent="0.25">
      <c r="A102" s="5" t="s">
        <v>377</v>
      </c>
      <c r="B102" s="6" t="s">
        <v>378</v>
      </c>
      <c r="C102" s="6" t="s">
        <v>244</v>
      </c>
      <c r="D102" s="6" t="s">
        <v>268</v>
      </c>
      <c r="E102" s="12">
        <v>29096.52</v>
      </c>
      <c r="F102" s="12">
        <v>30.011700000000001</v>
      </c>
      <c r="G102" s="12">
        <v>30.011700000000001</v>
      </c>
      <c r="H102" s="12">
        <v>37.301000000000002</v>
      </c>
      <c r="I102" s="12">
        <v>90</v>
      </c>
      <c r="J102" s="12">
        <v>90</v>
      </c>
      <c r="K102" s="12">
        <v>120</v>
      </c>
    </row>
    <row r="103" spans="1:11" ht="12" customHeight="1" x14ac:dyDescent="0.25">
      <c r="A103" s="7" t="s">
        <v>215</v>
      </c>
      <c r="B103" s="8" t="s">
        <v>379</v>
      </c>
      <c r="C103" s="8" t="s">
        <v>256</v>
      </c>
      <c r="D103" s="8" t="s">
        <v>380</v>
      </c>
      <c r="E103" s="13">
        <v>4550.8599999999997</v>
      </c>
      <c r="F103" s="13">
        <v>16.5716</v>
      </c>
      <c r="G103" s="13">
        <v>16.5716</v>
      </c>
      <c r="H103" s="13">
        <v>16.5716</v>
      </c>
      <c r="I103" s="13">
        <v>90</v>
      </c>
      <c r="J103" s="13">
        <v>90</v>
      </c>
      <c r="K103" s="13">
        <v>90</v>
      </c>
    </row>
    <row r="104" spans="1:11" ht="12" customHeight="1" x14ac:dyDescent="0.25">
      <c r="A104" s="5" t="s">
        <v>381</v>
      </c>
      <c r="B104" s="6" t="s">
        <v>369</v>
      </c>
      <c r="C104" s="6" t="s">
        <v>218</v>
      </c>
      <c r="D104" s="6" t="s">
        <v>259</v>
      </c>
      <c r="E104" s="12">
        <v>2646.89</v>
      </c>
      <c r="F104" s="12">
        <v>15.8674</v>
      </c>
      <c r="G104" s="12">
        <v>9.7437000000000005</v>
      </c>
      <c r="H104" s="12">
        <v>17.120100000000001</v>
      </c>
      <c r="I104" s="12">
        <v>90</v>
      </c>
      <c r="J104" s="12">
        <v>90</v>
      </c>
      <c r="K104" s="12">
        <v>90</v>
      </c>
    </row>
    <row r="105" spans="1:11" ht="12" customHeight="1" x14ac:dyDescent="0.25">
      <c r="A105" s="7" t="s">
        <v>47</v>
      </c>
      <c r="B105" s="8" t="s">
        <v>344</v>
      </c>
      <c r="C105" s="8" t="s">
        <v>256</v>
      </c>
      <c r="D105" s="8" t="s">
        <v>382</v>
      </c>
      <c r="E105" s="13">
        <v>6591.8</v>
      </c>
      <c r="F105" s="13">
        <v>18.75</v>
      </c>
      <c r="G105" s="13">
        <v>18.75</v>
      </c>
      <c r="H105" s="13">
        <v>18.75</v>
      </c>
      <c r="I105" s="13">
        <v>90</v>
      </c>
      <c r="J105" s="13">
        <v>90</v>
      </c>
      <c r="K105" s="13">
        <v>90</v>
      </c>
    </row>
    <row r="106" spans="1:11" ht="12" customHeight="1" x14ac:dyDescent="0.25">
      <c r="A106" s="5" t="s">
        <v>25</v>
      </c>
      <c r="B106" s="6" t="s">
        <v>339</v>
      </c>
      <c r="C106" s="6" t="s">
        <v>224</v>
      </c>
      <c r="D106" s="6" t="s">
        <v>383</v>
      </c>
      <c r="E106" s="12">
        <v>1349.6</v>
      </c>
      <c r="F106" s="12">
        <v>7.5490000000000004</v>
      </c>
      <c r="G106" s="12">
        <v>14.74</v>
      </c>
      <c r="H106" s="12">
        <v>13.071999999999999</v>
      </c>
      <c r="I106" s="12">
        <v>90</v>
      </c>
      <c r="J106" s="12">
        <v>90</v>
      </c>
      <c r="K106" s="12">
        <v>111.9</v>
      </c>
    </row>
    <row r="107" spans="1:11" ht="12" customHeight="1" x14ac:dyDescent="0.25">
      <c r="A107" s="7" t="s">
        <v>170</v>
      </c>
      <c r="B107" s="8" t="s">
        <v>249</v>
      </c>
      <c r="C107" s="8" t="s">
        <v>244</v>
      </c>
      <c r="D107" s="8" t="s">
        <v>303</v>
      </c>
      <c r="E107" s="13">
        <v>3545.79</v>
      </c>
      <c r="F107" s="13">
        <v>13.337999999999999</v>
      </c>
      <c r="G107" s="13">
        <v>13.337999999999999</v>
      </c>
      <c r="H107" s="13">
        <v>23.013999999999999</v>
      </c>
      <c r="I107" s="13">
        <v>90</v>
      </c>
      <c r="J107" s="13">
        <v>90</v>
      </c>
      <c r="K107" s="13">
        <v>120</v>
      </c>
    </row>
    <row r="108" spans="1:11" ht="12" customHeight="1" x14ac:dyDescent="0.25">
      <c r="A108" s="5" t="s">
        <v>27</v>
      </c>
      <c r="B108" s="6" t="s">
        <v>287</v>
      </c>
      <c r="C108" s="6" t="s">
        <v>233</v>
      </c>
      <c r="D108" s="6" t="s">
        <v>384</v>
      </c>
      <c r="E108" s="12">
        <v>2308.9499999999998</v>
      </c>
      <c r="F108" s="12">
        <v>12.87</v>
      </c>
      <c r="G108" s="12">
        <v>12.87</v>
      </c>
      <c r="H108" s="12">
        <v>16.096</v>
      </c>
      <c r="I108" s="12">
        <v>90</v>
      </c>
      <c r="J108" s="12">
        <v>90</v>
      </c>
      <c r="K108" s="12">
        <v>120</v>
      </c>
    </row>
    <row r="109" spans="1:11" ht="12" customHeight="1" x14ac:dyDescent="0.25">
      <c r="A109" s="7" t="s">
        <v>385</v>
      </c>
      <c r="B109" s="8" t="s">
        <v>274</v>
      </c>
      <c r="C109" s="8" t="s">
        <v>224</v>
      </c>
      <c r="D109" s="8" t="s">
        <v>346</v>
      </c>
      <c r="E109" s="13">
        <v>1311.72</v>
      </c>
      <c r="F109" s="13">
        <v>15.196999999999999</v>
      </c>
      <c r="G109" s="13">
        <v>10.233000000000001</v>
      </c>
      <c r="H109" s="13">
        <v>8.4350000000000005</v>
      </c>
      <c r="I109" s="13">
        <v>90</v>
      </c>
      <c r="J109" s="13">
        <v>90.31</v>
      </c>
      <c r="K109" s="13">
        <v>90</v>
      </c>
    </row>
    <row r="110" spans="1:11" ht="12" customHeight="1" x14ac:dyDescent="0.25">
      <c r="A110" s="5" t="s">
        <v>152</v>
      </c>
      <c r="B110" s="6" t="s">
        <v>220</v>
      </c>
      <c r="C110" s="6" t="s">
        <v>233</v>
      </c>
      <c r="D110" s="6" t="s">
        <v>234</v>
      </c>
      <c r="E110" s="12">
        <v>1520.56</v>
      </c>
      <c r="F110" s="12">
        <v>12.906000000000001</v>
      </c>
      <c r="G110" s="12">
        <v>12.906000000000001</v>
      </c>
      <c r="H110" s="12">
        <v>10.541</v>
      </c>
      <c r="I110" s="12">
        <v>90</v>
      </c>
      <c r="J110" s="12">
        <v>90</v>
      </c>
      <c r="K110" s="12">
        <v>120</v>
      </c>
    </row>
    <row r="111" spans="1:11" ht="12" customHeight="1" x14ac:dyDescent="0.25">
      <c r="A111" s="7" t="s">
        <v>83</v>
      </c>
      <c r="B111" s="8" t="s">
        <v>274</v>
      </c>
      <c r="C111" s="8" t="s">
        <v>218</v>
      </c>
      <c r="D111" s="8" t="s">
        <v>386</v>
      </c>
      <c r="E111" s="13">
        <v>1962.08</v>
      </c>
      <c r="F111" s="13">
        <v>39.576000000000001</v>
      </c>
      <c r="G111" s="13">
        <v>6.931</v>
      </c>
      <c r="H111" s="13">
        <v>7.1529999999999996</v>
      </c>
      <c r="I111" s="13">
        <v>90</v>
      </c>
      <c r="J111" s="13">
        <v>90</v>
      </c>
      <c r="K111" s="13">
        <v>90</v>
      </c>
    </row>
    <row r="112" spans="1:11" ht="12" customHeight="1" x14ac:dyDescent="0.25">
      <c r="A112" s="5" t="s">
        <v>48</v>
      </c>
      <c r="B112" s="6" t="s">
        <v>327</v>
      </c>
      <c r="C112" s="6" t="s">
        <v>256</v>
      </c>
      <c r="D112" s="6" t="s">
        <v>309</v>
      </c>
      <c r="E112" s="12">
        <v>14905.1</v>
      </c>
      <c r="F112" s="12">
        <v>24.61</v>
      </c>
      <c r="G112" s="12">
        <v>24.61</v>
      </c>
      <c r="H112" s="12">
        <v>24.61</v>
      </c>
      <c r="I112" s="12">
        <v>90</v>
      </c>
      <c r="J112" s="12">
        <v>90</v>
      </c>
      <c r="K112" s="12">
        <v>90</v>
      </c>
    </row>
    <row r="113" spans="1:11" ht="12" customHeight="1" x14ac:dyDescent="0.25">
      <c r="A113" s="7" t="s">
        <v>178</v>
      </c>
      <c r="B113" s="8" t="s">
        <v>318</v>
      </c>
      <c r="C113" s="8" t="s">
        <v>233</v>
      </c>
      <c r="D113" s="8" t="s">
        <v>323</v>
      </c>
      <c r="E113" s="13">
        <v>6526.25</v>
      </c>
      <c r="F113" s="13">
        <v>31.382999999999999</v>
      </c>
      <c r="G113" s="13">
        <v>31.382999999999999</v>
      </c>
      <c r="H113" s="13">
        <v>7.6513</v>
      </c>
      <c r="I113" s="13">
        <v>90</v>
      </c>
      <c r="J113" s="13">
        <v>90</v>
      </c>
      <c r="K113" s="13">
        <v>120</v>
      </c>
    </row>
    <row r="114" spans="1:11" ht="12" customHeight="1" x14ac:dyDescent="0.25">
      <c r="A114" s="5" t="s">
        <v>387</v>
      </c>
      <c r="B114" s="6" t="s">
        <v>339</v>
      </c>
      <c r="C114" s="6" t="s">
        <v>218</v>
      </c>
      <c r="D114" s="6" t="s">
        <v>229</v>
      </c>
      <c r="E114" s="12">
        <v>898.74</v>
      </c>
      <c r="F114" s="12">
        <v>9.4577000000000009</v>
      </c>
      <c r="G114" s="12">
        <v>9.5572999999999997</v>
      </c>
      <c r="H114" s="12">
        <v>9.9428999999999998</v>
      </c>
      <c r="I114" s="12">
        <v>90</v>
      </c>
      <c r="J114" s="12">
        <v>90</v>
      </c>
      <c r="K114" s="12">
        <v>90</v>
      </c>
    </row>
    <row r="115" spans="1:11" ht="12" customHeight="1" x14ac:dyDescent="0.25">
      <c r="A115" s="7" t="s">
        <v>130</v>
      </c>
      <c r="B115" s="8" t="s">
        <v>360</v>
      </c>
      <c r="C115" s="8" t="s">
        <v>233</v>
      </c>
      <c r="D115" s="8" t="s">
        <v>317</v>
      </c>
      <c r="E115" s="13">
        <v>2204.92</v>
      </c>
      <c r="F115" s="13">
        <v>18.399999999999999</v>
      </c>
      <c r="G115" s="13">
        <v>18.399999999999999</v>
      </c>
      <c r="H115" s="13">
        <v>7.52</v>
      </c>
      <c r="I115" s="13">
        <v>90</v>
      </c>
      <c r="J115" s="13">
        <v>90</v>
      </c>
      <c r="K115" s="13">
        <v>120</v>
      </c>
    </row>
    <row r="116" spans="1:11" ht="12" customHeight="1" x14ac:dyDescent="0.25">
      <c r="A116" s="5" t="s">
        <v>212</v>
      </c>
      <c r="B116" s="6" t="s">
        <v>249</v>
      </c>
      <c r="C116" s="6" t="s">
        <v>256</v>
      </c>
      <c r="D116" s="6" t="s">
        <v>388</v>
      </c>
      <c r="E116" s="12">
        <v>50366.05</v>
      </c>
      <c r="F116" s="12">
        <v>36.93</v>
      </c>
      <c r="G116" s="12">
        <v>36.93</v>
      </c>
      <c r="H116" s="12">
        <v>36.93</v>
      </c>
      <c r="I116" s="12">
        <v>90</v>
      </c>
      <c r="J116" s="12">
        <v>90</v>
      </c>
      <c r="K116" s="12">
        <v>90</v>
      </c>
    </row>
    <row r="117" spans="1:11" ht="12" customHeight="1" x14ac:dyDescent="0.25">
      <c r="A117" s="7" t="s">
        <v>143</v>
      </c>
      <c r="B117" s="8" t="s">
        <v>220</v>
      </c>
      <c r="C117" s="8" t="s">
        <v>244</v>
      </c>
      <c r="D117" s="8" t="s">
        <v>343</v>
      </c>
      <c r="E117" s="13">
        <v>4563.16</v>
      </c>
      <c r="F117" s="13">
        <v>12.88</v>
      </c>
      <c r="G117" s="13">
        <v>12.88</v>
      </c>
      <c r="H117" s="13">
        <v>31.760999999999999</v>
      </c>
      <c r="I117" s="13">
        <v>90</v>
      </c>
      <c r="J117" s="13">
        <v>90</v>
      </c>
      <c r="K117" s="13">
        <v>120</v>
      </c>
    </row>
    <row r="118" spans="1:11" ht="12" customHeight="1" x14ac:dyDescent="0.25">
      <c r="A118" s="5" t="s">
        <v>135</v>
      </c>
      <c r="B118" s="6" t="s">
        <v>310</v>
      </c>
      <c r="C118" s="6" t="s">
        <v>233</v>
      </c>
      <c r="D118" s="6" t="s">
        <v>323</v>
      </c>
      <c r="E118" s="12">
        <v>2239.92</v>
      </c>
      <c r="F118" s="12">
        <v>18.391999999999999</v>
      </c>
      <c r="G118" s="12">
        <v>18.391999999999999</v>
      </c>
      <c r="H118" s="12">
        <v>7.6459999999999999</v>
      </c>
      <c r="I118" s="12">
        <v>90</v>
      </c>
      <c r="J118" s="12">
        <v>90</v>
      </c>
      <c r="K118" s="12">
        <v>120</v>
      </c>
    </row>
    <row r="119" spans="1:11" ht="12" customHeight="1" x14ac:dyDescent="0.25">
      <c r="A119" s="7" t="s">
        <v>33</v>
      </c>
      <c r="B119" s="8" t="s">
        <v>372</v>
      </c>
      <c r="C119" s="8" t="s">
        <v>233</v>
      </c>
      <c r="D119" s="8" t="s">
        <v>336</v>
      </c>
      <c r="E119" s="13">
        <v>2382.4</v>
      </c>
      <c r="F119" s="13">
        <v>13.175000000000001</v>
      </c>
      <c r="G119" s="13">
        <v>13.175000000000001</v>
      </c>
      <c r="H119" s="13">
        <v>15.848000000000001</v>
      </c>
      <c r="I119" s="13">
        <v>90</v>
      </c>
      <c r="J119" s="13">
        <v>90</v>
      </c>
      <c r="K119" s="13">
        <v>120</v>
      </c>
    </row>
    <row r="120" spans="1:11" ht="12" customHeight="1" x14ac:dyDescent="0.25">
      <c r="A120" s="5" t="s">
        <v>85</v>
      </c>
      <c r="B120" s="6" t="s">
        <v>315</v>
      </c>
      <c r="C120" s="6" t="s">
        <v>221</v>
      </c>
      <c r="D120" s="6" t="s">
        <v>389</v>
      </c>
      <c r="E120" s="12">
        <v>5440.71</v>
      </c>
      <c r="F120" s="12">
        <v>20.12</v>
      </c>
      <c r="G120" s="12">
        <v>20.12</v>
      </c>
      <c r="H120" s="12">
        <v>13.44</v>
      </c>
      <c r="I120" s="12">
        <v>90</v>
      </c>
      <c r="J120" s="12">
        <v>90</v>
      </c>
      <c r="K120" s="12">
        <v>90</v>
      </c>
    </row>
    <row r="121" spans="1:11" ht="12" customHeight="1" x14ac:dyDescent="0.25">
      <c r="A121" s="7" t="s">
        <v>164</v>
      </c>
      <c r="B121" s="8" t="s">
        <v>217</v>
      </c>
      <c r="C121" s="8" t="s">
        <v>256</v>
      </c>
      <c r="D121" s="8" t="s">
        <v>390</v>
      </c>
      <c r="E121" s="13">
        <v>2425.5500000000002</v>
      </c>
      <c r="F121" s="13">
        <v>13.436</v>
      </c>
      <c r="G121" s="13">
        <v>13.436</v>
      </c>
      <c r="H121" s="13">
        <v>13.436</v>
      </c>
      <c r="I121" s="13">
        <v>90</v>
      </c>
      <c r="J121" s="13">
        <v>90</v>
      </c>
      <c r="K121" s="13">
        <v>90</v>
      </c>
    </row>
    <row r="122" spans="1:11" ht="12" customHeight="1" x14ac:dyDescent="0.25">
      <c r="A122" s="5" t="s">
        <v>98</v>
      </c>
      <c r="B122" s="6" t="s">
        <v>391</v>
      </c>
      <c r="C122" s="6" t="s">
        <v>218</v>
      </c>
      <c r="D122" s="6" t="s">
        <v>340</v>
      </c>
      <c r="E122" s="12">
        <v>1997.72</v>
      </c>
      <c r="F122" s="12">
        <v>14.116</v>
      </c>
      <c r="G122" s="12">
        <v>14.228999999999999</v>
      </c>
      <c r="H122" s="12">
        <v>9.9459999999999997</v>
      </c>
      <c r="I122" s="12">
        <v>90</v>
      </c>
      <c r="J122" s="12">
        <v>90</v>
      </c>
      <c r="K122" s="12">
        <v>90</v>
      </c>
    </row>
    <row r="123" spans="1:11" ht="12" customHeight="1" x14ac:dyDescent="0.25">
      <c r="A123" s="7" t="s">
        <v>15</v>
      </c>
      <c r="B123" s="8" t="s">
        <v>264</v>
      </c>
      <c r="C123" s="8" t="s">
        <v>218</v>
      </c>
      <c r="D123" s="8" t="s">
        <v>286</v>
      </c>
      <c r="E123" s="13">
        <v>5365.24</v>
      </c>
      <c r="F123" s="13">
        <v>20.07</v>
      </c>
      <c r="G123" s="13">
        <v>19.920000000000002</v>
      </c>
      <c r="H123" s="13">
        <v>13.42</v>
      </c>
      <c r="I123" s="13">
        <v>90</v>
      </c>
      <c r="J123" s="13">
        <v>90</v>
      </c>
      <c r="K123" s="13">
        <v>90</v>
      </c>
    </row>
    <row r="124" spans="1:11" ht="12" customHeight="1" x14ac:dyDescent="0.25">
      <c r="A124" s="5" t="s">
        <v>30</v>
      </c>
      <c r="B124" s="6" t="s">
        <v>332</v>
      </c>
      <c r="C124" s="6" t="s">
        <v>218</v>
      </c>
      <c r="D124" s="6" t="s">
        <v>392</v>
      </c>
      <c r="E124" s="12">
        <v>1981.57</v>
      </c>
      <c r="F124" s="12">
        <v>7.4509999999999996</v>
      </c>
      <c r="G124" s="12">
        <v>14.170999999999999</v>
      </c>
      <c r="H124" s="12">
        <v>18.766999999999999</v>
      </c>
      <c r="I124" s="12">
        <v>90</v>
      </c>
      <c r="J124" s="12">
        <v>90</v>
      </c>
      <c r="K124" s="12">
        <v>90</v>
      </c>
    </row>
    <row r="125" spans="1:11" ht="12" customHeight="1" x14ac:dyDescent="0.25">
      <c r="A125" s="7" t="s">
        <v>23</v>
      </c>
      <c r="B125" s="8" t="s">
        <v>369</v>
      </c>
      <c r="C125" s="8" t="s">
        <v>221</v>
      </c>
      <c r="D125" s="8" t="s">
        <v>283</v>
      </c>
      <c r="E125" s="13">
        <v>882.55</v>
      </c>
      <c r="F125" s="13">
        <v>7.141</v>
      </c>
      <c r="G125" s="13">
        <v>7.141</v>
      </c>
      <c r="H125" s="13">
        <v>17.306999999999999</v>
      </c>
      <c r="I125" s="13">
        <v>90</v>
      </c>
      <c r="J125" s="13">
        <v>90</v>
      </c>
      <c r="K125" s="13">
        <v>90</v>
      </c>
    </row>
    <row r="126" spans="1:11" ht="12" customHeight="1" x14ac:dyDescent="0.25">
      <c r="A126" s="5" t="s">
        <v>136</v>
      </c>
      <c r="B126" s="6" t="s">
        <v>320</v>
      </c>
      <c r="C126" s="6" t="s">
        <v>218</v>
      </c>
      <c r="D126" s="6" t="s">
        <v>354</v>
      </c>
      <c r="E126" s="12">
        <v>2782.87</v>
      </c>
      <c r="F126" s="12">
        <v>18.100000000000001</v>
      </c>
      <c r="G126" s="12">
        <v>20.5</v>
      </c>
      <c r="H126" s="12">
        <v>7.5</v>
      </c>
      <c r="I126" s="12">
        <v>90</v>
      </c>
      <c r="J126" s="12">
        <v>90</v>
      </c>
      <c r="K126" s="12">
        <v>90</v>
      </c>
    </row>
    <row r="127" spans="1:11" ht="12" customHeight="1" x14ac:dyDescent="0.25">
      <c r="A127" s="7" t="s">
        <v>145</v>
      </c>
      <c r="B127" s="8" t="s">
        <v>293</v>
      </c>
      <c r="C127" s="8" t="s">
        <v>233</v>
      </c>
      <c r="D127" s="8" t="s">
        <v>317</v>
      </c>
      <c r="E127" s="13">
        <v>6497.3</v>
      </c>
      <c r="F127" s="13">
        <v>31.574999999999999</v>
      </c>
      <c r="G127" s="13">
        <v>31.574999999999999</v>
      </c>
      <c r="H127" s="13">
        <v>7.5250000000000004</v>
      </c>
      <c r="I127" s="13">
        <v>90</v>
      </c>
      <c r="J127" s="13">
        <v>90</v>
      </c>
      <c r="K127" s="13">
        <v>120</v>
      </c>
    </row>
    <row r="128" spans="1:11" ht="12" customHeight="1" x14ac:dyDescent="0.25">
      <c r="A128" s="5" t="s">
        <v>393</v>
      </c>
      <c r="B128" s="6" t="s">
        <v>271</v>
      </c>
      <c r="C128" s="6" t="s">
        <v>218</v>
      </c>
      <c r="D128" s="6" t="s">
        <v>288</v>
      </c>
      <c r="E128" s="12">
        <v>2409.0700000000002</v>
      </c>
      <c r="F128" s="12">
        <v>8.4</v>
      </c>
      <c r="G128" s="12">
        <v>14.24</v>
      </c>
      <c r="H128" s="12">
        <v>20.14</v>
      </c>
      <c r="I128" s="12">
        <v>90</v>
      </c>
      <c r="J128" s="12">
        <v>90</v>
      </c>
      <c r="K128" s="12">
        <v>90</v>
      </c>
    </row>
    <row r="129" spans="1:11" ht="12" customHeight="1" x14ac:dyDescent="0.25">
      <c r="A129" s="7" t="s">
        <v>131</v>
      </c>
      <c r="B129" s="8" t="s">
        <v>293</v>
      </c>
      <c r="C129" s="8" t="s">
        <v>221</v>
      </c>
      <c r="D129" s="8" t="s">
        <v>394</v>
      </c>
      <c r="E129" s="13">
        <v>6757.11</v>
      </c>
      <c r="F129" s="13">
        <v>18.286000000000001</v>
      </c>
      <c r="G129" s="13">
        <v>18.286000000000001</v>
      </c>
      <c r="H129" s="13">
        <v>20.207999999999998</v>
      </c>
      <c r="I129" s="13">
        <v>90</v>
      </c>
      <c r="J129" s="13">
        <v>90</v>
      </c>
      <c r="K129" s="13">
        <v>90</v>
      </c>
    </row>
    <row r="130" spans="1:11" ht="12" customHeight="1" x14ac:dyDescent="0.25">
      <c r="A130" s="5" t="s">
        <v>110</v>
      </c>
      <c r="B130" s="6" t="s">
        <v>332</v>
      </c>
      <c r="C130" s="6" t="s">
        <v>302</v>
      </c>
      <c r="D130" s="6" t="s">
        <v>303</v>
      </c>
      <c r="E130" s="12">
        <v>1651.69</v>
      </c>
      <c r="F130" s="12">
        <v>11.840999999999999</v>
      </c>
      <c r="G130" s="12">
        <v>11.840999999999999</v>
      </c>
      <c r="H130" s="12">
        <v>11.840999999999999</v>
      </c>
      <c r="I130" s="12">
        <v>93.29</v>
      </c>
      <c r="J130" s="12">
        <v>93.29</v>
      </c>
      <c r="K130" s="12">
        <v>93.29</v>
      </c>
    </row>
    <row r="131" spans="1:11" ht="12" customHeight="1" x14ac:dyDescent="0.25">
      <c r="A131" s="7" t="s">
        <v>97</v>
      </c>
      <c r="B131" s="8" t="s">
        <v>295</v>
      </c>
      <c r="C131" s="8" t="s">
        <v>224</v>
      </c>
      <c r="D131" s="8" t="s">
        <v>311</v>
      </c>
      <c r="E131" s="13">
        <v>2132.58</v>
      </c>
      <c r="F131" s="13">
        <v>9.5</v>
      </c>
      <c r="G131" s="13">
        <v>30.71</v>
      </c>
      <c r="H131" s="13">
        <v>7.3129999999999997</v>
      </c>
      <c r="I131" s="13">
        <v>90</v>
      </c>
      <c r="J131" s="13">
        <v>91.71</v>
      </c>
      <c r="K131" s="13">
        <v>90</v>
      </c>
    </row>
    <row r="132" spans="1:11" ht="12" customHeight="1" x14ac:dyDescent="0.25">
      <c r="A132" s="5" t="s">
        <v>109</v>
      </c>
      <c r="B132" s="6" t="s">
        <v>325</v>
      </c>
      <c r="C132" s="6" t="s">
        <v>256</v>
      </c>
      <c r="D132" s="6" t="s">
        <v>338</v>
      </c>
      <c r="E132" s="12">
        <v>7256.31</v>
      </c>
      <c r="F132" s="12">
        <v>19.36</v>
      </c>
      <c r="G132" s="12">
        <v>19.36</v>
      </c>
      <c r="H132" s="12">
        <v>19.36</v>
      </c>
      <c r="I132" s="12">
        <v>90</v>
      </c>
      <c r="J132" s="12">
        <v>90</v>
      </c>
      <c r="K132" s="12">
        <v>90</v>
      </c>
    </row>
    <row r="133" spans="1:11" ht="12" customHeight="1" x14ac:dyDescent="0.25">
      <c r="A133" s="7" t="s">
        <v>91</v>
      </c>
      <c r="B133" s="8" t="s">
        <v>395</v>
      </c>
      <c r="C133" s="8" t="s">
        <v>218</v>
      </c>
      <c r="D133" s="8" t="s">
        <v>298</v>
      </c>
      <c r="E133" s="13">
        <v>1193.25</v>
      </c>
      <c r="F133" s="13">
        <v>21.5</v>
      </c>
      <c r="G133" s="13">
        <v>11.1</v>
      </c>
      <c r="H133" s="13">
        <v>5</v>
      </c>
      <c r="I133" s="13">
        <v>90</v>
      </c>
      <c r="J133" s="13">
        <v>90</v>
      </c>
      <c r="K133" s="13">
        <v>90</v>
      </c>
    </row>
    <row r="134" spans="1:11" ht="12" customHeight="1" x14ac:dyDescent="0.25">
      <c r="A134" s="5" t="s">
        <v>67</v>
      </c>
      <c r="B134" s="6" t="s">
        <v>396</v>
      </c>
      <c r="C134" s="6" t="s">
        <v>224</v>
      </c>
      <c r="D134" s="6" t="s">
        <v>225</v>
      </c>
      <c r="E134" s="12">
        <v>2887.79</v>
      </c>
      <c r="F134" s="12">
        <v>24.863</v>
      </c>
      <c r="G134" s="12">
        <v>5.0119999999999996</v>
      </c>
      <c r="H134" s="12">
        <v>24.327999999999999</v>
      </c>
      <c r="I134" s="12">
        <v>90</v>
      </c>
      <c r="J134" s="12">
        <v>107.72</v>
      </c>
      <c r="K134" s="12">
        <v>90</v>
      </c>
    </row>
    <row r="135" spans="1:11" ht="12" customHeight="1" x14ac:dyDescent="0.25">
      <c r="A135" s="7" t="s">
        <v>13</v>
      </c>
      <c r="B135" s="8" t="s">
        <v>397</v>
      </c>
      <c r="C135" s="8" t="s">
        <v>218</v>
      </c>
      <c r="D135" s="8" t="s">
        <v>298</v>
      </c>
      <c r="E135" s="13">
        <v>539.92999999999995</v>
      </c>
      <c r="F135" s="13">
        <v>13.316700000000001</v>
      </c>
      <c r="G135" s="13">
        <v>4.6604000000000001</v>
      </c>
      <c r="H135" s="13">
        <v>8.6999999999999993</v>
      </c>
      <c r="I135" s="13">
        <v>90</v>
      </c>
      <c r="J135" s="13">
        <v>90</v>
      </c>
      <c r="K135" s="13">
        <v>90</v>
      </c>
    </row>
    <row r="136" spans="1:11" ht="12" customHeight="1" x14ac:dyDescent="0.25">
      <c r="A136" s="5" t="s">
        <v>101</v>
      </c>
      <c r="B136" s="6" t="s">
        <v>318</v>
      </c>
      <c r="C136" s="6" t="s">
        <v>233</v>
      </c>
      <c r="D136" s="6" t="s">
        <v>317</v>
      </c>
      <c r="E136" s="12">
        <v>4361.03</v>
      </c>
      <c r="F136" s="12">
        <v>14.208</v>
      </c>
      <c r="G136" s="12">
        <v>14.208</v>
      </c>
      <c r="H136" s="12">
        <v>24.945</v>
      </c>
      <c r="I136" s="12">
        <v>90</v>
      </c>
      <c r="J136" s="12">
        <v>90</v>
      </c>
      <c r="K136" s="12">
        <v>120</v>
      </c>
    </row>
    <row r="137" spans="1:11" ht="12" customHeight="1" x14ac:dyDescent="0.25">
      <c r="A137" s="7" t="s">
        <v>59</v>
      </c>
      <c r="B137" s="8" t="s">
        <v>328</v>
      </c>
      <c r="C137" s="8" t="s">
        <v>218</v>
      </c>
      <c r="D137" s="8" t="s">
        <v>229</v>
      </c>
      <c r="E137" s="13">
        <v>1180.77</v>
      </c>
      <c r="F137" s="13">
        <v>9.7479999999999993</v>
      </c>
      <c r="G137" s="13">
        <v>10.132999999999999</v>
      </c>
      <c r="H137" s="13">
        <v>11.954000000000001</v>
      </c>
      <c r="I137" s="13">
        <v>90</v>
      </c>
      <c r="J137" s="13">
        <v>90</v>
      </c>
      <c r="K137" s="13">
        <v>90</v>
      </c>
    </row>
    <row r="138" spans="1:11" ht="12" customHeight="1" x14ac:dyDescent="0.25">
      <c r="A138" s="5" t="s">
        <v>111</v>
      </c>
      <c r="B138" s="6" t="s">
        <v>339</v>
      </c>
      <c r="C138" s="6" t="s">
        <v>218</v>
      </c>
      <c r="D138" s="6" t="s">
        <v>398</v>
      </c>
      <c r="E138" s="12">
        <v>2250.13</v>
      </c>
      <c r="F138" s="12">
        <v>18.3</v>
      </c>
      <c r="G138" s="12">
        <v>18.63</v>
      </c>
      <c r="H138" s="12">
        <v>6.6</v>
      </c>
      <c r="I138" s="12">
        <v>90</v>
      </c>
      <c r="J138" s="12">
        <v>90</v>
      </c>
      <c r="K138" s="12">
        <v>90</v>
      </c>
    </row>
    <row r="139" spans="1:11" ht="12" customHeight="1" x14ac:dyDescent="0.25">
      <c r="A139" s="7" t="s">
        <v>51</v>
      </c>
      <c r="B139" s="8" t="s">
        <v>230</v>
      </c>
      <c r="C139" s="8" t="s">
        <v>224</v>
      </c>
      <c r="D139" s="8" t="s">
        <v>300</v>
      </c>
      <c r="E139" s="13">
        <v>3836.55</v>
      </c>
      <c r="F139" s="13">
        <v>14.324</v>
      </c>
      <c r="G139" s="13">
        <v>22.376000000000001</v>
      </c>
      <c r="H139" s="13">
        <v>25.091999999999999</v>
      </c>
      <c r="I139" s="13">
        <v>90</v>
      </c>
      <c r="J139" s="13">
        <v>151.51</v>
      </c>
      <c r="K139" s="13">
        <v>90</v>
      </c>
    </row>
    <row r="140" spans="1:11" ht="12" customHeight="1" x14ac:dyDescent="0.25">
      <c r="A140" s="5" t="s">
        <v>73</v>
      </c>
      <c r="B140" s="6" t="s">
        <v>297</v>
      </c>
      <c r="C140" s="6" t="s">
        <v>218</v>
      </c>
      <c r="D140" s="6" t="s">
        <v>374</v>
      </c>
      <c r="E140" s="12">
        <v>4561.8999999999996</v>
      </c>
      <c r="F140" s="12">
        <v>22.231999999999999</v>
      </c>
      <c r="G140" s="12">
        <v>15.058</v>
      </c>
      <c r="H140" s="12">
        <v>13.627000000000001</v>
      </c>
      <c r="I140" s="12">
        <v>90</v>
      </c>
      <c r="J140" s="12">
        <v>90</v>
      </c>
      <c r="K140" s="12">
        <v>90</v>
      </c>
    </row>
    <row r="141" spans="1:11" ht="12" customHeight="1" x14ac:dyDescent="0.25">
      <c r="A141" s="7" t="s">
        <v>120</v>
      </c>
      <c r="B141" s="8" t="s">
        <v>399</v>
      </c>
      <c r="C141" s="8" t="s">
        <v>218</v>
      </c>
      <c r="D141" s="8" t="s">
        <v>219</v>
      </c>
      <c r="E141" s="13">
        <v>553.95000000000005</v>
      </c>
      <c r="F141" s="13">
        <v>4.7530000000000001</v>
      </c>
      <c r="G141" s="13">
        <v>14.208</v>
      </c>
      <c r="H141" s="13">
        <v>8.2029999999999994</v>
      </c>
      <c r="I141" s="13">
        <v>90</v>
      </c>
      <c r="J141" s="13">
        <v>90</v>
      </c>
      <c r="K141" s="13">
        <v>90</v>
      </c>
    </row>
    <row r="142" spans="1:11" ht="12" customHeight="1" x14ac:dyDescent="0.25">
      <c r="A142" s="5" t="s">
        <v>216</v>
      </c>
      <c r="B142" s="6" t="s">
        <v>246</v>
      </c>
      <c r="C142" s="6" t="s">
        <v>256</v>
      </c>
      <c r="D142" s="6" t="s">
        <v>309</v>
      </c>
      <c r="E142" s="12">
        <v>19365.64</v>
      </c>
      <c r="F142" s="12">
        <v>26.854099999999999</v>
      </c>
      <c r="G142" s="12">
        <v>26.854099999999999</v>
      </c>
      <c r="H142" s="12">
        <v>26.854099999999999</v>
      </c>
      <c r="I142" s="12">
        <v>90</v>
      </c>
      <c r="J142" s="12">
        <v>90</v>
      </c>
      <c r="K142" s="12">
        <v>90</v>
      </c>
    </row>
    <row r="143" spans="1:11" ht="12" customHeight="1" x14ac:dyDescent="0.25">
      <c r="A143" s="7" t="s">
        <v>123</v>
      </c>
      <c r="B143" s="8" t="s">
        <v>400</v>
      </c>
      <c r="C143" s="8" t="s">
        <v>224</v>
      </c>
      <c r="D143" s="8" t="s">
        <v>275</v>
      </c>
      <c r="E143" s="13">
        <v>1145.27</v>
      </c>
      <c r="F143" s="13">
        <v>17.257000000000001</v>
      </c>
      <c r="G143" s="13">
        <v>4.9880000000000004</v>
      </c>
      <c r="H143" s="13">
        <v>13.848000000000001</v>
      </c>
      <c r="I143" s="13">
        <v>90</v>
      </c>
      <c r="J143" s="13">
        <v>106.1</v>
      </c>
      <c r="K143" s="13">
        <v>90</v>
      </c>
    </row>
    <row r="144" spans="1:11" ht="12" customHeight="1" x14ac:dyDescent="0.25">
      <c r="A144" s="5" t="s">
        <v>80</v>
      </c>
      <c r="B144" s="6" t="s">
        <v>401</v>
      </c>
      <c r="C144" s="6" t="s">
        <v>221</v>
      </c>
      <c r="D144" s="6" t="s">
        <v>373</v>
      </c>
      <c r="E144" s="12">
        <v>5791.48</v>
      </c>
      <c r="F144" s="12">
        <v>13.745200000000001</v>
      </c>
      <c r="G144" s="12">
        <v>13.745200000000001</v>
      </c>
      <c r="H144" s="12">
        <v>30.654</v>
      </c>
      <c r="I144" s="12">
        <v>90</v>
      </c>
      <c r="J144" s="12">
        <v>90</v>
      </c>
      <c r="K144" s="12">
        <v>90</v>
      </c>
    </row>
    <row r="145" spans="1:11" ht="12" customHeight="1" x14ac:dyDescent="0.25">
      <c r="A145" s="7" t="s">
        <v>6</v>
      </c>
      <c r="B145" s="8" t="s">
        <v>322</v>
      </c>
      <c r="C145" s="8" t="s">
        <v>233</v>
      </c>
      <c r="D145" s="8" t="s">
        <v>402</v>
      </c>
      <c r="E145" s="13">
        <v>1159.95</v>
      </c>
      <c r="F145" s="13">
        <v>13.291</v>
      </c>
      <c r="G145" s="13">
        <v>13.291</v>
      </c>
      <c r="H145" s="13">
        <v>7.5819999999999999</v>
      </c>
      <c r="I145" s="13">
        <v>90</v>
      </c>
      <c r="J145" s="13">
        <v>90</v>
      </c>
      <c r="K145" s="13">
        <v>120</v>
      </c>
    </row>
    <row r="146" spans="1:11" ht="12" customHeight="1" x14ac:dyDescent="0.25">
      <c r="A146" s="5" t="s">
        <v>403</v>
      </c>
      <c r="B146" s="6" t="s">
        <v>315</v>
      </c>
      <c r="C146" s="6" t="s">
        <v>224</v>
      </c>
      <c r="D146" s="6" t="s">
        <v>311</v>
      </c>
      <c r="E146" s="12">
        <v>3855.84</v>
      </c>
      <c r="F146" s="12">
        <v>24.131900000000002</v>
      </c>
      <c r="G146" s="12">
        <v>13.7918</v>
      </c>
      <c r="H146" s="12">
        <v>12.297700000000001</v>
      </c>
      <c r="I146" s="12">
        <v>90</v>
      </c>
      <c r="J146" s="12">
        <v>109.6</v>
      </c>
      <c r="K146" s="12">
        <v>90</v>
      </c>
    </row>
    <row r="147" spans="1:11" ht="12" customHeight="1" x14ac:dyDescent="0.25">
      <c r="A147" s="7" t="s">
        <v>52</v>
      </c>
      <c r="B147" s="8" t="s">
        <v>404</v>
      </c>
      <c r="C147" s="8" t="s">
        <v>218</v>
      </c>
      <c r="D147" s="8" t="s">
        <v>392</v>
      </c>
      <c r="E147" s="13">
        <v>1699.23</v>
      </c>
      <c r="F147" s="13">
        <v>18.355</v>
      </c>
      <c r="G147" s="13">
        <v>18.321000000000002</v>
      </c>
      <c r="H147" s="13">
        <v>5.0529999999999999</v>
      </c>
      <c r="I147" s="13">
        <v>90</v>
      </c>
      <c r="J147" s="13">
        <v>90</v>
      </c>
      <c r="K147" s="13">
        <v>90</v>
      </c>
    </row>
    <row r="148" spans="1:11" ht="12" customHeight="1" x14ac:dyDescent="0.25">
      <c r="A148" s="5" t="s">
        <v>96</v>
      </c>
      <c r="B148" s="6" t="s">
        <v>405</v>
      </c>
      <c r="C148" s="6" t="s">
        <v>244</v>
      </c>
      <c r="D148" s="6" t="s">
        <v>406</v>
      </c>
      <c r="E148" s="12">
        <v>672.79</v>
      </c>
      <c r="F148" s="12">
        <v>10.093</v>
      </c>
      <c r="G148" s="12">
        <v>10.093</v>
      </c>
      <c r="H148" s="12">
        <v>7.6260000000000003</v>
      </c>
      <c r="I148" s="12">
        <v>90</v>
      </c>
      <c r="J148" s="12">
        <v>90</v>
      </c>
      <c r="K148" s="12">
        <v>120</v>
      </c>
    </row>
    <row r="149" spans="1:11" ht="12" customHeight="1" x14ac:dyDescent="0.25">
      <c r="A149" s="7" t="s">
        <v>119</v>
      </c>
      <c r="B149" s="8" t="s">
        <v>391</v>
      </c>
      <c r="C149" s="8" t="s">
        <v>218</v>
      </c>
      <c r="D149" s="8" t="s">
        <v>407</v>
      </c>
      <c r="E149" s="13">
        <v>2005.79</v>
      </c>
      <c r="F149" s="13">
        <v>9.2768999999999995</v>
      </c>
      <c r="G149" s="13">
        <v>14.798400000000001</v>
      </c>
      <c r="H149" s="13">
        <v>14.6106</v>
      </c>
      <c r="I149" s="13">
        <v>90</v>
      </c>
      <c r="J149" s="13">
        <v>90</v>
      </c>
      <c r="K149" s="13">
        <v>90</v>
      </c>
    </row>
    <row r="150" spans="1:11" ht="12" customHeight="1" x14ac:dyDescent="0.25">
      <c r="A150" s="5" t="s">
        <v>408</v>
      </c>
      <c r="B150" s="6" t="s">
        <v>332</v>
      </c>
      <c r="C150" s="6" t="s">
        <v>224</v>
      </c>
      <c r="D150" s="6" t="s">
        <v>409</v>
      </c>
      <c r="E150" s="12">
        <v>1756.36</v>
      </c>
      <c r="F150" s="12">
        <v>21.555</v>
      </c>
      <c r="G150" s="12">
        <v>8.7609999999999992</v>
      </c>
      <c r="H150" s="12">
        <v>9.3040000000000003</v>
      </c>
      <c r="I150" s="12">
        <v>90</v>
      </c>
      <c r="J150" s="12">
        <v>91.55</v>
      </c>
      <c r="K150" s="12">
        <v>90</v>
      </c>
    </row>
    <row r="151" spans="1:11" ht="12" customHeight="1" x14ac:dyDescent="0.25">
      <c r="A151" s="7" t="s">
        <v>172</v>
      </c>
      <c r="B151" s="8" t="s">
        <v>322</v>
      </c>
      <c r="C151" s="8" t="s">
        <v>256</v>
      </c>
      <c r="D151" s="8" t="s">
        <v>382</v>
      </c>
      <c r="E151" s="13">
        <v>43217.68</v>
      </c>
      <c r="F151" s="13">
        <v>35.093000000000004</v>
      </c>
      <c r="G151" s="13">
        <v>35.093000000000004</v>
      </c>
      <c r="H151" s="13">
        <v>35.093000000000004</v>
      </c>
      <c r="I151" s="13">
        <v>90</v>
      </c>
      <c r="J151" s="13">
        <v>90</v>
      </c>
      <c r="K151" s="13">
        <v>90</v>
      </c>
    </row>
    <row r="152" spans="1:11" ht="12" customHeight="1" x14ac:dyDescent="0.25">
      <c r="A152" s="5" t="s">
        <v>410</v>
      </c>
      <c r="B152" s="6" t="s">
        <v>226</v>
      </c>
      <c r="C152" s="6" t="s">
        <v>224</v>
      </c>
      <c r="D152" s="6" t="s">
        <v>370</v>
      </c>
      <c r="E152" s="12">
        <v>3147.37</v>
      </c>
      <c r="F152" s="12">
        <v>20.114000000000001</v>
      </c>
      <c r="G152" s="12">
        <v>13.956</v>
      </c>
      <c r="H152" s="12">
        <v>12.351000000000001</v>
      </c>
      <c r="I152" s="12">
        <v>90</v>
      </c>
      <c r="J152" s="12">
        <v>114.8</v>
      </c>
      <c r="K152" s="12">
        <v>90</v>
      </c>
    </row>
    <row r="153" spans="1:11" ht="12" customHeight="1" x14ac:dyDescent="0.25">
      <c r="A153" s="7" t="s">
        <v>132</v>
      </c>
      <c r="B153" s="8" t="s">
        <v>220</v>
      </c>
      <c r="C153" s="8" t="s">
        <v>224</v>
      </c>
      <c r="D153" s="8" t="s">
        <v>291</v>
      </c>
      <c r="E153" s="13">
        <v>1011.37</v>
      </c>
      <c r="F153" s="13">
        <v>9.8650000000000002</v>
      </c>
      <c r="G153" s="13">
        <v>14.3</v>
      </c>
      <c r="H153" s="13">
        <v>8.6679999999999993</v>
      </c>
      <c r="I153" s="13">
        <v>90</v>
      </c>
      <c r="J153" s="13">
        <v>124.2</v>
      </c>
      <c r="K153" s="13">
        <v>90</v>
      </c>
    </row>
    <row r="154" spans="1:11" ht="12" customHeight="1" x14ac:dyDescent="0.25">
      <c r="A154" s="5" t="s">
        <v>146</v>
      </c>
      <c r="B154" s="6" t="s">
        <v>230</v>
      </c>
      <c r="C154" s="6" t="s">
        <v>218</v>
      </c>
      <c r="D154" s="6" t="s">
        <v>261</v>
      </c>
      <c r="E154" s="12">
        <v>1352.16</v>
      </c>
      <c r="F154" s="12">
        <v>9.6151999999999997</v>
      </c>
      <c r="G154" s="12">
        <v>8.6701999999999995</v>
      </c>
      <c r="H154" s="12">
        <v>16.2196</v>
      </c>
      <c r="I154" s="12">
        <v>90</v>
      </c>
      <c r="J154" s="12">
        <v>90</v>
      </c>
      <c r="K154" s="12">
        <v>90</v>
      </c>
    </row>
    <row r="155" spans="1:11" ht="12" customHeight="1" x14ac:dyDescent="0.25">
      <c r="A155" s="7" t="s">
        <v>22</v>
      </c>
      <c r="B155" s="8" t="s">
        <v>252</v>
      </c>
      <c r="C155" s="8" t="s">
        <v>218</v>
      </c>
      <c r="D155" s="8" t="s">
        <v>411</v>
      </c>
      <c r="E155" s="13">
        <v>2856.13</v>
      </c>
      <c r="F155" s="13">
        <v>15.577999999999999</v>
      </c>
      <c r="G155" s="13">
        <v>9.1704000000000008</v>
      </c>
      <c r="H155" s="13">
        <v>19.992999999999999</v>
      </c>
      <c r="I155" s="13">
        <v>90</v>
      </c>
      <c r="J155" s="13">
        <v>90</v>
      </c>
      <c r="K155" s="13">
        <v>90</v>
      </c>
    </row>
    <row r="156" spans="1:11" ht="12" customHeight="1" x14ac:dyDescent="0.25">
      <c r="A156" s="5" t="s">
        <v>20</v>
      </c>
      <c r="B156" s="6" t="s">
        <v>316</v>
      </c>
      <c r="C156" s="6" t="s">
        <v>256</v>
      </c>
      <c r="D156" s="6" t="s">
        <v>382</v>
      </c>
      <c r="E156" s="12">
        <v>3395.97</v>
      </c>
      <c r="F156" s="12">
        <v>15.031000000000001</v>
      </c>
      <c r="G156" s="12">
        <v>15.031000000000001</v>
      </c>
      <c r="H156" s="12">
        <v>15.031000000000001</v>
      </c>
      <c r="I156" s="12">
        <v>90</v>
      </c>
      <c r="J156" s="12">
        <v>90</v>
      </c>
      <c r="K156" s="12">
        <v>90</v>
      </c>
    </row>
    <row r="157" spans="1:11" ht="12" customHeight="1" x14ac:dyDescent="0.25">
      <c r="A157" s="7" t="s">
        <v>412</v>
      </c>
      <c r="B157" s="8" t="s">
        <v>332</v>
      </c>
      <c r="C157" s="8" t="s">
        <v>221</v>
      </c>
      <c r="D157" s="8" t="s">
        <v>413</v>
      </c>
      <c r="E157" s="13">
        <v>3077.66</v>
      </c>
      <c r="F157" s="13">
        <v>18.329999999999998</v>
      </c>
      <c r="G157" s="13">
        <v>18.329999999999998</v>
      </c>
      <c r="H157" s="13">
        <v>9.16</v>
      </c>
      <c r="I157" s="13">
        <v>90</v>
      </c>
      <c r="J157" s="13">
        <v>90</v>
      </c>
      <c r="K157" s="13">
        <v>90</v>
      </c>
    </row>
    <row r="158" spans="1:11" ht="12" customHeight="1" x14ac:dyDescent="0.25">
      <c r="A158" s="5" t="s">
        <v>49</v>
      </c>
      <c r="B158" s="6" t="s">
        <v>258</v>
      </c>
      <c r="C158" s="6" t="s">
        <v>224</v>
      </c>
      <c r="D158" s="6" t="s">
        <v>414</v>
      </c>
      <c r="E158" s="12">
        <v>1002.49</v>
      </c>
      <c r="F158" s="12">
        <v>7.3449999999999998</v>
      </c>
      <c r="G158" s="12">
        <v>8.7240000000000002</v>
      </c>
      <c r="H158" s="12">
        <v>17.152000000000001</v>
      </c>
      <c r="I158" s="12">
        <v>90</v>
      </c>
      <c r="J158" s="12">
        <v>114.2</v>
      </c>
      <c r="K158" s="12">
        <v>90</v>
      </c>
    </row>
    <row r="159" spans="1:11" ht="12" customHeight="1" x14ac:dyDescent="0.25">
      <c r="A159" s="7" t="s">
        <v>163</v>
      </c>
      <c r="B159" s="8" t="s">
        <v>334</v>
      </c>
      <c r="C159" s="8" t="s">
        <v>224</v>
      </c>
      <c r="D159" s="8" t="s">
        <v>370</v>
      </c>
      <c r="E159" s="13">
        <v>2144.38</v>
      </c>
      <c r="F159" s="13">
        <v>7.2380000000000004</v>
      </c>
      <c r="G159" s="13">
        <v>40.56</v>
      </c>
      <c r="H159" s="13">
        <v>7.3079999999999998</v>
      </c>
      <c r="I159" s="13">
        <v>90</v>
      </c>
      <c r="J159" s="13">
        <v>91.8</v>
      </c>
      <c r="K159" s="13">
        <v>90</v>
      </c>
    </row>
    <row r="160" spans="1:11" ht="12" customHeight="1" x14ac:dyDescent="0.25">
      <c r="A160" s="5" t="s">
        <v>89</v>
      </c>
      <c r="B160" s="6" t="s">
        <v>235</v>
      </c>
      <c r="C160" s="6" t="s">
        <v>224</v>
      </c>
      <c r="D160" s="6" t="s">
        <v>311</v>
      </c>
      <c r="E160" s="12">
        <v>1386.31</v>
      </c>
      <c r="F160" s="12">
        <v>14.039</v>
      </c>
      <c r="G160" s="12">
        <v>13.602</v>
      </c>
      <c r="H160" s="12">
        <v>7.4279999999999999</v>
      </c>
      <c r="I160" s="12">
        <v>90</v>
      </c>
      <c r="J160" s="12">
        <v>102.22</v>
      </c>
      <c r="K160" s="12">
        <v>90</v>
      </c>
    </row>
    <row r="161" spans="1:11" ht="12" customHeight="1" x14ac:dyDescent="0.25">
      <c r="A161" s="7" t="s">
        <v>175</v>
      </c>
      <c r="B161" s="8" t="s">
        <v>293</v>
      </c>
      <c r="C161" s="8" t="s">
        <v>224</v>
      </c>
      <c r="D161" s="8" t="s">
        <v>311</v>
      </c>
      <c r="E161" s="13">
        <v>1930.14</v>
      </c>
      <c r="F161" s="13">
        <v>9.6590000000000007</v>
      </c>
      <c r="G161" s="13">
        <v>20.460999999999999</v>
      </c>
      <c r="H161" s="13">
        <v>9.8309999999999995</v>
      </c>
      <c r="I161" s="13">
        <v>90</v>
      </c>
      <c r="J161" s="13">
        <v>96.58</v>
      </c>
      <c r="K161" s="13">
        <v>90</v>
      </c>
    </row>
    <row r="162" spans="1:11" ht="12" customHeight="1" x14ac:dyDescent="0.25">
      <c r="A162" s="5" t="s">
        <v>167</v>
      </c>
      <c r="B162" s="6" t="s">
        <v>325</v>
      </c>
      <c r="C162" s="6" t="s">
        <v>224</v>
      </c>
      <c r="D162" s="6" t="s">
        <v>275</v>
      </c>
      <c r="E162" s="12">
        <v>1925</v>
      </c>
      <c r="F162" s="12">
        <v>13.112</v>
      </c>
      <c r="G162" s="12">
        <v>12.903</v>
      </c>
      <c r="H162" s="12">
        <v>12.407</v>
      </c>
      <c r="I162" s="12">
        <v>90</v>
      </c>
      <c r="J162" s="12">
        <v>113.5</v>
      </c>
      <c r="K162" s="12">
        <v>90</v>
      </c>
    </row>
    <row r="163" spans="1:11" ht="12" customHeight="1" x14ac:dyDescent="0.25">
      <c r="A163" s="7" t="s">
        <v>126</v>
      </c>
      <c r="B163" s="8" t="s">
        <v>395</v>
      </c>
      <c r="C163" s="8" t="s">
        <v>221</v>
      </c>
      <c r="D163" s="8" t="s">
        <v>283</v>
      </c>
      <c r="E163" s="13">
        <v>1591.1</v>
      </c>
      <c r="F163" s="13">
        <v>7.6677</v>
      </c>
      <c r="G163" s="13">
        <v>7.6677</v>
      </c>
      <c r="H163" s="13">
        <v>27.0625</v>
      </c>
      <c r="I163" s="13">
        <v>90</v>
      </c>
      <c r="J163" s="13">
        <v>90</v>
      </c>
      <c r="K163" s="13">
        <v>90</v>
      </c>
    </row>
    <row r="164" spans="1:11" ht="12" customHeight="1" x14ac:dyDescent="0.25">
      <c r="A164" s="5" t="s">
        <v>118</v>
      </c>
      <c r="B164" s="6" t="s">
        <v>415</v>
      </c>
      <c r="C164" s="6" t="s">
        <v>256</v>
      </c>
      <c r="D164" s="6" t="s">
        <v>416</v>
      </c>
      <c r="E164" s="12">
        <v>9175.5300000000007</v>
      </c>
      <c r="F164" s="12">
        <v>20.935199999999998</v>
      </c>
      <c r="G164" s="12">
        <v>20.935199999999998</v>
      </c>
      <c r="H164" s="12">
        <v>20.935199999999998</v>
      </c>
      <c r="I164" s="12">
        <v>90</v>
      </c>
      <c r="J164" s="12">
        <v>90</v>
      </c>
      <c r="K164" s="12">
        <v>90</v>
      </c>
    </row>
    <row r="165" spans="1:11" ht="12" customHeight="1" x14ac:dyDescent="0.25">
      <c r="A165" s="7" t="s">
        <v>31</v>
      </c>
      <c r="B165" s="8" t="s">
        <v>277</v>
      </c>
      <c r="C165" s="8" t="s">
        <v>218</v>
      </c>
      <c r="D165" s="8" t="s">
        <v>417</v>
      </c>
      <c r="E165" s="13">
        <v>3391.08</v>
      </c>
      <c r="F165" s="13">
        <v>14.797000000000001</v>
      </c>
      <c r="G165" s="13">
        <v>27.524999999999999</v>
      </c>
      <c r="H165" s="13">
        <v>8.3260000000000005</v>
      </c>
      <c r="I165" s="13">
        <v>90</v>
      </c>
      <c r="J165" s="13">
        <v>90</v>
      </c>
      <c r="K165" s="13">
        <v>90</v>
      </c>
    </row>
    <row r="166" spans="1:11" ht="12" customHeight="1" x14ac:dyDescent="0.25">
      <c r="A166" s="5" t="s">
        <v>46</v>
      </c>
      <c r="B166" s="6" t="s">
        <v>405</v>
      </c>
      <c r="C166" s="6" t="s">
        <v>221</v>
      </c>
      <c r="D166" s="6" t="s">
        <v>418</v>
      </c>
      <c r="E166" s="12">
        <v>4189.84</v>
      </c>
      <c r="F166" s="12">
        <v>13.81</v>
      </c>
      <c r="G166" s="12">
        <v>13.81</v>
      </c>
      <c r="H166" s="12">
        <v>21.969000000000001</v>
      </c>
      <c r="I166" s="12">
        <v>90</v>
      </c>
      <c r="J166" s="12">
        <v>90</v>
      </c>
      <c r="K166" s="12">
        <v>90</v>
      </c>
    </row>
    <row r="167" spans="1:11" ht="12" customHeight="1" x14ac:dyDescent="0.25">
      <c r="A167" s="7" t="s">
        <v>113</v>
      </c>
      <c r="B167" s="8" t="s">
        <v>341</v>
      </c>
      <c r="C167" s="8" t="s">
        <v>221</v>
      </c>
      <c r="D167" s="8" t="s">
        <v>419</v>
      </c>
      <c r="E167" s="13">
        <v>2090.5500000000002</v>
      </c>
      <c r="F167" s="13">
        <v>14.282</v>
      </c>
      <c r="G167" s="13">
        <v>14.282</v>
      </c>
      <c r="H167" s="13">
        <v>10.249000000000001</v>
      </c>
      <c r="I167" s="13">
        <v>90</v>
      </c>
      <c r="J167" s="13">
        <v>90</v>
      </c>
      <c r="K167" s="13">
        <v>90</v>
      </c>
    </row>
    <row r="168" spans="1:11" ht="12" customHeight="1" x14ac:dyDescent="0.25">
      <c r="A168" s="5" t="s">
        <v>183</v>
      </c>
      <c r="B168" s="6" t="s">
        <v>293</v>
      </c>
      <c r="C168" s="6" t="s">
        <v>244</v>
      </c>
      <c r="D168" s="6" t="s">
        <v>268</v>
      </c>
      <c r="E168" s="12">
        <v>4339.3999999999996</v>
      </c>
      <c r="F168" s="12">
        <v>12.726000000000001</v>
      </c>
      <c r="G168" s="12">
        <v>12.726000000000001</v>
      </c>
      <c r="H168" s="12">
        <v>30.939</v>
      </c>
      <c r="I168" s="12">
        <v>90</v>
      </c>
      <c r="J168" s="12">
        <v>90</v>
      </c>
      <c r="K168" s="12">
        <v>120</v>
      </c>
    </row>
    <row r="169" spans="1:11" ht="12" customHeight="1" x14ac:dyDescent="0.25">
      <c r="A169" s="7" t="s">
        <v>37</v>
      </c>
      <c r="B169" s="8" t="s">
        <v>420</v>
      </c>
      <c r="C169" s="8" t="s">
        <v>221</v>
      </c>
      <c r="D169" s="8" t="s">
        <v>421</v>
      </c>
      <c r="E169" s="13">
        <v>3331.83</v>
      </c>
      <c r="F169" s="13">
        <v>18.773</v>
      </c>
      <c r="G169" s="13">
        <v>18.773</v>
      </c>
      <c r="H169" s="13">
        <v>9.4540000000000006</v>
      </c>
      <c r="I169" s="13">
        <v>90</v>
      </c>
      <c r="J169" s="13">
        <v>90</v>
      </c>
      <c r="K169" s="13">
        <v>90</v>
      </c>
    </row>
    <row r="170" spans="1:11" ht="12" customHeight="1" x14ac:dyDescent="0.25">
      <c r="A170" s="5" t="s">
        <v>18</v>
      </c>
      <c r="B170" s="6" t="s">
        <v>422</v>
      </c>
      <c r="C170" s="6" t="s">
        <v>221</v>
      </c>
      <c r="D170" s="6" t="s">
        <v>423</v>
      </c>
      <c r="E170" s="12">
        <v>10029.709999999999</v>
      </c>
      <c r="F170" s="12">
        <v>19.065000000000001</v>
      </c>
      <c r="G170" s="12">
        <v>19.065000000000001</v>
      </c>
      <c r="H170" s="12">
        <v>27.594000000000001</v>
      </c>
      <c r="I170" s="12">
        <v>90</v>
      </c>
      <c r="J170" s="12">
        <v>90</v>
      </c>
      <c r="K170" s="12">
        <v>90</v>
      </c>
    </row>
    <row r="171" spans="1:11" ht="12" customHeight="1" x14ac:dyDescent="0.25">
      <c r="A171" s="7" t="s">
        <v>40</v>
      </c>
      <c r="B171" s="8" t="s">
        <v>249</v>
      </c>
      <c r="C171" s="8" t="s">
        <v>218</v>
      </c>
      <c r="D171" s="8" t="s">
        <v>424</v>
      </c>
      <c r="E171" s="13">
        <v>1319.59</v>
      </c>
      <c r="F171" s="13">
        <v>12.498699999999999</v>
      </c>
      <c r="G171" s="13">
        <v>14.3155</v>
      </c>
      <c r="H171" s="13">
        <v>7.3750999999999998</v>
      </c>
      <c r="I171" s="13">
        <v>90</v>
      </c>
      <c r="J171" s="13">
        <v>90</v>
      </c>
      <c r="K171" s="13">
        <v>90</v>
      </c>
    </row>
    <row r="172" spans="1:11" ht="12" customHeight="1" x14ac:dyDescent="0.25">
      <c r="A172" s="5" t="s">
        <v>92</v>
      </c>
      <c r="B172" s="6" t="s">
        <v>422</v>
      </c>
      <c r="C172" s="6" t="s">
        <v>244</v>
      </c>
      <c r="D172" s="6" t="s">
        <v>247</v>
      </c>
      <c r="E172" s="12">
        <v>7488.86</v>
      </c>
      <c r="F172" s="12">
        <v>17.835999999999999</v>
      </c>
      <c r="G172" s="12">
        <v>17.835999999999999</v>
      </c>
      <c r="H172" s="12">
        <v>27.181999999999999</v>
      </c>
      <c r="I172" s="12">
        <v>90</v>
      </c>
      <c r="J172" s="12">
        <v>90</v>
      </c>
      <c r="K172" s="12">
        <v>120</v>
      </c>
    </row>
    <row r="173" spans="1:11" ht="12" customHeight="1" x14ac:dyDescent="0.25">
      <c r="A173" s="7" t="s">
        <v>121</v>
      </c>
      <c r="B173" s="8" t="s">
        <v>425</v>
      </c>
      <c r="C173" s="8" t="s">
        <v>244</v>
      </c>
      <c r="D173" s="8" t="s">
        <v>268</v>
      </c>
      <c r="E173" s="13">
        <v>11876.23</v>
      </c>
      <c r="F173" s="13">
        <v>18.079999999999998</v>
      </c>
      <c r="G173" s="13">
        <v>18.079999999999998</v>
      </c>
      <c r="H173" s="13">
        <v>41.951000000000001</v>
      </c>
      <c r="I173" s="13">
        <v>90</v>
      </c>
      <c r="J173" s="13">
        <v>90</v>
      </c>
      <c r="K173" s="13">
        <v>120</v>
      </c>
    </row>
    <row r="174" spans="1:11" ht="12" customHeight="1" x14ac:dyDescent="0.25">
      <c r="A174" s="5" t="s">
        <v>426</v>
      </c>
      <c r="B174" s="6" t="s">
        <v>334</v>
      </c>
      <c r="C174" s="6" t="s">
        <v>218</v>
      </c>
      <c r="D174" s="6" t="s">
        <v>329</v>
      </c>
      <c r="E174" s="12">
        <v>3928.79</v>
      </c>
      <c r="F174" s="12">
        <v>24.278300000000002</v>
      </c>
      <c r="G174" s="12">
        <v>11.4665</v>
      </c>
      <c r="H174" s="12">
        <v>14.1127</v>
      </c>
      <c r="I174" s="12">
        <v>90</v>
      </c>
      <c r="J174" s="12">
        <v>90</v>
      </c>
      <c r="K174" s="12">
        <v>90</v>
      </c>
    </row>
    <row r="175" spans="1:11" ht="12" customHeight="1" x14ac:dyDescent="0.25">
      <c r="A175" s="7" t="s">
        <v>116</v>
      </c>
      <c r="B175" s="8" t="s">
        <v>325</v>
      </c>
      <c r="C175" s="8" t="s">
        <v>224</v>
      </c>
      <c r="D175" s="8" t="s">
        <v>346</v>
      </c>
      <c r="E175" s="13">
        <v>749.36</v>
      </c>
      <c r="F175" s="13">
        <v>11.153</v>
      </c>
      <c r="G175" s="13">
        <v>5.0019999999999998</v>
      </c>
      <c r="H175" s="13">
        <v>13.667</v>
      </c>
      <c r="I175" s="13">
        <v>90</v>
      </c>
      <c r="J175" s="13">
        <v>100.63</v>
      </c>
      <c r="K175" s="13">
        <v>90</v>
      </c>
    </row>
    <row r="176" spans="1:11" ht="12" customHeight="1" x14ac:dyDescent="0.25">
      <c r="A176" s="5" t="s">
        <v>44</v>
      </c>
      <c r="B176" s="6" t="s">
        <v>320</v>
      </c>
      <c r="C176" s="6" t="s">
        <v>224</v>
      </c>
      <c r="D176" s="6" t="s">
        <v>427</v>
      </c>
      <c r="E176" s="12">
        <v>1855.89</v>
      </c>
      <c r="F176" s="12">
        <v>11.484999999999999</v>
      </c>
      <c r="G176" s="12">
        <v>21.946000000000002</v>
      </c>
      <c r="H176" s="12">
        <v>7.3879999999999999</v>
      </c>
      <c r="I176" s="12">
        <v>90</v>
      </c>
      <c r="J176" s="12">
        <v>94.7</v>
      </c>
      <c r="K176" s="12">
        <v>90</v>
      </c>
    </row>
    <row r="177" spans="1:11" ht="12" customHeight="1" x14ac:dyDescent="0.25">
      <c r="A177" s="7" t="s">
        <v>54</v>
      </c>
      <c r="B177" s="8" t="s">
        <v>274</v>
      </c>
      <c r="C177" s="8" t="s">
        <v>218</v>
      </c>
      <c r="D177" s="8" t="s">
        <v>428</v>
      </c>
      <c r="E177" s="13">
        <v>4035.88</v>
      </c>
      <c r="F177" s="13">
        <v>25.111799999999999</v>
      </c>
      <c r="G177" s="13">
        <v>12.4976</v>
      </c>
      <c r="H177" s="13">
        <v>12.8598</v>
      </c>
      <c r="I177" s="13">
        <v>90</v>
      </c>
      <c r="J177" s="13">
        <v>90</v>
      </c>
      <c r="K177" s="13">
        <v>90</v>
      </c>
    </row>
    <row r="178" spans="1:11" ht="12" customHeight="1" x14ac:dyDescent="0.25">
      <c r="A178" s="5" t="s">
        <v>185</v>
      </c>
      <c r="B178" s="6" t="s">
        <v>264</v>
      </c>
      <c r="C178" s="6" t="s">
        <v>224</v>
      </c>
      <c r="D178" s="6" t="s">
        <v>409</v>
      </c>
      <c r="E178" s="12">
        <v>3584.56</v>
      </c>
      <c r="F178" s="12">
        <v>5.0191999999999997</v>
      </c>
      <c r="G178" s="12">
        <v>33.743699999999997</v>
      </c>
      <c r="H178" s="12">
        <v>21.165299999999998</v>
      </c>
      <c r="I178" s="12">
        <v>90</v>
      </c>
      <c r="J178" s="12">
        <v>90.484999999999999</v>
      </c>
      <c r="K178" s="12">
        <v>90</v>
      </c>
    </row>
    <row r="179" spans="1:11" ht="12" customHeight="1" x14ac:dyDescent="0.25">
      <c r="A179" s="7" t="s">
        <v>26</v>
      </c>
      <c r="B179" s="8" t="s">
        <v>339</v>
      </c>
      <c r="C179" s="8" t="s">
        <v>238</v>
      </c>
      <c r="D179" s="8" t="s">
        <v>239</v>
      </c>
      <c r="E179" s="13">
        <v>898.12</v>
      </c>
      <c r="F179" s="13">
        <v>5.0229999999999997</v>
      </c>
      <c r="G179" s="13">
        <v>12.734999999999999</v>
      </c>
      <c r="H179" s="13">
        <v>14.722</v>
      </c>
      <c r="I179" s="13">
        <v>103.44</v>
      </c>
      <c r="J179" s="13">
        <v>90.51</v>
      </c>
      <c r="K179" s="13">
        <v>100.88</v>
      </c>
    </row>
    <row r="180" spans="1:11" ht="12" customHeight="1" x14ac:dyDescent="0.25">
      <c r="A180" s="5" t="s">
        <v>150</v>
      </c>
      <c r="B180" s="6" t="s">
        <v>280</v>
      </c>
      <c r="C180" s="6" t="s">
        <v>224</v>
      </c>
      <c r="D180" s="6" t="s">
        <v>225</v>
      </c>
      <c r="E180" s="12">
        <v>4226.7</v>
      </c>
      <c r="F180" s="12">
        <v>21.759</v>
      </c>
      <c r="G180" s="12">
        <v>13.821</v>
      </c>
      <c r="H180" s="12" t="s">
        <v>429</v>
      </c>
      <c r="I180" s="12">
        <v>90</v>
      </c>
      <c r="J180" s="12" t="s">
        <v>430</v>
      </c>
      <c r="K180" s="12">
        <v>90</v>
      </c>
    </row>
    <row r="181" spans="1:11" ht="12" customHeight="1" x14ac:dyDescent="0.25">
      <c r="A181" s="7" t="s">
        <v>141</v>
      </c>
      <c r="B181" s="8" t="s">
        <v>351</v>
      </c>
      <c r="C181" s="8" t="s">
        <v>224</v>
      </c>
      <c r="D181" s="8" t="s">
        <v>427</v>
      </c>
      <c r="E181" s="13">
        <v>3286.17</v>
      </c>
      <c r="F181" s="13">
        <v>13.9483</v>
      </c>
      <c r="G181" s="13">
        <v>19.895800000000001</v>
      </c>
      <c r="H181" s="13">
        <v>12.3613</v>
      </c>
      <c r="I181" s="13">
        <v>90</v>
      </c>
      <c r="J181" s="13">
        <v>106.676</v>
      </c>
      <c r="K181" s="13">
        <v>90</v>
      </c>
    </row>
    <row r="182" spans="1:11" ht="12" customHeight="1" x14ac:dyDescent="0.25">
      <c r="A182" s="5" t="s">
        <v>431</v>
      </c>
      <c r="B182" s="6" t="s">
        <v>315</v>
      </c>
      <c r="C182" s="6" t="s">
        <v>221</v>
      </c>
      <c r="D182" s="6" t="s">
        <v>432</v>
      </c>
      <c r="E182" s="12">
        <v>44423.92</v>
      </c>
      <c r="F182" s="12">
        <v>20.091000000000001</v>
      </c>
      <c r="G182" s="12">
        <v>20.091000000000001</v>
      </c>
      <c r="H182" s="12">
        <v>110.056</v>
      </c>
      <c r="I182" s="12">
        <v>90</v>
      </c>
      <c r="J182" s="12">
        <v>90</v>
      </c>
      <c r="K182" s="12">
        <v>90</v>
      </c>
    </row>
    <row r="183" spans="1:11" ht="12" customHeight="1" x14ac:dyDescent="0.25">
      <c r="A183" s="7" t="s">
        <v>433</v>
      </c>
      <c r="B183" s="8" t="s">
        <v>241</v>
      </c>
      <c r="C183" s="8" t="s">
        <v>244</v>
      </c>
      <c r="D183" s="8" t="s">
        <v>303</v>
      </c>
      <c r="E183" s="13">
        <v>7204.53</v>
      </c>
      <c r="F183" s="13">
        <v>13.6373</v>
      </c>
      <c r="G183" s="13">
        <v>13.6373</v>
      </c>
      <c r="H183" s="13">
        <v>44.731099999999998</v>
      </c>
      <c r="I183" s="13">
        <v>90</v>
      </c>
      <c r="J183" s="13">
        <v>90</v>
      </c>
      <c r="K183" s="13">
        <v>120</v>
      </c>
    </row>
    <row r="184" spans="1:11" ht="12" customHeight="1" x14ac:dyDescent="0.25">
      <c r="A184" s="5" t="s">
        <v>78</v>
      </c>
      <c r="B184" s="6" t="s">
        <v>339</v>
      </c>
      <c r="C184" s="6" t="s">
        <v>221</v>
      </c>
      <c r="D184" s="6" t="s">
        <v>283</v>
      </c>
      <c r="E184" s="12">
        <v>3604.61</v>
      </c>
      <c r="F184" s="12">
        <v>10.239000000000001</v>
      </c>
      <c r="G184" s="12">
        <v>10.239000000000001</v>
      </c>
      <c r="H184" s="12">
        <v>34.383000000000003</v>
      </c>
      <c r="I184" s="12">
        <v>90</v>
      </c>
      <c r="J184" s="12">
        <v>90</v>
      </c>
      <c r="K184" s="12">
        <v>90</v>
      </c>
    </row>
    <row r="185" spans="1:11" ht="12" customHeight="1" x14ac:dyDescent="0.25">
      <c r="A185" s="7" t="s">
        <v>72</v>
      </c>
      <c r="B185" s="8" t="s">
        <v>280</v>
      </c>
      <c r="C185" s="8" t="s">
        <v>224</v>
      </c>
      <c r="D185" s="8" t="s">
        <v>409</v>
      </c>
      <c r="E185" s="13">
        <v>4230.95</v>
      </c>
      <c r="F185" s="13">
        <v>10.2959</v>
      </c>
      <c r="G185" s="13">
        <v>14.371499999999999</v>
      </c>
      <c r="H185" s="13">
        <v>28.599</v>
      </c>
      <c r="I185" s="13">
        <v>90</v>
      </c>
      <c r="J185" s="13">
        <v>91.093999999999994</v>
      </c>
      <c r="K185" s="13">
        <v>90</v>
      </c>
    </row>
    <row r="186" spans="1:11" ht="12" customHeight="1" x14ac:dyDescent="0.25">
      <c r="A186" s="5" t="s">
        <v>115</v>
      </c>
      <c r="B186" s="6" t="s">
        <v>320</v>
      </c>
      <c r="C186" s="6" t="s">
        <v>256</v>
      </c>
      <c r="D186" s="6" t="s">
        <v>434</v>
      </c>
      <c r="E186" s="12">
        <v>697.86</v>
      </c>
      <c r="F186" s="12">
        <v>8.8699999999999992</v>
      </c>
      <c r="G186" s="12">
        <v>8.8699999999999992</v>
      </c>
      <c r="H186" s="12">
        <v>8.8699999999999992</v>
      </c>
      <c r="I186" s="12">
        <v>90</v>
      </c>
      <c r="J186" s="12">
        <v>90</v>
      </c>
      <c r="K186" s="12">
        <v>90</v>
      </c>
    </row>
    <row r="187" spans="1:11" ht="12" customHeight="1" x14ac:dyDescent="0.25">
      <c r="A187" s="7" t="s">
        <v>128</v>
      </c>
      <c r="B187" s="8" t="s">
        <v>322</v>
      </c>
      <c r="C187" s="8" t="s">
        <v>224</v>
      </c>
      <c r="D187" s="8" t="s">
        <v>409</v>
      </c>
      <c r="E187" s="13">
        <v>2582.59</v>
      </c>
      <c r="F187" s="13">
        <v>20.577999999999999</v>
      </c>
      <c r="G187" s="13">
        <v>12.401</v>
      </c>
      <c r="H187" s="13">
        <v>10.457000000000001</v>
      </c>
      <c r="I187" s="13">
        <v>90</v>
      </c>
      <c r="J187" s="13">
        <v>104.58</v>
      </c>
      <c r="K187" s="13">
        <v>90</v>
      </c>
    </row>
    <row r="188" spans="1:11" ht="12" customHeight="1" x14ac:dyDescent="0.25">
      <c r="A188" s="5" t="s">
        <v>99</v>
      </c>
      <c r="B188" s="6" t="s">
        <v>310</v>
      </c>
      <c r="C188" s="6" t="s">
        <v>224</v>
      </c>
      <c r="D188" s="6" t="s">
        <v>300</v>
      </c>
      <c r="E188" s="12">
        <v>1488.19</v>
      </c>
      <c r="F188" s="12">
        <v>6.9359999999999999</v>
      </c>
      <c r="G188" s="12">
        <v>10.493</v>
      </c>
      <c r="H188" s="12">
        <v>20.448</v>
      </c>
      <c r="I188" s="12">
        <v>90</v>
      </c>
      <c r="J188" s="12">
        <v>90.09</v>
      </c>
      <c r="K188" s="12">
        <v>90</v>
      </c>
    </row>
    <row r="189" spans="1:11" ht="12" customHeight="1" x14ac:dyDescent="0.25">
      <c r="A189" s="7" t="s">
        <v>68</v>
      </c>
      <c r="B189" s="8" t="s">
        <v>313</v>
      </c>
      <c r="C189" s="8" t="s">
        <v>233</v>
      </c>
      <c r="D189" s="8" t="s">
        <v>435</v>
      </c>
      <c r="E189" s="13">
        <v>3083.94</v>
      </c>
      <c r="F189" s="13">
        <v>16.800899999999999</v>
      </c>
      <c r="G189" s="13">
        <v>16.800899999999999</v>
      </c>
      <c r="H189" s="13">
        <v>12.615399999999999</v>
      </c>
      <c r="I189" s="13">
        <v>90</v>
      </c>
      <c r="J189" s="13">
        <v>90</v>
      </c>
      <c r="K189" s="13">
        <v>120</v>
      </c>
    </row>
    <row r="190" spans="1:11" ht="12" customHeight="1" x14ac:dyDescent="0.25">
      <c r="A190" s="5" t="s">
        <v>19</v>
      </c>
      <c r="B190" s="6" t="s">
        <v>376</v>
      </c>
      <c r="C190" s="6" t="s">
        <v>218</v>
      </c>
      <c r="D190" s="6" t="s">
        <v>298</v>
      </c>
      <c r="E190" s="12">
        <v>1507.03</v>
      </c>
      <c r="F190" s="12">
        <v>21.951000000000001</v>
      </c>
      <c r="G190" s="12">
        <v>13.698</v>
      </c>
      <c r="H190" s="12">
        <v>5.0119999999999996</v>
      </c>
      <c r="I190" s="12">
        <v>90</v>
      </c>
      <c r="J190" s="12">
        <v>90</v>
      </c>
      <c r="K190" s="12">
        <v>90</v>
      </c>
    </row>
    <row r="191" spans="1:11" ht="12" customHeight="1" x14ac:dyDescent="0.25">
      <c r="A191" s="7" t="s">
        <v>103</v>
      </c>
      <c r="B191" s="8" t="s">
        <v>235</v>
      </c>
      <c r="C191" s="8" t="s">
        <v>238</v>
      </c>
      <c r="D191" s="8" t="s">
        <v>239</v>
      </c>
      <c r="E191" s="13">
        <v>926.24</v>
      </c>
      <c r="F191" s="13">
        <v>11.411</v>
      </c>
      <c r="G191" s="13">
        <v>11.526999999999999</v>
      </c>
      <c r="H191" s="13">
        <v>7.3769999999999998</v>
      </c>
      <c r="I191" s="13">
        <v>94.66</v>
      </c>
      <c r="J191" s="13">
        <v>96.21</v>
      </c>
      <c r="K191" s="13">
        <v>104.89</v>
      </c>
    </row>
    <row r="192" spans="1:11" ht="12" customHeight="1" x14ac:dyDescent="0.25">
      <c r="A192" s="5" t="s">
        <v>14</v>
      </c>
      <c r="B192" s="6" t="s">
        <v>360</v>
      </c>
      <c r="C192" s="6" t="s">
        <v>224</v>
      </c>
      <c r="D192" s="6" t="s">
        <v>311</v>
      </c>
      <c r="E192" s="12">
        <v>2209.5700000000002</v>
      </c>
      <c r="F192" s="12">
        <v>13.64</v>
      </c>
      <c r="G192" s="12">
        <v>18.239999999999998</v>
      </c>
      <c r="H192" s="12">
        <v>11.27</v>
      </c>
      <c r="I192" s="12">
        <v>90</v>
      </c>
      <c r="J192" s="12">
        <v>128</v>
      </c>
      <c r="K192" s="12">
        <v>90</v>
      </c>
    </row>
    <row r="193" spans="1:11" ht="12" customHeight="1" x14ac:dyDescent="0.25">
      <c r="A193" s="7" t="s">
        <v>436</v>
      </c>
      <c r="B193" s="8" t="s">
        <v>325</v>
      </c>
      <c r="C193" s="8" t="s">
        <v>224</v>
      </c>
      <c r="D193" s="8" t="s">
        <v>437</v>
      </c>
      <c r="E193" s="13">
        <v>5988.37</v>
      </c>
      <c r="F193" s="13">
        <v>29.8857</v>
      </c>
      <c r="G193" s="13">
        <v>8.3896999999999995</v>
      </c>
      <c r="H193" s="13">
        <v>24.731400000000001</v>
      </c>
      <c r="I193" s="13">
        <v>90</v>
      </c>
      <c r="J193" s="13">
        <v>105.048</v>
      </c>
      <c r="K193" s="13">
        <v>90</v>
      </c>
    </row>
    <row r="194" spans="1:11" ht="12" customHeight="1" x14ac:dyDescent="0.25">
      <c r="A194" s="5" t="s">
        <v>38</v>
      </c>
      <c r="B194" s="6" t="s">
        <v>351</v>
      </c>
      <c r="C194" s="6" t="s">
        <v>224</v>
      </c>
      <c r="D194" s="6" t="s">
        <v>350</v>
      </c>
      <c r="E194" s="12">
        <v>3758.29</v>
      </c>
      <c r="F194" s="12">
        <v>12.959</v>
      </c>
      <c r="G194" s="12">
        <v>21.792000000000002</v>
      </c>
      <c r="H194" s="12">
        <v>13.598000000000001</v>
      </c>
      <c r="I194" s="12">
        <v>90</v>
      </c>
      <c r="J194" s="12">
        <v>101.85</v>
      </c>
      <c r="K194" s="12">
        <v>90</v>
      </c>
    </row>
    <row r="195" spans="1:11" ht="12" customHeight="1" x14ac:dyDescent="0.25">
      <c r="A195" s="7" t="s">
        <v>114</v>
      </c>
      <c r="B195" s="8" t="s">
        <v>249</v>
      </c>
      <c r="C195" s="8" t="s">
        <v>233</v>
      </c>
      <c r="D195" s="8" t="s">
        <v>312</v>
      </c>
      <c r="E195" s="13">
        <v>3940.33</v>
      </c>
      <c r="F195" s="13">
        <v>12.263500000000001</v>
      </c>
      <c r="G195" s="13">
        <v>12.263500000000001</v>
      </c>
      <c r="H195" s="13">
        <v>30.252700000000001</v>
      </c>
      <c r="I195" s="13">
        <v>90</v>
      </c>
      <c r="J195" s="13">
        <v>90</v>
      </c>
      <c r="K195" s="13">
        <v>120</v>
      </c>
    </row>
    <row r="196" spans="1:11" ht="12" customHeight="1" x14ac:dyDescent="0.25">
      <c r="A196" s="5" t="s">
        <v>438</v>
      </c>
      <c r="B196" s="6" t="s">
        <v>347</v>
      </c>
      <c r="C196" s="6" t="s">
        <v>224</v>
      </c>
      <c r="D196" s="6" t="s">
        <v>439</v>
      </c>
      <c r="E196" s="12">
        <v>5382.15</v>
      </c>
      <c r="F196" s="12">
        <v>20.4756</v>
      </c>
      <c r="G196" s="12">
        <v>13.383900000000001</v>
      </c>
      <c r="H196" s="12">
        <v>20.085899999999999</v>
      </c>
      <c r="I196" s="12">
        <v>90</v>
      </c>
      <c r="J196" s="12">
        <v>102.1</v>
      </c>
      <c r="K196" s="12">
        <v>90</v>
      </c>
    </row>
    <row r="197" spans="1:11" ht="12" customHeight="1" x14ac:dyDescent="0.25">
      <c r="A197" s="7" t="s">
        <v>440</v>
      </c>
      <c r="B197" s="8" t="s">
        <v>315</v>
      </c>
      <c r="C197" s="8" t="s">
        <v>224</v>
      </c>
      <c r="D197" s="8" t="s">
        <v>441</v>
      </c>
      <c r="E197" s="13">
        <v>3181.63</v>
      </c>
      <c r="F197" s="13">
        <v>13.209</v>
      </c>
      <c r="G197" s="13">
        <v>13.3238</v>
      </c>
      <c r="H197" s="13">
        <v>21.555099999999999</v>
      </c>
      <c r="I197" s="13">
        <v>90</v>
      </c>
      <c r="J197" s="13">
        <v>123</v>
      </c>
      <c r="K197" s="13">
        <v>90</v>
      </c>
    </row>
    <row r="198" spans="1:11" ht="12" customHeight="1" x14ac:dyDescent="0.25">
      <c r="A198" s="5" t="s">
        <v>66</v>
      </c>
      <c r="B198" s="6" t="s">
        <v>258</v>
      </c>
      <c r="C198" s="6" t="s">
        <v>218</v>
      </c>
      <c r="D198" s="6" t="s">
        <v>371</v>
      </c>
      <c r="E198" s="12">
        <v>1994.99</v>
      </c>
      <c r="F198" s="12">
        <v>18.8064</v>
      </c>
      <c r="G198" s="12">
        <v>14.229799999999999</v>
      </c>
      <c r="H198" s="12">
        <v>7.4547999999999996</v>
      </c>
      <c r="I198" s="12">
        <v>90</v>
      </c>
      <c r="J198" s="12">
        <v>90</v>
      </c>
      <c r="K198" s="12">
        <v>90</v>
      </c>
    </row>
    <row r="199" spans="1:11" ht="12" customHeight="1" x14ac:dyDescent="0.25">
      <c r="A199" s="7" t="s">
        <v>133</v>
      </c>
      <c r="B199" s="8" t="s">
        <v>347</v>
      </c>
      <c r="C199" s="8" t="s">
        <v>218</v>
      </c>
      <c r="D199" s="8" t="s">
        <v>354</v>
      </c>
      <c r="E199" s="13">
        <v>4670.99</v>
      </c>
      <c r="F199" s="13">
        <v>9.7469999999999999</v>
      </c>
      <c r="G199" s="13">
        <v>23.88</v>
      </c>
      <c r="H199" s="13">
        <v>20.068000000000001</v>
      </c>
      <c r="I199" s="13">
        <v>90</v>
      </c>
      <c r="J199" s="13">
        <v>90</v>
      </c>
      <c r="K199" s="13">
        <v>90</v>
      </c>
    </row>
    <row r="200" spans="1:11" ht="12" customHeight="1" x14ac:dyDescent="0.25">
      <c r="A200" s="5" t="s">
        <v>180</v>
      </c>
      <c r="B200" s="6" t="s">
        <v>230</v>
      </c>
      <c r="C200" s="6" t="s">
        <v>218</v>
      </c>
      <c r="D200" s="6" t="s">
        <v>442</v>
      </c>
      <c r="E200" s="12">
        <v>2259.84</v>
      </c>
      <c r="F200" s="12">
        <v>13.087999999999999</v>
      </c>
      <c r="G200" s="12">
        <v>13.052</v>
      </c>
      <c r="H200" s="12">
        <v>13.228999999999999</v>
      </c>
      <c r="I200" s="12">
        <v>90</v>
      </c>
      <c r="J200" s="12">
        <v>90</v>
      </c>
      <c r="K200" s="12">
        <v>90</v>
      </c>
    </row>
    <row r="201" spans="1:11" ht="12" customHeight="1" x14ac:dyDescent="0.25">
      <c r="A201" s="7" t="s">
        <v>159</v>
      </c>
      <c r="B201" s="8" t="s">
        <v>232</v>
      </c>
      <c r="C201" s="8" t="s">
        <v>244</v>
      </c>
      <c r="D201" s="8" t="s">
        <v>443</v>
      </c>
      <c r="E201" s="13">
        <v>4539.84</v>
      </c>
      <c r="F201" s="13">
        <v>12.757</v>
      </c>
      <c r="G201" s="13">
        <v>12.757</v>
      </c>
      <c r="H201" s="13">
        <v>32.210999999999999</v>
      </c>
      <c r="I201" s="13">
        <v>90</v>
      </c>
      <c r="J201" s="13">
        <v>90</v>
      </c>
      <c r="K201" s="13">
        <v>120</v>
      </c>
    </row>
    <row r="202" spans="1:11" ht="12" customHeight="1" x14ac:dyDescent="0.25">
      <c r="A202" s="5" t="s">
        <v>142</v>
      </c>
      <c r="B202" s="6" t="s">
        <v>228</v>
      </c>
      <c r="C202" s="6" t="s">
        <v>218</v>
      </c>
      <c r="D202" s="6" t="s">
        <v>231</v>
      </c>
      <c r="E202" s="12">
        <v>1216.29</v>
      </c>
      <c r="F202" s="12">
        <v>13.859</v>
      </c>
      <c r="G202" s="12">
        <v>17.420000000000002</v>
      </c>
      <c r="H202" s="12">
        <v>5.0380000000000003</v>
      </c>
      <c r="I202" s="12">
        <v>90</v>
      </c>
      <c r="J202" s="12">
        <v>90</v>
      </c>
      <c r="K202" s="12">
        <v>90</v>
      </c>
    </row>
    <row r="203" spans="1:11" ht="12" customHeight="1" x14ac:dyDescent="0.25">
      <c r="A203" s="7" t="s">
        <v>140</v>
      </c>
      <c r="B203" s="8" t="s">
        <v>425</v>
      </c>
      <c r="C203" s="8" t="s">
        <v>256</v>
      </c>
      <c r="D203" s="8" t="s">
        <v>444</v>
      </c>
      <c r="E203" s="13">
        <v>31614.45</v>
      </c>
      <c r="F203" s="13">
        <v>31.62</v>
      </c>
      <c r="G203" s="13">
        <v>31.62</v>
      </c>
      <c r="H203" s="13">
        <v>31.62</v>
      </c>
      <c r="I203" s="13">
        <v>90</v>
      </c>
      <c r="J203" s="13">
        <v>90</v>
      </c>
      <c r="K203" s="13">
        <v>90</v>
      </c>
    </row>
    <row r="204" spans="1:11" ht="12" customHeight="1" x14ac:dyDescent="0.25">
      <c r="A204" s="5" t="s">
        <v>55</v>
      </c>
      <c r="B204" s="6" t="s">
        <v>313</v>
      </c>
      <c r="C204" s="6" t="s">
        <v>224</v>
      </c>
      <c r="D204" s="6" t="s">
        <v>330</v>
      </c>
      <c r="E204" s="12">
        <v>11000.04</v>
      </c>
      <c r="F204" s="12">
        <v>28.221900000000002</v>
      </c>
      <c r="G204" s="12">
        <v>20.0123</v>
      </c>
      <c r="H204" s="12">
        <v>19.492599999999999</v>
      </c>
      <c r="I204" s="12">
        <v>90</v>
      </c>
      <c r="J204" s="12">
        <v>92.33</v>
      </c>
      <c r="K204" s="12">
        <v>90</v>
      </c>
    </row>
    <row r="205" spans="1:11" ht="12" customHeight="1" x14ac:dyDescent="0.25">
      <c r="A205" s="7" t="s">
        <v>139</v>
      </c>
      <c r="B205" s="8" t="s">
        <v>230</v>
      </c>
      <c r="C205" s="8" t="s">
        <v>218</v>
      </c>
      <c r="D205" s="8" t="s">
        <v>445</v>
      </c>
      <c r="E205" s="13">
        <v>2709.98</v>
      </c>
      <c r="F205" s="13">
        <v>18.035</v>
      </c>
      <c r="G205" s="13">
        <v>10.513</v>
      </c>
      <c r="H205" s="13">
        <v>14.292999999999999</v>
      </c>
      <c r="I205" s="13">
        <v>90</v>
      </c>
      <c r="J205" s="13">
        <v>90</v>
      </c>
      <c r="K205" s="13">
        <v>90</v>
      </c>
    </row>
    <row r="206" spans="1:11" ht="12" customHeight="1" x14ac:dyDescent="0.25">
      <c r="A206" s="5" t="s">
        <v>79</v>
      </c>
      <c r="B206" s="6" t="s">
        <v>358</v>
      </c>
      <c r="C206" s="6" t="s">
        <v>221</v>
      </c>
      <c r="D206" s="6" t="s">
        <v>373</v>
      </c>
      <c r="E206" s="12">
        <v>4159.3</v>
      </c>
      <c r="F206" s="12">
        <v>12.150700000000001</v>
      </c>
      <c r="G206" s="12">
        <v>12.150700000000001</v>
      </c>
      <c r="H206" s="12">
        <v>28.172000000000001</v>
      </c>
      <c r="I206" s="12">
        <v>90</v>
      </c>
      <c r="J206" s="12">
        <v>90</v>
      </c>
      <c r="K206" s="12">
        <v>90</v>
      </c>
    </row>
    <row r="207" spans="1:11" ht="12" customHeight="1" x14ac:dyDescent="0.25">
      <c r="A207" s="7" t="s">
        <v>8</v>
      </c>
      <c r="B207" s="8" t="s">
        <v>264</v>
      </c>
      <c r="C207" s="8" t="s">
        <v>218</v>
      </c>
      <c r="D207" s="8" t="s">
        <v>354</v>
      </c>
      <c r="E207" s="13">
        <v>5355.85</v>
      </c>
      <c r="F207" s="13">
        <v>15.0861</v>
      </c>
      <c r="G207" s="13">
        <v>17.771899999999999</v>
      </c>
      <c r="H207" s="13">
        <v>19.976400000000002</v>
      </c>
      <c r="I207" s="13">
        <v>90</v>
      </c>
      <c r="J207" s="13">
        <v>90</v>
      </c>
      <c r="K207" s="13">
        <v>90</v>
      </c>
    </row>
    <row r="208" spans="1:11" ht="12" customHeight="1" x14ac:dyDescent="0.25">
      <c r="A208" s="5" t="s">
        <v>157</v>
      </c>
      <c r="B208" s="6" t="s">
        <v>262</v>
      </c>
      <c r="C208" s="6" t="s">
        <v>221</v>
      </c>
      <c r="D208" s="6" t="s">
        <v>418</v>
      </c>
      <c r="E208" s="12">
        <v>2396.25</v>
      </c>
      <c r="F208" s="12">
        <v>9.1595999999999993</v>
      </c>
      <c r="G208" s="12">
        <v>9.1595999999999993</v>
      </c>
      <c r="H208" s="12">
        <v>28.561399999999999</v>
      </c>
      <c r="I208" s="12">
        <v>90</v>
      </c>
      <c r="J208" s="12">
        <v>90</v>
      </c>
      <c r="K208" s="12">
        <v>90</v>
      </c>
    </row>
    <row r="209" spans="1:11" ht="12" customHeight="1" x14ac:dyDescent="0.25">
      <c r="A209" s="7" t="s">
        <v>166</v>
      </c>
      <c r="B209" s="8" t="s">
        <v>280</v>
      </c>
      <c r="C209" s="8" t="s">
        <v>238</v>
      </c>
      <c r="D209" s="8" t="s">
        <v>239</v>
      </c>
      <c r="E209" s="13">
        <v>1321.2</v>
      </c>
      <c r="F209" s="13">
        <v>9.8480000000000008</v>
      </c>
      <c r="G209" s="13">
        <v>12.47</v>
      </c>
      <c r="H209" s="13">
        <v>12.603</v>
      </c>
      <c r="I209" s="13">
        <v>63.47</v>
      </c>
      <c r="J209" s="13">
        <v>74.56</v>
      </c>
      <c r="K209" s="13">
        <v>76.03</v>
      </c>
    </row>
    <row r="210" spans="1:11" ht="12" customHeight="1" x14ac:dyDescent="0.25">
      <c r="A210" s="5" t="s">
        <v>181</v>
      </c>
      <c r="B210" s="6" t="s">
        <v>249</v>
      </c>
      <c r="C210" s="6" t="s">
        <v>224</v>
      </c>
      <c r="D210" s="6" t="s">
        <v>330</v>
      </c>
      <c r="E210" s="12">
        <v>4987.1499999999996</v>
      </c>
      <c r="F210" s="12">
        <v>29.8004</v>
      </c>
      <c r="G210" s="12">
        <v>13.992599999999999</v>
      </c>
      <c r="H210" s="12">
        <v>12.3926</v>
      </c>
      <c r="I210" s="12">
        <v>90</v>
      </c>
      <c r="J210" s="12">
        <v>105.185</v>
      </c>
      <c r="K210" s="12">
        <v>90</v>
      </c>
    </row>
    <row r="211" spans="1:11" ht="12" customHeight="1" x14ac:dyDescent="0.25">
      <c r="A211" s="7" t="s">
        <v>3</v>
      </c>
      <c r="B211" s="8" t="s">
        <v>446</v>
      </c>
      <c r="C211" s="8" t="s">
        <v>218</v>
      </c>
      <c r="D211" s="8" t="s">
        <v>447</v>
      </c>
      <c r="E211" s="13">
        <v>3707.14</v>
      </c>
      <c r="F211" s="13">
        <v>25.161100000000001</v>
      </c>
      <c r="G211" s="13">
        <v>12.7013</v>
      </c>
      <c r="H211" s="13">
        <v>11.600099999999999</v>
      </c>
      <c r="I211" s="13">
        <v>90</v>
      </c>
      <c r="J211" s="13">
        <v>90</v>
      </c>
      <c r="K211" s="13">
        <v>90</v>
      </c>
    </row>
    <row r="212" spans="1:11" ht="12" customHeight="1" x14ac:dyDescent="0.25">
      <c r="A212" s="5" t="s">
        <v>53</v>
      </c>
      <c r="B212" s="6" t="s">
        <v>260</v>
      </c>
      <c r="C212" s="6" t="s">
        <v>221</v>
      </c>
      <c r="D212" s="6" t="s">
        <v>448</v>
      </c>
      <c r="E212" s="12">
        <v>856.65</v>
      </c>
      <c r="F212" s="12">
        <v>13.045</v>
      </c>
      <c r="G212" s="12">
        <v>13.045</v>
      </c>
      <c r="H212" s="12">
        <v>5.0339999999999998</v>
      </c>
      <c r="I212" s="12">
        <v>90</v>
      </c>
      <c r="J212" s="12">
        <v>90</v>
      </c>
      <c r="K212" s="12">
        <v>90</v>
      </c>
    </row>
    <row r="213" spans="1:11" ht="12" customHeight="1" x14ac:dyDescent="0.25">
      <c r="A213" s="7" t="s">
        <v>104</v>
      </c>
      <c r="B213" s="8" t="s">
        <v>449</v>
      </c>
      <c r="C213" s="8" t="s">
        <v>233</v>
      </c>
      <c r="D213" s="8" t="s">
        <v>294</v>
      </c>
      <c r="E213" s="13">
        <v>2526.98</v>
      </c>
      <c r="F213" s="13">
        <v>18.975000000000001</v>
      </c>
      <c r="G213" s="13">
        <v>18.975000000000001</v>
      </c>
      <c r="H213" s="13">
        <v>8.1039999999999992</v>
      </c>
      <c r="I213" s="13">
        <v>90</v>
      </c>
      <c r="J213" s="13">
        <v>90</v>
      </c>
      <c r="K213" s="13">
        <v>120</v>
      </c>
    </row>
    <row r="214" spans="1:11" ht="12" customHeight="1" x14ac:dyDescent="0.25">
      <c r="A214" s="5" t="s">
        <v>154</v>
      </c>
      <c r="B214" s="6" t="s">
        <v>262</v>
      </c>
      <c r="C214" s="6" t="s">
        <v>221</v>
      </c>
      <c r="D214" s="6" t="s">
        <v>450</v>
      </c>
      <c r="E214" s="12">
        <v>7195.12</v>
      </c>
      <c r="F214" s="12">
        <v>9.8840000000000003</v>
      </c>
      <c r="G214" s="12">
        <v>9.8840000000000003</v>
      </c>
      <c r="H214" s="12">
        <v>73.650000000000006</v>
      </c>
      <c r="I214" s="12">
        <v>90</v>
      </c>
      <c r="J214" s="12">
        <v>90</v>
      </c>
      <c r="K214" s="12">
        <v>90</v>
      </c>
    </row>
    <row r="215" spans="1:11" ht="12" customHeight="1" x14ac:dyDescent="0.25">
      <c r="A215" s="7" t="s">
        <v>69</v>
      </c>
      <c r="B215" s="8" t="s">
        <v>347</v>
      </c>
      <c r="C215" s="8" t="s">
        <v>218</v>
      </c>
      <c r="D215" s="8" t="s">
        <v>398</v>
      </c>
      <c r="E215" s="13">
        <v>4208.1899999999996</v>
      </c>
      <c r="F215" s="13">
        <v>39.880000000000003</v>
      </c>
      <c r="G215" s="13">
        <v>10.326000000000001</v>
      </c>
      <c r="H215" s="13">
        <v>10.218999999999999</v>
      </c>
      <c r="I215" s="13">
        <v>90</v>
      </c>
      <c r="J215" s="13">
        <v>90</v>
      </c>
      <c r="K215" s="13">
        <v>90</v>
      </c>
    </row>
    <row r="216" spans="1:11" ht="12" customHeight="1" x14ac:dyDescent="0.25">
      <c r="A216" s="5" t="s">
        <v>124</v>
      </c>
      <c r="B216" s="6" t="s">
        <v>369</v>
      </c>
      <c r="C216" s="6" t="s">
        <v>224</v>
      </c>
      <c r="D216" s="6" t="s">
        <v>451</v>
      </c>
      <c r="E216" s="12">
        <v>1106.8499999999999</v>
      </c>
      <c r="F216" s="12">
        <v>11.897</v>
      </c>
      <c r="G216" s="12">
        <v>9.7070000000000007</v>
      </c>
      <c r="H216" s="12">
        <v>9.6329999999999991</v>
      </c>
      <c r="I216" s="12">
        <v>90</v>
      </c>
      <c r="J216" s="12">
        <v>95.76</v>
      </c>
      <c r="K216" s="12">
        <v>90</v>
      </c>
    </row>
    <row r="217" spans="1:11" ht="12" customHeight="1" x14ac:dyDescent="0.25">
      <c r="A217" s="7" t="s">
        <v>452</v>
      </c>
      <c r="B217" s="8" t="s">
        <v>351</v>
      </c>
      <c r="C217" s="8" t="s">
        <v>233</v>
      </c>
      <c r="D217" s="8" t="s">
        <v>453</v>
      </c>
      <c r="E217" s="13">
        <v>1179.69</v>
      </c>
      <c r="F217" s="13">
        <v>13.510999999999999</v>
      </c>
      <c r="G217" s="13">
        <v>13.510999999999999</v>
      </c>
      <c r="H217" s="13">
        <v>7.4619999999999997</v>
      </c>
      <c r="I217" s="13">
        <v>90</v>
      </c>
      <c r="J217" s="13">
        <v>90</v>
      </c>
      <c r="K217" s="13">
        <v>120</v>
      </c>
    </row>
    <row r="218" spans="1:11" ht="12" customHeight="1" x14ac:dyDescent="0.25">
      <c r="A218" s="5" t="s">
        <v>75</v>
      </c>
      <c r="B218" s="6" t="s">
        <v>274</v>
      </c>
      <c r="C218" s="6" t="s">
        <v>224</v>
      </c>
      <c r="D218" s="6" t="s">
        <v>454</v>
      </c>
      <c r="E218" s="12">
        <v>876.14</v>
      </c>
      <c r="F218" s="12">
        <v>6.73</v>
      </c>
      <c r="G218" s="12">
        <v>13.95</v>
      </c>
      <c r="H218" s="12">
        <v>10.029999999999999</v>
      </c>
      <c r="I218" s="12">
        <v>90</v>
      </c>
      <c r="J218" s="12">
        <v>111.5</v>
      </c>
      <c r="K218" s="12">
        <v>90</v>
      </c>
    </row>
    <row r="219" spans="1:11" ht="12" customHeight="1" x14ac:dyDescent="0.25">
      <c r="A219" s="7" t="s">
        <v>186</v>
      </c>
      <c r="B219" s="8" t="s">
        <v>351</v>
      </c>
      <c r="C219" s="8" t="s">
        <v>218</v>
      </c>
      <c r="D219" s="8" t="s">
        <v>259</v>
      </c>
      <c r="E219" s="13">
        <v>3775.71</v>
      </c>
      <c r="F219" s="13">
        <v>14.226000000000001</v>
      </c>
      <c r="G219" s="13">
        <v>15.117000000000001</v>
      </c>
      <c r="H219" s="13">
        <v>17.556999999999999</v>
      </c>
      <c r="I219" s="13">
        <v>90</v>
      </c>
      <c r="J219" s="13">
        <v>90</v>
      </c>
      <c r="K219" s="13">
        <v>90</v>
      </c>
    </row>
  </sheetData>
  <hyperlinks>
    <hyperlink ref="A219" r:id="rId1" display="http://izasc.ethz.ch/fmi/xsl/IZA-SC/ftc_fw.xsl?-db=Atlas_main&amp;-lay=web&amp;STC=ZON&amp;-find"/>
    <hyperlink ref="A218" r:id="rId2" display="http://izasc.ethz.ch/fmi/xsl/IZA-SC/ftc_fw.xsl?-db=Atlas_main&amp;-lay=web&amp;STC=YUG&amp;-find"/>
    <hyperlink ref="A217" r:id="rId3" display="http://izasc.ethz.ch/fmi/xsl/IZA-SC/ftc_fw.xsl?-db=Atlas_main&amp;-lay=web&amp;STC=-WEN&amp;-find"/>
    <hyperlink ref="A216" r:id="rId4" display="http://izasc.ethz.ch/fmi/xsl/IZA-SC/ftc_fw.xsl?-db=Atlas_main&amp;-lay=web&amp;STC=WEI&amp;-find"/>
    <hyperlink ref="A215" r:id="rId5" display="http://izasc.ethz.ch/fmi/xsl/IZA-SC/ftc_fw.xsl?-db=Atlas_main&amp;-lay=web&amp;STC=VSV&amp;-find"/>
    <hyperlink ref="A214" r:id="rId6" display="http://izasc.ethz.ch/fmi/xsl/IZA-SC/ftc_fw.xsl?-db=Atlas_main&amp;-lay=web&amp;STC=VNI&amp;-find"/>
    <hyperlink ref="A213" r:id="rId7" display="http://izasc.ethz.ch/fmi/xsl/IZA-SC/ftc_fw.xsl?-db=Atlas_main&amp;-lay=web&amp;STC=VFI&amp;-find"/>
    <hyperlink ref="A212" r:id="rId8" display="http://izasc.ethz.ch/fmi/xsl/IZA-SC/ftc_fw.xsl?-db=Atlas_main&amp;-lay=web&amp;STC=VET&amp;-find"/>
    <hyperlink ref="A211" r:id="rId9" display="http://izasc.ethz.ch/fmi/xsl/IZA-SC/ftc_fw.xsl?-db=Atlas_main&amp;-lay=web&amp;STC=UWY&amp;-find"/>
    <hyperlink ref="A210" r:id="rId10" display="http://izasc.ethz.ch/fmi/xsl/IZA-SC/ftc_fw.xsl?-db=Atlas_main&amp;-lay=web&amp;STC=UTL&amp;-find"/>
    <hyperlink ref="A209" r:id="rId11" display="http://izasc.ethz.ch/fmi/xsl/IZA-SC/ftc_fw.xsl?-db=Atlas_main&amp;-lay=web&amp;STC=USI&amp;-find"/>
    <hyperlink ref="A208" r:id="rId12" display="http://izasc.ethz.ch/fmi/xsl/IZA-SC/ftc_fw.xsl?-db=Atlas_main&amp;-lay=web&amp;STC=UOZ&amp;-find"/>
    <hyperlink ref="A207" r:id="rId13" display="http://izasc.ethz.ch/fmi/xsl/IZA-SC/ftc_fw.xsl?-db=Atlas_main&amp;-lay=web&amp;STC=UOS&amp;-find"/>
    <hyperlink ref="A206" r:id="rId14" display="http://izasc.ethz.ch/fmi/xsl/IZA-SC/ftc_fw.xsl?-db=Atlas_main&amp;-lay=web&amp;STC=UFI&amp;-find"/>
    <hyperlink ref="A205" r:id="rId15" display="http://izasc.ethz.ch/fmi/xsl/IZA-SC/ftc_fw.xsl?-db=Atlas_main&amp;-lay=web&amp;STC=UEI&amp;-find"/>
    <hyperlink ref="A204" r:id="rId16" display="http://izasc.ethz.ch/fmi/xsl/IZA-SC/ftc_fw.xsl?-db=Atlas_main&amp;-lay=web&amp;STC=TUN&amp;-find"/>
    <hyperlink ref="A203" r:id="rId17" display="http://izasc.ethz.ch/fmi/xsl/IZA-SC/ftc_fw.xsl?-db=Atlas_main&amp;-lay=web&amp;STC=TSC&amp;-find"/>
    <hyperlink ref="A202" r:id="rId18" display="http://izasc.ethz.ch/fmi/xsl/IZA-SC/ftc_fw.xsl?-db=Atlas_main&amp;-lay=web&amp;STC=TON&amp;-find"/>
    <hyperlink ref="A201" r:id="rId19" display="http://izasc.ethz.ch/fmi/xsl/IZA-SC/ftc_fw.xsl?-db=Atlas_main&amp;-lay=web&amp;STC=TOL&amp;-find"/>
    <hyperlink ref="A200" r:id="rId20" display="http://izasc.ethz.ch/fmi/xsl/IZA-SC/ftc_fw.xsl?-db=Atlas_main&amp;-lay=web&amp;STC=THO&amp;-find"/>
    <hyperlink ref="A199" r:id="rId21" display="http://izasc.ethz.ch/fmi/xsl/IZA-SC/ftc_fw.xsl?-db=Atlas_main&amp;-lay=web&amp;STC=TER&amp;-find"/>
    <hyperlink ref="A198" r:id="rId22" display="http://izasc.ethz.ch/fmi/xsl/IZA-SC/ftc_fw.xsl?-db=Atlas_main&amp;-lay=web&amp;STC=SZR&amp;-find"/>
    <hyperlink ref="A197" r:id="rId23" display="http://izasc.ethz.ch/fmi/xsl/IZA-SC/ftc_fw.xsl?-db=Atlas_main&amp;-lay=web&amp;STC=SVV&amp;-find"/>
    <hyperlink ref="A196" r:id="rId24" display="http://izasc.ethz.ch/fmi/xsl/IZA-SC/ftc_fw.xsl?-db=Atlas_main&amp;-lay=web&amp;STC=-SVR&amp;-find"/>
    <hyperlink ref="A195" r:id="rId25" display="http://izasc.ethz.ch/fmi/xsl/IZA-SC/ftc_fw.xsl?-db=Atlas_main&amp;-lay=web&amp;STC=STW&amp;-find"/>
    <hyperlink ref="A194" r:id="rId26" display="http://izasc.ethz.ch/fmi/xsl/IZA-SC/ftc_fw.xsl?-db=Atlas_main&amp;-lay=web&amp;STC=STT&amp;-find"/>
    <hyperlink ref="A193" r:id="rId27" display="http://izasc.ethz.ch/fmi/xsl/IZA-SC/ftc_fw.xsl?-db=Atlas_main&amp;-lay=web&amp;STC=*STO&amp;-find"/>
    <hyperlink ref="A192" r:id="rId28" display="http://izasc.ethz.ch/fmi/xsl/IZA-SC/ftc_fw.xsl?-db=Atlas_main&amp;-lay=web&amp;STC=STI&amp;-find"/>
    <hyperlink ref="A191" r:id="rId29" display="http://izasc.ethz.ch/fmi/xsl/IZA-SC/ftc_fw.xsl?-db=Atlas_main&amp;-lay=web&amp;STC=STF&amp;-find"/>
    <hyperlink ref="A190" r:id="rId30" display="http://izasc.ethz.ch/fmi/xsl/IZA-SC/ftc_fw.xsl?-db=Atlas_main&amp;-lay=web&amp;STC=SSY&amp;-find"/>
    <hyperlink ref="A189" r:id="rId31" display="http://izasc.ethz.ch/fmi/xsl/IZA-SC/ftc_fw.xsl?-db=Atlas_main&amp;-lay=web&amp;STC=SSF&amp;-find"/>
    <hyperlink ref="A188" r:id="rId32" display="http://izasc.ethz.ch/fmi/xsl/IZA-SC/ftc_fw.xsl?-db=Atlas_main&amp;-lay=web&amp;STC=SOS&amp;-find"/>
    <hyperlink ref="A187" r:id="rId33" display="http://izasc.ethz.ch/fmi/xsl/IZA-SC/ftc_fw.xsl?-db=Atlas_main&amp;-lay=web&amp;STC=SOF&amp;-find"/>
    <hyperlink ref="A186" r:id="rId34" display="http://izasc.ethz.ch/fmi/xsl/IZA-SC/ftc_fw.xsl?-db=Atlas_main&amp;-lay=web&amp;STC=SOD&amp;-find"/>
    <hyperlink ref="A185" r:id="rId35" display="http://izasc.ethz.ch/fmi/xsl/IZA-SC/ftc_fw.xsl?-db=Atlas_main&amp;-lay=web&amp;STC=SIV&amp;-find"/>
    <hyperlink ref="A184" r:id="rId36" display="http://izasc.ethz.ch/fmi/xsl/IZA-SC/ftc_fw.xsl?-db=Atlas_main&amp;-lay=web&amp;STC=SGT&amp;-find"/>
    <hyperlink ref="A183" r:id="rId37" display="http://izasc.ethz.ch/fmi/xsl/IZA-SC/ftc_fw.xsl?-db=Atlas_main&amp;-lay=web&amp;STC=SFW&amp;-find"/>
    <hyperlink ref="A182" r:id="rId38" display="http://izasc.ethz.ch/fmi/xsl/IZA-SC/ftc_fw.xsl?-db=Atlas_main&amp;-lay=web&amp;STC=*SFV&amp;-find"/>
    <hyperlink ref="A181" r:id="rId39" display="http://izasc.ethz.ch/fmi/xsl/IZA-SC/ftc_fw.xsl?-db=Atlas_main&amp;-lay=web&amp;STC=SFS&amp;-find"/>
    <hyperlink ref="A180" r:id="rId40" display="http://izasc.ethz.ch/fmi/xsl/IZA-SC/ftc_fw.xsl?-db=Atlas_main&amp;-lay=web&amp;STC=SFO&amp;-find"/>
    <hyperlink ref="A179" r:id="rId41" display="http://izasc.ethz.ch/fmi/xsl/IZA-SC/ftc_fw.xsl?-db=Atlas_main&amp;-lay=web&amp;STC=SFN&amp;-find"/>
    <hyperlink ref="A178" r:id="rId42" display="http://izasc.ethz.ch/fmi/xsl/IZA-SC/ftc_fw.xsl?-db=Atlas_main&amp;-lay=web&amp;STC=SFH&amp;-find"/>
    <hyperlink ref="A177" r:id="rId43" display="http://izasc.ethz.ch/fmi/xsl/IZA-SC/ftc_fw.xsl?-db=Atlas_main&amp;-lay=web&amp;STC=SFG&amp;-find"/>
    <hyperlink ref="A176" r:id="rId44" display="http://izasc.ethz.ch/fmi/xsl/IZA-SC/ftc_fw.xsl?-db=Atlas_main&amp;-lay=web&amp;STC=SFF&amp;-find"/>
    <hyperlink ref="A175" r:id="rId45" display="http://izasc.ethz.ch/fmi/xsl/IZA-SC/ftc_fw.xsl?-db=Atlas_main&amp;-lay=web&amp;STC=SFE&amp;-find"/>
    <hyperlink ref="A174" r:id="rId46" display="http://izasc.ethz.ch/fmi/xsl/IZA-SC/ftc_fw.xsl?-db=Atlas_main&amp;-lay=web&amp;STC=SEW&amp;-find"/>
    <hyperlink ref="A173" r:id="rId47" display="http://izasc.ethz.ch/fmi/xsl/IZA-SC/ftc_fw.xsl?-db=Atlas_main&amp;-lay=web&amp;STC=SBT&amp;-find"/>
    <hyperlink ref="A172" r:id="rId48" display="http://izasc.ethz.ch/fmi/xsl/IZA-SC/ftc_fw.xsl?-db=Atlas_main&amp;-lay=web&amp;STC=SBS&amp;-find"/>
    <hyperlink ref="A171" r:id="rId49" display="http://izasc.ethz.ch/fmi/xsl/IZA-SC/ftc_fw.xsl?-db=Atlas_main&amp;-lay=web&amp;STC=SBN&amp;-find"/>
    <hyperlink ref="A170" r:id="rId50" display="http://izasc.ethz.ch/fmi/xsl/IZA-SC/ftc_fw.xsl?-db=Atlas_main&amp;-lay=web&amp;STC=SBE&amp;-find"/>
    <hyperlink ref="A169" r:id="rId51" display="http://izasc.ethz.ch/fmi/xsl/IZA-SC/ftc_fw.xsl?-db=Atlas_main&amp;-lay=web&amp;STC=SAV&amp;-find"/>
    <hyperlink ref="A168" r:id="rId52" display="http://izasc.ethz.ch/fmi/xsl/IZA-SC/ftc_fw.xsl?-db=Atlas_main&amp;-lay=web&amp;STC=SAT&amp;-find"/>
    <hyperlink ref="A167" r:id="rId53" display="http://izasc.ethz.ch/fmi/xsl/IZA-SC/ftc_fw.xsl?-db=Atlas_main&amp;-lay=web&amp;STC=SAS&amp;-find"/>
    <hyperlink ref="A166" r:id="rId54" display="http://izasc.ethz.ch/fmi/xsl/IZA-SC/ftc_fw.xsl?-db=Atlas_main&amp;-lay=web&amp;STC=SAO&amp;-find"/>
    <hyperlink ref="A165" r:id="rId55" display="http://izasc.ethz.ch/fmi/xsl/IZA-SC/ftc_fw.xsl?-db=Atlas_main&amp;-lay=web&amp;STC=SAF&amp;-find"/>
    <hyperlink ref="A164" r:id="rId56" display="http://izasc.ethz.ch/fmi/xsl/IZA-SC/ftc_fw.xsl?-db=Atlas_main&amp;-lay=web&amp;STC=RWY&amp;-find"/>
    <hyperlink ref="A163" r:id="rId57" display="http://izasc.ethz.ch/fmi/xsl/IZA-SC/ftc_fw.xsl?-db=Atlas_main&amp;-lay=web&amp;STC=RWR&amp;-find"/>
    <hyperlink ref="A162" r:id="rId58" display="http://izasc.ethz.ch/fmi/xsl/IZA-SC/ftc_fw.xsl?-db=Atlas_main&amp;-lay=web&amp;STC=RUT&amp;-find"/>
    <hyperlink ref="A161" r:id="rId59" display="http://izasc.ethz.ch/fmi/xsl/IZA-SC/ftc_fw.xsl?-db=Atlas_main&amp;-lay=web&amp;STC=RTH&amp;-find"/>
    <hyperlink ref="A160" r:id="rId60" display="http://izasc.ethz.ch/fmi/xsl/IZA-SC/ftc_fw.xsl?-db=Atlas_main&amp;-lay=web&amp;STC=RTE&amp;-find"/>
    <hyperlink ref="A159" r:id="rId61" display="http://izasc.ethz.ch/fmi/xsl/IZA-SC/ftc_fw.xsl?-db=Atlas_main&amp;-lay=web&amp;STC=RSN&amp;-find"/>
    <hyperlink ref="A158" r:id="rId62" display="http://izasc.ethz.ch/fmi/xsl/IZA-SC/ftc_fw.xsl?-db=Atlas_main&amp;-lay=web&amp;STC=RRO&amp;-find"/>
    <hyperlink ref="A157" r:id="rId63" display="http://izasc.ethz.ch/fmi/xsl/IZA-SC/ftc_fw.xsl?-db=Atlas_main&amp;-lay=web&amp;STC=-RON&amp;-find"/>
    <hyperlink ref="A156" r:id="rId64" display="http://izasc.ethz.ch/fmi/xsl/IZA-SC/ftc_fw.xsl?-db=Atlas_main&amp;-lay=web&amp;STC=RHO&amp;-find"/>
    <hyperlink ref="A155" r:id="rId65" display="http://izasc.ethz.ch/fmi/xsl/IZA-SC/ftc_fw.xsl?-db=Atlas_main&amp;-lay=web&amp;STC=PUN&amp;-find"/>
    <hyperlink ref="A154" r:id="rId66" display="http://izasc.ethz.ch/fmi/xsl/IZA-SC/ftc_fw.xsl?-db=Atlas_main&amp;-lay=web&amp;STC=PON&amp;-find"/>
    <hyperlink ref="A153" r:id="rId67" display="http://izasc.ethz.ch/fmi/xsl/IZA-SC/ftc_fw.xsl?-db=Atlas_main&amp;-lay=web&amp;STC=PHI&amp;-find"/>
    <hyperlink ref="A152" r:id="rId68" display="http://izasc.ethz.ch/fmi/xsl/IZA-SC/ftc_fw.xsl?-db=Atlas_main&amp;-lay=web&amp;STC=PCR&amp;-find"/>
    <hyperlink ref="A151" r:id="rId69" display="http://izasc.ethz.ch/fmi/xsl/IZA-SC/ftc_fw.xsl?-db=Atlas_main&amp;-lay=web&amp;STC=PAU&amp;-find"/>
    <hyperlink ref="A150" r:id="rId70" display="http://izasc.ethz.ch/fmi/xsl/IZA-SC/ftc_fw.xsl?-db=Atlas_main&amp;-lay=web&amp;STC=-PAR&amp;-find"/>
    <hyperlink ref="A149" r:id="rId71" display="http://izasc.ethz.ch/fmi/xsl/IZA-SC/ftc_fw.xsl?-db=Atlas_main&amp;-lay=web&amp;STC=OWE&amp;-find"/>
    <hyperlink ref="A148" r:id="rId72" display="http://izasc.ethz.ch/fmi/xsl/IZA-SC/ftc_fw.xsl?-db=Atlas_main&amp;-lay=web&amp;STC=OSO&amp;-find"/>
    <hyperlink ref="A147" r:id="rId73" display="http://izasc.ethz.ch/fmi/xsl/IZA-SC/ftc_fw.xsl?-db=Atlas_main&amp;-lay=web&amp;STC=OSI&amp;-find"/>
    <hyperlink ref="A146" r:id="rId74" display="http://izasc.ethz.ch/fmi/xsl/IZA-SC/ftc_fw.xsl?-db=Atlas_main&amp;-lay=web&amp;STC=OKO&amp;-find"/>
    <hyperlink ref="A145" r:id="rId75" display="http://izasc.ethz.ch/fmi/xsl/IZA-SC/ftc_fw.xsl?-db=Atlas_main&amp;-lay=web&amp;STC=OFF&amp;-find"/>
    <hyperlink ref="A144" r:id="rId76" display="http://izasc.ethz.ch/fmi/xsl/IZA-SC/ftc_fw.xsl?-db=Atlas_main&amp;-lay=web&amp;STC=OBW&amp;-find"/>
    <hyperlink ref="A143" r:id="rId77" display="http://izasc.ethz.ch/fmi/xsl/IZA-SC/ftc_fw.xsl?-db=Atlas_main&amp;-lay=web&amp;STC=NSI&amp;-find"/>
    <hyperlink ref="A142" r:id="rId78" display="http://izasc.ethz.ch/fmi/xsl/IZA-SC/ftc_fw.xsl?-db=Atlas_main&amp;-lay=web&amp;STC=NPT&amp;-find"/>
    <hyperlink ref="A141" r:id="rId79" display="http://izasc.ethz.ch/fmi/xsl/IZA-SC/ftc_fw.xsl?-db=Atlas_main&amp;-lay=web&amp;STC=NPO&amp;-find"/>
    <hyperlink ref="A140" r:id="rId80" display="http://izasc.ethz.ch/fmi/xsl/IZA-SC/ftc_fw.xsl?-db=Atlas_main&amp;-lay=web&amp;STC=NON&amp;-find"/>
    <hyperlink ref="A139" r:id="rId81" display="http://izasc.ethz.ch/fmi/xsl/IZA-SC/ftc_fw.xsl?-db=Atlas_main&amp;-lay=web&amp;STC=NES&amp;-find"/>
    <hyperlink ref="A138" r:id="rId82" display="http://izasc.ethz.ch/fmi/xsl/IZA-SC/ftc_fw.xsl?-db=Atlas_main&amp;-lay=web&amp;STC=NAT&amp;-find"/>
    <hyperlink ref="A137" r:id="rId83" display="http://izasc.ethz.ch/fmi/xsl/IZA-SC/ftc_fw.xsl?-db=Atlas_main&amp;-lay=web&amp;STC=NAB&amp;-find"/>
    <hyperlink ref="A136" r:id="rId84" display="http://izasc.ethz.ch/fmi/xsl/IZA-SC/ftc_fw.xsl?-db=Atlas_main&amp;-lay=web&amp;STC=MWW&amp;-find"/>
    <hyperlink ref="A135" r:id="rId85" display="http://izasc.ethz.ch/fmi/xsl/IZA-SC/ftc_fw.xsl?-db=Atlas_main&amp;-lay=web&amp;STC=MVY&amp;-find"/>
    <hyperlink ref="A134" r:id="rId86" display="http://izasc.ethz.ch/fmi/xsl/IZA-SC/ftc_fw.xsl?-db=Atlas_main&amp;-lay=web&amp;STC=MTW&amp;-find"/>
    <hyperlink ref="A133" r:id="rId87" display="http://izasc.ethz.ch/fmi/xsl/IZA-SC/ftc_fw.xsl?-db=Atlas_main&amp;-lay=web&amp;STC=MTT&amp;-find"/>
    <hyperlink ref="A132" r:id="rId88" display="http://izasc.ethz.ch/fmi/xsl/IZA-SC/ftc_fw.xsl?-db=Atlas_main&amp;-lay=web&amp;STC=MTN&amp;-find"/>
    <hyperlink ref="A131" r:id="rId89" display="http://izasc.ethz.ch/fmi/xsl/IZA-SC/ftc_fw.xsl?-db=Atlas_main&amp;-lay=web&amp;STC=MTF&amp;-find"/>
    <hyperlink ref="A130" r:id="rId90" display="http://izasc.ethz.ch/fmi/xsl/IZA-SC/ftc_fw.xsl?-db=Atlas_main&amp;-lay=web&amp;STC=MSO&amp;-find"/>
    <hyperlink ref="A129" r:id="rId91" display="http://izasc.ethz.ch/fmi/xsl/IZA-SC/ftc_fw.xsl?-db=Atlas_main&amp;-lay=web&amp;STC=MSE&amp;-find"/>
    <hyperlink ref="A128" r:id="rId92" display="http://izasc.ethz.ch/fmi/xsl/IZA-SC/ftc_fw.xsl?-db=Atlas_main&amp;-lay=web&amp;STC=*MRE&amp;-find"/>
    <hyperlink ref="A127" r:id="rId93" display="http://izasc.ethz.ch/fmi/xsl/IZA-SC/ftc_fw.xsl?-db=Atlas_main&amp;-lay=web&amp;STC=MOZ&amp;-find"/>
    <hyperlink ref="A126" r:id="rId94" display="http://izasc.ethz.ch/fmi/xsl/IZA-SC/ftc_fw.xsl?-db=Atlas_main&amp;-lay=web&amp;STC=MOR&amp;-find"/>
    <hyperlink ref="A125" r:id="rId95" display="http://izasc.ethz.ch/fmi/xsl/IZA-SC/ftc_fw.xsl?-db=Atlas_main&amp;-lay=web&amp;STC=MON&amp;-find"/>
    <hyperlink ref="A124" r:id="rId96" display="http://izasc.ethz.ch/fmi/xsl/IZA-SC/ftc_fw.xsl?-db=Atlas_main&amp;-lay=web&amp;STC=MFS&amp;-find"/>
    <hyperlink ref="A123" r:id="rId97" display="http://izasc.ethz.ch/fmi/xsl/IZA-SC/ftc_fw.xsl?-db=Atlas_main&amp;-lay=web&amp;STC=MFI&amp;-find"/>
    <hyperlink ref="A122" r:id="rId98" display="http://izasc.ethz.ch/fmi/xsl/IZA-SC/ftc_fw.xsl?-db=Atlas_main&amp;-lay=web&amp;STC=MER&amp;-find"/>
    <hyperlink ref="A121" r:id="rId99" display="http://izasc.ethz.ch/fmi/xsl/IZA-SC/ftc_fw.xsl?-db=Atlas_main&amp;-lay=web&amp;STC=MEP&amp;-find"/>
    <hyperlink ref="A120" r:id="rId100" display="http://izasc.ethz.ch/fmi/xsl/IZA-SC/ftc_fw.xsl?-db=Atlas_main&amp;-lay=web&amp;STC=MEL&amp;-find"/>
    <hyperlink ref="A119" r:id="rId101" display="http://izasc.ethz.ch/fmi/xsl/IZA-SC/ftc_fw.xsl?-db=Atlas_main&amp;-lay=web&amp;STC=MEI&amp;-find"/>
    <hyperlink ref="A118" r:id="rId102" display="http://izasc.ethz.ch/fmi/xsl/IZA-SC/ftc_fw.xsl?-db=Atlas_main&amp;-lay=web&amp;STC=MAZ&amp;-find"/>
    <hyperlink ref="A117" r:id="rId103" display="http://izasc.ethz.ch/fmi/xsl/IZA-SC/ftc_fw.xsl?-db=Atlas_main&amp;-lay=web&amp;STC=MAR&amp;-find"/>
    <hyperlink ref="A116" r:id="rId104" display="http://izasc.ethz.ch/fmi/xsl/IZA-SC/ftc_fw.xsl?-db=Atlas_main&amp;-lay=web&amp;STC=LTN&amp;-find"/>
    <hyperlink ref="A115" r:id="rId105" display="http://izasc.ethz.ch/fmi/xsl/IZA-SC/ftc_fw.xsl?-db=Atlas_main&amp;-lay=web&amp;STC=LTL&amp;-find"/>
    <hyperlink ref="A114" r:id="rId106" display="http://izasc.ethz.ch/fmi/xsl/IZA-SC/ftc_fw.xsl?-db=Atlas_main&amp;-lay=web&amp;STC=LTJ&amp;-find"/>
    <hyperlink ref="A113" r:id="rId107" display="http://izasc.ethz.ch/fmi/xsl/IZA-SC/ftc_fw.xsl?-db=Atlas_main&amp;-lay=web&amp;STC=LTF&amp;-find"/>
    <hyperlink ref="A112" r:id="rId108" display="http://izasc.ethz.ch/fmi/xsl/IZA-SC/ftc_fw.xsl?-db=Atlas_main&amp;-lay=web&amp;STC=LTA&amp;-find"/>
    <hyperlink ref="A111" r:id="rId109" display="http://izasc.ethz.ch/fmi/xsl/IZA-SC/ftc_fw.xsl?-db=Atlas_main&amp;-lay=web&amp;STC=LOV&amp;-find"/>
    <hyperlink ref="A110" r:id="rId110" display="http://izasc.ethz.ch/fmi/xsl/IZA-SC/ftc_fw.xsl?-db=Atlas_main&amp;-lay=web&amp;STC=LOS&amp;-find"/>
    <hyperlink ref="A109" r:id="rId111" display="http://izasc.ethz.ch/fmi/xsl/IZA-SC/ftc_fw.xsl?-db=Atlas_main&amp;-lay=web&amp;STC=-LIT&amp;-find"/>
    <hyperlink ref="A108" r:id="rId112" display="http://izasc.ethz.ch/fmi/xsl/IZA-SC/ftc_fw.xsl?-db=Atlas_main&amp;-lay=web&amp;STC=LIO&amp;-find"/>
    <hyperlink ref="A107" r:id="rId113" display="http://izasc.ethz.ch/fmi/xsl/IZA-SC/ftc_fw.xsl?-db=Atlas_main&amp;-lay=web&amp;STC=LEV&amp;-find"/>
    <hyperlink ref="A106" r:id="rId114" display="http://izasc.ethz.ch/fmi/xsl/IZA-SC/ftc_fw.xsl?-db=Atlas_main&amp;-lay=web&amp;STC=LAU&amp;-find"/>
    <hyperlink ref="A105" r:id="rId115" display="http://izasc.ethz.ch/fmi/xsl/IZA-SC/ftc_fw.xsl?-db=Atlas_main&amp;-lay=web&amp;STC=KFI&amp;-find"/>
    <hyperlink ref="A104" r:id="rId116" display="http://izasc.ethz.ch/fmi/xsl/IZA-SC/ftc_fw.xsl?-db=Atlas_main&amp;-lay=web&amp;STC=JSW&amp;-find"/>
    <hyperlink ref="A103" r:id="rId117" display="http://izasc.ethz.ch/fmi/xsl/IZA-SC/ftc_fw.xsl?-db=Atlas_main&amp;-lay=web&amp;STC=JST&amp;-find"/>
    <hyperlink ref="A102" r:id="rId118" display="http://izasc.ethz.ch/fmi/xsl/IZA-SC/ftc_fw.xsl?-db=Atlas_main&amp;-lay=web&amp;STC=JSR&amp;-find"/>
    <hyperlink ref="A101" r:id="rId119" display="http://izasc.ethz.ch/fmi/xsl/IZA-SC/ftc_fw.xsl?-db=Atlas_main&amp;-lay=web&amp;STC=JSN&amp;-find"/>
    <hyperlink ref="A100" r:id="rId120" display="http://izasc.ethz.ch/fmi/xsl/IZA-SC/ftc_fw.xsl?-db=Atlas_main&amp;-lay=web&amp;STC=JRY&amp;-find"/>
    <hyperlink ref="A99" r:id="rId121" display="http://izasc.ethz.ch/fmi/xsl/IZA-SC/ftc_fw.xsl?-db=Atlas_main&amp;-lay=web&amp;STC=JOZ&amp;-find"/>
    <hyperlink ref="A98" r:id="rId122" display="http://izasc.ethz.ch/fmi/xsl/IZA-SC/ftc_fw.xsl?-db=Atlas_main&amp;-lay=web&amp;STC=JBW&amp;-find"/>
    <hyperlink ref="A97" r:id="rId123" display="http://izasc.ethz.ch/fmi/xsl/IZA-SC/ftc_fw.xsl?-db=Atlas_main&amp;-lay=web&amp;STC=IWW&amp;-find"/>
    <hyperlink ref="A96" r:id="rId124" display="http://izasc.ethz.ch/fmi/xsl/IZA-SC/ftc_fw.xsl?-db=Atlas_main&amp;-lay=web&amp;STC=IWV&amp;-find"/>
    <hyperlink ref="A95" r:id="rId125" display="http://izasc.ethz.ch/fmi/xsl/IZA-SC/ftc_fw.xsl?-db=Atlas_main&amp;-lay=web&amp;STC=IWS&amp;-find"/>
    <hyperlink ref="A94" r:id="rId126" display="http://izasc.ethz.ch/fmi/xsl/IZA-SC/ftc_fw.xsl?-db=Atlas_main&amp;-lay=web&amp;STC=IWR&amp;-find"/>
    <hyperlink ref="A93" r:id="rId127" display="http://izasc.ethz.ch/fmi/xsl/IZA-SC/ftc_fw.xsl?-db=Atlas_main&amp;-lay=web&amp;STC=ITW&amp;-find"/>
    <hyperlink ref="A92" r:id="rId128" display="http://izasc.ethz.ch/fmi/xsl/IZA-SC/ftc_fw.xsl?-db=Atlas_main&amp;-lay=web&amp;STC=-ITV&amp;-find"/>
    <hyperlink ref="A91" r:id="rId129" display="http://izasc.ethz.ch/fmi/xsl/IZA-SC/ftc_fw.xsl?-db=Atlas_main&amp;-lay=web&amp;STC=ITT&amp;-find"/>
    <hyperlink ref="A90" r:id="rId130" display="http://izasc.ethz.ch/fmi/xsl/IZA-SC/ftc_fw.xsl?-db=Atlas_main&amp;-lay=web&amp;STC=ITR&amp;-find"/>
    <hyperlink ref="A89" r:id="rId131" display="http://izasc.ethz.ch/fmi/xsl/IZA-SC/ftc_fw.xsl?-db=Atlas_main&amp;-lay=web&amp;STC=ITH&amp;-find"/>
    <hyperlink ref="A88" r:id="rId132" display="http://izasc.ethz.ch/fmi/xsl/IZA-SC/ftc_fw.xsl?-db=Atlas_main&amp;-lay=web&amp;STC=ITG&amp;-find"/>
    <hyperlink ref="A87" r:id="rId133" display="http://izasc.ethz.ch/fmi/xsl/IZA-SC/ftc_fw.xsl?-db=Atlas_main&amp;-lay=web&amp;STC=ITE&amp;-find"/>
    <hyperlink ref="A86" r:id="rId134" display="http://izasc.ethz.ch/fmi/xsl/IZA-SC/ftc_fw.xsl?-db=Atlas_main&amp;-lay=web&amp;STC=ISV&amp;-find"/>
    <hyperlink ref="A85" r:id="rId135" display="http://izasc.ethz.ch/fmi/xsl/IZA-SC/ftc_fw.xsl?-db=Atlas_main&amp;-lay=web&amp;STC=-IRY&amp;-find"/>
    <hyperlink ref="A84" r:id="rId136" display="http://izasc.ethz.ch/fmi/xsl/IZA-SC/ftc_fw.xsl?-db=Atlas_main&amp;-lay=web&amp;STC=IRR&amp;-find"/>
    <hyperlink ref="A83" r:id="rId137" display="http://izasc.ethz.ch/fmi/xsl/IZA-SC/ftc_fw.xsl?-db=Atlas_main&amp;-lay=web&amp;STC=IMF&amp;-find"/>
    <hyperlink ref="A82" r:id="rId138" display="http://izasc.ethz.ch/fmi/xsl/IZA-SC/ftc_fw.xsl?-db=Atlas_main&amp;-lay=web&amp;STC=IHW&amp;-find"/>
    <hyperlink ref="A81" r:id="rId139" display="http://izasc.ethz.ch/fmi/xsl/IZA-SC/ftc_fw.xsl?-db=Atlas_main&amp;-lay=web&amp;STC=IFR&amp;-find"/>
    <hyperlink ref="A80" r:id="rId140" display="http://izasc.ethz.ch/fmi/xsl/IZA-SC/ftc_fw.xsl?-db=Atlas_main&amp;-lay=web&amp;STC=IFO&amp;-find"/>
    <hyperlink ref="A79" r:id="rId141" display="http://izasc.ethz.ch/fmi/xsl/IZA-SC/ftc_fw.xsl?-db=Atlas_main&amp;-lay=web&amp;STC=HEU&amp;-find"/>
    <hyperlink ref="A78" r:id="rId142" display="http://izasc.ethz.ch/fmi/xsl/IZA-SC/ftc_fw.xsl?-db=Atlas_main&amp;-lay=web&amp;STC=GOO&amp;-find"/>
    <hyperlink ref="A77" r:id="rId143" display="http://izasc.ethz.ch/fmi/xsl/IZA-SC/ftc_fw.xsl?-db=Atlas_main&amp;-lay=web&amp;STC=GON&amp;-find"/>
    <hyperlink ref="A76" r:id="rId144" display="http://izasc.ethz.ch/fmi/xsl/IZA-SC/ftc_fw.xsl?-db=Atlas_main&amp;-lay=web&amp;STC=GME&amp;-find"/>
    <hyperlink ref="A75" r:id="rId145" display="http://izasc.ethz.ch/fmi/xsl/IZA-SC/ftc_fw.xsl?-db=Atlas_main&amp;-lay=web&amp;STC=GIU&amp;-find"/>
    <hyperlink ref="A74" r:id="rId146" display="http://izasc.ethz.ch/fmi/xsl/IZA-SC/ftc_fw.xsl?-db=Atlas_main&amp;-lay=web&amp;STC=GIS&amp;-find"/>
    <hyperlink ref="A73" r:id="rId147" display="http://izasc.ethz.ch/fmi/xsl/IZA-SC/ftc_fw.xsl?-db=Atlas_main&amp;-lay=web&amp;STC=FRA&amp;-find"/>
    <hyperlink ref="A72" r:id="rId148" display="http://izasc.ethz.ch/fmi/xsl/IZA-SC/ftc_fw.xsl?-db=Atlas_main&amp;-lay=web&amp;STC=FER&amp;-find"/>
    <hyperlink ref="A71" r:id="rId149" display="http://izasc.ethz.ch/fmi/xsl/IZA-SC/ftc_fw.xsl?-db=Atlas_main&amp;-lay=web&amp;STC=FAU&amp;-find"/>
    <hyperlink ref="A70" r:id="rId150" display="http://izasc.ethz.ch/fmi/xsl/IZA-SC/ftc_fw.xsl?-db=Atlas_main&amp;-lay=web&amp;STC=FAR&amp;-find"/>
    <hyperlink ref="A69" r:id="rId151" display="http://izasc.ethz.ch/fmi/xsl/IZA-SC/ftc_fw.xsl?-db=Atlas_main&amp;-lay=web&amp;STC=EZT&amp;-find"/>
    <hyperlink ref="A68" r:id="rId152" display="http://izasc.ethz.ch/fmi/xsl/IZA-SC/ftc_fw.xsl?-db=Atlas_main&amp;-lay=web&amp;STC=EUO&amp;-find"/>
    <hyperlink ref="A67" r:id="rId153" display="http://izasc.ethz.ch/fmi/xsl/IZA-SC/ftc_fw.xsl?-db=Atlas_main&amp;-lay=web&amp;STC=ETR&amp;-find"/>
    <hyperlink ref="A66" r:id="rId154" display="http://izasc.ethz.ch/fmi/xsl/IZA-SC/ftc_fw.xsl?-db=Atlas_main&amp;-lay=web&amp;STC=ESV&amp;-find"/>
    <hyperlink ref="A65" r:id="rId155" display="http://izasc.ethz.ch/fmi/xsl/IZA-SC/ftc_fw.xsl?-db=Atlas_main&amp;-lay=web&amp;STC=ERI&amp;-find"/>
    <hyperlink ref="A64" r:id="rId156" display="http://izasc.ethz.ch/fmi/xsl/IZA-SC/ftc_fw.xsl?-db=Atlas_main&amp;-lay=web&amp;STC=EPI&amp;-find"/>
    <hyperlink ref="A63" r:id="rId157" display="http://izasc.ethz.ch/fmi/xsl/IZA-SC/ftc_fw.xsl?-db=Atlas_main&amp;-lay=web&amp;STC=EON&amp;-find"/>
    <hyperlink ref="A62" r:id="rId158" display="http://izasc.ethz.ch/fmi/xsl/IZA-SC/ftc_fw.xsl?-db=Atlas_main&amp;-lay=web&amp;STC=EMT&amp;-find"/>
    <hyperlink ref="A61" r:id="rId159" display="http://izasc.ethz.ch/fmi/xsl/IZA-SC/ftc_fw.xsl?-db=Atlas_main&amp;-lay=web&amp;STC=EEI&amp;-find"/>
    <hyperlink ref="A60" r:id="rId160" display="http://izasc.ethz.ch/fmi/xsl/IZA-SC/ftc_fw.xsl?-db=Atlas_main&amp;-lay=web&amp;STC=EDI&amp;-find"/>
    <hyperlink ref="A59" r:id="rId161" display="http://izasc.ethz.ch/fmi/xsl/IZA-SC/ftc_fw.xsl?-db=Atlas_main&amp;-lay=web&amp;STC=EAB&amp;-find"/>
    <hyperlink ref="A58" r:id="rId162" display="http://izasc.ethz.ch/fmi/xsl/IZA-SC/ftc_fw.xsl?-db=Atlas_main&amp;-lay=web&amp;STC=DON&amp;-find"/>
    <hyperlink ref="A57" r:id="rId163" display="http://izasc.ethz.ch/fmi/xsl/IZA-SC/ftc_fw.xsl?-db=Atlas_main&amp;-lay=web&amp;STC=DOH&amp;-find"/>
    <hyperlink ref="A56" r:id="rId164" display="http://izasc.ethz.ch/fmi/xsl/IZA-SC/ftc_fw.xsl?-db=Atlas_main&amp;-lay=web&amp;STC=DFT&amp;-find"/>
    <hyperlink ref="A55" r:id="rId165" display="http://izasc.ethz.ch/fmi/xsl/IZA-SC/ftc_fw.xsl?-db=Atlas_main&amp;-lay=web&amp;STC=DFO&amp;-find"/>
    <hyperlink ref="A54" r:id="rId166" display="http://izasc.ethz.ch/fmi/xsl/IZA-SC/ftc_fw.xsl?-db=Atlas_main&amp;-lay=web&amp;STC=DDR&amp;-find"/>
    <hyperlink ref="A53" r:id="rId167" display="http://izasc.ethz.ch/fmi/xsl/IZA-SC/ftc_fw.xsl?-db=Atlas_main&amp;-lay=web&amp;STC=DAC&amp;-find"/>
    <hyperlink ref="A52" r:id="rId168" display="http://izasc.ethz.ch/fmi/xsl/IZA-SC/ftc_fw.xsl?-db=Atlas_main&amp;-lay=web&amp;STC=CZP&amp;-find"/>
    <hyperlink ref="A51" r:id="rId169" display="http://izasc.ethz.ch/fmi/xsl/IZA-SC/ftc_fw.xsl?-db=Atlas_main&amp;-lay=web&amp;STC=CON&amp;-find"/>
    <hyperlink ref="A50" r:id="rId170" display="http://izasc.ethz.ch/fmi/xsl/IZA-SC/ftc_fw.xsl?-db=Atlas_main&amp;-lay=web&amp;STC=-CLO&amp;-find"/>
    <hyperlink ref="A49" r:id="rId171" display="http://izasc.ethz.ch/fmi/xsl/IZA-SC/ftc_fw.xsl?-db=Atlas_main&amp;-lay=web&amp;STC=-CHI&amp;-find"/>
    <hyperlink ref="A48" r:id="rId172" display="http://izasc.ethz.ch/fmi/xsl/IZA-SC/ftc_fw.xsl?-db=Atlas_main&amp;-lay=web&amp;STC=CHA&amp;-find"/>
    <hyperlink ref="A47" r:id="rId173" display="http://izasc.ethz.ch/fmi/xsl/IZA-SC/ftc_fw.xsl?-db=Atlas_main&amp;-lay=web&amp;STC=CGS&amp;-find"/>
    <hyperlink ref="A46" r:id="rId174" display="http://izasc.ethz.ch/fmi/xsl/IZA-SC/ftc_fw.xsl?-db=Atlas_main&amp;-lay=web&amp;STC=CGF&amp;-find"/>
    <hyperlink ref="A45" r:id="rId175" display="http://izasc.ethz.ch/fmi/xsl/IZA-SC/ftc_fw.xsl?-db=Atlas_main&amp;-lay=web&amp;STC=CFI&amp;-find"/>
    <hyperlink ref="A44" r:id="rId176" display="http://izasc.ethz.ch/fmi/xsl/IZA-SC/ftc_fw.xsl?-db=Atlas_main&amp;-lay=web&amp;STC=CDO&amp;-find"/>
    <hyperlink ref="A43" r:id="rId177" display="http://izasc.ethz.ch/fmi/xsl/IZA-SC/ftc_fw.xsl?-db=Atlas_main&amp;-lay=web&amp;STC=CAS&amp;-find"/>
    <hyperlink ref="A42" r:id="rId178" display="http://izasc.ethz.ch/fmi/xsl/IZA-SC/ftc_fw.xsl?-db=Atlas_main&amp;-lay=web&amp;STC=CAN&amp;-find"/>
    <hyperlink ref="A41" r:id="rId179" display="http://izasc.ethz.ch/fmi/xsl/IZA-SC/ftc_fw.xsl?-db=Atlas_main&amp;-lay=web&amp;STC=BSV&amp;-find"/>
    <hyperlink ref="A40" r:id="rId180" display="http://izasc.ethz.ch/fmi/xsl/IZA-SC/ftc_fw.xsl?-db=Atlas_main&amp;-lay=web&amp;STC=BRE&amp;-find"/>
    <hyperlink ref="A39" r:id="rId181" display="http://izasc.ethz.ch/fmi/xsl/IZA-SC/ftc_fw.xsl?-db=Atlas_main&amp;-lay=web&amp;STC=BPH&amp;-find"/>
    <hyperlink ref="A38" r:id="rId182" display="http://izasc.ethz.ch/fmi/xsl/IZA-SC/ftc_fw.xsl?-db=Atlas_main&amp;-lay=web&amp;STC=BOZ&amp;-find"/>
    <hyperlink ref="A37" r:id="rId183" display="http://izasc.ethz.ch/fmi/xsl/IZA-SC/ftc_fw.xsl?-db=Atlas_main&amp;-lay=web&amp;STC=BOG&amp;-find"/>
    <hyperlink ref="A36" r:id="rId184" display="http://izasc.ethz.ch/fmi/xsl/IZA-SC/ftc_fw.xsl?-db=Atlas_main&amp;-lay=web&amp;STC=BOF&amp;-find"/>
    <hyperlink ref="A35" r:id="rId185" display="http://izasc.ethz.ch/fmi/xsl/IZA-SC/ftc_fw.xsl?-db=Atlas_main&amp;-lay=web&amp;STC=BIK&amp;-find"/>
    <hyperlink ref="A34" r:id="rId186" display="http://izasc.ethz.ch/fmi/xsl/IZA-SC/ftc_fw.xsl?-db=Atlas_main&amp;-lay=web&amp;STC=BEC&amp;-find"/>
    <hyperlink ref="A33" r:id="rId187" display="http://izasc.ethz.ch/fmi/xsl/IZA-SC/ftc_fw.xsl?-db=Atlas_main&amp;-lay=web&amp;STC=*BEA&amp;-find"/>
    <hyperlink ref="A32" r:id="rId188" display="http://izasc.ethz.ch/fmi/xsl/IZA-SC/ftc_fw.xsl?-db=Atlas_main&amp;-lay=web&amp;STC=BCT&amp;-find"/>
    <hyperlink ref="A31" r:id="rId189" display="http://izasc.ethz.ch/fmi/xsl/IZA-SC/ftc_fw.xsl?-db=Atlas_main&amp;-lay=web&amp;STC=AWW&amp;-find"/>
    <hyperlink ref="A30" r:id="rId190" display="http://izasc.ethz.ch/fmi/xsl/IZA-SC/ftc_fw.xsl?-db=Atlas_main&amp;-lay=web&amp;STC=AWO&amp;-find"/>
    <hyperlink ref="A29" r:id="rId191" display="http://izasc.ethz.ch/fmi/xsl/IZA-SC/ftc_fw.xsl?-db=Atlas_main&amp;-lay=web&amp;STC=AVL&amp;-find"/>
    <hyperlink ref="A28" r:id="rId192" display="http://izasc.ethz.ch/fmi/xsl/IZA-SC/ftc_fw.xsl?-db=Atlas_main&amp;-lay=web&amp;STC=ATV&amp;-find"/>
    <hyperlink ref="A27" r:id="rId193" display="http://izasc.ethz.ch/fmi/xsl/IZA-SC/ftc_fw.xsl?-db=Atlas_main&amp;-lay=web&amp;STC=ATT&amp;-find"/>
    <hyperlink ref="A26" r:id="rId194" display="http://izasc.ethz.ch/fmi/xsl/IZA-SC/ftc_fw.xsl?-db=Atlas_main&amp;-lay=web&amp;STC=ATS&amp;-find"/>
    <hyperlink ref="A25" r:id="rId195" display="http://izasc.ethz.ch/fmi/xsl/IZA-SC/ftc_fw.xsl?-db=Atlas_main&amp;-lay=web&amp;STC=ATO&amp;-find"/>
    <hyperlink ref="A24" r:id="rId196" display="http://izasc.ethz.ch/fmi/xsl/IZA-SC/ftc_fw.xsl?-db=Atlas_main&amp;-lay=web&amp;STC=ATN&amp;-find"/>
    <hyperlink ref="A23" r:id="rId197" display="http://izasc.ethz.ch/fmi/xsl/IZA-SC/ftc_fw.xsl?-db=Atlas_main&amp;-lay=web&amp;STC=ASV&amp;-find"/>
    <hyperlink ref="A22" r:id="rId198" display="http://izasc.ethz.ch/fmi/xsl/IZA-SC/ftc_fw.xsl?-db=Atlas_main&amp;-lay=web&amp;STC=AST&amp;-find"/>
    <hyperlink ref="A21" r:id="rId199" display="http://izasc.ethz.ch/fmi/xsl/IZA-SC/ftc_fw.xsl?-db=Atlas_main&amp;-lay=web&amp;STC=APD&amp;-find"/>
    <hyperlink ref="A20" r:id="rId200" display="http://izasc.ethz.ch/fmi/xsl/IZA-SC/ftc_fw.xsl?-db=Atlas_main&amp;-lay=web&amp;STC=APC&amp;-find"/>
    <hyperlink ref="A19" r:id="rId201" display="http://izasc.ethz.ch/fmi/xsl/IZA-SC/ftc_fw.xsl?-db=Atlas_main&amp;-lay=web&amp;STC=ANA&amp;-find"/>
    <hyperlink ref="A18" r:id="rId202" display="http://izasc.ethz.ch/fmi/xsl/IZA-SC/ftc_fw.xsl?-db=Atlas_main&amp;-lay=web&amp;STC=AHT&amp;-find"/>
    <hyperlink ref="A17" r:id="rId203" display="http://izasc.ethz.ch/fmi/xsl/IZA-SC/ftc_fw.xsl?-db=Atlas_main&amp;-lay=web&amp;STC=AFY&amp;-find"/>
    <hyperlink ref="A16" r:id="rId204" display="http://izasc.ethz.ch/fmi/xsl/IZA-SC/ftc_fw.xsl?-db=Atlas_main&amp;-lay=web&amp;STC=AFX&amp;-find"/>
    <hyperlink ref="A15" r:id="rId205" display="http://izasc.ethz.ch/fmi/xsl/IZA-SC/ftc_fw.xsl?-db=Atlas_main&amp;-lay=web&amp;STC=AFV&amp;-find"/>
    <hyperlink ref="A14" r:id="rId206" display="http://izasc.ethz.ch/fmi/xsl/IZA-SC/ftc_fw.xsl?-db=Atlas_main&amp;-lay=web&amp;STC=AFT&amp;-find"/>
    <hyperlink ref="A13" r:id="rId207" display="http://izasc.ethz.ch/fmi/xsl/IZA-SC/ftc_fw.xsl?-db=Atlas_main&amp;-lay=web&amp;STC=AFS&amp;-find"/>
    <hyperlink ref="A12" r:id="rId208" display="http://izasc.ethz.ch/fmi/xsl/IZA-SC/ftc_fw.xsl?-db=Atlas_main&amp;-lay=web&amp;STC=AFR&amp;-find"/>
    <hyperlink ref="A11" r:id="rId209" display="http://izasc.ethz.ch/fmi/xsl/IZA-SC/ftc_fw.xsl?-db=Atlas_main&amp;-lay=web&amp;STC=AFO&amp;-find"/>
    <hyperlink ref="A10" r:id="rId210" display="http://izasc.ethz.ch/fmi/xsl/IZA-SC/ftc_fw.xsl?-db=Atlas_main&amp;-lay=web&amp;STC=AFN&amp;-find"/>
    <hyperlink ref="A9" r:id="rId211" display="http://izasc.ethz.ch/fmi/xsl/IZA-SC/ftc_fw.xsl?-db=Atlas_main&amp;-lay=web&amp;STC=AFI&amp;-find"/>
    <hyperlink ref="A8" r:id="rId212" display="http://izasc.ethz.ch/fmi/xsl/IZA-SC/ftc_fw.xsl?-db=Atlas_main&amp;-lay=web&amp;STC=AFG&amp;-find"/>
    <hyperlink ref="A7" r:id="rId213" display="http://izasc.ethz.ch/fmi/xsl/IZA-SC/ftc_fw.xsl?-db=Atlas_main&amp;-lay=web&amp;STC=AET&amp;-find"/>
    <hyperlink ref="A6" r:id="rId214" display="http://izasc.ethz.ch/fmi/xsl/IZA-SC/ftc_fw.xsl?-db=Atlas_main&amp;-lay=web&amp;STC=AEN&amp;-find"/>
    <hyperlink ref="A5" r:id="rId215" display="http://izasc.ethz.ch/fmi/xsl/IZA-SC/ftc_fw.xsl?-db=Atlas_main&amp;-lay=web&amp;STC=AEL&amp;-find"/>
    <hyperlink ref="A4" r:id="rId216" display="http://izasc.ethz.ch/fmi/xsl/IZA-SC/ftc_fw.xsl?-db=Atlas_main&amp;-lay=web&amp;STC=AEI&amp;-find"/>
    <hyperlink ref="A3" r:id="rId217" display="http://izasc.ethz.ch/fmi/xsl/IZA-SC/ftc_fw.xsl?-db=Atlas_main&amp;-lay=web&amp;STC=ACO&amp;-find"/>
    <hyperlink ref="A2" r:id="rId218" display="http://izasc.ethz.ch/fmi/xsl/IZA-SC/ftc_fw.xsl?-db=Atlas_main&amp;-lay=web&amp;STC=ABW&amp;-find"/>
  </hyperlinks>
  <pageMargins left="0.7" right="0.7" top="0.75" bottom="0.75" header="0.3" footer="0.3"/>
  <pageSetup paperSize="9" orientation="portrait" r:id="rId2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Catlow</vt:lpstr>
      <vt:lpstr>Gale</vt:lpstr>
      <vt:lpstr>Sastre</vt:lpstr>
      <vt:lpstr>BKS</vt:lpstr>
      <vt:lpstr>Matsui</vt:lpstr>
      <vt:lpstr>DFT</vt:lpstr>
      <vt:lpstr>Space Group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2014-09-16T11:26:25Z</dcterms:modified>
</cp:coreProperties>
</file>