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project-symmetry/"/>
    </mc:Choice>
  </mc:AlternateContent>
  <xr:revisionPtr revIDLastSave="0" documentId="13_ncr:1_{AC872F51-4D19-F043-B600-5A541439B44C}" xr6:coauthVersionLast="47" xr6:coauthVersionMax="47" xr10:uidLastSave="{00000000-0000-0000-0000-000000000000}"/>
  <bookViews>
    <workbookView xWindow="0" yWindow="500" windowWidth="28800" windowHeight="16300" activeTab="1" xr2:uid="{C6D50D6E-BAF6-1D48-8564-4D25AB3A0685}"/>
  </bookViews>
  <sheets>
    <sheet name="Whole Article BLEU Score" sheetId="1" r:id="rId1"/>
    <sheet name="Section BLEU 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Q4" i="1"/>
  <c r="Q5" i="1"/>
  <c r="Q6" i="1"/>
  <c r="Q7" i="1"/>
  <c r="Q8" i="1"/>
  <c r="Q9" i="1"/>
  <c r="Q10" i="1"/>
  <c r="Q11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R3" i="1"/>
  <c r="R2" i="1"/>
  <c r="I3" i="1"/>
  <c r="I4" i="1"/>
  <c r="I5" i="1"/>
  <c r="I6" i="1"/>
  <c r="I7" i="1"/>
  <c r="I8" i="1"/>
  <c r="I9" i="1"/>
  <c r="I10" i="1"/>
  <c r="I2" i="1"/>
  <c r="F4" i="1"/>
  <c r="F5" i="1"/>
  <c r="F6" i="1"/>
  <c r="F7" i="1"/>
  <c r="F8" i="1"/>
  <c r="F9" i="1"/>
  <c r="F10" i="1"/>
  <c r="F3" i="1"/>
  <c r="O3" i="1"/>
  <c r="O2" i="1"/>
  <c r="P2" i="1" s="1"/>
  <c r="G3" i="1"/>
  <c r="G4" i="1"/>
  <c r="H4" i="1" s="1"/>
  <c r="G5" i="1"/>
  <c r="H5" i="1" s="1"/>
  <c r="G6" i="1"/>
  <c r="G7" i="1"/>
  <c r="G8" i="1"/>
  <c r="H8" i="1" s="1"/>
  <c r="G9" i="1"/>
  <c r="H9" i="1" s="1"/>
  <c r="G10" i="1"/>
  <c r="G2" i="1"/>
  <c r="H7" i="1" l="1"/>
  <c r="H10" i="1"/>
  <c r="H6" i="1"/>
  <c r="Q3" i="1"/>
  <c r="P3" i="1"/>
  <c r="Q2" i="1"/>
  <c r="H3" i="1"/>
  <c r="H2" i="1"/>
</calcChain>
</file>

<file path=xl/sharedStrings.xml><?xml version="1.0" encoding="utf-8"?>
<sst xmlns="http://schemas.openxmlformats.org/spreadsheetml/2006/main" count="49" uniqueCount="28">
  <si>
    <t>Lang 1</t>
  </si>
  <si>
    <t>Lang 2</t>
  </si>
  <si>
    <t>en</t>
  </si>
  <si>
    <t>Compare Time Est (min)</t>
  </si>
  <si>
    <t>Article Name</t>
  </si>
  <si>
    <t>Sentences Article 1</t>
  </si>
  <si>
    <t>Sentences Article 2</t>
  </si>
  <si>
    <t>Compare Time Est (sec)</t>
  </si>
  <si>
    <t>Barack Obama</t>
  </si>
  <si>
    <t>fr</t>
  </si>
  <si>
    <t>Compare Time Actual (sec) 1</t>
  </si>
  <si>
    <t>Compare Time Actual (sec) 2</t>
  </si>
  <si>
    <t>Compare Time Actual (sec) 3</t>
  </si>
  <si>
    <t>Open Apps</t>
  </si>
  <si>
    <t>Est. Avg. Time Per Iteration (sec)</t>
  </si>
  <si>
    <t>Avg (sec)</t>
  </si>
  <si>
    <t>Avg (min)</t>
  </si>
  <si>
    <t>Compare Time Actual (sec) 4</t>
  </si>
  <si>
    <t>Compare Time Actual (sec) 5</t>
  </si>
  <si>
    <t>Num Iterations O(m*n)</t>
  </si>
  <si>
    <t>Boris Johnson</t>
  </si>
  <si>
    <t>Avg per Iteration (sec)</t>
  </si>
  <si>
    <t>Visual Studio Code</t>
  </si>
  <si>
    <t>Elvis Presley</t>
  </si>
  <si>
    <t>Est - Actual</t>
  </si>
  <si>
    <t>Section Name</t>
  </si>
  <si>
    <t>Sentences Section 1</t>
  </si>
  <si>
    <t>Sentences Section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</si>
</sst>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BA7-2BE5-AA44-97C0-CA3360606022}">
  <dimension ref="A1:S11"/>
  <sheetViews>
    <sheetView topLeftCell="L1" workbookViewId="0">
      <selection activeCell="P1" sqref="P1:S1"/>
    </sheetView>
  </sheetViews>
  <sheetFormatPr baseColWidth="10" defaultRowHeight="16" x14ac:dyDescent="0.2"/>
  <cols>
    <col min="1" max="1" width="26.5" style="1" customWidth="1"/>
    <col min="2" max="3" width="10.83203125" style="1"/>
    <col min="4" max="4" width="17.6640625" style="1" customWidth="1"/>
    <col min="5" max="5" width="18" style="1" customWidth="1"/>
    <col min="6" max="6" width="30.1640625" style="1" customWidth="1"/>
    <col min="7" max="7" width="27.83203125" style="1" customWidth="1"/>
    <col min="8" max="8" width="21.83203125" style="1" customWidth="1"/>
    <col min="9" max="9" width="28" style="1" bestFit="1" customWidth="1"/>
    <col min="10" max="10" width="25.33203125" style="1" customWidth="1"/>
    <col min="11" max="11" width="25.5" style="1" customWidth="1"/>
    <col min="12" max="12" width="25.83203125" style="1" customWidth="1"/>
    <col min="13" max="13" width="29.1640625" style="1" customWidth="1"/>
    <col min="14" max="14" width="29.6640625" style="1" customWidth="1"/>
    <col min="15" max="15" width="16.1640625" style="1" customWidth="1"/>
    <col min="16" max="16" width="12.1640625" style="1" bestFit="1" customWidth="1"/>
    <col min="17" max="17" width="19" style="1" customWidth="1"/>
    <col min="18" max="18" width="17.33203125" style="1" customWidth="1"/>
    <col min="19" max="19" width="16.33203125" customWidth="1"/>
    <col min="20" max="20" width="12.1640625" bestFit="1" customWidth="1"/>
    <col min="21" max="21" width="7" bestFit="1" customWidth="1"/>
  </cols>
  <sheetData>
    <row r="1" spans="1:19" x14ac:dyDescent="0.2">
      <c r="A1" s="1" t="s">
        <v>4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14</v>
      </c>
      <c r="G1" s="1" t="s">
        <v>19</v>
      </c>
      <c r="H1" s="1" t="s">
        <v>3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17</v>
      </c>
      <c r="N1" s="1" t="s">
        <v>18</v>
      </c>
      <c r="O1" s="1" t="s">
        <v>15</v>
      </c>
      <c r="P1" s="1" t="s">
        <v>16</v>
      </c>
      <c r="Q1" s="1" t="s">
        <v>21</v>
      </c>
      <c r="R1" s="1" t="s">
        <v>24</v>
      </c>
      <c r="S1" s="1" t="s">
        <v>13</v>
      </c>
    </row>
    <row r="2" spans="1:19" x14ac:dyDescent="0.2">
      <c r="A2" s="1" t="s">
        <v>8</v>
      </c>
      <c r="B2" s="1" t="s">
        <v>2</v>
      </c>
      <c r="C2" s="1" t="s">
        <v>9</v>
      </c>
      <c r="D2" s="1">
        <v>673</v>
      </c>
      <c r="E2" s="1">
        <v>414</v>
      </c>
      <c r="F2" s="1">
        <v>5.0000000000000001E-4</v>
      </c>
      <c r="G2" s="1">
        <f>D2*E2</f>
        <v>278622</v>
      </c>
      <c r="H2" s="1">
        <f>G2 * F2 / 60</f>
        <v>2.32185</v>
      </c>
      <c r="I2" s="1">
        <f>ROUNDUP(G2 * F2, 2)</f>
        <v>139.32</v>
      </c>
      <c r="J2" s="1">
        <v>92</v>
      </c>
      <c r="K2" s="1">
        <v>94.3</v>
      </c>
      <c r="L2" s="1">
        <v>89.48</v>
      </c>
      <c r="M2" s="1">
        <v>90.82</v>
      </c>
      <c r="N2" s="1">
        <v>92.36</v>
      </c>
      <c r="O2" s="1">
        <f>AVERAGE(J2, K2, L2, M2, N2)</f>
        <v>91.792000000000002</v>
      </c>
      <c r="P2" s="1">
        <f xml:space="preserve"> O2 / 60</f>
        <v>1.5298666666666667</v>
      </c>
      <c r="Q2" s="1">
        <f xml:space="preserve"> O2 / G2</f>
        <v>3.2944993575525263E-4</v>
      </c>
      <c r="R2" s="1">
        <f>I2 - O2</f>
        <v>47.527999999999992</v>
      </c>
      <c r="S2" s="1" t="s">
        <v>22</v>
      </c>
    </row>
    <row r="3" spans="1:19" x14ac:dyDescent="0.2">
      <c r="A3" s="1" t="s">
        <v>23</v>
      </c>
      <c r="B3" s="1" t="s">
        <v>2</v>
      </c>
      <c r="C3" s="1" t="s">
        <v>9</v>
      </c>
      <c r="D3" s="1">
        <v>993</v>
      </c>
      <c r="E3" s="1">
        <v>366</v>
      </c>
      <c r="F3" s="1">
        <f>0.0005</f>
        <v>5.0000000000000001E-4</v>
      </c>
      <c r="G3" s="1">
        <f t="shared" ref="G3:G10" si="0">D3*E3</f>
        <v>363438</v>
      </c>
      <c r="H3" s="1">
        <f t="shared" ref="H3:H10" si="1">G3 * F3 / 60</f>
        <v>3.0286499999999998</v>
      </c>
      <c r="I3" s="1">
        <f t="shared" ref="I3:I10" si="2">ROUNDUP(G3 * F3, 2)</f>
        <v>181.72</v>
      </c>
      <c r="J3" s="1">
        <v>112.99</v>
      </c>
      <c r="K3" s="1">
        <v>112.11</v>
      </c>
      <c r="L3" s="1">
        <v>112.5</v>
      </c>
      <c r="M3" s="1">
        <v>110.5</v>
      </c>
      <c r="N3" s="1">
        <v>110.15</v>
      </c>
      <c r="O3" s="1">
        <f>AVERAGE(J3, K3, L3, M3, N3)</f>
        <v>111.65</v>
      </c>
      <c r="P3" s="1">
        <f xml:space="preserve"> O3 / 60</f>
        <v>1.8608333333333333</v>
      </c>
      <c r="Q3" s="1">
        <f xml:space="preserve"> O3 / G3</f>
        <v>3.0720508037134257E-4</v>
      </c>
      <c r="R3" s="1">
        <f>I3 - O3</f>
        <v>70.069999999999993</v>
      </c>
      <c r="S3" s="1" t="s">
        <v>22</v>
      </c>
    </row>
    <row r="4" spans="1:19" x14ac:dyDescent="0.2">
      <c r="A4" s="1" t="s">
        <v>20</v>
      </c>
      <c r="B4" s="1" t="s">
        <v>2</v>
      </c>
      <c r="D4" s="1">
        <v>216</v>
      </c>
      <c r="F4" s="1">
        <f t="shared" ref="F4:F10" si="3">0.0005</f>
        <v>5.0000000000000001E-4</v>
      </c>
      <c r="G4" s="1">
        <f t="shared" si="0"/>
        <v>0</v>
      </c>
      <c r="H4" s="1">
        <f t="shared" si="1"/>
        <v>0</v>
      </c>
      <c r="I4" s="1">
        <f t="shared" si="2"/>
        <v>0</v>
      </c>
      <c r="O4" s="1" t="e">
        <f t="shared" ref="O4:O11" si="4">AVERAGE(J4, K4, L4, M4, N4)</f>
        <v>#DIV/0!</v>
      </c>
      <c r="P4" s="1" t="e">
        <f t="shared" ref="P4:P11" si="5" xml:space="preserve"> O4 / 60</f>
        <v>#DIV/0!</v>
      </c>
      <c r="Q4" s="1" t="e">
        <f t="shared" ref="Q4:Q11" si="6" xml:space="preserve"> O4 / G4</f>
        <v>#DIV/0!</v>
      </c>
      <c r="R4" s="1" t="e">
        <f t="shared" ref="R4:R11" si="7">I4 - O4</f>
        <v>#DIV/0!</v>
      </c>
    </row>
    <row r="5" spans="1:19" x14ac:dyDescent="0.2">
      <c r="F5" s="1">
        <f t="shared" si="3"/>
        <v>5.0000000000000001E-4</v>
      </c>
      <c r="G5" s="1">
        <f t="shared" si="0"/>
        <v>0</v>
      </c>
      <c r="H5" s="1">
        <f>G5 * F5 / 60</f>
        <v>0</v>
      </c>
      <c r="I5" s="1">
        <f t="shared" si="2"/>
        <v>0</v>
      </c>
      <c r="O5" s="1" t="e">
        <f t="shared" si="4"/>
        <v>#DIV/0!</v>
      </c>
      <c r="P5" s="1" t="e">
        <f t="shared" si="5"/>
        <v>#DIV/0!</v>
      </c>
      <c r="Q5" s="1" t="e">
        <f t="shared" si="6"/>
        <v>#DIV/0!</v>
      </c>
      <c r="R5" s="1" t="e">
        <f t="shared" si="7"/>
        <v>#DIV/0!</v>
      </c>
    </row>
    <row r="6" spans="1:19" x14ac:dyDescent="0.2">
      <c r="F6" s="1">
        <f t="shared" si="3"/>
        <v>5.0000000000000001E-4</v>
      </c>
      <c r="G6" s="1">
        <f t="shared" si="0"/>
        <v>0</v>
      </c>
      <c r="H6" s="1">
        <f t="shared" si="1"/>
        <v>0</v>
      </c>
      <c r="I6" s="1">
        <f t="shared" si="2"/>
        <v>0</v>
      </c>
      <c r="O6" s="1" t="e">
        <f t="shared" si="4"/>
        <v>#DIV/0!</v>
      </c>
      <c r="P6" s="1" t="e">
        <f t="shared" si="5"/>
        <v>#DIV/0!</v>
      </c>
      <c r="Q6" s="1" t="e">
        <f t="shared" si="6"/>
        <v>#DIV/0!</v>
      </c>
      <c r="R6" s="1" t="e">
        <f t="shared" si="7"/>
        <v>#DIV/0!</v>
      </c>
    </row>
    <row r="7" spans="1:19" x14ac:dyDescent="0.2">
      <c r="F7" s="1">
        <f t="shared" si="3"/>
        <v>5.0000000000000001E-4</v>
      </c>
      <c r="G7" s="1">
        <f t="shared" si="0"/>
        <v>0</v>
      </c>
      <c r="H7" s="1">
        <f t="shared" si="1"/>
        <v>0</v>
      </c>
      <c r="I7" s="1">
        <f t="shared" si="2"/>
        <v>0</v>
      </c>
      <c r="O7" s="1" t="e">
        <f t="shared" si="4"/>
        <v>#DIV/0!</v>
      </c>
      <c r="P7" s="1" t="e">
        <f t="shared" si="5"/>
        <v>#DIV/0!</v>
      </c>
      <c r="Q7" s="1" t="e">
        <f t="shared" si="6"/>
        <v>#DIV/0!</v>
      </c>
      <c r="R7" s="1" t="e">
        <f t="shared" si="7"/>
        <v>#DIV/0!</v>
      </c>
    </row>
    <row r="8" spans="1:19" x14ac:dyDescent="0.2">
      <c r="F8" s="1">
        <f t="shared" si="3"/>
        <v>5.0000000000000001E-4</v>
      </c>
      <c r="G8" s="1">
        <f t="shared" si="0"/>
        <v>0</v>
      </c>
      <c r="H8" s="1">
        <f t="shared" si="1"/>
        <v>0</v>
      </c>
      <c r="I8" s="1">
        <f t="shared" si="2"/>
        <v>0</v>
      </c>
      <c r="O8" s="1" t="e">
        <f t="shared" si="4"/>
        <v>#DIV/0!</v>
      </c>
      <c r="P8" s="1" t="e">
        <f t="shared" si="5"/>
        <v>#DIV/0!</v>
      </c>
      <c r="Q8" s="1" t="e">
        <f t="shared" si="6"/>
        <v>#DIV/0!</v>
      </c>
      <c r="R8" s="1" t="e">
        <f t="shared" si="7"/>
        <v>#DIV/0!</v>
      </c>
    </row>
    <row r="9" spans="1:19" x14ac:dyDescent="0.2">
      <c r="F9" s="1">
        <f t="shared" si="3"/>
        <v>5.0000000000000001E-4</v>
      </c>
      <c r="G9" s="1">
        <f t="shared" si="0"/>
        <v>0</v>
      </c>
      <c r="H9" s="1">
        <f t="shared" si="1"/>
        <v>0</v>
      </c>
      <c r="I9" s="1">
        <f t="shared" si="2"/>
        <v>0</v>
      </c>
      <c r="O9" s="1" t="e">
        <f t="shared" si="4"/>
        <v>#DIV/0!</v>
      </c>
      <c r="P9" s="1" t="e">
        <f t="shared" si="5"/>
        <v>#DIV/0!</v>
      </c>
      <c r="Q9" s="1" t="e">
        <f t="shared" si="6"/>
        <v>#DIV/0!</v>
      </c>
      <c r="R9" s="1" t="e">
        <f t="shared" si="7"/>
        <v>#DIV/0!</v>
      </c>
    </row>
    <row r="10" spans="1:19" x14ac:dyDescent="0.2">
      <c r="F10" s="1">
        <f t="shared" si="3"/>
        <v>5.0000000000000001E-4</v>
      </c>
      <c r="G10" s="1">
        <f t="shared" si="0"/>
        <v>0</v>
      </c>
      <c r="H10" s="1">
        <f t="shared" si="1"/>
        <v>0</v>
      </c>
      <c r="I10" s="1">
        <f t="shared" si="2"/>
        <v>0</v>
      </c>
      <c r="O10" s="1" t="e">
        <f t="shared" si="4"/>
        <v>#DIV/0!</v>
      </c>
      <c r="P10" s="1" t="e">
        <f t="shared" si="5"/>
        <v>#DIV/0!</v>
      </c>
      <c r="Q10" s="1" t="e">
        <f t="shared" si="6"/>
        <v>#DIV/0!</v>
      </c>
      <c r="R10" s="1" t="e">
        <f t="shared" si="7"/>
        <v>#DIV/0!</v>
      </c>
    </row>
    <row r="11" spans="1:19" x14ac:dyDescent="0.2">
      <c r="O11" s="1" t="e">
        <f t="shared" si="4"/>
        <v>#DIV/0!</v>
      </c>
      <c r="P11" s="1" t="e">
        <f t="shared" si="5"/>
        <v>#DIV/0!</v>
      </c>
      <c r="Q11" s="1" t="e">
        <f t="shared" si="6"/>
        <v>#DIV/0!</v>
      </c>
      <c r="R11" s="1" t="e">
        <f t="shared" si="7"/>
        <v>#DIV/0!</v>
      </c>
    </row>
  </sheetData>
  <sortState xmlns:xlrd2="http://schemas.microsoft.com/office/spreadsheetml/2017/richdata2" ref="A2:K11">
    <sortCondition ref="H1:H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40BB-A368-9742-B5AB-248B9358CFD7}">
  <dimension ref="A1:T1"/>
  <sheetViews>
    <sheetView tabSelected="1" workbookViewId="0">
      <selection activeCell="S7" sqref="S7"/>
    </sheetView>
  </sheetViews>
  <sheetFormatPr baseColWidth="10" defaultRowHeight="16" x14ac:dyDescent="0.2"/>
  <cols>
    <col min="1" max="1" width="17.6640625" customWidth="1"/>
    <col min="2" max="2" width="15.83203125" customWidth="1"/>
    <col min="5" max="5" width="19.83203125" customWidth="1"/>
    <col min="6" max="6" width="18.5" customWidth="1"/>
    <col min="7" max="7" width="28.6640625" customWidth="1"/>
    <col min="8" max="8" width="20.6640625" customWidth="1"/>
    <col min="9" max="9" width="21.5" customWidth="1"/>
    <col min="10" max="10" width="21.6640625" customWidth="1"/>
    <col min="11" max="11" width="30.83203125" customWidth="1"/>
    <col min="12" max="13" width="27.5" customWidth="1"/>
    <col min="14" max="14" width="26.83203125" customWidth="1"/>
    <col min="15" max="15" width="32.83203125" customWidth="1"/>
    <col min="18" max="18" width="23.5" customWidth="1"/>
    <col min="19" max="19" width="12.5" customWidth="1"/>
    <col min="20" max="20" width="20.83203125" customWidth="1"/>
  </cols>
  <sheetData>
    <row r="1" spans="1:20" x14ac:dyDescent="0.2">
      <c r="A1" t="s">
        <v>4</v>
      </c>
      <c r="B1" t="s">
        <v>25</v>
      </c>
      <c r="C1" t="s">
        <v>0</v>
      </c>
      <c r="D1" t="s">
        <v>1</v>
      </c>
      <c r="E1" t="s">
        <v>26</v>
      </c>
      <c r="F1" t="s">
        <v>27</v>
      </c>
      <c r="G1" t="s">
        <v>14</v>
      </c>
      <c r="H1" t="s">
        <v>19</v>
      </c>
      <c r="I1" t="s">
        <v>3</v>
      </c>
      <c r="J1" t="s">
        <v>7</v>
      </c>
      <c r="K1" s="1" t="s">
        <v>10</v>
      </c>
      <c r="L1" s="1" t="s">
        <v>11</v>
      </c>
      <c r="M1" s="1" t="s">
        <v>12</v>
      </c>
      <c r="N1" s="1" t="s">
        <v>17</v>
      </c>
      <c r="O1" s="1" t="s">
        <v>18</v>
      </c>
      <c r="P1" s="1" t="s">
        <v>15</v>
      </c>
      <c r="Q1" s="1" t="s">
        <v>16</v>
      </c>
      <c r="R1" s="1" t="s">
        <v>21</v>
      </c>
      <c r="S1" s="1" t="s">
        <v>24</v>
      </c>
      <c r="T1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Article BLEU Score</vt:lpstr>
      <vt:lpstr>Section BLEU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2022-11-17T20:08:02Z</dcterms:created>
  <dcterms:modified xsi:type="dcterms:W3CDTF">2022-11-26T17:56:24Z</dcterms:modified>
</cp:coreProperties>
</file>