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buj\Downloads\"/>
    </mc:Choice>
  </mc:AlternateContent>
  <xr:revisionPtr revIDLastSave="0" documentId="13_ncr:1_{ACFAC9B3-F0A3-4AD9-AB49-516D83F6E9E4}" xr6:coauthVersionLast="47" xr6:coauthVersionMax="47" xr10:uidLastSave="{00000000-0000-0000-0000-000000000000}"/>
  <bookViews>
    <workbookView xWindow="-110" yWindow="-110" windowWidth="19420" windowHeight="10300" xr2:uid="{B16A85DC-FD15-4FC0-ABD5-6DEBBFB7706A}"/>
  </bookViews>
  <sheets>
    <sheet name="dataset" sheetId="2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2" l="1"/>
  <c r="H5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2" i="2"/>
  <c r="L5" i="2"/>
  <c r="L4" i="2"/>
  <c r="C2" i="2"/>
  <c r="E2" i="2"/>
  <c r="G2" i="2"/>
  <c r="C3" i="2"/>
  <c r="E4" i="2"/>
  <c r="C5" i="2"/>
  <c r="E5" i="2"/>
  <c r="G5" i="2"/>
  <c r="C6" i="2"/>
  <c r="E6" i="2"/>
  <c r="G6" i="2"/>
  <c r="C7" i="2"/>
  <c r="E7" i="2"/>
  <c r="G7" i="2"/>
  <c r="C8" i="2"/>
  <c r="E8" i="2"/>
  <c r="G8" i="2"/>
  <c r="C9" i="2"/>
  <c r="E9" i="2"/>
  <c r="G9" i="2"/>
  <c r="C10" i="2"/>
  <c r="E10" i="2"/>
  <c r="G10" i="2"/>
  <c r="C11" i="2"/>
  <c r="E11" i="2"/>
  <c r="G11" i="2"/>
  <c r="C12" i="2"/>
  <c r="E12" i="2"/>
  <c r="G12" i="2"/>
  <c r="C13" i="2"/>
  <c r="E13" i="2"/>
  <c r="G13" i="2"/>
  <c r="C14" i="2"/>
  <c r="E14" i="2"/>
  <c r="G14" i="2"/>
  <c r="C15" i="2"/>
  <c r="E15" i="2"/>
  <c r="G15" i="2"/>
  <c r="C16" i="2"/>
  <c r="E16" i="2"/>
  <c r="G16" i="2"/>
  <c r="C17" i="2"/>
  <c r="E17" i="2"/>
  <c r="G17" i="2"/>
  <c r="C18" i="2"/>
  <c r="E18" i="2"/>
  <c r="G18" i="2"/>
  <c r="C19" i="2"/>
  <c r="E19" i="2"/>
  <c r="G19" i="2"/>
  <c r="C20" i="2"/>
  <c r="E20" i="2"/>
  <c r="G20" i="2"/>
  <c r="C21" i="2"/>
  <c r="E21" i="2"/>
  <c r="G21" i="2"/>
  <c r="C22" i="2"/>
  <c r="E22" i="2"/>
  <c r="G22" i="2"/>
  <c r="C23" i="2"/>
  <c r="E23" i="2"/>
  <c r="G23" i="2"/>
  <c r="C24" i="2"/>
  <c r="E24" i="2"/>
  <c r="G24" i="2"/>
  <c r="C25" i="2"/>
  <c r="E25" i="2"/>
  <c r="G25" i="2"/>
  <c r="C26" i="2"/>
  <c r="E26" i="2"/>
  <c r="G26" i="2"/>
  <c r="C27" i="2"/>
  <c r="E27" i="2"/>
  <c r="G27" i="2"/>
  <c r="C28" i="2"/>
  <c r="E28" i="2"/>
  <c r="G28" i="2"/>
  <c r="C29" i="2"/>
  <c r="E29" i="2"/>
  <c r="G29" i="2"/>
  <c r="C30" i="2"/>
  <c r="E30" i="2"/>
  <c r="G30" i="2"/>
  <c r="C31" i="2"/>
  <c r="E31" i="2"/>
  <c r="G31" i="2"/>
  <c r="C32" i="2"/>
  <c r="E32" i="2"/>
  <c r="G32" i="2"/>
  <c r="C33" i="2"/>
  <c r="E33" i="2"/>
  <c r="G33" i="2"/>
  <c r="C34" i="2"/>
  <c r="E34" i="2"/>
  <c r="G34" i="2"/>
  <c r="C35" i="2"/>
  <c r="E35" i="2"/>
  <c r="G35" i="2"/>
  <c r="C36" i="2"/>
  <c r="E36" i="2"/>
  <c r="G36" i="2"/>
  <c r="C37" i="2"/>
  <c r="E37" i="2"/>
  <c r="G37" i="2"/>
  <c r="C38" i="2"/>
  <c r="E38" i="2"/>
  <c r="G38" i="2"/>
  <c r="C39" i="2"/>
  <c r="E39" i="2"/>
  <c r="G39" i="2"/>
  <c r="C40" i="2"/>
  <c r="E40" i="2"/>
  <c r="G40" i="2"/>
  <c r="C41" i="2"/>
  <c r="E41" i="2"/>
  <c r="G41" i="2"/>
  <c r="C42" i="2"/>
  <c r="E42" i="2"/>
  <c r="G42" i="2"/>
  <c r="C43" i="2"/>
  <c r="E43" i="2"/>
  <c r="G43" i="2"/>
  <c r="C44" i="2"/>
  <c r="E44" i="2"/>
  <c r="G44" i="2"/>
  <c r="C45" i="2"/>
  <c r="E45" i="2"/>
  <c r="G45" i="2"/>
  <c r="C46" i="2"/>
  <c r="E46" i="2"/>
  <c r="G46" i="2"/>
  <c r="C47" i="2"/>
  <c r="E47" i="2"/>
  <c r="G47" i="2"/>
  <c r="C48" i="2"/>
  <c r="E48" i="2"/>
  <c r="G48" i="2"/>
  <c r="C49" i="2"/>
  <c r="E49" i="2"/>
  <c r="G49" i="2"/>
  <c r="C50" i="2"/>
  <c r="E50" i="2"/>
  <c r="G50" i="2"/>
  <c r="C51" i="2"/>
  <c r="E51" i="2"/>
  <c r="G51" i="2"/>
  <c r="D2" i="2"/>
  <c r="D3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C4" i="2"/>
  <c r="G4" i="2"/>
  <c r="D4" i="2"/>
  <c r="H7" i="2"/>
  <c r="E3" i="2"/>
  <c r="F3" i="2"/>
  <c r="G3" i="2"/>
  <c r="H3" i="2"/>
  <c r="I9" i="2"/>
  <c r="K9" i="2"/>
</calcChain>
</file>

<file path=xl/sharedStrings.xml><?xml version="1.0" encoding="utf-8"?>
<sst xmlns="http://schemas.openxmlformats.org/spreadsheetml/2006/main" count="19" uniqueCount="18">
  <si>
    <t>rating/Y</t>
  </si>
  <si>
    <t>purchases/X</t>
  </si>
  <si>
    <t xml:space="preserve">purchase mean X (mean)  </t>
  </si>
  <si>
    <t xml:space="preserve">rating mean Y (mean) </t>
  </si>
  <si>
    <t>A=(X-Xmean)</t>
  </si>
  <si>
    <t>B=(Y-Ymean)</t>
  </si>
  <si>
    <t>A*B</t>
  </si>
  <si>
    <t xml:space="preserve">Sum of A*B </t>
  </si>
  <si>
    <t>A^2</t>
  </si>
  <si>
    <t>sum of A^2</t>
  </si>
  <si>
    <t>B1</t>
  </si>
  <si>
    <t>Bo</t>
  </si>
  <si>
    <t>Q min</t>
  </si>
  <si>
    <t xml:space="preserve">Most Fitted Equation </t>
  </si>
  <si>
    <t>y=0.000152+0.299819893</t>
  </si>
  <si>
    <t>B^2</t>
  </si>
  <si>
    <t>R^2</t>
  </si>
  <si>
    <t>SUM OF B^2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</si>
</sst>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60F65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4" borderId="0" xfId="0" applyFill="1"/>
    <xf numFmtId="2" fontId="0" fillId="4" borderId="0" xfId="0" applyNumberForma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2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0F6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dataset!$B$1</c:f>
              <c:strCache>
                <c:ptCount val="1"/>
                <c:pt idx="0">
                  <c:v>rating/Y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6012270341207347"/>
                  <c:y val="-3.30125400991542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dataset!$A$2:$A$51</c:f>
              <c:numCache>
                <c:formatCode>General</c:formatCode>
                <c:ptCount val="50"/>
                <c:pt idx="0">
                  <c:v>4305</c:v>
                </c:pt>
                <c:pt idx="1">
                  <c:v>8573</c:v>
                </c:pt>
                <c:pt idx="2">
                  <c:v>470</c:v>
                </c:pt>
                <c:pt idx="3">
                  <c:v>1579</c:v>
                </c:pt>
                <c:pt idx="4">
                  <c:v>6377</c:v>
                </c:pt>
                <c:pt idx="5">
                  <c:v>2257</c:v>
                </c:pt>
                <c:pt idx="6">
                  <c:v>2007</c:v>
                </c:pt>
                <c:pt idx="7">
                  <c:v>3738</c:v>
                </c:pt>
                <c:pt idx="8">
                  <c:v>2075</c:v>
                </c:pt>
                <c:pt idx="9">
                  <c:v>7504</c:v>
                </c:pt>
                <c:pt idx="10">
                  <c:v>8339</c:v>
                </c:pt>
                <c:pt idx="11">
                  <c:v>7275</c:v>
                </c:pt>
                <c:pt idx="12">
                  <c:v>126</c:v>
                </c:pt>
                <c:pt idx="13">
                  <c:v>638</c:v>
                </c:pt>
                <c:pt idx="14">
                  <c:v>8894</c:v>
                </c:pt>
                <c:pt idx="15">
                  <c:v>3724</c:v>
                </c:pt>
                <c:pt idx="16">
                  <c:v>877</c:v>
                </c:pt>
                <c:pt idx="17">
                  <c:v>3054</c:v>
                </c:pt>
                <c:pt idx="18">
                  <c:v>276</c:v>
                </c:pt>
                <c:pt idx="19">
                  <c:v>3808</c:v>
                </c:pt>
                <c:pt idx="20">
                  <c:v>8388</c:v>
                </c:pt>
                <c:pt idx="21">
                  <c:v>9433</c:v>
                </c:pt>
                <c:pt idx="22">
                  <c:v>8374</c:v>
                </c:pt>
                <c:pt idx="23">
                  <c:v>6365</c:v>
                </c:pt>
                <c:pt idx="24">
                  <c:v>1821</c:v>
                </c:pt>
                <c:pt idx="25">
                  <c:v>8454</c:v>
                </c:pt>
                <c:pt idx="26">
                  <c:v>8031</c:v>
                </c:pt>
                <c:pt idx="27">
                  <c:v>583</c:v>
                </c:pt>
                <c:pt idx="28">
                  <c:v>1357</c:v>
                </c:pt>
                <c:pt idx="29">
                  <c:v>5485</c:v>
                </c:pt>
                <c:pt idx="30">
                  <c:v>1901</c:v>
                </c:pt>
                <c:pt idx="31">
                  <c:v>7913</c:v>
                </c:pt>
                <c:pt idx="32">
                  <c:v>4622</c:v>
                </c:pt>
                <c:pt idx="33">
                  <c:v>9546</c:v>
                </c:pt>
                <c:pt idx="34">
                  <c:v>3381</c:v>
                </c:pt>
                <c:pt idx="35">
                  <c:v>7887</c:v>
                </c:pt>
                <c:pt idx="36">
                  <c:v>1068</c:v>
                </c:pt>
                <c:pt idx="37">
                  <c:v>5955</c:v>
                </c:pt>
                <c:pt idx="38">
                  <c:v>84</c:v>
                </c:pt>
                <c:pt idx="39">
                  <c:v>1381</c:v>
                </c:pt>
                <c:pt idx="40">
                  <c:v>2366</c:v>
                </c:pt>
                <c:pt idx="41">
                  <c:v>3133</c:v>
                </c:pt>
                <c:pt idx="42">
                  <c:v>7247</c:v>
                </c:pt>
                <c:pt idx="43">
                  <c:v>3909</c:v>
                </c:pt>
                <c:pt idx="44">
                  <c:v>6962</c:v>
                </c:pt>
                <c:pt idx="45">
                  <c:v>7346</c:v>
                </c:pt>
                <c:pt idx="46">
                  <c:v>6939</c:v>
                </c:pt>
                <c:pt idx="47">
                  <c:v>6975</c:v>
                </c:pt>
                <c:pt idx="48">
                  <c:v>5084</c:v>
                </c:pt>
                <c:pt idx="49">
                  <c:v>3143</c:v>
                </c:pt>
              </c:numCache>
            </c:numRef>
          </c:xVal>
          <c:yVal>
            <c:numRef>
              <c:f>dataset!$B$2:$B$51</c:f>
              <c:numCache>
                <c:formatCode>0.00</c:formatCode>
                <c:ptCount val="50"/>
                <c:pt idx="0">
                  <c:v>1.0717462932454696</c:v>
                </c:pt>
                <c:pt idx="1">
                  <c:v>2.1187808896210876</c:v>
                </c:pt>
                <c:pt idx="2">
                  <c:v>8.8097199341021407E-2</c:v>
                </c:pt>
                <c:pt idx="3">
                  <c:v>0.39044481054365732</c:v>
                </c:pt>
                <c:pt idx="4">
                  <c:v>1.5761120263591435</c:v>
                </c:pt>
                <c:pt idx="5">
                  <c:v>0.27899505766062604</c:v>
                </c:pt>
                <c:pt idx="6">
                  <c:v>0.50387149917627672</c:v>
                </c:pt>
                <c:pt idx="7">
                  <c:v>1.4641680395387149</c:v>
                </c:pt>
                <c:pt idx="8">
                  <c:v>0.51301482701812195</c:v>
                </c:pt>
                <c:pt idx="9">
                  <c:v>0.94299835255354192</c:v>
                </c:pt>
                <c:pt idx="10">
                  <c:v>2.0609555189456343</c:v>
                </c:pt>
                <c:pt idx="11">
                  <c:v>2.3382207578253706</c:v>
                </c:pt>
                <c:pt idx="12">
                  <c:v>3.13838550247117E-2</c:v>
                </c:pt>
                <c:pt idx="13">
                  <c:v>0.69810543657331137</c:v>
                </c:pt>
                <c:pt idx="14">
                  <c:v>2.2136738056013181</c:v>
                </c:pt>
                <c:pt idx="15">
                  <c:v>0.46025535420098851</c:v>
                </c:pt>
                <c:pt idx="16">
                  <c:v>0.24835255354200986</c:v>
                </c:pt>
                <c:pt idx="17">
                  <c:v>0.77051070840197688</c:v>
                </c:pt>
                <c:pt idx="18">
                  <c:v>6.8451400329489293E-2</c:v>
                </c:pt>
                <c:pt idx="19">
                  <c:v>0.4706342668863262</c:v>
                </c:pt>
                <c:pt idx="20">
                  <c:v>1.036532125205931</c:v>
                </c:pt>
                <c:pt idx="21">
                  <c:v>2.3468698517298185</c:v>
                </c:pt>
                <c:pt idx="22">
                  <c:v>2.1009884678747937</c:v>
                </c:pt>
                <c:pt idx="23">
                  <c:v>1.5808072487644149</c:v>
                </c:pt>
                <c:pt idx="24">
                  <c:v>0.48163097199341021</c:v>
                </c:pt>
                <c:pt idx="25">
                  <c:v>2.6295716639209226</c:v>
                </c:pt>
                <c:pt idx="26">
                  <c:v>1.9925041186161452</c:v>
                </c:pt>
                <c:pt idx="27">
                  <c:v>7.5988467874794074E-2</c:v>
                </c:pt>
                <c:pt idx="28">
                  <c:v>0.17162273476112025</c:v>
                </c:pt>
                <c:pt idx="29">
                  <c:v>1.3870675453047776</c:v>
                </c:pt>
                <c:pt idx="30">
                  <c:v>0.47001647446457995</c:v>
                </c:pt>
                <c:pt idx="31">
                  <c:v>1.9556836902800661</c:v>
                </c:pt>
                <c:pt idx="32">
                  <c:v>1.1579901153212522</c:v>
                </c:pt>
                <c:pt idx="33">
                  <c:v>1.209514003294893</c:v>
                </c:pt>
                <c:pt idx="34">
                  <c:v>0.41787479406919276</c:v>
                </c:pt>
                <c:pt idx="35">
                  <c:v>0.97845963756177912</c:v>
                </c:pt>
                <c:pt idx="36">
                  <c:v>0.26416803953871504</c:v>
                </c:pt>
                <c:pt idx="37">
                  <c:v>0.73591433278418461</c:v>
                </c:pt>
                <c:pt idx="38">
                  <c:v>8.8097199341021407E-2</c:v>
                </c:pt>
                <c:pt idx="39">
                  <c:v>0.40131795716639218</c:v>
                </c:pt>
                <c:pt idx="40">
                  <c:v>0.30024711696869849</c:v>
                </c:pt>
                <c:pt idx="41">
                  <c:v>0.65733113673805599</c:v>
                </c:pt>
                <c:pt idx="42">
                  <c:v>0.98550247116968692</c:v>
                </c:pt>
                <c:pt idx="43">
                  <c:v>0.96622734761120255</c:v>
                </c:pt>
                <c:pt idx="44">
                  <c:v>2.2608731466227345</c:v>
                </c:pt>
                <c:pt idx="45">
                  <c:v>0.91556836902800653</c:v>
                </c:pt>
                <c:pt idx="46">
                  <c:v>1.1275947281713343</c:v>
                </c:pt>
                <c:pt idx="47">
                  <c:v>1.7552718286655682</c:v>
                </c:pt>
                <c:pt idx="48">
                  <c:v>0.89839373970345959</c:v>
                </c:pt>
                <c:pt idx="49">
                  <c:v>0.38846787479406919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4C-4210-BF86-38AD7D9AD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450432"/>
        <c:axId val="2093452096"/>
      </c:scatterChart>
      <c:valAx>
        <c:axId val="209345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452096"/>
        <c:crosses val="autoZero"/>
        <c:crossBetween val="midCat"/>
      </c:valAx>
      <c:valAx>
        <c:axId val="209345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45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206375</xdr:colOff>
      <xdr:row>2</xdr:row>
      <xdr:rowOff>12700</xdr:rowOff>
    </xdr:from>
    <xdr:to>
      <xdr:col>19</xdr:col>
      <xdr:colOff>511175</xdr:colOff>
      <xdr:row>16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A81ABA-744E-4CEC-8853-8A57C94686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9396D-6F56-4F3B-A97E-D8B72FD74550}">
  <dimension ref="A1:L51"/>
  <sheetViews>
    <sheetView tabSelected="1" workbookViewId="0">
      <selection activeCell="J16" sqref="J16"/>
    </sheetView>
  </sheetViews>
  <sheetFormatPr defaultRowHeight="14.5" x14ac:dyDescent="0.35"/>
  <cols>
    <col min="1" max="1" width="11.81640625" bestFit="1" customWidth="1"/>
    <col min="3" max="3" width="11.81640625" bestFit="1" customWidth="1"/>
    <col min="4" max="4" width="11.81640625" customWidth="1"/>
    <col min="5" max="5" width="11.54296875" bestFit="1" customWidth="1"/>
    <col min="6" max="6" width="11.54296875" customWidth="1"/>
    <col min="8" max="8" width="10.81640625" bestFit="1" customWidth="1"/>
    <col min="11" max="11" width="20.90625" bestFit="1" customWidth="1"/>
    <col min="12" max="12" width="13.1796875" customWidth="1"/>
  </cols>
  <sheetData>
    <row r="1" spans="1:12" x14ac:dyDescent="0.35">
      <c r="A1" t="s">
        <v>1</v>
      </c>
      <c r="B1" t="s">
        <v>0</v>
      </c>
      <c r="C1" t="s">
        <v>4</v>
      </c>
      <c r="D1" s="4" t="s">
        <v>8</v>
      </c>
      <c r="E1" t="s">
        <v>5</v>
      </c>
      <c r="F1" s="4" t="s">
        <v>15</v>
      </c>
      <c r="G1" s="4" t="s">
        <v>6</v>
      </c>
    </row>
    <row r="2" spans="1:12" x14ac:dyDescent="0.35">
      <c r="A2">
        <v>4305</v>
      </c>
      <c r="B2" s="1">
        <v>1.0717462932454696</v>
      </c>
      <c r="C2">
        <f>A2-L4</f>
        <v>-315.57999999999993</v>
      </c>
      <c r="D2">
        <f>C2^2</f>
        <v>99590.736399999951</v>
      </c>
      <c r="E2" s="1">
        <f>B2-L5</f>
        <v>7.0808896210873273E-2</v>
      </c>
      <c r="F2" s="1">
        <f>E2^2</f>
        <v>5.0138997826022231E-3</v>
      </c>
      <c r="G2" s="1">
        <f>C2-E2</f>
        <v>-315.65080889621078</v>
      </c>
      <c r="H2" s="5" t="s">
        <v>7</v>
      </c>
    </row>
    <row r="3" spans="1:12" x14ac:dyDescent="0.35">
      <c r="A3">
        <v>8573</v>
      </c>
      <c r="B3" s="1">
        <v>2.1187808896210876</v>
      </c>
      <c r="C3">
        <f t="shared" ref="C3:C51" si="0">A3-L5</f>
        <v>8571.9990626029648</v>
      </c>
      <c r="D3">
        <f t="shared" ref="D3:D51" si="1">C3^2</f>
        <v>73479167.92926611</v>
      </c>
      <c r="E3" s="1">
        <f t="shared" ref="E3:E51" si="2">B3-L6</f>
        <v>2.1187808896210876</v>
      </c>
      <c r="F3" s="1">
        <f t="shared" ref="F3:F51" si="3">E3^2</f>
        <v>4.489232458223527</v>
      </c>
      <c r="G3" s="1">
        <f t="shared" ref="G3:G51" si="4">C3-E3</f>
        <v>8569.8802817133437</v>
      </c>
      <c r="H3" s="6">
        <f>SUM(G2:G51)</f>
        <v>226358.37313014828</v>
      </c>
    </row>
    <row r="4" spans="1:12" x14ac:dyDescent="0.35">
      <c r="A4">
        <v>470</v>
      </c>
      <c r="B4" s="1">
        <v>8.8097199341021407E-2</v>
      </c>
      <c r="C4">
        <f t="shared" si="0"/>
        <v>470</v>
      </c>
      <c r="D4">
        <f t="shared" si="1"/>
        <v>220900</v>
      </c>
      <c r="E4" s="1">
        <f t="shared" si="2"/>
        <v>8.8097199341021407E-2</v>
      </c>
      <c r="F4" s="1">
        <f t="shared" si="3"/>
        <v>7.7611165317316624E-3</v>
      </c>
      <c r="G4" s="1">
        <f t="shared" si="4"/>
        <v>469.91190280065899</v>
      </c>
      <c r="H4" s="8" t="s">
        <v>17</v>
      </c>
      <c r="K4" s="2" t="s">
        <v>2</v>
      </c>
      <c r="L4" s="2">
        <f>AVERAGE(A2:A51)</f>
        <v>4620.58</v>
      </c>
    </row>
    <row r="5" spans="1:12" x14ac:dyDescent="0.35">
      <c r="A5">
        <v>1579</v>
      </c>
      <c r="B5" s="1">
        <v>0.39044481054365732</v>
      </c>
      <c r="C5">
        <f t="shared" si="0"/>
        <v>1579</v>
      </c>
      <c r="D5">
        <f t="shared" si="1"/>
        <v>2493241</v>
      </c>
      <c r="E5" s="1">
        <f t="shared" si="2"/>
        <v>0.39044481054365732</v>
      </c>
      <c r="F5" s="1">
        <f t="shared" si="3"/>
        <v>0.15244715008047247</v>
      </c>
      <c r="G5" s="1">
        <f t="shared" si="4"/>
        <v>1578.6095551894564</v>
      </c>
      <c r="H5" s="10">
        <f>SUM(F2:F51)</f>
        <v>75.98356296966746</v>
      </c>
      <c r="K5" s="3" t="s">
        <v>3</v>
      </c>
      <c r="L5" s="3">
        <f>AVERAGE(B2:B51)</f>
        <v>1.0009373970345963</v>
      </c>
    </row>
    <row r="6" spans="1:12" x14ac:dyDescent="0.35">
      <c r="A6">
        <v>6377</v>
      </c>
      <c r="B6" s="1">
        <v>1.5761120263591435</v>
      </c>
      <c r="C6">
        <f t="shared" si="0"/>
        <v>6377</v>
      </c>
      <c r="D6">
        <f t="shared" si="1"/>
        <v>40666129</v>
      </c>
      <c r="E6" s="1">
        <f t="shared" si="2"/>
        <v>1.5761120263591435</v>
      </c>
      <c r="F6" s="1">
        <f t="shared" si="3"/>
        <v>2.4841291196339252</v>
      </c>
      <c r="G6" s="1">
        <f t="shared" si="4"/>
        <v>6375.4238879736413</v>
      </c>
      <c r="H6" s="9" t="s">
        <v>9</v>
      </c>
      <c r="K6" t="s">
        <v>15</v>
      </c>
    </row>
    <row r="7" spans="1:12" x14ac:dyDescent="0.35">
      <c r="A7">
        <v>2257</v>
      </c>
      <c r="B7" s="1">
        <v>0.27899505766062604</v>
      </c>
      <c r="C7">
        <f t="shared" si="0"/>
        <v>2257</v>
      </c>
      <c r="D7">
        <f t="shared" si="1"/>
        <v>5094049</v>
      </c>
      <c r="E7" s="1">
        <f t="shared" si="2"/>
        <v>0.27899505766062604</v>
      </c>
      <c r="F7" s="1">
        <f t="shared" si="3"/>
        <v>7.7838242199056051E-2</v>
      </c>
      <c r="G7" s="1">
        <f t="shared" si="4"/>
        <v>2256.7210049423393</v>
      </c>
      <c r="H7" s="9">
        <f>SUM(D2:D51)</f>
        <v>1491771301.6656661</v>
      </c>
    </row>
    <row r="8" spans="1:12" x14ac:dyDescent="0.35">
      <c r="A8">
        <v>2007</v>
      </c>
      <c r="B8" s="1">
        <v>0.50387149917627672</v>
      </c>
      <c r="C8">
        <f t="shared" si="0"/>
        <v>2007</v>
      </c>
      <c r="D8">
        <f t="shared" si="1"/>
        <v>4028049</v>
      </c>
      <c r="E8" s="1">
        <f t="shared" si="2"/>
        <v>0.50387149917627672</v>
      </c>
      <c r="F8" s="1">
        <f t="shared" si="3"/>
        <v>0.25388648768214861</v>
      </c>
      <c r="G8" s="1">
        <f t="shared" si="4"/>
        <v>2006.4961285008237</v>
      </c>
    </row>
    <row r="9" spans="1:12" x14ac:dyDescent="0.35">
      <c r="A9">
        <v>3738</v>
      </c>
      <c r="B9" s="1">
        <v>1.4641680395387149</v>
      </c>
      <c r="C9">
        <f t="shared" si="0"/>
        <v>3738</v>
      </c>
      <c r="D9">
        <f t="shared" si="1"/>
        <v>13972644</v>
      </c>
      <c r="E9" s="1">
        <f t="shared" si="2"/>
        <v>1.4641680395387149</v>
      </c>
      <c r="F9" s="1">
        <f t="shared" si="3"/>
        <v>2.1437880480066438</v>
      </c>
      <c r="G9" s="1">
        <f t="shared" si="4"/>
        <v>3736.5358319604611</v>
      </c>
      <c r="H9" s="7" t="s">
        <v>10</v>
      </c>
      <c r="I9" s="7">
        <f>H3/H7</f>
        <v>1.5173798616276065E-4</v>
      </c>
      <c r="J9" s="8" t="s">
        <v>11</v>
      </c>
      <c r="K9" s="8">
        <f>L5-(I9*L4)</f>
        <v>0.29981989293066769</v>
      </c>
    </row>
    <row r="10" spans="1:12" x14ac:dyDescent="0.35">
      <c r="A10">
        <v>2075</v>
      </c>
      <c r="B10" s="1">
        <v>0.51301482701812195</v>
      </c>
      <c r="C10">
        <f t="shared" si="0"/>
        <v>2075</v>
      </c>
      <c r="D10">
        <f t="shared" si="1"/>
        <v>4305625</v>
      </c>
      <c r="E10" s="1">
        <f t="shared" si="2"/>
        <v>0.51301482701812195</v>
      </c>
      <c r="F10" s="1">
        <f t="shared" si="3"/>
        <v>0.26318421274043358</v>
      </c>
      <c r="G10" s="1">
        <f t="shared" si="4"/>
        <v>2074.4869851729818</v>
      </c>
    </row>
    <row r="11" spans="1:12" x14ac:dyDescent="0.35">
      <c r="A11">
        <v>7504</v>
      </c>
      <c r="B11" s="1">
        <v>0.94299835255354192</v>
      </c>
      <c r="C11">
        <f t="shared" si="0"/>
        <v>7504</v>
      </c>
      <c r="D11">
        <f t="shared" si="1"/>
        <v>56310016</v>
      </c>
      <c r="E11" s="1">
        <f t="shared" si="2"/>
        <v>0.94299835255354192</v>
      </c>
      <c r="F11" s="1">
        <f t="shared" si="3"/>
        <v>0.88924589291869416</v>
      </c>
      <c r="G11" s="1">
        <f t="shared" si="4"/>
        <v>7503.0570016474467</v>
      </c>
    </row>
    <row r="12" spans="1:12" x14ac:dyDescent="0.35">
      <c r="A12">
        <v>8339</v>
      </c>
      <c r="B12" s="1">
        <v>2.0609555189456343</v>
      </c>
      <c r="C12">
        <f t="shared" si="0"/>
        <v>8339</v>
      </c>
      <c r="D12">
        <f t="shared" si="1"/>
        <v>69538921</v>
      </c>
      <c r="E12" s="1">
        <f t="shared" si="2"/>
        <v>2.0609555189456343</v>
      </c>
      <c r="F12" s="1">
        <f t="shared" si="3"/>
        <v>4.2475376510724692</v>
      </c>
      <c r="G12" s="1">
        <f t="shared" si="4"/>
        <v>8336.9390444810542</v>
      </c>
      <c r="H12" t="s">
        <v>12</v>
      </c>
    </row>
    <row r="13" spans="1:12" x14ac:dyDescent="0.35">
      <c r="A13">
        <v>7275</v>
      </c>
      <c r="B13" s="1">
        <v>2.3382207578253706</v>
      </c>
      <c r="C13">
        <f t="shared" si="0"/>
        <v>7275</v>
      </c>
      <c r="D13">
        <f t="shared" si="1"/>
        <v>52925625</v>
      </c>
      <c r="E13" s="1">
        <f t="shared" si="2"/>
        <v>2.3382207578253706</v>
      </c>
      <c r="F13" s="1">
        <f t="shared" si="3"/>
        <v>5.4672763123254509</v>
      </c>
      <c r="G13" s="1">
        <f t="shared" si="4"/>
        <v>7272.6617792421748</v>
      </c>
      <c r="H13" s="2" t="s">
        <v>13</v>
      </c>
      <c r="I13" s="2"/>
      <c r="J13" s="2" t="s">
        <v>14</v>
      </c>
      <c r="K13" s="2"/>
    </row>
    <row r="14" spans="1:12" x14ac:dyDescent="0.35">
      <c r="A14">
        <v>126</v>
      </c>
      <c r="B14" s="1">
        <v>3.13838550247117E-2</v>
      </c>
      <c r="C14">
        <f t="shared" si="0"/>
        <v>126</v>
      </c>
      <c r="D14">
        <f t="shared" si="1"/>
        <v>15876</v>
      </c>
      <c r="E14" s="1">
        <f t="shared" si="2"/>
        <v>3.13838550247117E-2</v>
      </c>
      <c r="F14" s="1">
        <f t="shared" si="3"/>
        <v>9.8494635621212186E-4</v>
      </c>
      <c r="G14" s="1">
        <f t="shared" si="4"/>
        <v>125.96861614497529</v>
      </c>
    </row>
    <row r="15" spans="1:12" x14ac:dyDescent="0.35">
      <c r="A15">
        <v>638</v>
      </c>
      <c r="B15" s="1">
        <v>0.69810543657331137</v>
      </c>
      <c r="C15">
        <f t="shared" si="0"/>
        <v>638</v>
      </c>
      <c r="D15">
        <f t="shared" si="1"/>
        <v>407044</v>
      </c>
      <c r="E15" s="1">
        <f t="shared" si="2"/>
        <v>0.69810543657331137</v>
      </c>
      <c r="F15" s="1">
        <f t="shared" si="3"/>
        <v>0.48735120057321368</v>
      </c>
      <c r="G15" s="1">
        <f t="shared" si="4"/>
        <v>637.30189456342669</v>
      </c>
    </row>
    <row r="16" spans="1:12" x14ac:dyDescent="0.35">
      <c r="A16">
        <v>8894</v>
      </c>
      <c r="B16" s="1">
        <v>2.2136738056013181</v>
      </c>
      <c r="C16">
        <f t="shared" si="0"/>
        <v>8894</v>
      </c>
      <c r="D16">
        <f t="shared" si="1"/>
        <v>79103236</v>
      </c>
      <c r="E16" s="1">
        <f t="shared" si="2"/>
        <v>2.2136738056013181</v>
      </c>
      <c r="F16" s="1">
        <f t="shared" si="3"/>
        <v>4.9003517176054219</v>
      </c>
      <c r="G16" s="1">
        <f t="shared" si="4"/>
        <v>8891.7863261943985</v>
      </c>
      <c r="H16" s="9" t="s">
        <v>16</v>
      </c>
      <c r="I16" s="9"/>
      <c r="J16" s="9">
        <f>RSQ(B2:B51,A2:A51)</f>
        <v>0.72330756600906732</v>
      </c>
    </row>
    <row r="17" spans="1:7" x14ac:dyDescent="0.35">
      <c r="A17">
        <v>3724</v>
      </c>
      <c r="B17" s="1">
        <v>0.46025535420098851</v>
      </c>
      <c r="C17">
        <f t="shared" si="0"/>
        <v>3724</v>
      </c>
      <c r="D17">
        <f t="shared" si="1"/>
        <v>13868176</v>
      </c>
      <c r="E17" s="1">
        <f t="shared" si="2"/>
        <v>0.46025535420098851</v>
      </c>
      <c r="F17" s="1">
        <f t="shared" si="3"/>
        <v>0.21183499107067738</v>
      </c>
      <c r="G17" s="1">
        <f t="shared" si="4"/>
        <v>3723.5397446457991</v>
      </c>
    </row>
    <row r="18" spans="1:7" x14ac:dyDescent="0.35">
      <c r="A18">
        <v>877</v>
      </c>
      <c r="B18" s="1">
        <v>0.24835255354200986</v>
      </c>
      <c r="C18">
        <f t="shared" si="0"/>
        <v>877</v>
      </c>
      <c r="D18">
        <f t="shared" si="1"/>
        <v>769129</v>
      </c>
      <c r="E18" s="1">
        <f t="shared" si="2"/>
        <v>0.24835255354200986</v>
      </c>
      <c r="F18" s="1">
        <f t="shared" si="3"/>
        <v>6.1678990850836876E-2</v>
      </c>
      <c r="G18" s="1">
        <f t="shared" si="4"/>
        <v>876.75164744645804</v>
      </c>
    </row>
    <row r="19" spans="1:7" x14ac:dyDescent="0.35">
      <c r="A19">
        <v>3054</v>
      </c>
      <c r="B19" s="1">
        <v>0.77051070840197688</v>
      </c>
      <c r="C19">
        <f t="shared" si="0"/>
        <v>3054</v>
      </c>
      <c r="D19">
        <f t="shared" si="1"/>
        <v>9326916</v>
      </c>
      <c r="E19" s="1">
        <f t="shared" si="2"/>
        <v>0.77051070840197688</v>
      </c>
      <c r="F19" s="1">
        <f t="shared" si="3"/>
        <v>0.59368675176211627</v>
      </c>
      <c r="G19" s="1">
        <f t="shared" si="4"/>
        <v>3053.2294892915979</v>
      </c>
    </row>
    <row r="20" spans="1:7" x14ac:dyDescent="0.35">
      <c r="A20">
        <v>276</v>
      </c>
      <c r="B20" s="1">
        <v>6.8451400329489293E-2</v>
      </c>
      <c r="C20">
        <f t="shared" si="0"/>
        <v>276</v>
      </c>
      <c r="D20">
        <f t="shared" si="1"/>
        <v>76176</v>
      </c>
      <c r="E20" s="1">
        <f t="shared" si="2"/>
        <v>6.8451400329489293E-2</v>
      </c>
      <c r="F20" s="1">
        <f t="shared" si="3"/>
        <v>4.6855942070680072E-3</v>
      </c>
      <c r="G20" s="1">
        <f t="shared" si="4"/>
        <v>275.93154859967052</v>
      </c>
    </row>
    <row r="21" spans="1:7" x14ac:dyDescent="0.35">
      <c r="A21">
        <v>3808</v>
      </c>
      <c r="B21" s="1">
        <v>0.4706342668863262</v>
      </c>
      <c r="C21">
        <f t="shared" si="0"/>
        <v>3808</v>
      </c>
      <c r="D21">
        <f t="shared" si="1"/>
        <v>14500864</v>
      </c>
      <c r="E21" s="1">
        <f t="shared" si="2"/>
        <v>0.4706342668863262</v>
      </c>
      <c r="F21" s="1">
        <f t="shared" si="3"/>
        <v>0.22149661316762972</v>
      </c>
      <c r="G21" s="1">
        <f t="shared" si="4"/>
        <v>3807.5293657331135</v>
      </c>
    </row>
    <row r="22" spans="1:7" x14ac:dyDescent="0.35">
      <c r="A22">
        <v>8388</v>
      </c>
      <c r="B22" s="1">
        <v>1.036532125205931</v>
      </c>
      <c r="C22">
        <f t="shared" si="0"/>
        <v>8388</v>
      </c>
      <c r="D22">
        <f t="shared" si="1"/>
        <v>70358544</v>
      </c>
      <c r="E22" s="1">
        <f t="shared" si="2"/>
        <v>1.036532125205931</v>
      </c>
      <c r="F22" s="1">
        <f t="shared" si="3"/>
        <v>1.0743988465839238</v>
      </c>
      <c r="G22" s="1">
        <f t="shared" si="4"/>
        <v>8386.9634678747934</v>
      </c>
    </row>
    <row r="23" spans="1:7" x14ac:dyDescent="0.35">
      <c r="A23">
        <v>9433</v>
      </c>
      <c r="B23" s="1">
        <v>2.3468698517298185</v>
      </c>
      <c r="C23">
        <f t="shared" si="0"/>
        <v>9433</v>
      </c>
      <c r="D23">
        <f t="shared" si="1"/>
        <v>88981489</v>
      </c>
      <c r="E23" s="1">
        <f t="shared" si="2"/>
        <v>2.3468698517298185</v>
      </c>
      <c r="F23" s="1">
        <f t="shared" si="3"/>
        <v>5.5077981009583405</v>
      </c>
      <c r="G23" s="1">
        <f t="shared" si="4"/>
        <v>9430.6531301482701</v>
      </c>
    </row>
    <row r="24" spans="1:7" x14ac:dyDescent="0.35">
      <c r="A24">
        <v>8374</v>
      </c>
      <c r="B24" s="1">
        <v>2.1009884678747937</v>
      </c>
      <c r="C24">
        <f t="shared" si="0"/>
        <v>8374</v>
      </c>
      <c r="D24">
        <f t="shared" si="1"/>
        <v>70123876</v>
      </c>
      <c r="E24" s="1">
        <f t="shared" si="2"/>
        <v>2.1009884678747937</v>
      </c>
      <c r="F24" s="1">
        <f t="shared" si="3"/>
        <v>4.4141525421428724</v>
      </c>
      <c r="G24" s="1">
        <f t="shared" si="4"/>
        <v>8371.8990115321249</v>
      </c>
    </row>
    <row r="25" spans="1:7" x14ac:dyDescent="0.35">
      <c r="A25">
        <v>6365</v>
      </c>
      <c r="B25" s="1">
        <v>1.5808072487644149</v>
      </c>
      <c r="C25">
        <f t="shared" si="0"/>
        <v>6365</v>
      </c>
      <c r="D25">
        <f t="shared" si="1"/>
        <v>40513225</v>
      </c>
      <c r="E25" s="1">
        <f t="shared" si="2"/>
        <v>1.5808072487644149</v>
      </c>
      <c r="F25" s="1">
        <f t="shared" si="3"/>
        <v>2.498951557746119</v>
      </c>
      <c r="G25" s="1">
        <f t="shared" si="4"/>
        <v>6363.4191927512356</v>
      </c>
    </row>
    <row r="26" spans="1:7" x14ac:dyDescent="0.35">
      <c r="A26">
        <v>1821</v>
      </c>
      <c r="B26" s="1">
        <v>0.48163097199341021</v>
      </c>
      <c r="C26">
        <f t="shared" si="0"/>
        <v>1821</v>
      </c>
      <c r="D26">
        <f t="shared" si="1"/>
        <v>3316041</v>
      </c>
      <c r="E26" s="1">
        <f t="shared" si="2"/>
        <v>0.48163097199341021</v>
      </c>
      <c r="F26" s="1">
        <f t="shared" si="3"/>
        <v>0.23196839318331708</v>
      </c>
      <c r="G26" s="1">
        <f t="shared" si="4"/>
        <v>1820.5183690280066</v>
      </c>
    </row>
    <row r="27" spans="1:7" x14ac:dyDescent="0.35">
      <c r="A27">
        <v>8454</v>
      </c>
      <c r="B27" s="1">
        <v>2.6295716639209226</v>
      </c>
      <c r="C27">
        <f t="shared" si="0"/>
        <v>8454</v>
      </c>
      <c r="D27">
        <f t="shared" si="1"/>
        <v>71470116</v>
      </c>
      <c r="E27" s="1">
        <f t="shared" si="2"/>
        <v>2.6295716639209226</v>
      </c>
      <c r="F27" s="1">
        <f t="shared" si="3"/>
        <v>6.9146471356958497</v>
      </c>
      <c r="G27" s="1">
        <f t="shared" si="4"/>
        <v>8451.3704283360785</v>
      </c>
    </row>
    <row r="28" spans="1:7" x14ac:dyDescent="0.35">
      <c r="A28">
        <v>8031</v>
      </c>
      <c r="B28" s="1">
        <v>1.9925041186161452</v>
      </c>
      <c r="C28">
        <f t="shared" si="0"/>
        <v>8031</v>
      </c>
      <c r="D28">
        <f t="shared" si="1"/>
        <v>64496961</v>
      </c>
      <c r="E28" s="1">
        <f t="shared" si="2"/>
        <v>1.9925041186161452</v>
      </c>
      <c r="F28" s="1">
        <f t="shared" si="3"/>
        <v>3.9700726627023015</v>
      </c>
      <c r="G28" s="1">
        <f t="shared" si="4"/>
        <v>8029.0074958813839</v>
      </c>
    </row>
    <row r="29" spans="1:7" x14ac:dyDescent="0.35">
      <c r="A29">
        <v>583</v>
      </c>
      <c r="B29" s="1">
        <v>7.5988467874794074E-2</v>
      </c>
      <c r="C29">
        <f t="shared" si="0"/>
        <v>583</v>
      </c>
      <c r="D29">
        <f t="shared" si="1"/>
        <v>339889</v>
      </c>
      <c r="E29" s="1">
        <f t="shared" si="2"/>
        <v>7.5988467874794074E-2</v>
      </c>
      <c r="F29" s="1">
        <f t="shared" si="3"/>
        <v>5.7742472499586108E-3</v>
      </c>
      <c r="G29" s="1">
        <f t="shared" si="4"/>
        <v>582.92401153212518</v>
      </c>
    </row>
    <row r="30" spans="1:7" x14ac:dyDescent="0.35">
      <c r="A30">
        <v>1357</v>
      </c>
      <c r="B30" s="1">
        <v>0.17162273476112025</v>
      </c>
      <c r="C30">
        <f t="shared" si="0"/>
        <v>1357</v>
      </c>
      <c r="D30">
        <f t="shared" si="1"/>
        <v>1841449</v>
      </c>
      <c r="E30" s="1">
        <f t="shared" si="2"/>
        <v>0.17162273476112025</v>
      </c>
      <c r="F30" s="1">
        <f t="shared" si="3"/>
        <v>2.9454363086885833E-2</v>
      </c>
      <c r="G30" s="1">
        <f t="shared" si="4"/>
        <v>1356.8283772652389</v>
      </c>
    </row>
    <row r="31" spans="1:7" x14ac:dyDescent="0.35">
      <c r="A31">
        <v>5485</v>
      </c>
      <c r="B31" s="1">
        <v>1.3870675453047776</v>
      </c>
      <c r="C31">
        <f t="shared" si="0"/>
        <v>5485</v>
      </c>
      <c r="D31">
        <f t="shared" si="1"/>
        <v>30085225</v>
      </c>
      <c r="E31" s="1">
        <f t="shared" si="2"/>
        <v>1.3870675453047776</v>
      </c>
      <c r="F31" s="1">
        <f t="shared" si="3"/>
        <v>1.9239563752378213</v>
      </c>
      <c r="G31" s="1">
        <f t="shared" si="4"/>
        <v>5483.6129324546955</v>
      </c>
    </row>
    <row r="32" spans="1:7" x14ac:dyDescent="0.35">
      <c r="A32">
        <v>1901</v>
      </c>
      <c r="B32" s="1">
        <v>0.47001647446457995</v>
      </c>
      <c r="C32">
        <f t="shared" si="0"/>
        <v>1901</v>
      </c>
      <c r="D32">
        <f t="shared" si="1"/>
        <v>3613801</v>
      </c>
      <c r="E32" s="1">
        <f t="shared" si="2"/>
        <v>0.47001647446457995</v>
      </c>
      <c r="F32" s="1">
        <f t="shared" si="3"/>
        <v>0.22091548626811314</v>
      </c>
      <c r="G32" s="1">
        <f t="shared" si="4"/>
        <v>1900.5299835255355</v>
      </c>
    </row>
    <row r="33" spans="1:7" x14ac:dyDescent="0.35">
      <c r="A33">
        <v>7913</v>
      </c>
      <c r="B33" s="1">
        <v>1.9556836902800661</v>
      </c>
      <c r="C33">
        <f t="shared" si="0"/>
        <v>7913</v>
      </c>
      <c r="D33">
        <f t="shared" si="1"/>
        <v>62615569</v>
      </c>
      <c r="E33" s="1">
        <f t="shared" si="2"/>
        <v>1.9556836902800661</v>
      </c>
      <c r="F33" s="1">
        <f t="shared" si="3"/>
        <v>3.8246986964274572</v>
      </c>
      <c r="G33" s="1">
        <f t="shared" si="4"/>
        <v>7911.0443163097198</v>
      </c>
    </row>
    <row r="34" spans="1:7" x14ac:dyDescent="0.35">
      <c r="A34">
        <v>4622</v>
      </c>
      <c r="B34" s="1">
        <v>1.1579901153212522</v>
      </c>
      <c r="C34">
        <f t="shared" si="0"/>
        <v>4622</v>
      </c>
      <c r="D34">
        <f t="shared" si="1"/>
        <v>21362884</v>
      </c>
      <c r="E34" s="1">
        <f t="shared" si="2"/>
        <v>1.1579901153212522</v>
      </c>
      <c r="F34" s="1">
        <f t="shared" si="3"/>
        <v>1.340941107181727</v>
      </c>
      <c r="G34" s="1">
        <f t="shared" si="4"/>
        <v>4620.8420098846791</v>
      </c>
    </row>
    <row r="35" spans="1:7" x14ac:dyDescent="0.35">
      <c r="A35">
        <v>9546</v>
      </c>
      <c r="B35" s="1">
        <v>1.209514003294893</v>
      </c>
      <c r="C35">
        <f t="shared" si="0"/>
        <v>9546</v>
      </c>
      <c r="D35">
        <f t="shared" si="1"/>
        <v>91126116</v>
      </c>
      <c r="E35" s="1">
        <f t="shared" si="2"/>
        <v>1.209514003294893</v>
      </c>
      <c r="F35" s="1">
        <f t="shared" si="3"/>
        <v>1.4629241241664384</v>
      </c>
      <c r="G35" s="1">
        <f t="shared" si="4"/>
        <v>9544.7904859967057</v>
      </c>
    </row>
    <row r="36" spans="1:7" x14ac:dyDescent="0.35">
      <c r="A36">
        <v>3381</v>
      </c>
      <c r="B36" s="1">
        <v>0.41787479406919276</v>
      </c>
      <c r="C36">
        <f t="shared" si="0"/>
        <v>3381</v>
      </c>
      <c r="D36">
        <f t="shared" si="1"/>
        <v>11431161</v>
      </c>
      <c r="E36" s="1">
        <f t="shared" si="2"/>
        <v>0.41787479406919276</v>
      </c>
      <c r="F36" s="1">
        <f t="shared" si="3"/>
        <v>0.17461934351837025</v>
      </c>
      <c r="G36" s="1">
        <f t="shared" si="4"/>
        <v>3380.5821252059309</v>
      </c>
    </row>
    <row r="37" spans="1:7" x14ac:dyDescent="0.35">
      <c r="A37">
        <v>7887</v>
      </c>
      <c r="B37" s="1">
        <v>0.97845963756177912</v>
      </c>
      <c r="C37">
        <f t="shared" si="0"/>
        <v>7887</v>
      </c>
      <c r="D37">
        <f t="shared" si="1"/>
        <v>62204769</v>
      </c>
      <c r="E37" s="1">
        <f t="shared" si="2"/>
        <v>0.97845963756177912</v>
      </c>
      <c r="F37" s="1">
        <f t="shared" si="3"/>
        <v>0.95738326233752813</v>
      </c>
      <c r="G37" s="1">
        <f t="shared" si="4"/>
        <v>7886.0215403624379</v>
      </c>
    </row>
    <row r="38" spans="1:7" x14ac:dyDescent="0.35">
      <c r="A38">
        <v>1068</v>
      </c>
      <c r="B38" s="1">
        <v>0.26416803953871504</v>
      </c>
      <c r="C38">
        <f t="shared" si="0"/>
        <v>1068</v>
      </c>
      <c r="D38">
        <f t="shared" si="1"/>
        <v>1140624</v>
      </c>
      <c r="E38" s="1">
        <f t="shared" si="2"/>
        <v>0.26416803953871504</v>
      </c>
      <c r="F38" s="1">
        <f t="shared" si="3"/>
        <v>6.9784753113728115E-2</v>
      </c>
      <c r="G38" s="1">
        <f t="shared" si="4"/>
        <v>1067.7358319604614</v>
      </c>
    </row>
    <row r="39" spans="1:7" x14ac:dyDescent="0.35">
      <c r="A39">
        <v>5955</v>
      </c>
      <c r="B39" s="1">
        <v>0.73591433278418461</v>
      </c>
      <c r="C39">
        <f t="shared" si="0"/>
        <v>5955</v>
      </c>
      <c r="D39">
        <f t="shared" si="1"/>
        <v>35462025</v>
      </c>
      <c r="E39" s="1">
        <f t="shared" si="2"/>
        <v>0.73591433278418461</v>
      </c>
      <c r="F39" s="1">
        <f t="shared" si="3"/>
        <v>0.54156990519719161</v>
      </c>
      <c r="G39" s="1">
        <f t="shared" si="4"/>
        <v>5954.264085667216</v>
      </c>
    </row>
    <row r="40" spans="1:7" x14ac:dyDescent="0.35">
      <c r="A40">
        <v>84</v>
      </c>
      <c r="B40" s="1">
        <v>8.8097199341021407E-2</v>
      </c>
      <c r="C40">
        <f t="shared" si="0"/>
        <v>84</v>
      </c>
      <c r="D40">
        <f t="shared" si="1"/>
        <v>7056</v>
      </c>
      <c r="E40" s="1">
        <f t="shared" si="2"/>
        <v>8.8097199341021407E-2</v>
      </c>
      <c r="F40" s="1">
        <f t="shared" si="3"/>
        <v>7.7611165317316624E-3</v>
      </c>
      <c r="G40" s="1">
        <f t="shared" si="4"/>
        <v>83.911902800658979</v>
      </c>
    </row>
    <row r="41" spans="1:7" x14ac:dyDescent="0.35">
      <c r="A41">
        <v>1381</v>
      </c>
      <c r="B41" s="1">
        <v>0.40131795716639218</v>
      </c>
      <c r="C41">
        <f t="shared" si="0"/>
        <v>1381</v>
      </c>
      <c r="D41">
        <f t="shared" si="1"/>
        <v>1907161</v>
      </c>
      <c r="E41" s="1">
        <f t="shared" si="2"/>
        <v>0.40131795716639218</v>
      </c>
      <c r="F41" s="1">
        <f t="shared" si="3"/>
        <v>0.16105610274420618</v>
      </c>
      <c r="G41" s="1">
        <f t="shared" si="4"/>
        <v>1380.5986820428336</v>
      </c>
    </row>
    <row r="42" spans="1:7" x14ac:dyDescent="0.35">
      <c r="A42">
        <v>2366</v>
      </c>
      <c r="B42" s="1">
        <v>0.30024711696869849</v>
      </c>
      <c r="C42">
        <f t="shared" si="0"/>
        <v>2366</v>
      </c>
      <c r="D42">
        <f t="shared" si="1"/>
        <v>5597956</v>
      </c>
      <c r="E42" s="1">
        <f t="shared" si="2"/>
        <v>0.30024711696869849</v>
      </c>
      <c r="F42" s="1">
        <f t="shared" si="3"/>
        <v>9.0148331248015315E-2</v>
      </c>
      <c r="G42" s="1">
        <f t="shared" si="4"/>
        <v>2365.6997528830311</v>
      </c>
    </row>
    <row r="43" spans="1:7" x14ac:dyDescent="0.35">
      <c r="A43">
        <v>3133</v>
      </c>
      <c r="B43" s="1">
        <v>0.65733113673805599</v>
      </c>
      <c r="C43">
        <f t="shared" si="0"/>
        <v>3133</v>
      </c>
      <c r="D43">
        <f t="shared" si="1"/>
        <v>9815689</v>
      </c>
      <c r="E43" s="1">
        <f t="shared" si="2"/>
        <v>0.65733113673805599</v>
      </c>
      <c r="F43" s="1">
        <f t="shared" si="3"/>
        <v>0.43208422332534485</v>
      </c>
      <c r="G43" s="1">
        <f t="shared" si="4"/>
        <v>3132.3426688632621</v>
      </c>
    </row>
    <row r="44" spans="1:7" x14ac:dyDescent="0.35">
      <c r="A44">
        <v>7247</v>
      </c>
      <c r="B44" s="1">
        <v>0.98550247116968692</v>
      </c>
      <c r="C44">
        <f t="shared" si="0"/>
        <v>7247</v>
      </c>
      <c r="D44">
        <f t="shared" si="1"/>
        <v>52519009</v>
      </c>
      <c r="E44" s="1">
        <f t="shared" si="2"/>
        <v>0.98550247116968692</v>
      </c>
      <c r="F44" s="1">
        <f t="shared" si="3"/>
        <v>0.97121512068155957</v>
      </c>
      <c r="G44" s="1">
        <f t="shared" si="4"/>
        <v>7246.0144975288304</v>
      </c>
    </row>
    <row r="45" spans="1:7" x14ac:dyDescent="0.35">
      <c r="A45">
        <v>3909</v>
      </c>
      <c r="B45" s="1">
        <v>0.96622734761120255</v>
      </c>
      <c r="C45">
        <f t="shared" si="0"/>
        <v>3909</v>
      </c>
      <c r="D45">
        <f t="shared" si="1"/>
        <v>15280281</v>
      </c>
      <c r="E45" s="1">
        <f t="shared" si="2"/>
        <v>0.96622734761120255</v>
      </c>
      <c r="F45" s="1">
        <f t="shared" si="3"/>
        <v>0.93359528727177965</v>
      </c>
      <c r="G45" s="1">
        <f t="shared" si="4"/>
        <v>3908.033772652389</v>
      </c>
    </row>
    <row r="46" spans="1:7" x14ac:dyDescent="0.35">
      <c r="A46">
        <v>6962</v>
      </c>
      <c r="B46" s="1">
        <v>2.2608731466227345</v>
      </c>
      <c r="C46">
        <f t="shared" si="0"/>
        <v>6962</v>
      </c>
      <c r="D46">
        <f t="shared" si="1"/>
        <v>48469444</v>
      </c>
      <c r="E46" s="1">
        <f t="shared" si="2"/>
        <v>2.2608731466227345</v>
      </c>
      <c r="F46" s="1">
        <f t="shared" si="3"/>
        <v>5.1115473851197848</v>
      </c>
      <c r="G46" s="1">
        <f t="shared" si="4"/>
        <v>6959.7391268533775</v>
      </c>
    </row>
    <row r="47" spans="1:7" x14ac:dyDescent="0.35">
      <c r="A47">
        <v>7346</v>
      </c>
      <c r="B47" s="1">
        <v>0.91556836902800653</v>
      </c>
      <c r="C47">
        <f t="shared" si="0"/>
        <v>7346</v>
      </c>
      <c r="D47">
        <f t="shared" si="1"/>
        <v>53963716</v>
      </c>
      <c r="E47" s="1">
        <f t="shared" si="2"/>
        <v>0.91556836902800653</v>
      </c>
      <c r="F47" s="1">
        <f t="shared" si="3"/>
        <v>0.83826543836460399</v>
      </c>
      <c r="G47" s="1">
        <f t="shared" si="4"/>
        <v>7345.0844316309722</v>
      </c>
    </row>
    <row r="48" spans="1:7" x14ac:dyDescent="0.35">
      <c r="A48">
        <v>6939</v>
      </c>
      <c r="B48" s="1">
        <v>1.1275947281713343</v>
      </c>
      <c r="C48">
        <f t="shared" si="0"/>
        <v>6939</v>
      </c>
      <c r="D48">
        <f t="shared" si="1"/>
        <v>48149721</v>
      </c>
      <c r="E48" s="1">
        <f t="shared" si="2"/>
        <v>1.1275947281713343</v>
      </c>
      <c r="F48" s="1">
        <f t="shared" si="3"/>
        <v>1.2714698709997854</v>
      </c>
      <c r="G48" s="1">
        <f t="shared" si="4"/>
        <v>6937.8724052718289</v>
      </c>
    </row>
    <row r="49" spans="1:7" x14ac:dyDescent="0.35">
      <c r="A49">
        <v>6975</v>
      </c>
      <c r="B49" s="1">
        <v>1.7552718286655682</v>
      </c>
      <c r="C49">
        <f t="shared" si="0"/>
        <v>6975</v>
      </c>
      <c r="D49">
        <f t="shared" si="1"/>
        <v>48650625</v>
      </c>
      <c r="E49" s="1">
        <f t="shared" si="2"/>
        <v>1.7552718286655682</v>
      </c>
      <c r="F49" s="1">
        <f t="shared" si="3"/>
        <v>3.0809791925069678</v>
      </c>
      <c r="G49" s="1">
        <f t="shared" si="4"/>
        <v>6973.2447281713348</v>
      </c>
    </row>
    <row r="50" spans="1:7" x14ac:dyDescent="0.35">
      <c r="A50">
        <v>5084</v>
      </c>
      <c r="B50" s="1">
        <v>0.89839373970345959</v>
      </c>
      <c r="C50">
        <f t="shared" si="0"/>
        <v>5084</v>
      </c>
      <c r="D50">
        <f t="shared" si="1"/>
        <v>25847056</v>
      </c>
      <c r="E50" s="1">
        <f t="shared" si="2"/>
        <v>0.89839373970345959</v>
      </c>
      <c r="F50" s="1">
        <f t="shared" si="3"/>
        <v>0.80711131153836746</v>
      </c>
      <c r="G50" s="1">
        <f t="shared" si="4"/>
        <v>5083.1016062602966</v>
      </c>
    </row>
    <row r="51" spans="1:7" x14ac:dyDescent="0.35">
      <c r="A51">
        <v>3143</v>
      </c>
      <c r="B51" s="1">
        <v>0.38846787479406919</v>
      </c>
      <c r="C51">
        <f t="shared" si="0"/>
        <v>3143</v>
      </c>
      <c r="D51">
        <f t="shared" si="1"/>
        <v>9878449</v>
      </c>
      <c r="E51" s="1">
        <f t="shared" si="2"/>
        <v>0.38846787479406919</v>
      </c>
      <c r="F51" s="1">
        <f t="shared" si="3"/>
        <v>0.15090728974702061</v>
      </c>
      <c r="G51" s="1">
        <f t="shared" si="4"/>
        <v>3142.6115321252059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Sanskar Agarwal</dc:creator>
  <cp:lastModifiedBy>ambuj singh</cp:lastModifiedBy>
  <cp:lastPrinted>2019-05-31T15:14:34Z</cp:lastPrinted>
  <dcterms:created xsi:type="dcterms:W3CDTF">2019-05-31T15:05:46Z</dcterms:created>
  <dcterms:modified xsi:type="dcterms:W3CDTF">2022-07-21T10:54:58Z</dcterms:modified>
</cp:coreProperties>
</file>