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shay.ginodia\Desktop\Business Analytics\Optimization\Excel Files\Content\"/>
    </mc:Choice>
  </mc:AlternateContent>
  <xr:revisionPtr revIDLastSave="0" documentId="13_ncr:1_{02C2DA4F-678A-4BB8-A797-C3AC8C3521BC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ingle flight" sheetId="2" r:id="rId1"/>
    <sheet name="Graphical_representation" sheetId="4" r:id="rId2"/>
  </sheets>
  <definedNames>
    <definedName name="solver_adj" localSheetId="0" hidden="1">'Single flight'!$E$6:$E$7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'Single flight'!$B$12:$B$14</definedName>
    <definedName name="solver_lhs2" localSheetId="0" hidden="1">'Single flight'!$B$15:$B$16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'Single flight'!$B$9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'Single flight'!$D$12:$D$14</definedName>
    <definedName name="solver_rhs2" localSheetId="0" hidden="1">'Single flight'!$D$15:$D$16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D20" i="4"/>
  <c r="E19" i="4" l="1"/>
  <c r="E20" i="4" l="1"/>
  <c r="E21" i="4" s="1"/>
  <c r="F21" i="4" s="1"/>
  <c r="D21" i="4"/>
  <c r="B16" i="2" l="1"/>
  <c r="B15" i="2"/>
  <c r="D14" i="2"/>
  <c r="B14" i="2"/>
  <c r="D13" i="2"/>
  <c r="B13" i="2"/>
  <c r="B12" i="2"/>
  <c r="B9" i="2"/>
</calcChain>
</file>

<file path=xl/sharedStrings.xml><?xml version="1.0" encoding="utf-8"?>
<sst xmlns="http://schemas.openxmlformats.org/spreadsheetml/2006/main" count="37" uniqueCount="30">
  <si>
    <t>AIRLINE REVENUE MANAGEMENT</t>
  </si>
  <si>
    <t>Decisions</t>
  </si>
  <si>
    <t>Price</t>
  </si>
  <si>
    <t>Demand</t>
  </si>
  <si>
    <t>Seats</t>
  </si>
  <si>
    <t>Regular</t>
  </si>
  <si>
    <t>Discount</t>
  </si>
  <si>
    <t>Objective:</t>
  </si>
  <si>
    <t>Constraints</t>
  </si>
  <si>
    <t>LHS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</si>
  <si>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</si>
  <si>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</si>
  <si>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</si>
  <si>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</si>
  <si>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</si>
  <si>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</si>
  <si>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</si>
  <si>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</si>
  <si>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>DEL to BLR</t>
  </si>
  <si>
    <t>Discounted</t>
  </si>
  <si>
    <t>Is feasible</t>
  </si>
  <si>
    <t>y</t>
  </si>
  <si>
    <t>x</t>
  </si>
  <si>
    <t>Minimum</t>
  </si>
  <si>
    <t>Seat constraints max</t>
  </si>
  <si>
    <t>Type</t>
  </si>
  <si>
    <t>Number of seats</t>
  </si>
  <si>
    <t>Flight Duration</t>
  </si>
  <si>
    <t>6 hr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</si>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</sst>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0" xfId="2"/>
    <xf numFmtId="0" fontId="4" fillId="0" borderId="0" xfId="2" applyFont="1"/>
    <xf numFmtId="165" fontId="0" fillId="3" borderId="1" xfId="1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1" fillId="0" borderId="0" xfId="2" applyFill="1"/>
    <xf numFmtId="0" fontId="0" fillId="0" borderId="13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 wrapText="1"/>
    </xf>
    <xf numFmtId="0" fontId="1" fillId="0" borderId="0" xfId="2" applyAlignment="1"/>
    <xf numFmtId="0" fontId="0" fillId="5" borderId="1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9B7492F1-1BD9-48A0-8097-081EC17DD36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Graphical_representation!$F$21</c:f>
          <c:strCache>
            <c:ptCount val="1"/>
            <c:pt idx="0">
              <c:v>Total revenue made in this case is 387040 INR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5458565256445"/>
          <c:y val="0.10654984199942545"/>
          <c:w val="0.86113383020479539"/>
          <c:h val="0.76109340469183673"/>
        </c:manualLayout>
      </c:layout>
      <c:scatterChart>
        <c:scatterStyle val="lineMarker"/>
        <c:varyColors val="0"/>
        <c:ser>
          <c:idx val="0"/>
          <c:order val="0"/>
          <c:tx>
            <c:v>Capacity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E-4A0B-B759-9D99D8305F9A}"/>
                </c:ext>
              </c:extLst>
            </c:dLbl>
            <c:dLbl>
              <c:idx val="1"/>
              <c:layout>
                <c:manualLayout>
                  <c:x val="0.18352677843907697"/>
                  <c:y val="0.163090297725659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7F9979-1A98-45F4-AA6F-EAF4B3023031}" type="YVALUE">
                      <a:rPr lang="en-US" sz="120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683237063460113E-2"/>
                      <c:h val="0.102940083133385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Graphical_representation!$B$10:$C$10</c:f>
              <c:numCache>
                <c:formatCode>General</c:formatCode>
                <c:ptCount val="2"/>
                <c:pt idx="0">
                  <c:v>166</c:v>
                </c:pt>
                <c:pt idx="1">
                  <c:v>0</c:v>
                </c:pt>
              </c:numCache>
            </c:numRef>
          </c:xVal>
          <c:yVal>
            <c:numRef>
              <c:f>Graphical_representation!$B$11:$C$11</c:f>
              <c:numCache>
                <c:formatCode>General</c:formatCode>
                <c:ptCount val="2"/>
                <c:pt idx="0">
                  <c:v>0</c:v>
                </c:pt>
                <c:pt idx="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E-4A0B-B759-9D99D8305F9A}"/>
            </c:ext>
          </c:extLst>
        </c:ser>
        <c:ser>
          <c:idx val="1"/>
          <c:order val="1"/>
          <c:tx>
            <c:v>Regular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8446640211603169E-3"/>
                  <c:y val="-4.72103004291846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Graphical_representation!$B$13:$B$14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Graphical_representation!$C$13:$C$14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E-4A0B-B759-9D99D8305F9A}"/>
            </c:ext>
          </c:extLst>
        </c:ser>
        <c:ser>
          <c:idx val="2"/>
          <c:order val="2"/>
          <c:tx>
            <c:v>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E-4A0B-B759-9D99D8305F9A}"/>
                </c:ext>
              </c:extLst>
            </c:dLbl>
            <c:dLbl>
              <c:idx val="1"/>
              <c:layout>
                <c:manualLayout>
                  <c:x val="-4.4223320105802495E-3"/>
                  <c:y val="0.253219053090466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10556907404029E-2"/>
                      <c:h val="0.1329830015883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Graphical_representation!$B$16:$B$17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Graphical_representation!$C$16:$C$17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DE-4A0B-B759-9D99D8305F9A}"/>
            </c:ext>
          </c:extLst>
        </c:ser>
        <c:ser>
          <c:idx val="3"/>
          <c:order val="3"/>
          <c:tx>
            <c:v>Sensitive 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46640211603464E-3"/>
                  <c:y val="-2.5751072961373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DE-4A0B-B759-9D99D8305F9A}"/>
                </c:ext>
              </c:extLst>
            </c:dLbl>
            <c:dLbl>
              <c:idx val="1"/>
              <c:layout>
                <c:manualLayout>
                  <c:x val="-3.8695405092576469E-2"/>
                  <c:y val="-4.07725321888411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962948518483959E-2"/>
                      <c:h val="0.10723192862694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Graphical_representation!$B$19:$C$19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xVal>
          <c:yVal>
            <c:numRef>
              <c:f>Graphical_representation!$B$20:$C$20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DE-4A0B-B759-9D99D830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29080"/>
        <c:axId val="699829408"/>
      </c:scatterChart>
      <c:valAx>
        <c:axId val="6998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Discounted</a:t>
                </a:r>
              </a:p>
            </c:rich>
          </c:tx>
          <c:layout>
            <c:manualLayout>
              <c:xMode val="edge"/>
              <c:yMode val="edge"/>
              <c:x val="0.47660786754838397"/>
              <c:y val="0.9039248846780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408"/>
        <c:crosses val="autoZero"/>
        <c:crossBetween val="midCat"/>
      </c:valAx>
      <c:valAx>
        <c:axId val="699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Regular seats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15</xdr:col>
      <xdr:colOff>466726</xdr:colOff>
      <xdr:row>21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9639F-B98E-428A-B272-CA56BA08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83B6-57CF-495E-9C2E-237FA153C5A8}">
  <dimension ref="A1:G16"/>
  <sheetViews>
    <sheetView tabSelected="1" workbookViewId="0">
      <selection activeCell="G11" sqref="G11"/>
    </sheetView>
  </sheetViews>
  <sheetFormatPr defaultColWidth="11.125" defaultRowHeight="15.75" x14ac:dyDescent="0.25"/>
  <cols>
    <col min="1" max="1" width="22.125" customWidth="1"/>
    <col min="2" max="2" width="11.375" bestFit="1" customWidth="1"/>
    <col min="7" max="7" width="15.625" customWidth="1"/>
  </cols>
  <sheetData>
    <row r="1" spans="1:7" ht="16.5" thickBot="1" x14ac:dyDescent="0.3">
      <c r="A1" s="34" t="s">
        <v>0</v>
      </c>
      <c r="B1" s="35"/>
      <c r="C1" s="1"/>
      <c r="D1" s="1"/>
      <c r="E1" s="1"/>
    </row>
    <row r="2" spans="1:7" ht="16.5" thickBot="1" x14ac:dyDescent="0.3">
      <c r="A2" s="16" t="s">
        <v>27</v>
      </c>
      <c r="B2" s="16" t="s">
        <v>28</v>
      </c>
      <c r="C2" s="1"/>
      <c r="D2" s="1"/>
      <c r="E2" s="1"/>
    </row>
    <row r="3" spans="1:7" ht="16.5" thickBot="1" x14ac:dyDescent="0.3">
      <c r="A3" s="16" t="s">
        <v>26</v>
      </c>
      <c r="B3" s="21">
        <v>166</v>
      </c>
      <c r="C3" s="1"/>
      <c r="D3" s="1"/>
      <c r="E3" s="1"/>
    </row>
    <row r="4" spans="1:7" ht="16.5" thickBot="1" x14ac:dyDescent="0.3">
      <c r="A4" s="1"/>
      <c r="B4" s="1"/>
      <c r="C4" s="1"/>
      <c r="D4" s="1"/>
      <c r="E4" s="2" t="s">
        <v>1</v>
      </c>
    </row>
    <row r="5" spans="1:7" ht="16.5" thickBot="1" x14ac:dyDescent="0.3">
      <c r="A5" s="23"/>
      <c r="B5" s="23"/>
      <c r="C5" s="24" t="s">
        <v>2</v>
      </c>
      <c r="D5" s="25" t="s">
        <v>3</v>
      </c>
      <c r="E5" s="25" t="s">
        <v>4</v>
      </c>
    </row>
    <row r="6" spans="1:7" ht="16.5" thickBot="1" x14ac:dyDescent="0.3">
      <c r="A6" s="32" t="s">
        <v>18</v>
      </c>
      <c r="B6" s="11" t="s">
        <v>5</v>
      </c>
      <c r="C6" s="18">
        <v>3085</v>
      </c>
      <c r="D6" s="12">
        <v>100</v>
      </c>
      <c r="E6" s="3">
        <v>100</v>
      </c>
      <c r="G6" s="20"/>
    </row>
    <row r="7" spans="1:7" ht="16.5" thickBot="1" x14ac:dyDescent="0.3">
      <c r="A7" s="33"/>
      <c r="B7" s="11" t="s">
        <v>6</v>
      </c>
      <c r="C7" s="19">
        <v>1190</v>
      </c>
      <c r="D7" s="12">
        <v>150</v>
      </c>
      <c r="E7" s="3">
        <v>66</v>
      </c>
    </row>
    <row r="8" spans="1:7" ht="16.5" thickBot="1" x14ac:dyDescent="0.3">
      <c r="A8" s="1"/>
      <c r="B8" s="1"/>
      <c r="C8" s="1"/>
      <c r="D8" s="1"/>
      <c r="E8" s="1"/>
    </row>
    <row r="9" spans="1:7" ht="16.5" thickBot="1" x14ac:dyDescent="0.3">
      <c r="A9" s="4" t="s">
        <v>7</v>
      </c>
      <c r="B9" s="15">
        <f>SUMPRODUCT(C6:C7,E6:E7)</f>
        <v>387040</v>
      </c>
      <c r="C9" s="1"/>
      <c r="D9" s="1"/>
      <c r="E9" s="1"/>
    </row>
    <row r="10" spans="1:7" ht="16.5" thickBot="1" x14ac:dyDescent="0.3">
      <c r="A10" s="1"/>
      <c r="B10" s="1"/>
      <c r="C10" s="1"/>
      <c r="D10" s="1"/>
      <c r="E10" s="1"/>
    </row>
    <row r="11" spans="1:7" ht="16.5" thickBot="1" x14ac:dyDescent="0.3">
      <c r="A11" s="29" t="s">
        <v>8</v>
      </c>
      <c r="B11" s="29" t="s">
        <v>9</v>
      </c>
      <c r="C11" s="29" t="s">
        <v>29</v>
      </c>
      <c r="D11" s="30" t="s">
        <v>10</v>
      </c>
      <c r="E11" s="1"/>
    </row>
    <row r="12" spans="1:7" ht="16.5" thickBot="1" x14ac:dyDescent="0.3">
      <c r="A12" s="31" t="s">
        <v>11</v>
      </c>
      <c r="B12" s="26">
        <f>E6+E7</f>
        <v>166</v>
      </c>
      <c r="C12" s="27" t="s">
        <v>16</v>
      </c>
      <c r="D12" s="28">
        <v>166</v>
      </c>
      <c r="E12" s="1"/>
    </row>
    <row r="13" spans="1:7" ht="16.5" thickBot="1" x14ac:dyDescent="0.3">
      <c r="A13" s="31" t="s">
        <v>12</v>
      </c>
      <c r="B13" s="5">
        <f>E6</f>
        <v>100</v>
      </c>
      <c r="C13" s="6" t="s">
        <v>16</v>
      </c>
      <c r="D13" s="7">
        <f>D6</f>
        <v>100</v>
      </c>
      <c r="E13" s="1"/>
    </row>
    <row r="14" spans="1:7" ht="16.5" thickBot="1" x14ac:dyDescent="0.3">
      <c r="A14" s="31" t="s">
        <v>13</v>
      </c>
      <c r="B14" s="5">
        <f>E7</f>
        <v>66</v>
      </c>
      <c r="C14" s="6" t="s">
        <v>16</v>
      </c>
      <c r="D14" s="7">
        <f>D7</f>
        <v>150</v>
      </c>
      <c r="E14" s="1"/>
    </row>
    <row r="15" spans="1:7" ht="16.5" thickBot="1" x14ac:dyDescent="0.3">
      <c r="A15" s="31" t="s">
        <v>14</v>
      </c>
      <c r="B15" s="5">
        <f>E6</f>
        <v>100</v>
      </c>
      <c r="C15" s="6" t="s">
        <v>17</v>
      </c>
      <c r="D15" s="7">
        <v>0</v>
      </c>
      <c r="E15" s="1"/>
    </row>
    <row r="16" spans="1:7" ht="16.5" thickBot="1" x14ac:dyDescent="0.3">
      <c r="A16" s="31" t="s">
        <v>15</v>
      </c>
      <c r="B16" s="8">
        <f>E7</f>
        <v>66</v>
      </c>
      <c r="C16" s="9" t="s">
        <v>17</v>
      </c>
      <c r="D16" s="10">
        <v>0</v>
      </c>
      <c r="E16" s="1"/>
    </row>
  </sheetData>
  <mergeCells count="2">
    <mergeCell ref="A6:A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1C19-53C8-477C-B934-825F8F42D8FF}">
  <dimension ref="A2:F21"/>
  <sheetViews>
    <sheetView zoomScaleNormal="100" workbookViewId="0">
      <selection activeCell="C21" sqref="C21"/>
    </sheetView>
  </sheetViews>
  <sheetFormatPr defaultColWidth="8.625" defaultRowHeight="15" x14ac:dyDescent="0.25"/>
  <cols>
    <col min="1" max="1" width="9.625" style="13" bestFit="1" customWidth="1"/>
    <col min="2" max="2" width="12.625" style="13" bestFit="1" customWidth="1"/>
    <col min="3" max="3" width="12.625" style="13" customWidth="1"/>
    <col min="4" max="4" width="10.125" style="13" customWidth="1"/>
    <col min="5" max="5" width="8.625" style="13"/>
    <col min="6" max="6" width="6.125" style="22" hidden="1" customWidth="1"/>
    <col min="7" max="16384" width="8.625" style="13"/>
  </cols>
  <sheetData>
    <row r="2" spans="1:4" x14ac:dyDescent="0.25">
      <c r="A2" s="13" t="s">
        <v>25</v>
      </c>
      <c r="B2" s="13" t="s">
        <v>24</v>
      </c>
      <c r="C2" s="13" t="s">
        <v>23</v>
      </c>
      <c r="D2" s="13" t="s">
        <v>2</v>
      </c>
    </row>
    <row r="3" spans="1:4" x14ac:dyDescent="0.25">
      <c r="A3" s="13" t="s">
        <v>5</v>
      </c>
      <c r="B3" s="13">
        <v>100</v>
      </c>
      <c r="C3" s="13">
        <v>0</v>
      </c>
      <c r="D3" s="13">
        <v>3085</v>
      </c>
    </row>
    <row r="4" spans="1:4" x14ac:dyDescent="0.25">
      <c r="A4" s="13" t="s">
        <v>19</v>
      </c>
      <c r="B4" s="13">
        <v>150</v>
      </c>
      <c r="C4" s="13">
        <v>0</v>
      </c>
      <c r="D4" s="13">
        <v>1190</v>
      </c>
    </row>
    <row r="9" spans="1:4" x14ac:dyDescent="0.25">
      <c r="B9" s="13" t="s">
        <v>22</v>
      </c>
      <c r="C9" s="13" t="s">
        <v>21</v>
      </c>
    </row>
    <row r="10" spans="1:4" x14ac:dyDescent="0.25">
      <c r="B10" s="13">
        <v>166</v>
      </c>
      <c r="C10" s="13">
        <v>0</v>
      </c>
    </row>
    <row r="11" spans="1:4" x14ac:dyDescent="0.25">
      <c r="B11" s="13">
        <v>0</v>
      </c>
      <c r="C11" s="13">
        <v>166</v>
      </c>
    </row>
    <row r="13" spans="1:4" x14ac:dyDescent="0.25">
      <c r="B13" s="13">
        <v>0</v>
      </c>
      <c r="C13" s="13">
        <v>100</v>
      </c>
    </row>
    <row r="14" spans="1:4" x14ac:dyDescent="0.25">
      <c r="B14" s="13">
        <v>200</v>
      </c>
      <c r="C14" s="13">
        <v>100</v>
      </c>
    </row>
    <row r="16" spans="1:4" x14ac:dyDescent="0.25">
      <c r="B16" s="13">
        <v>150</v>
      </c>
      <c r="C16" s="13">
        <v>0</v>
      </c>
    </row>
    <row r="17" spans="1:6" x14ac:dyDescent="0.25">
      <c r="B17" s="13">
        <v>150</v>
      </c>
      <c r="C17" s="13">
        <v>150</v>
      </c>
    </row>
    <row r="18" spans="1:6" x14ac:dyDescent="0.25">
      <c r="D18" s="13" t="s">
        <v>20</v>
      </c>
    </row>
    <row r="19" spans="1:6" x14ac:dyDescent="0.25">
      <c r="A19" s="13" t="s">
        <v>19</v>
      </c>
      <c r="B19" s="13">
        <v>0</v>
      </c>
      <c r="C19" s="17">
        <v>66</v>
      </c>
      <c r="D19" s="13">
        <f>IF(SUM(B19:C19)&gt;150,0,1)</f>
        <v>1</v>
      </c>
      <c r="E19" s="13">
        <f>SUM(B19:C19)*D4</f>
        <v>78540</v>
      </c>
    </row>
    <row r="20" spans="1:6" x14ac:dyDescent="0.25">
      <c r="A20" s="13" t="s">
        <v>5</v>
      </c>
      <c r="B20" s="13">
        <v>0</v>
      </c>
      <c r="C20" s="13">
        <v>100</v>
      </c>
      <c r="D20" s="13">
        <f>IF(SUM(B20:C20)&gt;100,0,1)</f>
        <v>1</v>
      </c>
      <c r="E20" s="13">
        <f>SUM(B20:C20)*D3</f>
        <v>308500</v>
      </c>
    </row>
    <row r="21" spans="1:6" x14ac:dyDescent="0.25">
      <c r="D21" s="14" t="str">
        <f>IF(SUM(D19:D20)&gt;0,"infeasible","feasible")</f>
        <v>infeasible</v>
      </c>
      <c r="E21" s="13">
        <f>SUM(E19:E20)</f>
        <v>387040</v>
      </c>
      <c r="F21" s="22" t="str">
        <f>"Total revenue made in this case is "&amp;E21&amp;" INR"</f>
        <v>Total revenue made in this case is 387040 INR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flight</vt:lpstr>
      <vt:lpstr>Graphical_representation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Akshay Ginodia</cp:lastModifiedBy>
  <dcterms:created xsi:type="dcterms:W3CDTF">2014-01-19T14:49:18Z</dcterms:created>
  <dcterms:modified xsi:type="dcterms:W3CDTF">2019-05-10T11:31:55Z</dcterms:modified>
</cp:coreProperties>
</file>