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s\Desktop\TFG\TFG_ANDRES_MELENDEZ\"/>
    </mc:Choice>
  </mc:AlternateContent>
  <xr:revisionPtr revIDLastSave="0" documentId="13_ncr:1_{A6CD8D6E-7DF4-45E5-9E95-A4863AE7D6E3}" xr6:coauthVersionLast="47" xr6:coauthVersionMax="47" xr10:uidLastSave="{00000000-0000-0000-0000-000000000000}"/>
  <bookViews>
    <workbookView xWindow="-120" yWindow="-120" windowWidth="29040" windowHeight="15720" xr2:uid="{4DDC069B-BC60-4218-BC6A-0EAD75332037}"/>
  </bookViews>
  <sheets>
    <sheet name="Mape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102" i="1"/>
  <c r="F101" i="1"/>
  <c r="F100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C112" i="1"/>
  <c r="D112" i="1" l="1"/>
</calcChain>
</file>

<file path=xl/sharedStrings.xml><?xml version="1.0" encoding="utf-8"?>
<sst xmlns="http://schemas.openxmlformats.org/spreadsheetml/2006/main" count="785" uniqueCount="200">
  <si>
    <t>Initial Access</t>
  </si>
  <si>
    <t>Execution</t>
  </si>
  <si>
    <t>Privilege Escalation</t>
  </si>
  <si>
    <t>Discovery</t>
  </si>
  <si>
    <t>Lateral Movement</t>
  </si>
  <si>
    <t>Collection</t>
  </si>
  <si>
    <t>Impair Process Control</t>
  </si>
  <si>
    <t>Command and Control</t>
  </si>
  <si>
    <t>Impact</t>
  </si>
  <si>
    <t>Técnica</t>
  </si>
  <si>
    <t>Exploitation of Remote Services</t>
  </si>
  <si>
    <t>Rogue Master</t>
  </si>
  <si>
    <t>Change Operating Mode</t>
  </si>
  <si>
    <t>Remote System Information Discovery</t>
  </si>
  <si>
    <t>Remote System Discovery</t>
  </si>
  <si>
    <t>Program Download</t>
  </si>
  <si>
    <t>Remote Services</t>
  </si>
  <si>
    <t>Automated Collection</t>
  </si>
  <si>
    <t>Denial of Service</t>
  </si>
  <si>
    <t>Device Restart/Shutdown</t>
  </si>
  <si>
    <t>Modify Parameter</t>
  </si>
  <si>
    <t>Commonly Used Port</t>
  </si>
  <si>
    <t>Manipulation of Control</t>
  </si>
  <si>
    <t>Theft of Operational Information</t>
  </si>
  <si>
    <t>T0866</t>
  </si>
  <si>
    <t>T0848</t>
  </si>
  <si>
    <t>T0858</t>
  </si>
  <si>
    <t>T0890</t>
  </si>
  <si>
    <t>T0846</t>
  </si>
  <si>
    <t>T0888</t>
  </si>
  <si>
    <t>T0843</t>
  </si>
  <si>
    <t>T0886</t>
  </si>
  <si>
    <t>T0802</t>
  </si>
  <si>
    <t>T0830</t>
  </si>
  <si>
    <t>T0809</t>
  </si>
  <si>
    <t>T0814</t>
  </si>
  <si>
    <t>T0816</t>
  </si>
  <si>
    <t>T0836</t>
  </si>
  <si>
    <t>T0885</t>
  </si>
  <si>
    <t>T0831</t>
  </si>
  <si>
    <t>T0882</t>
  </si>
  <si>
    <t>TÁCTICA</t>
  </si>
  <si>
    <t>ID</t>
  </si>
  <si>
    <t>Táctica Adicional</t>
  </si>
  <si>
    <t>Subtécnica</t>
  </si>
  <si>
    <t>Técnicas Adicionales</t>
  </si>
  <si>
    <t>Sólo Detectable por Red</t>
  </si>
  <si>
    <t>Mecanismo de detección</t>
  </si>
  <si>
    <t>-</t>
  </si>
  <si>
    <t>Evasion</t>
  </si>
  <si>
    <t>Persistence</t>
  </si>
  <si>
    <t>Inhibit Response Function</t>
  </si>
  <si>
    <t>Drive-by Compromise</t>
  </si>
  <si>
    <t>Exploit Public-Facing Application</t>
  </si>
  <si>
    <t>External Remote Services</t>
  </si>
  <si>
    <t>Internet Accessible Device</t>
  </si>
  <si>
    <t>Replication Through Removable Media</t>
  </si>
  <si>
    <t>Spearphishing Attachment</t>
  </si>
  <si>
    <t>Supply Chain Compromise</t>
  </si>
  <si>
    <t>Transient Cyber Asset</t>
  </si>
  <si>
    <t>Wireless Compromise</t>
  </si>
  <si>
    <t>Autorun Image</t>
  </si>
  <si>
    <t>Command-Line Interface</t>
  </si>
  <si>
    <t>Execution through API</t>
  </si>
  <si>
    <t>Graphical User Interface</t>
  </si>
  <si>
    <t>Hooking</t>
  </si>
  <si>
    <t>Modify Controller Tasking</t>
  </si>
  <si>
    <t>Native API</t>
  </si>
  <si>
    <t>Scripting</t>
  </si>
  <si>
    <t>User Execution</t>
  </si>
  <si>
    <t>Hardcoded Credentials</t>
  </si>
  <si>
    <t>Modify Program</t>
  </si>
  <si>
    <t>Module Firmware</t>
  </si>
  <si>
    <t>Project File Infection</t>
  </si>
  <si>
    <t>System Firmware</t>
  </si>
  <si>
    <t>Valid Accounts</t>
  </si>
  <si>
    <t>Exploitation for Privilege Escalation</t>
  </si>
  <si>
    <t>Exploitation for Evasion</t>
  </si>
  <si>
    <t>Indicator Removal on Host</t>
  </si>
  <si>
    <t>Masquerading</t>
  </si>
  <si>
    <t>Rootkit</t>
  </si>
  <si>
    <t>Spoof Reporting Message</t>
  </si>
  <si>
    <t>System Binary Proxy Execution</t>
  </si>
  <si>
    <t>Network Connection Enumeration</t>
  </si>
  <si>
    <t>Network Sniffing</t>
  </si>
  <si>
    <t>Wireless Sniffing</t>
  </si>
  <si>
    <t>Default Credentials</t>
  </si>
  <si>
    <t>Lateral Tool Transfer</t>
  </si>
  <si>
    <t>Adversary-in-the-Middle</t>
  </si>
  <si>
    <t>Data from Information Repositories</t>
  </si>
  <si>
    <t>Data from Local System</t>
  </si>
  <si>
    <t>Detect Operating Mode</t>
  </si>
  <si>
    <t>I/O Image</t>
  </si>
  <si>
    <t>Monitor Process State</t>
  </si>
  <si>
    <t>Point &amp; Tag Identification</t>
  </si>
  <si>
    <t>Program Upload</t>
  </si>
  <si>
    <t>Screen Capture</t>
  </si>
  <si>
    <t>Connection Proxy</t>
  </si>
  <si>
    <t>Standard Application Layer Protocol</t>
  </si>
  <si>
    <t>Activate Firmware Update Mode</t>
  </si>
  <si>
    <t>Alarm Suppression</t>
  </si>
  <si>
    <t>Block Command Message</t>
  </si>
  <si>
    <t>Block Reporting Message</t>
  </si>
  <si>
    <t>Block Serial COM</t>
  </si>
  <si>
    <t>Change Credential</t>
  </si>
  <si>
    <t>Data Destruction</t>
  </si>
  <si>
    <t>Manipulate I/O Image</t>
  </si>
  <si>
    <t>Modify Alarm Settings</t>
  </si>
  <si>
    <t>Service Stop</t>
  </si>
  <si>
    <t>Brute Force I/O</t>
  </si>
  <si>
    <t>Unauthorized Command Message</t>
  </si>
  <si>
    <t>Damage to Property</t>
  </si>
  <si>
    <t>Denial of Control</t>
  </si>
  <si>
    <t>Denial of View</t>
  </si>
  <si>
    <t>Loss of Availability</t>
  </si>
  <si>
    <t>Loss of Control</t>
  </si>
  <si>
    <t>Loss of Productivity and Revenue</t>
  </si>
  <si>
    <t>Loss of Protection</t>
  </si>
  <si>
    <t>Loss of Safety</t>
  </si>
  <si>
    <t>Loss of View</t>
  </si>
  <si>
    <t>Manipulation of View</t>
  </si>
  <si>
    <t>T0817</t>
  </si>
  <si>
    <t>T0819</t>
  </si>
  <si>
    <t>T0822</t>
  </si>
  <si>
    <t>T0883</t>
  </si>
  <si>
    <t>T0847</t>
  </si>
  <si>
    <t>T0865</t>
  </si>
  <si>
    <t>T0862</t>
  </si>
  <si>
    <t>T0864</t>
  </si>
  <si>
    <t>T0860</t>
  </si>
  <si>
    <t>T0895</t>
  </si>
  <si>
    <t>T0807</t>
  </si>
  <si>
    <t>T0871</t>
  </si>
  <si>
    <t>T0823</t>
  </si>
  <si>
    <t>T0874</t>
  </si>
  <si>
    <t>T0821</t>
  </si>
  <si>
    <t>T0834</t>
  </si>
  <si>
    <t>T0853</t>
  </si>
  <si>
    <t>T0863</t>
  </si>
  <si>
    <t>T0891</t>
  </si>
  <si>
    <t>T0889</t>
  </si>
  <si>
    <t>T0839</t>
  </si>
  <si>
    <t>T0873</t>
  </si>
  <si>
    <t>T0857</t>
  </si>
  <si>
    <t>T0859</t>
  </si>
  <si>
    <t>T0820</t>
  </si>
  <si>
    <t>T0872</t>
  </si>
  <si>
    <t>T0849</t>
  </si>
  <si>
    <t>T0851</t>
  </si>
  <si>
    <t>T0856</t>
  </si>
  <si>
    <t>T0894</t>
  </si>
  <si>
    <t>T0840</t>
  </si>
  <si>
    <t>T0842</t>
  </si>
  <si>
    <t>T0887</t>
  </si>
  <si>
    <t>T0812</t>
  </si>
  <si>
    <t>T0867</t>
  </si>
  <si>
    <t>T0811</t>
  </si>
  <si>
    <t>T0893</t>
  </si>
  <si>
    <t>T0868</t>
  </si>
  <si>
    <t>T0877</t>
  </si>
  <si>
    <t>T0801</t>
  </si>
  <si>
    <t>T0861</t>
  </si>
  <si>
    <t>T0845</t>
  </si>
  <si>
    <t>T0852</t>
  </si>
  <si>
    <t>T0884</t>
  </si>
  <si>
    <t>T0869</t>
  </si>
  <si>
    <t>T0800</t>
  </si>
  <si>
    <t>T0878</t>
  </si>
  <si>
    <t>T0803</t>
  </si>
  <si>
    <t>T0804</t>
  </si>
  <si>
    <t>T0805</t>
  </si>
  <si>
    <t>T0892</t>
  </si>
  <si>
    <t>T0835</t>
  </si>
  <si>
    <t>T0838</t>
  </si>
  <si>
    <t>T0881</t>
  </si>
  <si>
    <t>T0806</t>
  </si>
  <si>
    <t>T0855</t>
  </si>
  <si>
    <t>T0879</t>
  </si>
  <si>
    <t>T0813</t>
  </si>
  <si>
    <t>T0815</t>
  </si>
  <si>
    <t>T0826</t>
  </si>
  <si>
    <t>T0827</t>
  </si>
  <si>
    <t>T0828</t>
  </si>
  <si>
    <t>T0837</t>
  </si>
  <si>
    <t>T0880</t>
  </si>
  <si>
    <t>T0829</t>
  </si>
  <si>
    <t>T0832</t>
  </si>
  <si>
    <t>Sin Subtécnica</t>
  </si>
  <si>
    <t>Detectable por Tráfico de Red</t>
  </si>
  <si>
    <t>Implementada (Subtécnica)</t>
  </si>
  <si>
    <t>Implementada (Técnica)</t>
  </si>
  <si>
    <t>TOTAL</t>
  </si>
  <si>
    <t xml:space="preserve"> Nº de técnicas </t>
  </si>
  <si>
    <t>Nº total de técnicas "detectables por red</t>
  </si>
  <si>
    <t> Nº total de técnicas "detectables por red" sin subtécnicas existentes</t>
  </si>
  <si>
    <t> Nº total de técnicas "detectables por red" sin subtécnicas Implementadas</t>
  </si>
  <si>
    <t> Nº total de técnicas "detectables por red" con subtécnicas</t>
  </si>
  <si>
    <t> Nº total de técnicas "detectables por red" con subtécnicas Implementadas</t>
  </si>
  <si>
    <t>Nº total de subtécnicas "detectables por red" </t>
  </si>
  <si>
    <t>Nº total de subtécnicas "detectables por red" implementadas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</si>
</sst>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C569-5EA1-4A48-A9E5-08F35EB3EE26}">
  <dimension ref="B1:M112"/>
  <sheetViews>
    <sheetView tabSelected="1" zoomScale="90" zoomScaleNormal="90" workbookViewId="0">
      <selection activeCell="H116" sqref="H116"/>
    </sheetView>
  </sheetViews>
  <sheetFormatPr baseColWidth="10" defaultRowHeight="14.25" x14ac:dyDescent="0.2"/>
  <cols>
    <col min="2" max="2" width="39.375" customWidth="1"/>
    <col min="3" max="3" width="47.875" customWidth="1"/>
    <col min="4" max="4" width="29.875" customWidth="1"/>
    <col min="5" max="5" width="33.125" customWidth="1"/>
    <col min="6" max="6" width="27" customWidth="1"/>
    <col min="7" max="7" width="21.25" customWidth="1"/>
    <col min="8" max="8" width="32.125" customWidth="1"/>
    <col min="9" max="9" width="16.875" customWidth="1"/>
    <col min="10" max="10" width="17.5" customWidth="1"/>
    <col min="11" max="11" width="17.375" customWidth="1"/>
    <col min="13" max="13" width="15.125" customWidth="1"/>
  </cols>
  <sheetData>
    <row r="1" spans="2:13" ht="15" thickBot="1" x14ac:dyDescent="0.25"/>
    <row r="2" spans="2:13" ht="39.75" thickTop="1" thickBot="1" x14ac:dyDescent="0.25">
      <c r="B2" s="1" t="s">
        <v>41</v>
      </c>
      <c r="C2" s="2" t="s">
        <v>9</v>
      </c>
      <c r="D2" s="2" t="s">
        <v>42</v>
      </c>
      <c r="E2" s="2" t="s">
        <v>43</v>
      </c>
      <c r="F2" s="2" t="s">
        <v>190</v>
      </c>
      <c r="G2" s="2" t="s">
        <v>44</v>
      </c>
      <c r="H2" s="2" t="s">
        <v>42</v>
      </c>
      <c r="I2" s="2" t="s">
        <v>45</v>
      </c>
      <c r="J2" s="2" t="s">
        <v>188</v>
      </c>
      <c r="K2" s="2" t="s">
        <v>46</v>
      </c>
      <c r="L2" s="3" t="s">
        <v>47</v>
      </c>
      <c r="M2" s="4" t="s">
        <v>189</v>
      </c>
    </row>
    <row r="3" spans="2:13" ht="15" thickTop="1" x14ac:dyDescent="0.2">
      <c r="B3" s="5" t="s">
        <v>0</v>
      </c>
      <c r="C3" s="5" t="s">
        <v>52</v>
      </c>
      <c r="D3" s="5" t="s">
        <v>121</v>
      </c>
      <c r="E3" s="6" t="s">
        <v>48</v>
      </c>
      <c r="F3" s="5">
        <v>0</v>
      </c>
      <c r="G3" s="6" t="s">
        <v>187</v>
      </c>
      <c r="H3" s="5" t="s">
        <v>48</v>
      </c>
      <c r="I3" s="6" t="s">
        <v>48</v>
      </c>
      <c r="J3" s="5">
        <v>1</v>
      </c>
      <c r="K3" s="6">
        <v>0</v>
      </c>
      <c r="L3" s="6" t="s">
        <v>48</v>
      </c>
      <c r="M3" s="5">
        <v>0</v>
      </c>
    </row>
    <row r="4" spans="2:13" x14ac:dyDescent="0.2">
      <c r="B4" s="6" t="s">
        <v>0</v>
      </c>
      <c r="C4" s="5" t="s">
        <v>53</v>
      </c>
      <c r="D4" s="5" t="s">
        <v>122</v>
      </c>
      <c r="E4" s="6" t="s">
        <v>48</v>
      </c>
      <c r="F4" s="5">
        <v>0</v>
      </c>
      <c r="G4" s="6" t="s">
        <v>187</v>
      </c>
      <c r="H4" s="5" t="s">
        <v>48</v>
      </c>
      <c r="I4" s="6" t="s">
        <v>48</v>
      </c>
      <c r="J4" s="5">
        <v>1</v>
      </c>
      <c r="K4" s="6">
        <v>0</v>
      </c>
      <c r="L4" s="6" t="s">
        <v>48</v>
      </c>
      <c r="M4" s="5">
        <v>0</v>
      </c>
    </row>
    <row r="5" spans="2:13" x14ac:dyDescent="0.2">
      <c r="B5" s="6" t="s">
        <v>0</v>
      </c>
      <c r="C5" s="5" t="s">
        <v>10</v>
      </c>
      <c r="D5" s="5" t="s">
        <v>24</v>
      </c>
      <c r="E5" s="6" t="s">
        <v>4</v>
      </c>
      <c r="F5" s="5">
        <v>1</v>
      </c>
      <c r="G5" s="6" t="s">
        <v>187</v>
      </c>
      <c r="H5" s="5" t="s">
        <v>48</v>
      </c>
      <c r="I5" s="6" t="s">
        <v>48</v>
      </c>
      <c r="J5" s="5">
        <v>1</v>
      </c>
      <c r="K5" s="6">
        <v>0</v>
      </c>
      <c r="L5" s="6" t="s">
        <v>48</v>
      </c>
      <c r="M5" s="5">
        <v>0</v>
      </c>
    </row>
    <row r="6" spans="2:13" x14ac:dyDescent="0.2">
      <c r="B6" s="6" t="s">
        <v>0</v>
      </c>
      <c r="C6" s="5" t="s">
        <v>54</v>
      </c>
      <c r="D6" s="5" t="s">
        <v>123</v>
      </c>
      <c r="E6" s="6" t="s">
        <v>48</v>
      </c>
      <c r="F6" s="5">
        <v>0</v>
      </c>
      <c r="G6" s="6" t="s">
        <v>187</v>
      </c>
      <c r="H6" s="5" t="s">
        <v>48</v>
      </c>
      <c r="I6" s="6" t="s">
        <v>48</v>
      </c>
      <c r="J6" s="5">
        <v>1</v>
      </c>
      <c r="K6" s="6">
        <v>0</v>
      </c>
      <c r="L6" s="6" t="s">
        <v>48</v>
      </c>
      <c r="M6" s="5">
        <v>0</v>
      </c>
    </row>
    <row r="7" spans="2:13" x14ac:dyDescent="0.2">
      <c r="B7" s="6" t="s">
        <v>0</v>
      </c>
      <c r="C7" s="5" t="s">
        <v>55</v>
      </c>
      <c r="D7" s="5" t="s">
        <v>124</v>
      </c>
      <c r="E7" s="6" t="s">
        <v>48</v>
      </c>
      <c r="F7" s="5">
        <v>0</v>
      </c>
      <c r="G7" s="6" t="s">
        <v>187</v>
      </c>
      <c r="H7" s="5" t="s">
        <v>48</v>
      </c>
      <c r="I7" s="6" t="s">
        <v>48</v>
      </c>
      <c r="J7" s="5">
        <v>1</v>
      </c>
      <c r="K7" s="6">
        <v>0</v>
      </c>
      <c r="L7" s="6" t="s">
        <v>48</v>
      </c>
      <c r="M7" s="5">
        <v>0</v>
      </c>
    </row>
    <row r="8" spans="2:13" x14ac:dyDescent="0.2">
      <c r="B8" s="6" t="s">
        <v>0</v>
      </c>
      <c r="C8" s="5" t="s">
        <v>16</v>
      </c>
      <c r="D8" s="5" t="s">
        <v>31</v>
      </c>
      <c r="E8" s="6" t="s">
        <v>4</v>
      </c>
      <c r="F8" s="5">
        <v>0</v>
      </c>
      <c r="G8" s="6" t="s">
        <v>187</v>
      </c>
      <c r="H8" s="5" t="s">
        <v>48</v>
      </c>
      <c r="I8" s="6" t="s">
        <v>48</v>
      </c>
      <c r="J8" s="5">
        <v>1</v>
      </c>
      <c r="K8" s="6">
        <v>0</v>
      </c>
      <c r="L8" s="6" t="s">
        <v>48</v>
      </c>
      <c r="M8" s="5">
        <v>0</v>
      </c>
    </row>
    <row r="9" spans="2:13" x14ac:dyDescent="0.2">
      <c r="B9" s="6" t="s">
        <v>0</v>
      </c>
      <c r="C9" s="5" t="s">
        <v>56</v>
      </c>
      <c r="D9" s="5" t="s">
        <v>125</v>
      </c>
      <c r="E9" s="6" t="s">
        <v>48</v>
      </c>
      <c r="F9" s="5">
        <v>0</v>
      </c>
      <c r="G9" s="6" t="s">
        <v>187</v>
      </c>
      <c r="H9" s="5" t="s">
        <v>48</v>
      </c>
      <c r="I9" s="6" t="s">
        <v>48</v>
      </c>
      <c r="J9" s="5">
        <v>0</v>
      </c>
      <c r="K9" s="6">
        <v>0</v>
      </c>
      <c r="L9" s="6" t="s">
        <v>48</v>
      </c>
      <c r="M9" s="5">
        <v>0</v>
      </c>
    </row>
    <row r="10" spans="2:13" x14ac:dyDescent="0.2">
      <c r="B10" s="6" t="s">
        <v>0</v>
      </c>
      <c r="C10" s="5" t="s">
        <v>11</v>
      </c>
      <c r="D10" s="5" t="s">
        <v>25</v>
      </c>
      <c r="E10" s="6" t="s">
        <v>48</v>
      </c>
      <c r="F10" s="5">
        <v>1</v>
      </c>
      <c r="G10" s="6" t="s">
        <v>187</v>
      </c>
      <c r="H10" s="5" t="s">
        <v>48</v>
      </c>
      <c r="I10" s="6" t="s">
        <v>48</v>
      </c>
      <c r="J10" s="5">
        <v>1</v>
      </c>
      <c r="K10" s="6">
        <v>0</v>
      </c>
      <c r="L10" s="6" t="s">
        <v>48</v>
      </c>
      <c r="M10" s="5">
        <v>0</v>
      </c>
    </row>
    <row r="11" spans="2:13" x14ac:dyDescent="0.2">
      <c r="B11" s="6" t="s">
        <v>0</v>
      </c>
      <c r="C11" s="5" t="s">
        <v>57</v>
      </c>
      <c r="D11" s="5" t="s">
        <v>126</v>
      </c>
      <c r="E11" s="6" t="s">
        <v>48</v>
      </c>
      <c r="F11" s="5">
        <v>0</v>
      </c>
      <c r="G11" s="6" t="s">
        <v>187</v>
      </c>
      <c r="H11" s="5" t="s">
        <v>48</v>
      </c>
      <c r="I11" s="6" t="s">
        <v>48</v>
      </c>
      <c r="J11" s="5">
        <v>1</v>
      </c>
      <c r="K11" s="6">
        <v>0</v>
      </c>
      <c r="L11" s="6" t="s">
        <v>48</v>
      </c>
      <c r="M11" s="5">
        <v>0</v>
      </c>
    </row>
    <row r="12" spans="2:13" x14ac:dyDescent="0.2">
      <c r="B12" s="6" t="s">
        <v>0</v>
      </c>
      <c r="C12" s="5" t="s">
        <v>58</v>
      </c>
      <c r="D12" s="5" t="s">
        <v>127</v>
      </c>
      <c r="E12" s="6" t="s">
        <v>48</v>
      </c>
      <c r="F12" s="5">
        <v>0</v>
      </c>
      <c r="G12" s="6" t="s">
        <v>187</v>
      </c>
      <c r="H12" s="5" t="s">
        <v>48</v>
      </c>
      <c r="I12" s="6" t="s">
        <v>48</v>
      </c>
      <c r="J12" s="5">
        <v>0</v>
      </c>
      <c r="K12" s="6">
        <v>0</v>
      </c>
      <c r="L12" s="6" t="s">
        <v>48</v>
      </c>
      <c r="M12" s="5">
        <v>0</v>
      </c>
    </row>
    <row r="13" spans="2:13" x14ac:dyDescent="0.2">
      <c r="B13" s="6" t="s">
        <v>0</v>
      </c>
      <c r="C13" s="5" t="s">
        <v>59</v>
      </c>
      <c r="D13" s="5" t="s">
        <v>128</v>
      </c>
      <c r="E13" s="6" t="s">
        <v>48</v>
      </c>
      <c r="F13" s="5">
        <v>0</v>
      </c>
      <c r="G13" s="6" t="s">
        <v>187</v>
      </c>
      <c r="H13" s="5" t="s">
        <v>48</v>
      </c>
      <c r="I13" s="6" t="s">
        <v>48</v>
      </c>
      <c r="J13" s="5">
        <v>1</v>
      </c>
      <c r="K13" s="6">
        <v>0</v>
      </c>
      <c r="L13" s="6" t="s">
        <v>48</v>
      </c>
      <c r="M13" s="5">
        <v>0</v>
      </c>
    </row>
    <row r="14" spans="2:13" x14ac:dyDescent="0.2">
      <c r="B14" s="6" t="s">
        <v>0</v>
      </c>
      <c r="C14" s="5" t="s">
        <v>60</v>
      </c>
      <c r="D14" s="5" t="s">
        <v>129</v>
      </c>
      <c r="E14" s="6" t="s">
        <v>48</v>
      </c>
      <c r="F14" s="5">
        <v>0</v>
      </c>
      <c r="G14" s="6" t="s">
        <v>187</v>
      </c>
      <c r="H14" s="5" t="s">
        <v>48</v>
      </c>
      <c r="I14" s="6" t="s">
        <v>48</v>
      </c>
      <c r="J14" s="5">
        <v>1</v>
      </c>
      <c r="K14" s="6">
        <v>0</v>
      </c>
      <c r="L14" s="6" t="s">
        <v>48</v>
      </c>
      <c r="M14" s="5">
        <v>0</v>
      </c>
    </row>
    <row r="15" spans="2:13" x14ac:dyDescent="0.2">
      <c r="B15" s="6" t="s">
        <v>1</v>
      </c>
      <c r="C15" s="5" t="s">
        <v>61</v>
      </c>
      <c r="D15" s="5" t="s">
        <v>130</v>
      </c>
      <c r="E15" s="6" t="s">
        <v>48</v>
      </c>
      <c r="F15" s="5">
        <v>0</v>
      </c>
      <c r="G15" s="6" t="s">
        <v>187</v>
      </c>
      <c r="H15" s="5" t="s">
        <v>48</v>
      </c>
      <c r="I15" s="6" t="s">
        <v>48</v>
      </c>
      <c r="J15" s="5">
        <v>0</v>
      </c>
      <c r="K15" s="6">
        <v>0</v>
      </c>
      <c r="L15" s="6" t="s">
        <v>48</v>
      </c>
      <c r="M15" s="5">
        <v>0</v>
      </c>
    </row>
    <row r="16" spans="2:13" x14ac:dyDescent="0.2">
      <c r="B16" s="6" t="s">
        <v>1</v>
      </c>
      <c r="C16" s="5" t="s">
        <v>12</v>
      </c>
      <c r="D16" s="5" t="s">
        <v>26</v>
      </c>
      <c r="E16" s="6" t="s">
        <v>49</v>
      </c>
      <c r="F16" s="5">
        <v>1</v>
      </c>
      <c r="G16" s="6" t="s">
        <v>187</v>
      </c>
      <c r="H16" s="5" t="s">
        <v>48</v>
      </c>
      <c r="I16" s="6" t="s">
        <v>48</v>
      </c>
      <c r="J16" s="5">
        <v>1</v>
      </c>
      <c r="K16" s="6">
        <v>0</v>
      </c>
      <c r="L16" s="6" t="s">
        <v>48</v>
      </c>
      <c r="M16" s="5">
        <v>0</v>
      </c>
    </row>
    <row r="17" spans="2:13" x14ac:dyDescent="0.2">
      <c r="B17" s="6" t="s">
        <v>1</v>
      </c>
      <c r="C17" s="5" t="s">
        <v>62</v>
      </c>
      <c r="D17" s="5" t="s">
        <v>131</v>
      </c>
      <c r="E17" s="6" t="s">
        <v>48</v>
      </c>
      <c r="F17" s="5">
        <v>0</v>
      </c>
      <c r="G17" s="6" t="s">
        <v>187</v>
      </c>
      <c r="H17" s="5" t="s">
        <v>48</v>
      </c>
      <c r="I17" s="6" t="s">
        <v>48</v>
      </c>
      <c r="J17" s="5">
        <v>0</v>
      </c>
      <c r="K17" s="6">
        <v>0</v>
      </c>
      <c r="L17" s="6" t="s">
        <v>48</v>
      </c>
      <c r="M17" s="5">
        <v>0</v>
      </c>
    </row>
    <row r="18" spans="2:13" x14ac:dyDescent="0.2">
      <c r="B18" s="6" t="s">
        <v>1</v>
      </c>
      <c r="C18" s="5" t="s">
        <v>63</v>
      </c>
      <c r="D18" s="5" t="s">
        <v>132</v>
      </c>
      <c r="E18" s="6" t="s">
        <v>48</v>
      </c>
      <c r="F18" s="5">
        <v>0</v>
      </c>
      <c r="G18" s="6" t="s">
        <v>187</v>
      </c>
      <c r="H18" s="5" t="s">
        <v>48</v>
      </c>
      <c r="I18" s="6" t="s">
        <v>48</v>
      </c>
      <c r="J18" s="5">
        <v>0</v>
      </c>
      <c r="K18" s="6">
        <v>0</v>
      </c>
      <c r="L18" s="6" t="s">
        <v>48</v>
      </c>
      <c r="M18" s="5">
        <v>0</v>
      </c>
    </row>
    <row r="19" spans="2:13" x14ac:dyDescent="0.2">
      <c r="B19" s="6" t="s">
        <v>1</v>
      </c>
      <c r="C19" s="5" t="s">
        <v>64</v>
      </c>
      <c r="D19" s="5" t="s">
        <v>133</v>
      </c>
      <c r="E19" s="6" t="s">
        <v>48</v>
      </c>
      <c r="F19" s="5">
        <v>0</v>
      </c>
      <c r="G19" s="6" t="s">
        <v>187</v>
      </c>
      <c r="H19" s="5" t="s">
        <v>48</v>
      </c>
      <c r="I19" s="6" t="s">
        <v>48</v>
      </c>
      <c r="J19" s="5">
        <v>0</v>
      </c>
      <c r="K19" s="6">
        <v>0</v>
      </c>
      <c r="L19" s="6" t="s">
        <v>48</v>
      </c>
      <c r="M19" s="5">
        <v>0</v>
      </c>
    </row>
    <row r="20" spans="2:13" x14ac:dyDescent="0.2">
      <c r="B20" s="6" t="s">
        <v>1</v>
      </c>
      <c r="C20" s="5" t="s">
        <v>65</v>
      </c>
      <c r="D20" s="5" t="s">
        <v>134</v>
      </c>
      <c r="E20" s="6" t="s">
        <v>2</v>
      </c>
      <c r="F20" s="5">
        <v>0</v>
      </c>
      <c r="G20" s="6" t="s">
        <v>187</v>
      </c>
      <c r="H20" s="5" t="s">
        <v>48</v>
      </c>
      <c r="I20" s="6" t="s">
        <v>48</v>
      </c>
      <c r="J20" s="5">
        <v>0</v>
      </c>
      <c r="K20" s="6">
        <v>0</v>
      </c>
      <c r="L20" s="6" t="s">
        <v>48</v>
      </c>
      <c r="M20" s="5">
        <v>0</v>
      </c>
    </row>
    <row r="21" spans="2:13" x14ac:dyDescent="0.2">
      <c r="B21" s="6" t="s">
        <v>1</v>
      </c>
      <c r="C21" s="5" t="s">
        <v>66</v>
      </c>
      <c r="D21" s="5" t="s">
        <v>135</v>
      </c>
      <c r="E21" s="6" t="s">
        <v>48</v>
      </c>
      <c r="F21" s="5">
        <v>0</v>
      </c>
      <c r="G21" s="6" t="s">
        <v>187</v>
      </c>
      <c r="H21" s="5" t="s">
        <v>48</v>
      </c>
      <c r="I21" s="6" t="s">
        <v>48</v>
      </c>
      <c r="J21" s="5">
        <v>0</v>
      </c>
      <c r="K21" s="6">
        <v>0</v>
      </c>
      <c r="L21" s="6" t="s">
        <v>48</v>
      </c>
      <c r="M21" s="5">
        <v>0</v>
      </c>
    </row>
    <row r="22" spans="2:13" x14ac:dyDescent="0.2">
      <c r="B22" s="6" t="s">
        <v>1</v>
      </c>
      <c r="C22" s="5" t="s">
        <v>67</v>
      </c>
      <c r="D22" s="5" t="s">
        <v>136</v>
      </c>
      <c r="E22" s="6" t="s">
        <v>48</v>
      </c>
      <c r="F22" s="5">
        <v>0</v>
      </c>
      <c r="G22" s="6" t="s">
        <v>187</v>
      </c>
      <c r="H22" s="5" t="s">
        <v>48</v>
      </c>
      <c r="I22" s="6" t="s">
        <v>48</v>
      </c>
      <c r="J22" s="5">
        <v>0</v>
      </c>
      <c r="K22" s="6">
        <v>0</v>
      </c>
      <c r="L22" s="6" t="s">
        <v>48</v>
      </c>
      <c r="M22" s="5">
        <v>0</v>
      </c>
    </row>
    <row r="23" spans="2:13" x14ac:dyDescent="0.2">
      <c r="B23" s="6" t="s">
        <v>1</v>
      </c>
      <c r="C23" s="5" t="s">
        <v>68</v>
      </c>
      <c r="D23" s="5" t="s">
        <v>137</v>
      </c>
      <c r="E23" s="6" t="s">
        <v>48</v>
      </c>
      <c r="F23" s="5">
        <v>0</v>
      </c>
      <c r="G23" s="6" t="s">
        <v>187</v>
      </c>
      <c r="H23" s="5" t="s">
        <v>48</v>
      </c>
      <c r="I23" s="6" t="s">
        <v>48</v>
      </c>
      <c r="J23" s="5">
        <v>0</v>
      </c>
      <c r="K23" s="6">
        <v>0</v>
      </c>
      <c r="L23" s="6" t="s">
        <v>48</v>
      </c>
      <c r="M23" s="5">
        <v>0</v>
      </c>
    </row>
    <row r="24" spans="2:13" x14ac:dyDescent="0.2">
      <c r="B24" s="6" t="s">
        <v>1</v>
      </c>
      <c r="C24" s="5" t="s">
        <v>69</v>
      </c>
      <c r="D24" s="5" t="s">
        <v>138</v>
      </c>
      <c r="E24" s="6" t="s">
        <v>48</v>
      </c>
      <c r="F24" s="5">
        <v>0</v>
      </c>
      <c r="G24" s="6" t="s">
        <v>187</v>
      </c>
      <c r="H24" s="5" t="s">
        <v>48</v>
      </c>
      <c r="I24" s="6" t="s">
        <v>48</v>
      </c>
      <c r="J24" s="5">
        <v>1</v>
      </c>
      <c r="K24" s="6">
        <v>0</v>
      </c>
      <c r="L24" s="6" t="s">
        <v>48</v>
      </c>
      <c r="M24" s="5">
        <v>0</v>
      </c>
    </row>
    <row r="25" spans="2:13" x14ac:dyDescent="0.2">
      <c r="B25" s="6" t="s">
        <v>50</v>
      </c>
      <c r="C25" s="5" t="s">
        <v>70</v>
      </c>
      <c r="D25" s="5" t="s">
        <v>139</v>
      </c>
      <c r="E25" s="6" t="s">
        <v>4</v>
      </c>
      <c r="F25" s="5">
        <v>0</v>
      </c>
      <c r="G25" s="6" t="s">
        <v>187</v>
      </c>
      <c r="H25" s="5" t="s">
        <v>48</v>
      </c>
      <c r="I25" s="6" t="s">
        <v>48</v>
      </c>
      <c r="J25" s="5">
        <v>1</v>
      </c>
      <c r="K25" s="6">
        <v>0</v>
      </c>
      <c r="L25" s="6" t="s">
        <v>48</v>
      </c>
      <c r="M25" s="5">
        <v>0</v>
      </c>
    </row>
    <row r="26" spans="2:13" x14ac:dyDescent="0.2">
      <c r="B26" s="6" t="s">
        <v>50</v>
      </c>
      <c r="C26" s="5" t="s">
        <v>71</v>
      </c>
      <c r="D26" s="5" t="s">
        <v>140</v>
      </c>
      <c r="E26" s="6" t="s">
        <v>48</v>
      </c>
      <c r="F26" s="5">
        <v>0</v>
      </c>
      <c r="G26" s="6" t="s">
        <v>187</v>
      </c>
      <c r="H26" s="5" t="s">
        <v>48</v>
      </c>
      <c r="I26" s="6" t="s">
        <v>48</v>
      </c>
      <c r="J26" s="5">
        <v>1</v>
      </c>
      <c r="K26" s="6">
        <v>0</v>
      </c>
      <c r="L26" s="6" t="s">
        <v>48</v>
      </c>
      <c r="M26" s="5">
        <v>0</v>
      </c>
    </row>
    <row r="27" spans="2:13" x14ac:dyDescent="0.2">
      <c r="B27" s="6" t="s">
        <v>50</v>
      </c>
      <c r="C27" s="5" t="s">
        <v>72</v>
      </c>
      <c r="D27" s="5" t="s">
        <v>141</v>
      </c>
      <c r="E27" s="6" t="s">
        <v>6</v>
      </c>
      <c r="F27" s="5">
        <v>0</v>
      </c>
      <c r="G27" s="6" t="s">
        <v>187</v>
      </c>
      <c r="H27" s="5" t="s">
        <v>48</v>
      </c>
      <c r="I27" s="6" t="s">
        <v>48</v>
      </c>
      <c r="J27" s="5">
        <v>1</v>
      </c>
      <c r="K27" s="6">
        <v>0</v>
      </c>
      <c r="L27" s="6" t="s">
        <v>48</v>
      </c>
      <c r="M27" s="5">
        <v>0</v>
      </c>
    </row>
    <row r="28" spans="2:13" x14ac:dyDescent="0.2">
      <c r="B28" s="6" t="s">
        <v>50</v>
      </c>
      <c r="C28" s="5" t="s">
        <v>73</v>
      </c>
      <c r="D28" s="5" t="s">
        <v>142</v>
      </c>
      <c r="E28" s="6" t="s">
        <v>48</v>
      </c>
      <c r="F28" s="5">
        <v>0</v>
      </c>
      <c r="G28" s="6" t="s">
        <v>187</v>
      </c>
      <c r="H28" s="5" t="s">
        <v>48</v>
      </c>
      <c r="I28" s="6" t="s">
        <v>48</v>
      </c>
      <c r="J28" s="5">
        <v>0</v>
      </c>
      <c r="K28" s="6">
        <v>0</v>
      </c>
      <c r="L28" s="6" t="s">
        <v>48</v>
      </c>
      <c r="M28" s="5">
        <v>0</v>
      </c>
    </row>
    <row r="29" spans="2:13" x14ac:dyDescent="0.2">
      <c r="B29" s="6" t="s">
        <v>50</v>
      </c>
      <c r="C29" s="5" t="s">
        <v>74</v>
      </c>
      <c r="D29" s="5" t="s">
        <v>143</v>
      </c>
      <c r="E29" s="6" t="s">
        <v>51</v>
      </c>
      <c r="F29" s="5">
        <v>0</v>
      </c>
      <c r="G29" s="6" t="s">
        <v>187</v>
      </c>
      <c r="H29" s="5" t="s">
        <v>48</v>
      </c>
      <c r="I29" s="6" t="s">
        <v>48</v>
      </c>
      <c r="J29" s="5">
        <v>1</v>
      </c>
      <c r="K29" s="6">
        <v>0</v>
      </c>
      <c r="L29" s="6" t="s">
        <v>48</v>
      </c>
      <c r="M29" s="5">
        <v>0</v>
      </c>
    </row>
    <row r="30" spans="2:13" x14ac:dyDescent="0.2">
      <c r="B30" s="6" t="s">
        <v>50</v>
      </c>
      <c r="C30" s="5" t="s">
        <v>75</v>
      </c>
      <c r="D30" s="5" t="s">
        <v>144</v>
      </c>
      <c r="E30" s="6" t="s">
        <v>4</v>
      </c>
      <c r="F30" s="5">
        <v>0</v>
      </c>
      <c r="G30" s="6" t="s">
        <v>187</v>
      </c>
      <c r="H30" s="5" t="s">
        <v>48</v>
      </c>
      <c r="I30" s="6" t="s">
        <v>48</v>
      </c>
      <c r="J30" s="5">
        <v>0</v>
      </c>
      <c r="K30" s="6">
        <v>0</v>
      </c>
      <c r="L30" s="6" t="s">
        <v>48</v>
      </c>
      <c r="M30" s="5">
        <v>0</v>
      </c>
    </row>
    <row r="31" spans="2:13" x14ac:dyDescent="0.2">
      <c r="B31" s="6" t="s">
        <v>2</v>
      </c>
      <c r="C31" s="5" t="s">
        <v>76</v>
      </c>
      <c r="D31" s="5" t="s">
        <v>27</v>
      </c>
      <c r="E31" s="6" t="s">
        <v>48</v>
      </c>
      <c r="F31" s="5">
        <v>1</v>
      </c>
      <c r="G31" s="6" t="s">
        <v>187</v>
      </c>
      <c r="H31" s="5" t="s">
        <v>48</v>
      </c>
      <c r="I31" s="6" t="s">
        <v>48</v>
      </c>
      <c r="J31" s="5">
        <v>1</v>
      </c>
      <c r="K31" s="6">
        <v>0</v>
      </c>
      <c r="L31" s="6" t="s">
        <v>48</v>
      </c>
      <c r="M31" s="5">
        <v>0</v>
      </c>
    </row>
    <row r="32" spans="2:13" x14ac:dyDescent="0.2">
      <c r="B32" s="6" t="s">
        <v>2</v>
      </c>
      <c r="C32" s="5" t="s">
        <v>65</v>
      </c>
      <c r="D32" s="5" t="s">
        <v>134</v>
      </c>
      <c r="E32" s="6" t="s">
        <v>1</v>
      </c>
      <c r="F32" s="5">
        <v>0</v>
      </c>
      <c r="G32" s="6" t="s">
        <v>187</v>
      </c>
      <c r="H32" s="5" t="s">
        <v>48</v>
      </c>
      <c r="I32" s="6" t="s">
        <v>48</v>
      </c>
      <c r="J32" s="5">
        <v>0</v>
      </c>
      <c r="K32" s="6">
        <v>0</v>
      </c>
      <c r="L32" s="6" t="s">
        <v>48</v>
      </c>
      <c r="M32" s="5">
        <v>0</v>
      </c>
    </row>
    <row r="33" spans="2:13" x14ac:dyDescent="0.2">
      <c r="B33" s="6" t="s">
        <v>49</v>
      </c>
      <c r="C33" s="5" t="s">
        <v>12</v>
      </c>
      <c r="D33" s="5" t="s">
        <v>26</v>
      </c>
      <c r="E33" s="6" t="s">
        <v>1</v>
      </c>
      <c r="F33" s="5">
        <v>1</v>
      </c>
      <c r="G33" s="6" t="s">
        <v>187</v>
      </c>
      <c r="H33" s="5" t="s">
        <v>48</v>
      </c>
      <c r="I33" s="6" t="s">
        <v>48</v>
      </c>
      <c r="J33" s="5">
        <v>1</v>
      </c>
      <c r="K33" s="6">
        <v>0</v>
      </c>
      <c r="L33" s="6" t="s">
        <v>48</v>
      </c>
      <c r="M33" s="5">
        <v>0</v>
      </c>
    </row>
    <row r="34" spans="2:13" x14ac:dyDescent="0.2">
      <c r="B34" s="6" t="s">
        <v>49</v>
      </c>
      <c r="C34" s="5" t="s">
        <v>77</v>
      </c>
      <c r="D34" s="5" t="s">
        <v>145</v>
      </c>
      <c r="E34" s="6" t="s">
        <v>48</v>
      </c>
      <c r="F34" s="5">
        <v>0</v>
      </c>
      <c r="G34" s="6" t="s">
        <v>187</v>
      </c>
      <c r="H34" s="5" t="s">
        <v>48</v>
      </c>
      <c r="I34" s="6" t="s">
        <v>48</v>
      </c>
      <c r="J34" s="5">
        <v>0</v>
      </c>
      <c r="K34" s="6">
        <v>0</v>
      </c>
      <c r="L34" s="6" t="s">
        <v>48</v>
      </c>
      <c r="M34" s="5">
        <v>0</v>
      </c>
    </row>
    <row r="35" spans="2:13" x14ac:dyDescent="0.2">
      <c r="B35" s="6" t="s">
        <v>49</v>
      </c>
      <c r="C35" s="5" t="s">
        <v>78</v>
      </c>
      <c r="D35" s="5" t="s">
        <v>146</v>
      </c>
      <c r="E35" s="6" t="s">
        <v>48</v>
      </c>
      <c r="F35" s="5">
        <v>0</v>
      </c>
      <c r="G35" s="6" t="s">
        <v>187</v>
      </c>
      <c r="H35" s="5" t="s">
        <v>48</v>
      </c>
      <c r="I35" s="6" t="s">
        <v>48</v>
      </c>
      <c r="J35" s="5">
        <v>0</v>
      </c>
      <c r="K35" s="6">
        <v>0</v>
      </c>
      <c r="L35" s="6" t="s">
        <v>48</v>
      </c>
      <c r="M35" s="5">
        <v>0</v>
      </c>
    </row>
    <row r="36" spans="2:13" x14ac:dyDescent="0.2">
      <c r="B36" s="6" t="s">
        <v>49</v>
      </c>
      <c r="C36" s="5" t="s">
        <v>79</v>
      </c>
      <c r="D36" s="5" t="s">
        <v>147</v>
      </c>
      <c r="E36" s="6" t="s">
        <v>48</v>
      </c>
      <c r="F36" s="5">
        <v>0</v>
      </c>
      <c r="G36" s="6" t="s">
        <v>187</v>
      </c>
      <c r="H36" s="5" t="s">
        <v>48</v>
      </c>
      <c r="I36" s="6" t="s">
        <v>48</v>
      </c>
      <c r="J36" s="5">
        <v>0</v>
      </c>
      <c r="K36" s="6">
        <v>0</v>
      </c>
      <c r="L36" s="6" t="s">
        <v>48</v>
      </c>
      <c r="M36" s="5">
        <v>0</v>
      </c>
    </row>
    <row r="37" spans="2:13" x14ac:dyDescent="0.2">
      <c r="B37" s="6" t="s">
        <v>49</v>
      </c>
      <c r="C37" s="5" t="s">
        <v>80</v>
      </c>
      <c r="D37" s="5" t="s">
        <v>148</v>
      </c>
      <c r="E37" s="6" t="s">
        <v>51</v>
      </c>
      <c r="F37" s="5">
        <v>0</v>
      </c>
      <c r="G37" s="6" t="s">
        <v>187</v>
      </c>
      <c r="H37" s="5" t="s">
        <v>48</v>
      </c>
      <c r="I37" s="6" t="s">
        <v>48</v>
      </c>
      <c r="J37" s="5">
        <v>0</v>
      </c>
      <c r="K37" s="6">
        <v>0</v>
      </c>
      <c r="L37" s="6" t="s">
        <v>48</v>
      </c>
      <c r="M37" s="5">
        <v>0</v>
      </c>
    </row>
    <row r="38" spans="2:13" x14ac:dyDescent="0.2">
      <c r="B38" s="6" t="s">
        <v>49</v>
      </c>
      <c r="C38" s="5" t="s">
        <v>81</v>
      </c>
      <c r="D38" s="5" t="s">
        <v>149</v>
      </c>
      <c r="E38" s="6" t="s">
        <v>6</v>
      </c>
      <c r="F38" s="5">
        <v>0</v>
      </c>
      <c r="G38" s="6" t="s">
        <v>187</v>
      </c>
      <c r="H38" s="5" t="s">
        <v>48</v>
      </c>
      <c r="I38" s="6" t="s">
        <v>48</v>
      </c>
      <c r="J38" s="5">
        <v>1</v>
      </c>
      <c r="K38" s="6">
        <v>0</v>
      </c>
      <c r="L38" s="6" t="s">
        <v>48</v>
      </c>
      <c r="M38" s="5">
        <v>0</v>
      </c>
    </row>
    <row r="39" spans="2:13" x14ac:dyDescent="0.2">
      <c r="B39" s="6" t="s">
        <v>49</v>
      </c>
      <c r="C39" s="5" t="s">
        <v>82</v>
      </c>
      <c r="D39" s="5" t="s">
        <v>150</v>
      </c>
      <c r="E39" s="6" t="s">
        <v>48</v>
      </c>
      <c r="F39" s="5">
        <v>0</v>
      </c>
      <c r="G39" s="6" t="s">
        <v>187</v>
      </c>
      <c r="H39" s="5" t="s">
        <v>48</v>
      </c>
      <c r="I39" s="6" t="s">
        <v>48</v>
      </c>
      <c r="J39" s="5">
        <v>0</v>
      </c>
      <c r="K39" s="6">
        <v>0</v>
      </c>
      <c r="L39" s="6" t="s">
        <v>48</v>
      </c>
      <c r="M39" s="5">
        <v>0</v>
      </c>
    </row>
    <row r="40" spans="2:13" x14ac:dyDescent="0.2">
      <c r="B40" s="6" t="s">
        <v>3</v>
      </c>
      <c r="C40" s="5" t="s">
        <v>83</v>
      </c>
      <c r="D40" s="5" t="s">
        <v>151</v>
      </c>
      <c r="E40" s="6" t="s">
        <v>48</v>
      </c>
      <c r="F40" s="5">
        <v>0</v>
      </c>
      <c r="G40" s="6" t="s">
        <v>187</v>
      </c>
      <c r="H40" s="5" t="s">
        <v>48</v>
      </c>
      <c r="I40" s="6" t="s">
        <v>48</v>
      </c>
      <c r="J40" s="5">
        <v>0</v>
      </c>
      <c r="K40" s="6">
        <v>0</v>
      </c>
      <c r="L40" s="6" t="s">
        <v>48</v>
      </c>
      <c r="M40" s="5">
        <v>0</v>
      </c>
    </row>
    <row r="41" spans="2:13" x14ac:dyDescent="0.2">
      <c r="B41" s="6" t="s">
        <v>3</v>
      </c>
      <c r="C41" s="5" t="s">
        <v>84</v>
      </c>
      <c r="D41" s="5" t="s">
        <v>152</v>
      </c>
      <c r="E41" s="6" t="s">
        <v>48</v>
      </c>
      <c r="F41" s="5">
        <v>0</v>
      </c>
      <c r="G41" s="6" t="s">
        <v>187</v>
      </c>
      <c r="H41" s="5" t="s">
        <v>48</v>
      </c>
      <c r="I41" s="6" t="s">
        <v>48</v>
      </c>
      <c r="J41" s="5">
        <v>0</v>
      </c>
      <c r="K41" s="6">
        <v>0</v>
      </c>
      <c r="L41" s="6" t="s">
        <v>48</v>
      </c>
      <c r="M41" s="5">
        <v>0</v>
      </c>
    </row>
    <row r="42" spans="2:13" x14ac:dyDescent="0.2">
      <c r="B42" s="6" t="s">
        <v>3</v>
      </c>
      <c r="C42" s="5" t="s">
        <v>14</v>
      </c>
      <c r="D42" s="5" t="s">
        <v>28</v>
      </c>
      <c r="E42" s="6" t="s">
        <v>48</v>
      </c>
      <c r="F42" s="5">
        <v>1</v>
      </c>
      <c r="G42" s="6" t="s">
        <v>187</v>
      </c>
      <c r="H42" s="5" t="s">
        <v>48</v>
      </c>
      <c r="I42" s="6" t="s">
        <v>48</v>
      </c>
      <c r="J42" s="5">
        <v>1</v>
      </c>
      <c r="K42" s="6">
        <v>0</v>
      </c>
      <c r="L42" s="6" t="s">
        <v>48</v>
      </c>
      <c r="M42" s="5">
        <v>0</v>
      </c>
    </row>
    <row r="43" spans="2:13" x14ac:dyDescent="0.2">
      <c r="B43" s="6" t="s">
        <v>3</v>
      </c>
      <c r="C43" s="5" t="s">
        <v>13</v>
      </c>
      <c r="D43" s="5" t="s">
        <v>29</v>
      </c>
      <c r="E43" s="6" t="s">
        <v>48</v>
      </c>
      <c r="F43" s="5">
        <v>1</v>
      </c>
      <c r="G43" s="6" t="s">
        <v>187</v>
      </c>
      <c r="H43" s="5" t="s">
        <v>48</v>
      </c>
      <c r="I43" s="6" t="s">
        <v>48</v>
      </c>
      <c r="J43" s="5">
        <v>1</v>
      </c>
      <c r="K43" s="6">
        <v>0</v>
      </c>
      <c r="L43" s="6" t="s">
        <v>48</v>
      </c>
      <c r="M43" s="5">
        <v>0</v>
      </c>
    </row>
    <row r="44" spans="2:13" x14ac:dyDescent="0.2">
      <c r="B44" s="6" t="s">
        <v>3</v>
      </c>
      <c r="C44" s="5" t="s">
        <v>85</v>
      </c>
      <c r="D44" s="5" t="s">
        <v>153</v>
      </c>
      <c r="E44" s="6" t="s">
        <v>5</v>
      </c>
      <c r="F44" s="5">
        <v>0</v>
      </c>
      <c r="G44" s="6" t="s">
        <v>187</v>
      </c>
      <c r="H44" s="5" t="s">
        <v>48</v>
      </c>
      <c r="I44" s="6" t="s">
        <v>48</v>
      </c>
      <c r="J44" s="5">
        <v>1</v>
      </c>
      <c r="K44" s="6">
        <v>1</v>
      </c>
      <c r="L44" s="6" t="s">
        <v>48</v>
      </c>
      <c r="M44" s="5">
        <v>0</v>
      </c>
    </row>
    <row r="45" spans="2:13" x14ac:dyDescent="0.2">
      <c r="B45" s="6" t="s">
        <v>4</v>
      </c>
      <c r="C45" s="5" t="s">
        <v>86</v>
      </c>
      <c r="D45" s="5" t="s">
        <v>154</v>
      </c>
      <c r="E45" s="6" t="s">
        <v>48</v>
      </c>
      <c r="F45" s="5">
        <v>0</v>
      </c>
      <c r="G45" s="6" t="s">
        <v>187</v>
      </c>
      <c r="H45" s="5" t="s">
        <v>48</v>
      </c>
      <c r="I45" s="6" t="s">
        <v>48</v>
      </c>
      <c r="J45" s="5">
        <v>0</v>
      </c>
      <c r="K45" s="6">
        <v>0</v>
      </c>
      <c r="L45" s="6" t="s">
        <v>48</v>
      </c>
      <c r="M45" s="5">
        <v>0</v>
      </c>
    </row>
    <row r="46" spans="2:13" x14ac:dyDescent="0.2">
      <c r="B46" s="6" t="s">
        <v>4</v>
      </c>
      <c r="C46" s="5" t="s">
        <v>10</v>
      </c>
      <c r="D46" s="5" t="s">
        <v>24</v>
      </c>
      <c r="E46" s="6" t="s">
        <v>4</v>
      </c>
      <c r="F46" s="5">
        <v>1</v>
      </c>
      <c r="G46" s="6" t="s">
        <v>187</v>
      </c>
      <c r="H46" s="5" t="s">
        <v>48</v>
      </c>
      <c r="I46" s="6" t="s">
        <v>48</v>
      </c>
      <c r="J46" s="5">
        <v>1</v>
      </c>
      <c r="K46" s="6">
        <v>0</v>
      </c>
      <c r="L46" s="6" t="s">
        <v>48</v>
      </c>
      <c r="M46" s="5">
        <v>0</v>
      </c>
    </row>
    <row r="47" spans="2:13" x14ac:dyDescent="0.2">
      <c r="B47" s="6" t="s">
        <v>4</v>
      </c>
      <c r="C47" s="5" t="s">
        <v>70</v>
      </c>
      <c r="D47" s="5" t="s">
        <v>139</v>
      </c>
      <c r="E47" s="6" t="s">
        <v>50</v>
      </c>
      <c r="F47" s="5">
        <v>0</v>
      </c>
      <c r="G47" s="6" t="s">
        <v>187</v>
      </c>
      <c r="H47" s="5" t="s">
        <v>48</v>
      </c>
      <c r="I47" s="6" t="s">
        <v>48</v>
      </c>
      <c r="J47" s="5">
        <v>1</v>
      </c>
      <c r="K47" s="6">
        <v>0</v>
      </c>
      <c r="L47" s="6" t="s">
        <v>48</v>
      </c>
      <c r="M47" s="5">
        <v>0</v>
      </c>
    </row>
    <row r="48" spans="2:13" x14ac:dyDescent="0.2">
      <c r="B48" s="6" t="s">
        <v>4</v>
      </c>
      <c r="C48" s="5" t="s">
        <v>87</v>
      </c>
      <c r="D48" s="5" t="s">
        <v>155</v>
      </c>
      <c r="E48" s="6" t="s">
        <v>48</v>
      </c>
      <c r="F48" s="5">
        <v>0</v>
      </c>
      <c r="G48" s="6" t="s">
        <v>187</v>
      </c>
      <c r="H48" s="5" t="s">
        <v>48</v>
      </c>
      <c r="I48" s="6" t="s">
        <v>48</v>
      </c>
      <c r="J48" s="5">
        <v>1</v>
      </c>
      <c r="K48" s="6">
        <v>0</v>
      </c>
      <c r="L48" s="6" t="s">
        <v>48</v>
      </c>
      <c r="M48" s="5">
        <v>0</v>
      </c>
    </row>
    <row r="49" spans="2:13" x14ac:dyDescent="0.2">
      <c r="B49" s="6" t="s">
        <v>4</v>
      </c>
      <c r="C49" s="5" t="s">
        <v>15</v>
      </c>
      <c r="D49" s="5" t="s">
        <v>30</v>
      </c>
      <c r="E49" s="6" t="s">
        <v>48</v>
      </c>
      <c r="F49" s="5">
        <v>1</v>
      </c>
      <c r="G49" s="6" t="s">
        <v>187</v>
      </c>
      <c r="H49" s="5" t="s">
        <v>48</v>
      </c>
      <c r="I49" s="6" t="s">
        <v>48</v>
      </c>
      <c r="J49" s="5">
        <v>1</v>
      </c>
      <c r="K49" s="6">
        <v>0</v>
      </c>
      <c r="L49" s="6" t="s">
        <v>48</v>
      </c>
      <c r="M49" s="5">
        <v>0</v>
      </c>
    </row>
    <row r="50" spans="2:13" x14ac:dyDescent="0.2">
      <c r="B50" s="6" t="s">
        <v>4</v>
      </c>
      <c r="C50" s="5" t="s">
        <v>16</v>
      </c>
      <c r="D50" s="5" t="s">
        <v>31</v>
      </c>
      <c r="E50" s="6" t="s">
        <v>0</v>
      </c>
      <c r="F50" s="5">
        <v>1</v>
      </c>
      <c r="G50" s="6" t="s">
        <v>187</v>
      </c>
      <c r="H50" s="5" t="s">
        <v>48</v>
      </c>
      <c r="I50" s="6" t="s">
        <v>48</v>
      </c>
      <c r="J50" s="5">
        <v>1</v>
      </c>
      <c r="K50" s="6">
        <v>0</v>
      </c>
      <c r="L50" s="6" t="s">
        <v>48</v>
      </c>
      <c r="M50" s="5">
        <v>0</v>
      </c>
    </row>
    <row r="51" spans="2:13" x14ac:dyDescent="0.2">
      <c r="B51" s="6" t="s">
        <v>4</v>
      </c>
      <c r="C51" s="5" t="s">
        <v>75</v>
      </c>
      <c r="D51" s="5" t="s">
        <v>144</v>
      </c>
      <c r="E51" s="6" t="s">
        <v>50</v>
      </c>
      <c r="F51" s="5">
        <v>0</v>
      </c>
      <c r="G51" s="6" t="s">
        <v>187</v>
      </c>
      <c r="H51" s="5" t="s">
        <v>48</v>
      </c>
      <c r="I51" s="6" t="s">
        <v>48</v>
      </c>
      <c r="J51" s="5">
        <v>0</v>
      </c>
      <c r="K51" s="6">
        <v>0</v>
      </c>
      <c r="L51" s="6" t="s">
        <v>48</v>
      </c>
      <c r="M51" s="5">
        <v>0</v>
      </c>
    </row>
    <row r="52" spans="2:13" x14ac:dyDescent="0.2">
      <c r="B52" s="6" t="s">
        <v>5</v>
      </c>
      <c r="C52" s="5" t="s">
        <v>88</v>
      </c>
      <c r="D52" s="5" t="s">
        <v>33</v>
      </c>
      <c r="E52" s="6" t="s">
        <v>48</v>
      </c>
      <c r="F52" s="5">
        <v>1</v>
      </c>
      <c r="G52" s="6" t="s">
        <v>187</v>
      </c>
      <c r="H52" s="5" t="s">
        <v>48</v>
      </c>
      <c r="I52" s="6" t="s">
        <v>48</v>
      </c>
      <c r="J52" s="5">
        <v>1</v>
      </c>
      <c r="K52" s="6">
        <v>0</v>
      </c>
      <c r="L52" s="6" t="s">
        <v>48</v>
      </c>
      <c r="M52" s="5">
        <v>0</v>
      </c>
    </row>
    <row r="53" spans="2:13" x14ac:dyDescent="0.2">
      <c r="B53" s="6" t="s">
        <v>5</v>
      </c>
      <c r="C53" s="5" t="s">
        <v>17</v>
      </c>
      <c r="D53" s="5" t="s">
        <v>32</v>
      </c>
      <c r="E53" s="6" t="s">
        <v>48</v>
      </c>
      <c r="F53" s="5">
        <v>1</v>
      </c>
      <c r="G53" s="6" t="s">
        <v>187</v>
      </c>
      <c r="H53" s="5" t="s">
        <v>48</v>
      </c>
      <c r="I53" s="6" t="s">
        <v>48</v>
      </c>
      <c r="J53" s="5">
        <v>1</v>
      </c>
      <c r="K53" s="6">
        <v>0</v>
      </c>
      <c r="L53" s="6" t="s">
        <v>48</v>
      </c>
      <c r="M53" s="5">
        <v>0</v>
      </c>
    </row>
    <row r="54" spans="2:13" x14ac:dyDescent="0.2">
      <c r="B54" s="6" t="s">
        <v>5</v>
      </c>
      <c r="C54" s="5" t="s">
        <v>89</v>
      </c>
      <c r="D54" s="5" t="s">
        <v>156</v>
      </c>
      <c r="E54" s="6" t="s">
        <v>48</v>
      </c>
      <c r="F54" s="5">
        <v>0</v>
      </c>
      <c r="G54" s="6" t="s">
        <v>187</v>
      </c>
      <c r="H54" s="5" t="s">
        <v>48</v>
      </c>
      <c r="I54" s="6" t="s">
        <v>48</v>
      </c>
      <c r="J54" s="5">
        <v>0</v>
      </c>
      <c r="K54" s="6">
        <v>0</v>
      </c>
      <c r="L54" s="6" t="s">
        <v>48</v>
      </c>
      <c r="M54" s="5">
        <v>0</v>
      </c>
    </row>
    <row r="55" spans="2:13" x14ac:dyDescent="0.2">
      <c r="B55" s="6" t="s">
        <v>5</v>
      </c>
      <c r="C55" s="5" t="s">
        <v>90</v>
      </c>
      <c r="D55" s="5" t="s">
        <v>157</v>
      </c>
      <c r="E55" s="6" t="s">
        <v>48</v>
      </c>
      <c r="F55" s="5">
        <v>0</v>
      </c>
      <c r="G55" s="6" t="s">
        <v>187</v>
      </c>
      <c r="H55" s="5" t="s">
        <v>48</v>
      </c>
      <c r="I55" s="6" t="s">
        <v>48</v>
      </c>
      <c r="J55" s="5">
        <v>0</v>
      </c>
      <c r="K55" s="6">
        <v>0</v>
      </c>
      <c r="L55" s="6" t="s">
        <v>48</v>
      </c>
      <c r="M55" s="5">
        <v>0</v>
      </c>
    </row>
    <row r="56" spans="2:13" x14ac:dyDescent="0.2">
      <c r="B56" s="6" t="s">
        <v>5</v>
      </c>
      <c r="C56" s="5" t="s">
        <v>91</v>
      </c>
      <c r="D56" s="5" t="s">
        <v>158</v>
      </c>
      <c r="E56" s="6" t="s">
        <v>48</v>
      </c>
      <c r="F56" s="5">
        <v>0</v>
      </c>
      <c r="G56" s="6" t="s">
        <v>187</v>
      </c>
      <c r="H56" s="5" t="s">
        <v>48</v>
      </c>
      <c r="I56" s="6" t="s">
        <v>48</v>
      </c>
      <c r="J56" s="5">
        <v>1</v>
      </c>
      <c r="K56" s="6">
        <v>1</v>
      </c>
      <c r="L56" s="6" t="s">
        <v>48</v>
      </c>
      <c r="M56" s="5">
        <v>0</v>
      </c>
    </row>
    <row r="57" spans="2:13" x14ac:dyDescent="0.2">
      <c r="B57" s="6" t="s">
        <v>5</v>
      </c>
      <c r="C57" s="5" t="s">
        <v>92</v>
      </c>
      <c r="D57" s="5" t="s">
        <v>159</v>
      </c>
      <c r="E57" s="6" t="s">
        <v>48</v>
      </c>
      <c r="F57" s="5">
        <v>0</v>
      </c>
      <c r="G57" s="6" t="s">
        <v>187</v>
      </c>
      <c r="H57" s="5" t="s">
        <v>48</v>
      </c>
      <c r="I57" s="6" t="s">
        <v>48</v>
      </c>
      <c r="J57" s="5">
        <v>0</v>
      </c>
      <c r="K57" s="6">
        <v>0</v>
      </c>
      <c r="L57" s="6" t="s">
        <v>48</v>
      </c>
      <c r="M57" s="5">
        <v>0</v>
      </c>
    </row>
    <row r="58" spans="2:13" x14ac:dyDescent="0.2">
      <c r="B58" s="6" t="s">
        <v>5</v>
      </c>
      <c r="C58" s="5" t="s">
        <v>93</v>
      </c>
      <c r="D58" s="5" t="s">
        <v>160</v>
      </c>
      <c r="E58" s="6" t="s">
        <v>48</v>
      </c>
      <c r="F58" s="5">
        <v>0</v>
      </c>
      <c r="G58" s="6" t="s">
        <v>187</v>
      </c>
      <c r="H58" s="5" t="s">
        <v>48</v>
      </c>
      <c r="I58" s="6" t="s">
        <v>48</v>
      </c>
      <c r="J58" s="5">
        <v>1</v>
      </c>
      <c r="K58" s="6">
        <v>0</v>
      </c>
      <c r="L58" s="6" t="s">
        <v>48</v>
      </c>
      <c r="M58" s="5">
        <v>0</v>
      </c>
    </row>
    <row r="59" spans="2:13" x14ac:dyDescent="0.2">
      <c r="B59" s="6" t="s">
        <v>5</v>
      </c>
      <c r="C59" s="5" t="s">
        <v>94</v>
      </c>
      <c r="D59" s="5" t="s">
        <v>161</v>
      </c>
      <c r="E59" s="6" t="s">
        <v>48</v>
      </c>
      <c r="F59" s="5">
        <v>0</v>
      </c>
      <c r="G59" s="6" t="s">
        <v>187</v>
      </c>
      <c r="H59" s="5" t="s">
        <v>48</v>
      </c>
      <c r="I59" s="6" t="s">
        <v>48</v>
      </c>
      <c r="J59" s="5">
        <v>1</v>
      </c>
      <c r="K59" s="6">
        <v>0</v>
      </c>
      <c r="L59" s="6" t="s">
        <v>48</v>
      </c>
      <c r="M59" s="5">
        <v>0</v>
      </c>
    </row>
    <row r="60" spans="2:13" x14ac:dyDescent="0.2">
      <c r="B60" s="6" t="s">
        <v>5</v>
      </c>
      <c r="C60" s="5" t="s">
        <v>95</v>
      </c>
      <c r="D60" s="5" t="s">
        <v>162</v>
      </c>
      <c r="E60" s="6" t="s">
        <v>48</v>
      </c>
      <c r="F60" s="5">
        <v>0</v>
      </c>
      <c r="G60" s="6" t="s">
        <v>187</v>
      </c>
      <c r="H60" s="5" t="s">
        <v>48</v>
      </c>
      <c r="I60" s="6" t="s">
        <v>48</v>
      </c>
      <c r="J60" s="5">
        <v>1</v>
      </c>
      <c r="K60" s="6">
        <v>0</v>
      </c>
      <c r="L60" s="6" t="s">
        <v>48</v>
      </c>
      <c r="M60" s="5">
        <v>0</v>
      </c>
    </row>
    <row r="61" spans="2:13" x14ac:dyDescent="0.2">
      <c r="B61" s="6" t="s">
        <v>5</v>
      </c>
      <c r="C61" s="5" t="s">
        <v>96</v>
      </c>
      <c r="D61" s="5" t="s">
        <v>163</v>
      </c>
      <c r="E61" s="6" t="s">
        <v>48</v>
      </c>
      <c r="F61" s="5">
        <v>0</v>
      </c>
      <c r="G61" s="6" t="s">
        <v>187</v>
      </c>
      <c r="H61" s="5" t="s">
        <v>48</v>
      </c>
      <c r="I61" s="6" t="s">
        <v>48</v>
      </c>
      <c r="J61" s="5">
        <v>0</v>
      </c>
      <c r="K61" s="6">
        <v>0</v>
      </c>
      <c r="L61" s="6" t="s">
        <v>48</v>
      </c>
      <c r="M61" s="5">
        <v>0</v>
      </c>
    </row>
    <row r="62" spans="2:13" x14ac:dyDescent="0.2">
      <c r="B62" s="6" t="s">
        <v>5</v>
      </c>
      <c r="C62" s="5" t="s">
        <v>85</v>
      </c>
      <c r="D62" s="5" t="s">
        <v>153</v>
      </c>
      <c r="E62" s="6" t="s">
        <v>3</v>
      </c>
      <c r="F62" s="5">
        <v>0</v>
      </c>
      <c r="G62" s="6" t="s">
        <v>187</v>
      </c>
      <c r="H62" s="5" t="s">
        <v>48</v>
      </c>
      <c r="I62" s="6" t="s">
        <v>48</v>
      </c>
      <c r="J62" s="5">
        <v>1</v>
      </c>
      <c r="K62" s="6">
        <v>1</v>
      </c>
      <c r="L62" s="6" t="s">
        <v>48</v>
      </c>
      <c r="M62" s="5">
        <v>0</v>
      </c>
    </row>
    <row r="63" spans="2:13" x14ac:dyDescent="0.2">
      <c r="B63" s="6" t="s">
        <v>7</v>
      </c>
      <c r="C63" s="5" t="s">
        <v>21</v>
      </c>
      <c r="D63" s="5" t="s">
        <v>38</v>
      </c>
      <c r="E63" s="6" t="s">
        <v>48</v>
      </c>
      <c r="F63" s="5">
        <v>1</v>
      </c>
      <c r="G63" s="6" t="s">
        <v>187</v>
      </c>
      <c r="H63" s="5" t="s">
        <v>48</v>
      </c>
      <c r="I63" s="6" t="s">
        <v>48</v>
      </c>
      <c r="J63" s="5">
        <v>1</v>
      </c>
      <c r="K63" s="6">
        <v>1</v>
      </c>
      <c r="L63" s="6" t="s">
        <v>48</v>
      </c>
      <c r="M63" s="5">
        <v>0</v>
      </c>
    </row>
    <row r="64" spans="2:13" x14ac:dyDescent="0.2">
      <c r="B64" s="6" t="s">
        <v>7</v>
      </c>
      <c r="C64" s="5" t="s">
        <v>97</v>
      </c>
      <c r="D64" s="5" t="s">
        <v>164</v>
      </c>
      <c r="E64" s="6" t="s">
        <v>48</v>
      </c>
      <c r="F64" s="5">
        <v>0</v>
      </c>
      <c r="G64" s="6" t="s">
        <v>187</v>
      </c>
      <c r="H64" s="5" t="s">
        <v>48</v>
      </c>
      <c r="I64" s="6" t="s">
        <v>48</v>
      </c>
      <c r="J64" s="5">
        <v>1</v>
      </c>
      <c r="K64" s="6">
        <v>1</v>
      </c>
      <c r="L64" s="6" t="s">
        <v>48</v>
      </c>
      <c r="M64" s="5">
        <v>0</v>
      </c>
    </row>
    <row r="65" spans="2:13" x14ac:dyDescent="0.2">
      <c r="B65" s="6" t="s">
        <v>7</v>
      </c>
      <c r="C65" s="5" t="s">
        <v>98</v>
      </c>
      <c r="D65" s="5" t="s">
        <v>165</v>
      </c>
      <c r="E65" s="6" t="s">
        <v>48</v>
      </c>
      <c r="F65" s="5">
        <v>0</v>
      </c>
      <c r="G65" s="6" t="s">
        <v>187</v>
      </c>
      <c r="H65" s="5" t="s">
        <v>48</v>
      </c>
      <c r="I65" s="6" t="s">
        <v>48</v>
      </c>
      <c r="J65" s="5">
        <v>1</v>
      </c>
      <c r="K65" s="6">
        <v>1</v>
      </c>
      <c r="L65" s="6" t="s">
        <v>48</v>
      </c>
      <c r="M65" s="5">
        <v>0</v>
      </c>
    </row>
    <row r="66" spans="2:13" x14ac:dyDescent="0.2">
      <c r="B66" s="6" t="s">
        <v>51</v>
      </c>
      <c r="C66" s="5" t="s">
        <v>99</v>
      </c>
      <c r="D66" s="5" t="s">
        <v>166</v>
      </c>
      <c r="E66" s="6" t="s">
        <v>48</v>
      </c>
      <c r="F66" s="5">
        <v>0</v>
      </c>
      <c r="G66" s="6" t="s">
        <v>187</v>
      </c>
      <c r="H66" s="5" t="s">
        <v>48</v>
      </c>
      <c r="I66" s="6" t="s">
        <v>48</v>
      </c>
      <c r="J66" s="5">
        <v>1</v>
      </c>
      <c r="K66" s="6">
        <v>0</v>
      </c>
      <c r="L66" s="6" t="s">
        <v>48</v>
      </c>
      <c r="M66" s="5">
        <v>0</v>
      </c>
    </row>
    <row r="67" spans="2:13" x14ac:dyDescent="0.2">
      <c r="B67" s="6" t="s">
        <v>51</v>
      </c>
      <c r="C67" s="5" t="s">
        <v>100</v>
      </c>
      <c r="D67" s="5" t="s">
        <v>167</v>
      </c>
      <c r="E67" s="6" t="s">
        <v>48</v>
      </c>
      <c r="F67" s="5">
        <v>0</v>
      </c>
      <c r="G67" s="6" t="s">
        <v>187</v>
      </c>
      <c r="H67" s="5" t="s">
        <v>48</v>
      </c>
      <c r="I67" s="6" t="s">
        <v>48</v>
      </c>
      <c r="J67" s="5">
        <v>1</v>
      </c>
      <c r="K67" s="6">
        <v>0</v>
      </c>
      <c r="L67" s="6" t="s">
        <v>48</v>
      </c>
      <c r="M67" s="5">
        <v>0</v>
      </c>
    </row>
    <row r="68" spans="2:13" x14ac:dyDescent="0.2">
      <c r="B68" s="6" t="s">
        <v>51</v>
      </c>
      <c r="C68" s="5" t="s">
        <v>101</v>
      </c>
      <c r="D68" s="5" t="s">
        <v>168</v>
      </c>
      <c r="E68" s="6" t="s">
        <v>48</v>
      </c>
      <c r="F68" s="5">
        <v>0</v>
      </c>
      <c r="G68" s="6" t="s">
        <v>187</v>
      </c>
      <c r="H68" s="5" t="s">
        <v>48</v>
      </c>
      <c r="I68" s="6" t="s">
        <v>48</v>
      </c>
      <c r="J68" s="5">
        <v>1</v>
      </c>
      <c r="K68" s="6">
        <v>0</v>
      </c>
      <c r="L68" s="6" t="s">
        <v>48</v>
      </c>
      <c r="M68" s="5">
        <v>0</v>
      </c>
    </row>
    <row r="69" spans="2:13" x14ac:dyDescent="0.2">
      <c r="B69" s="6" t="s">
        <v>51</v>
      </c>
      <c r="C69" s="5" t="s">
        <v>102</v>
      </c>
      <c r="D69" s="5" t="s">
        <v>169</v>
      </c>
      <c r="E69" s="6" t="s">
        <v>48</v>
      </c>
      <c r="F69" s="5">
        <v>0</v>
      </c>
      <c r="G69" s="6" t="s">
        <v>187</v>
      </c>
      <c r="H69" s="5" t="s">
        <v>48</v>
      </c>
      <c r="I69" s="6" t="s">
        <v>48</v>
      </c>
      <c r="J69" s="5">
        <v>1</v>
      </c>
      <c r="K69" s="6">
        <v>0</v>
      </c>
      <c r="L69" s="6" t="s">
        <v>48</v>
      </c>
      <c r="M69" s="5">
        <v>0</v>
      </c>
    </row>
    <row r="70" spans="2:13" x14ac:dyDescent="0.2">
      <c r="B70" s="6" t="s">
        <v>51</v>
      </c>
      <c r="C70" s="5" t="s">
        <v>103</v>
      </c>
      <c r="D70" s="5" t="s">
        <v>170</v>
      </c>
      <c r="E70" s="6" t="s">
        <v>48</v>
      </c>
      <c r="F70" s="5">
        <v>0</v>
      </c>
      <c r="G70" s="6" t="s">
        <v>187</v>
      </c>
      <c r="H70" s="5" t="s">
        <v>48</v>
      </c>
      <c r="I70" s="6" t="s">
        <v>48</v>
      </c>
      <c r="J70" s="5">
        <v>1</v>
      </c>
      <c r="K70" s="6">
        <v>0</v>
      </c>
      <c r="L70" s="6" t="s">
        <v>48</v>
      </c>
      <c r="M70" s="5">
        <v>0</v>
      </c>
    </row>
    <row r="71" spans="2:13" x14ac:dyDescent="0.2">
      <c r="B71" s="6" t="s">
        <v>51</v>
      </c>
      <c r="C71" s="5" t="s">
        <v>104</v>
      </c>
      <c r="D71" s="5" t="s">
        <v>171</v>
      </c>
      <c r="E71" s="6" t="s">
        <v>48</v>
      </c>
      <c r="F71" s="5">
        <v>0</v>
      </c>
      <c r="G71" s="6" t="s">
        <v>187</v>
      </c>
      <c r="H71" s="5" t="s">
        <v>48</v>
      </c>
      <c r="I71" s="6" t="s">
        <v>48</v>
      </c>
      <c r="J71" s="5">
        <v>1</v>
      </c>
      <c r="K71" s="6">
        <v>0</v>
      </c>
      <c r="L71" s="6" t="s">
        <v>48</v>
      </c>
      <c r="M71" s="5">
        <v>0</v>
      </c>
    </row>
    <row r="72" spans="2:13" x14ac:dyDescent="0.2">
      <c r="B72" s="6" t="s">
        <v>51</v>
      </c>
      <c r="C72" s="5" t="s">
        <v>105</v>
      </c>
      <c r="D72" s="5" t="s">
        <v>34</v>
      </c>
      <c r="E72" s="6" t="s">
        <v>48</v>
      </c>
      <c r="F72" s="5">
        <v>1</v>
      </c>
      <c r="G72" s="6" t="s">
        <v>187</v>
      </c>
      <c r="H72" s="5" t="s">
        <v>48</v>
      </c>
      <c r="I72" s="6" t="s">
        <v>48</v>
      </c>
      <c r="J72" s="5">
        <v>1</v>
      </c>
      <c r="K72" s="6">
        <v>0</v>
      </c>
      <c r="L72" s="6" t="s">
        <v>48</v>
      </c>
      <c r="M72" s="5">
        <v>0</v>
      </c>
    </row>
    <row r="73" spans="2:13" x14ac:dyDescent="0.2">
      <c r="B73" s="6" t="s">
        <v>51</v>
      </c>
      <c r="C73" s="5" t="s">
        <v>18</v>
      </c>
      <c r="D73" s="5" t="s">
        <v>35</v>
      </c>
      <c r="E73" s="6" t="s">
        <v>48</v>
      </c>
      <c r="F73" s="5">
        <v>1</v>
      </c>
      <c r="G73" s="6" t="s">
        <v>187</v>
      </c>
      <c r="H73" s="5" t="s">
        <v>48</v>
      </c>
      <c r="I73" s="6" t="s">
        <v>48</v>
      </c>
      <c r="J73" s="5">
        <v>1</v>
      </c>
      <c r="K73" s="6">
        <v>0</v>
      </c>
      <c r="L73" s="6" t="s">
        <v>48</v>
      </c>
      <c r="M73" s="5">
        <v>0</v>
      </c>
    </row>
    <row r="74" spans="2:13" x14ac:dyDescent="0.2">
      <c r="B74" s="6" t="s">
        <v>51</v>
      </c>
      <c r="C74" s="5" t="s">
        <v>19</v>
      </c>
      <c r="D74" s="5" t="s">
        <v>36</v>
      </c>
      <c r="E74" s="6" t="s">
        <v>48</v>
      </c>
      <c r="F74" s="5">
        <v>1</v>
      </c>
      <c r="G74" s="6" t="s">
        <v>187</v>
      </c>
      <c r="H74" s="5" t="s">
        <v>48</v>
      </c>
      <c r="I74" s="6" t="s">
        <v>48</v>
      </c>
      <c r="J74" s="5">
        <v>1</v>
      </c>
      <c r="K74" s="6">
        <v>0</v>
      </c>
      <c r="L74" s="6" t="s">
        <v>48</v>
      </c>
      <c r="M74" s="5">
        <v>0</v>
      </c>
    </row>
    <row r="75" spans="2:13" x14ac:dyDescent="0.2">
      <c r="B75" s="6" t="s">
        <v>51</v>
      </c>
      <c r="C75" s="5" t="s">
        <v>106</v>
      </c>
      <c r="D75" s="5" t="s">
        <v>172</v>
      </c>
      <c r="E75" s="6" t="s">
        <v>48</v>
      </c>
      <c r="F75" s="5">
        <v>0</v>
      </c>
      <c r="G75" s="6" t="s">
        <v>187</v>
      </c>
      <c r="H75" s="5" t="s">
        <v>48</v>
      </c>
      <c r="I75" s="6" t="s">
        <v>48</v>
      </c>
      <c r="J75" s="5">
        <v>0</v>
      </c>
      <c r="K75" s="6">
        <v>0</v>
      </c>
      <c r="L75" s="6" t="s">
        <v>48</v>
      </c>
      <c r="M75" s="5">
        <v>0</v>
      </c>
    </row>
    <row r="76" spans="2:13" x14ac:dyDescent="0.2">
      <c r="B76" s="6" t="s">
        <v>51</v>
      </c>
      <c r="C76" s="5" t="s">
        <v>107</v>
      </c>
      <c r="D76" s="5" t="s">
        <v>173</v>
      </c>
      <c r="E76" s="6" t="s">
        <v>48</v>
      </c>
      <c r="F76" s="5">
        <v>0</v>
      </c>
      <c r="G76" s="6" t="s">
        <v>187</v>
      </c>
      <c r="H76" s="5" t="s">
        <v>48</v>
      </c>
      <c r="I76" s="6" t="s">
        <v>48</v>
      </c>
      <c r="J76" s="5">
        <v>1</v>
      </c>
      <c r="K76" s="6">
        <v>0</v>
      </c>
      <c r="L76" s="6" t="s">
        <v>48</v>
      </c>
      <c r="M76" s="5">
        <v>0</v>
      </c>
    </row>
    <row r="77" spans="2:13" x14ac:dyDescent="0.2">
      <c r="B77" s="6" t="s">
        <v>51</v>
      </c>
      <c r="C77" s="5" t="s">
        <v>80</v>
      </c>
      <c r="D77" s="5" t="s">
        <v>148</v>
      </c>
      <c r="E77" s="6" t="s">
        <v>49</v>
      </c>
      <c r="F77" s="5">
        <v>0</v>
      </c>
      <c r="G77" s="6" t="s">
        <v>187</v>
      </c>
      <c r="H77" s="5" t="s">
        <v>48</v>
      </c>
      <c r="I77" s="6" t="s">
        <v>48</v>
      </c>
      <c r="J77" s="5">
        <v>0</v>
      </c>
      <c r="K77" s="6">
        <v>0</v>
      </c>
      <c r="L77" s="6" t="s">
        <v>48</v>
      </c>
      <c r="M77" s="5">
        <v>0</v>
      </c>
    </row>
    <row r="78" spans="2:13" x14ac:dyDescent="0.2">
      <c r="B78" s="6" t="s">
        <v>51</v>
      </c>
      <c r="C78" s="5" t="s">
        <v>108</v>
      </c>
      <c r="D78" s="5" t="s">
        <v>174</v>
      </c>
      <c r="E78" s="6" t="s">
        <v>48</v>
      </c>
      <c r="F78" s="5">
        <v>0</v>
      </c>
      <c r="G78" s="6" t="s">
        <v>187</v>
      </c>
      <c r="H78" s="5" t="s">
        <v>48</v>
      </c>
      <c r="I78" s="6" t="s">
        <v>48</v>
      </c>
      <c r="J78" s="5">
        <v>0</v>
      </c>
      <c r="K78" s="6">
        <v>0</v>
      </c>
      <c r="L78" s="6" t="s">
        <v>48</v>
      </c>
      <c r="M78" s="5">
        <v>0</v>
      </c>
    </row>
    <row r="79" spans="2:13" x14ac:dyDescent="0.2">
      <c r="B79" s="6" t="s">
        <v>51</v>
      </c>
      <c r="C79" s="5" t="s">
        <v>74</v>
      </c>
      <c r="D79" s="5" t="s">
        <v>143</v>
      </c>
      <c r="E79" s="6" t="s">
        <v>50</v>
      </c>
      <c r="F79" s="5">
        <v>0</v>
      </c>
      <c r="G79" s="6" t="s">
        <v>187</v>
      </c>
      <c r="H79" s="5" t="s">
        <v>48</v>
      </c>
      <c r="I79" s="6" t="s">
        <v>48</v>
      </c>
      <c r="J79" s="5">
        <v>1</v>
      </c>
      <c r="K79" s="6">
        <v>0</v>
      </c>
      <c r="L79" s="6" t="s">
        <v>48</v>
      </c>
      <c r="M79" s="5">
        <v>0</v>
      </c>
    </row>
    <row r="80" spans="2:13" x14ac:dyDescent="0.2">
      <c r="B80" s="6" t="s">
        <v>6</v>
      </c>
      <c r="C80" s="5" t="s">
        <v>109</v>
      </c>
      <c r="D80" s="5" t="s">
        <v>175</v>
      </c>
      <c r="E80" s="6" t="s">
        <v>48</v>
      </c>
      <c r="F80" s="5">
        <v>0</v>
      </c>
      <c r="G80" s="6" t="s">
        <v>187</v>
      </c>
      <c r="H80" s="5" t="s">
        <v>48</v>
      </c>
      <c r="I80" s="6" t="s">
        <v>48</v>
      </c>
      <c r="J80" s="5">
        <v>1</v>
      </c>
      <c r="K80" s="6">
        <v>0</v>
      </c>
      <c r="L80" s="6" t="s">
        <v>48</v>
      </c>
      <c r="M80" s="5">
        <v>0</v>
      </c>
    </row>
    <row r="81" spans="2:13" x14ac:dyDescent="0.2">
      <c r="B81" s="6" t="s">
        <v>6</v>
      </c>
      <c r="C81" s="5" t="s">
        <v>20</v>
      </c>
      <c r="D81" s="5" t="s">
        <v>37</v>
      </c>
      <c r="E81" s="6" t="s">
        <v>48</v>
      </c>
      <c r="F81" s="5">
        <v>1</v>
      </c>
      <c r="G81" s="6" t="s">
        <v>187</v>
      </c>
      <c r="H81" s="5" t="s">
        <v>48</v>
      </c>
      <c r="I81" s="6" t="s">
        <v>48</v>
      </c>
      <c r="J81" s="5">
        <v>1</v>
      </c>
      <c r="K81" s="6">
        <v>0</v>
      </c>
      <c r="L81" s="6" t="s">
        <v>48</v>
      </c>
      <c r="M81" s="5">
        <v>0</v>
      </c>
    </row>
    <row r="82" spans="2:13" x14ac:dyDescent="0.2">
      <c r="B82" s="6" t="s">
        <v>6</v>
      </c>
      <c r="C82" s="5" t="s">
        <v>72</v>
      </c>
      <c r="D82" s="5" t="s">
        <v>141</v>
      </c>
      <c r="E82" s="6" t="s">
        <v>50</v>
      </c>
      <c r="F82" s="5">
        <v>0</v>
      </c>
      <c r="G82" s="6" t="s">
        <v>187</v>
      </c>
      <c r="H82" s="5" t="s">
        <v>48</v>
      </c>
      <c r="I82" s="6" t="s">
        <v>48</v>
      </c>
      <c r="J82" s="5">
        <v>1</v>
      </c>
      <c r="K82" s="6">
        <v>0</v>
      </c>
      <c r="L82" s="6" t="s">
        <v>48</v>
      </c>
      <c r="M82" s="5">
        <v>0</v>
      </c>
    </row>
    <row r="83" spans="2:13" x14ac:dyDescent="0.2">
      <c r="B83" s="6" t="s">
        <v>6</v>
      </c>
      <c r="C83" s="5" t="s">
        <v>81</v>
      </c>
      <c r="D83" s="5" t="s">
        <v>149</v>
      </c>
      <c r="E83" s="6" t="s">
        <v>48</v>
      </c>
      <c r="F83" s="5">
        <v>0</v>
      </c>
      <c r="G83" s="6" t="s">
        <v>187</v>
      </c>
      <c r="H83" s="5" t="s">
        <v>48</v>
      </c>
      <c r="I83" s="6" t="s">
        <v>48</v>
      </c>
      <c r="J83" s="5">
        <v>1</v>
      </c>
      <c r="K83" s="6">
        <v>0</v>
      </c>
      <c r="L83" s="6" t="s">
        <v>48</v>
      </c>
      <c r="M83" s="5">
        <v>0</v>
      </c>
    </row>
    <row r="84" spans="2:13" x14ac:dyDescent="0.2">
      <c r="B84" s="6" t="s">
        <v>6</v>
      </c>
      <c r="C84" s="5" t="s">
        <v>110</v>
      </c>
      <c r="D84" s="5" t="s">
        <v>176</v>
      </c>
      <c r="E84" s="6" t="s">
        <v>48</v>
      </c>
      <c r="F84" s="5">
        <v>0</v>
      </c>
      <c r="G84" s="6" t="s">
        <v>187</v>
      </c>
      <c r="H84" s="5" t="s">
        <v>48</v>
      </c>
      <c r="I84" s="6" t="s">
        <v>48</v>
      </c>
      <c r="J84" s="5">
        <v>1</v>
      </c>
      <c r="K84" s="6">
        <v>0</v>
      </c>
      <c r="L84" s="6" t="s">
        <v>48</v>
      </c>
      <c r="M84" s="5">
        <v>0</v>
      </c>
    </row>
    <row r="85" spans="2:13" x14ac:dyDescent="0.2">
      <c r="B85" s="6" t="s">
        <v>8</v>
      </c>
      <c r="C85" s="5" t="s">
        <v>111</v>
      </c>
      <c r="D85" s="5" t="s">
        <v>177</v>
      </c>
      <c r="E85" s="6" t="s">
        <v>48</v>
      </c>
      <c r="F85" s="5">
        <v>0</v>
      </c>
      <c r="G85" s="6" t="s">
        <v>187</v>
      </c>
      <c r="H85" s="5" t="s">
        <v>48</v>
      </c>
      <c r="I85" s="6" t="s">
        <v>48</v>
      </c>
      <c r="J85" s="5">
        <v>0</v>
      </c>
      <c r="K85" s="6">
        <v>0</v>
      </c>
      <c r="L85" s="6" t="s">
        <v>48</v>
      </c>
      <c r="M85" s="5">
        <v>0</v>
      </c>
    </row>
    <row r="86" spans="2:13" x14ac:dyDescent="0.2">
      <c r="B86" s="6" t="s">
        <v>8</v>
      </c>
      <c r="C86" s="5" t="s">
        <v>112</v>
      </c>
      <c r="D86" s="5" t="s">
        <v>178</v>
      </c>
      <c r="E86" s="6" t="s">
        <v>48</v>
      </c>
      <c r="F86" s="5">
        <v>0</v>
      </c>
      <c r="G86" s="6" t="s">
        <v>187</v>
      </c>
      <c r="H86" s="5" t="s">
        <v>48</v>
      </c>
      <c r="I86" s="6" t="s">
        <v>48</v>
      </c>
      <c r="J86" s="5">
        <v>0</v>
      </c>
      <c r="K86" s="6">
        <v>0</v>
      </c>
      <c r="L86" s="6" t="s">
        <v>48</v>
      </c>
      <c r="M86" s="5">
        <v>0</v>
      </c>
    </row>
    <row r="87" spans="2:13" x14ac:dyDescent="0.2">
      <c r="B87" s="6" t="s">
        <v>8</v>
      </c>
      <c r="C87" s="5" t="s">
        <v>113</v>
      </c>
      <c r="D87" s="5" t="s">
        <v>179</v>
      </c>
      <c r="E87" s="6" t="s">
        <v>48</v>
      </c>
      <c r="F87" s="5">
        <v>0</v>
      </c>
      <c r="G87" s="6" t="s">
        <v>187</v>
      </c>
      <c r="H87" s="5" t="s">
        <v>48</v>
      </c>
      <c r="I87" s="6" t="s">
        <v>48</v>
      </c>
      <c r="J87" s="5">
        <v>0</v>
      </c>
      <c r="K87" s="6">
        <v>0</v>
      </c>
      <c r="L87" s="6" t="s">
        <v>48</v>
      </c>
      <c r="M87" s="5">
        <v>0</v>
      </c>
    </row>
    <row r="88" spans="2:13" x14ac:dyDescent="0.2">
      <c r="B88" s="6" t="s">
        <v>8</v>
      </c>
      <c r="C88" s="5" t="s">
        <v>114</v>
      </c>
      <c r="D88" s="5" t="s">
        <v>180</v>
      </c>
      <c r="E88" s="6" t="s">
        <v>48</v>
      </c>
      <c r="F88" s="5">
        <v>0</v>
      </c>
      <c r="G88" s="6" t="s">
        <v>187</v>
      </c>
      <c r="H88" s="5" t="s">
        <v>48</v>
      </c>
      <c r="I88" s="6" t="s">
        <v>48</v>
      </c>
      <c r="J88" s="5">
        <v>0</v>
      </c>
      <c r="K88" s="6">
        <v>0</v>
      </c>
      <c r="L88" s="6" t="s">
        <v>48</v>
      </c>
      <c r="M88" s="5">
        <v>0</v>
      </c>
    </row>
    <row r="89" spans="2:13" x14ac:dyDescent="0.2">
      <c r="B89" s="6" t="s">
        <v>8</v>
      </c>
      <c r="C89" s="5" t="s">
        <v>115</v>
      </c>
      <c r="D89" s="5" t="s">
        <v>181</v>
      </c>
      <c r="E89" s="6" t="s">
        <v>48</v>
      </c>
      <c r="F89" s="5">
        <v>0</v>
      </c>
      <c r="G89" s="6" t="s">
        <v>187</v>
      </c>
      <c r="H89" s="5" t="s">
        <v>48</v>
      </c>
      <c r="I89" s="6" t="s">
        <v>48</v>
      </c>
      <c r="J89" s="5">
        <v>0</v>
      </c>
      <c r="K89" s="6">
        <v>0</v>
      </c>
      <c r="L89" s="6" t="s">
        <v>48</v>
      </c>
      <c r="M89" s="5">
        <v>0</v>
      </c>
    </row>
    <row r="90" spans="2:13" x14ac:dyDescent="0.2">
      <c r="B90" s="6" t="s">
        <v>8</v>
      </c>
      <c r="C90" s="5" t="s">
        <v>116</v>
      </c>
      <c r="D90" s="5" t="s">
        <v>182</v>
      </c>
      <c r="E90" s="6" t="s">
        <v>48</v>
      </c>
      <c r="F90" s="5">
        <v>0</v>
      </c>
      <c r="G90" s="6" t="s">
        <v>187</v>
      </c>
      <c r="H90" s="5" t="s">
        <v>48</v>
      </c>
      <c r="I90" s="6" t="s">
        <v>48</v>
      </c>
      <c r="J90" s="5">
        <v>0</v>
      </c>
      <c r="K90" s="6">
        <v>0</v>
      </c>
      <c r="L90" s="6" t="s">
        <v>48</v>
      </c>
      <c r="M90" s="5">
        <v>0</v>
      </c>
    </row>
    <row r="91" spans="2:13" x14ac:dyDescent="0.2">
      <c r="B91" s="6" t="s">
        <v>8</v>
      </c>
      <c r="C91" s="5" t="s">
        <v>117</v>
      </c>
      <c r="D91" s="5" t="s">
        <v>183</v>
      </c>
      <c r="E91" s="6" t="s">
        <v>48</v>
      </c>
      <c r="F91" s="5">
        <v>0</v>
      </c>
      <c r="G91" s="6" t="s">
        <v>187</v>
      </c>
      <c r="H91" s="5" t="s">
        <v>48</v>
      </c>
      <c r="I91" s="6" t="s">
        <v>48</v>
      </c>
      <c r="J91" s="5">
        <v>0</v>
      </c>
      <c r="K91" s="6">
        <v>0</v>
      </c>
      <c r="L91" s="6" t="s">
        <v>48</v>
      </c>
      <c r="M91" s="5">
        <v>0</v>
      </c>
    </row>
    <row r="92" spans="2:13" x14ac:dyDescent="0.2">
      <c r="B92" s="6" t="s">
        <v>8</v>
      </c>
      <c r="C92" s="5" t="s">
        <v>118</v>
      </c>
      <c r="D92" s="5" t="s">
        <v>184</v>
      </c>
      <c r="E92" s="6" t="s">
        <v>48</v>
      </c>
      <c r="F92" s="5">
        <v>0</v>
      </c>
      <c r="G92" s="6" t="s">
        <v>187</v>
      </c>
      <c r="H92" s="5" t="s">
        <v>48</v>
      </c>
      <c r="I92" s="6" t="s">
        <v>48</v>
      </c>
      <c r="J92" s="5">
        <v>0</v>
      </c>
      <c r="K92" s="6">
        <v>0</v>
      </c>
      <c r="L92" s="6" t="s">
        <v>48</v>
      </c>
      <c r="M92" s="5">
        <v>0</v>
      </c>
    </row>
    <row r="93" spans="2:13" x14ac:dyDescent="0.2">
      <c r="B93" s="6" t="s">
        <v>8</v>
      </c>
      <c r="C93" s="5" t="s">
        <v>119</v>
      </c>
      <c r="D93" s="5" t="s">
        <v>185</v>
      </c>
      <c r="E93" s="6" t="s">
        <v>48</v>
      </c>
      <c r="F93" s="5">
        <v>0</v>
      </c>
      <c r="G93" s="6" t="s">
        <v>187</v>
      </c>
      <c r="H93" s="5" t="s">
        <v>48</v>
      </c>
      <c r="I93" s="6" t="s">
        <v>48</v>
      </c>
      <c r="J93" s="5">
        <v>0</v>
      </c>
      <c r="K93" s="6">
        <v>0</v>
      </c>
      <c r="L93" s="6" t="s">
        <v>48</v>
      </c>
      <c r="M93" s="5">
        <v>0</v>
      </c>
    </row>
    <row r="94" spans="2:13" x14ac:dyDescent="0.2">
      <c r="B94" s="6" t="s">
        <v>8</v>
      </c>
      <c r="C94" s="5" t="s">
        <v>22</v>
      </c>
      <c r="D94" s="5" t="s">
        <v>39</v>
      </c>
      <c r="E94" s="6" t="s">
        <v>48</v>
      </c>
      <c r="F94" s="5">
        <v>1</v>
      </c>
      <c r="G94" s="6" t="s">
        <v>187</v>
      </c>
      <c r="H94" s="5" t="s">
        <v>48</v>
      </c>
      <c r="I94" s="6" t="s">
        <v>48</v>
      </c>
      <c r="J94" s="5">
        <v>1</v>
      </c>
      <c r="K94" s="6">
        <v>0</v>
      </c>
      <c r="L94" s="6" t="s">
        <v>48</v>
      </c>
      <c r="M94" s="5">
        <v>0</v>
      </c>
    </row>
    <row r="95" spans="2:13" x14ac:dyDescent="0.2">
      <c r="B95" s="6" t="s">
        <v>8</v>
      </c>
      <c r="C95" s="5" t="s">
        <v>120</v>
      </c>
      <c r="D95" s="5" t="s">
        <v>186</v>
      </c>
      <c r="E95" s="6" t="s">
        <v>48</v>
      </c>
      <c r="F95" s="5">
        <v>0</v>
      </c>
      <c r="G95" s="6" t="s">
        <v>187</v>
      </c>
      <c r="H95" s="5" t="s">
        <v>48</v>
      </c>
      <c r="I95" s="6" t="s">
        <v>48</v>
      </c>
      <c r="J95" s="5">
        <v>0</v>
      </c>
      <c r="K95" s="6">
        <v>0</v>
      </c>
      <c r="L95" s="6" t="s">
        <v>48</v>
      </c>
      <c r="M95" s="5">
        <v>0</v>
      </c>
    </row>
    <row r="96" spans="2:13" x14ac:dyDescent="0.2">
      <c r="B96" s="6" t="s">
        <v>8</v>
      </c>
      <c r="C96" s="5" t="s">
        <v>23</v>
      </c>
      <c r="D96" s="5" t="s">
        <v>40</v>
      </c>
      <c r="E96" s="6" t="s">
        <v>48</v>
      </c>
      <c r="F96" s="5">
        <v>1</v>
      </c>
      <c r="G96" s="6" t="s">
        <v>187</v>
      </c>
      <c r="H96" s="5" t="s">
        <v>48</v>
      </c>
      <c r="I96" s="6" t="s">
        <v>48</v>
      </c>
      <c r="J96" s="5">
        <v>1</v>
      </c>
      <c r="K96" s="6">
        <v>0</v>
      </c>
      <c r="L96" s="6" t="s">
        <v>48</v>
      </c>
      <c r="M96" s="5">
        <v>0</v>
      </c>
    </row>
    <row r="99" spans="2:10" ht="75.75" customHeight="1" x14ac:dyDescent="0.2">
      <c r="B99" s="7"/>
      <c r="C99" s="7" t="s">
        <v>192</v>
      </c>
      <c r="D99" s="7" t="s">
        <v>193</v>
      </c>
      <c r="E99" s="7" t="s">
        <v>194</v>
      </c>
      <c r="F99" s="7" t="s">
        <v>195</v>
      </c>
      <c r="G99" s="7" t="s">
        <v>196</v>
      </c>
      <c r="H99" s="7" t="s">
        <v>197</v>
      </c>
      <c r="I99" s="7" t="s">
        <v>198</v>
      </c>
      <c r="J99" s="7" t="s">
        <v>199</v>
      </c>
    </row>
    <row r="100" spans="2:10" x14ac:dyDescent="0.2">
      <c r="B100" s="5" t="s">
        <v>0</v>
      </c>
      <c r="C100" s="6">
        <v>12</v>
      </c>
      <c r="D100" s="5">
        <f>SUMIF(B3:B96, "Initial Access", J3:J96)</f>
        <v>10</v>
      </c>
      <c r="E100" s="5">
        <v>10</v>
      </c>
      <c r="F100" s="5">
        <f>SUMIF(B3:B96, "Initial Access", F3:F96)</f>
        <v>2</v>
      </c>
      <c r="G100" s="5">
        <v>0</v>
      </c>
      <c r="H100" s="5">
        <v>0</v>
      </c>
      <c r="I100" s="5">
        <v>0</v>
      </c>
      <c r="J100" s="5">
        <v>0</v>
      </c>
    </row>
    <row r="101" spans="2:10" x14ac:dyDescent="0.2">
      <c r="B101" s="5" t="s">
        <v>1</v>
      </c>
      <c r="C101" s="6">
        <v>10</v>
      </c>
      <c r="D101" s="5">
        <f>SUMIF(B3:B96, "Execution", J3:J96)</f>
        <v>2</v>
      </c>
      <c r="E101" s="5">
        <v>2</v>
      </c>
      <c r="F101" s="5">
        <f>SUMIF(B3:B96, "Execution", F3:F96)</f>
        <v>1</v>
      </c>
      <c r="G101" s="5">
        <v>0</v>
      </c>
      <c r="H101" s="5">
        <v>0</v>
      </c>
      <c r="I101" s="5">
        <v>0</v>
      </c>
      <c r="J101" s="5">
        <v>0</v>
      </c>
    </row>
    <row r="102" spans="2:10" x14ac:dyDescent="0.2">
      <c r="B102" s="5" t="s">
        <v>50</v>
      </c>
      <c r="C102" s="6">
        <v>6</v>
      </c>
      <c r="D102" s="5">
        <f>SUMIF(B3:B96, "Persistence", J3:J96)</f>
        <v>4</v>
      </c>
      <c r="E102" s="5">
        <v>4</v>
      </c>
      <c r="F102" s="5">
        <f>SUMIF(B3:B96, "Persistence", F3:F96)</f>
        <v>0</v>
      </c>
      <c r="G102" s="5">
        <v>0</v>
      </c>
      <c r="H102" s="5">
        <v>0</v>
      </c>
      <c r="I102" s="5">
        <v>0</v>
      </c>
      <c r="J102" s="5">
        <v>0</v>
      </c>
    </row>
    <row r="103" spans="2:10" x14ac:dyDescent="0.2">
      <c r="B103" s="5" t="s">
        <v>2</v>
      </c>
      <c r="C103" s="6">
        <v>2</v>
      </c>
      <c r="D103" s="5">
        <f>SUMIF(B3:B96, "Privilege Escalation", J3:J96)</f>
        <v>1</v>
      </c>
      <c r="E103" s="5">
        <v>1</v>
      </c>
      <c r="F103" s="5">
        <f>SUMIF(B3:B96, "Privilege Escalation", F3:F96)</f>
        <v>1</v>
      </c>
      <c r="G103" s="5">
        <v>0</v>
      </c>
      <c r="H103" s="5">
        <v>0</v>
      </c>
      <c r="I103" s="5">
        <v>0</v>
      </c>
      <c r="J103" s="5">
        <v>0</v>
      </c>
    </row>
    <row r="104" spans="2:10" x14ac:dyDescent="0.2">
      <c r="B104" s="5" t="s">
        <v>49</v>
      </c>
      <c r="C104" s="6">
        <v>7</v>
      </c>
      <c r="D104" s="5">
        <f>SUMIF(B3:B96, "Evasion", J3:J96)</f>
        <v>2</v>
      </c>
      <c r="E104" s="5">
        <v>2</v>
      </c>
      <c r="F104" s="5">
        <f>SUMIF(B3:B96, "Evasion", F3:F96)</f>
        <v>1</v>
      </c>
      <c r="G104" s="5">
        <v>0</v>
      </c>
      <c r="H104" s="5">
        <v>0</v>
      </c>
      <c r="I104" s="5">
        <v>0</v>
      </c>
      <c r="J104" s="5">
        <v>0</v>
      </c>
    </row>
    <row r="105" spans="2:10" x14ac:dyDescent="0.2">
      <c r="B105" s="5" t="s">
        <v>3</v>
      </c>
      <c r="C105" s="6">
        <v>5</v>
      </c>
      <c r="D105" s="5">
        <f>SUMIF(B3:B96, "Discovery", J3:J96)</f>
        <v>3</v>
      </c>
      <c r="E105" s="5">
        <v>3</v>
      </c>
      <c r="F105" s="5">
        <f>SUMIF(B3:B96, "Discovery", F3:F96)</f>
        <v>2</v>
      </c>
      <c r="G105" s="5">
        <v>0</v>
      </c>
      <c r="H105" s="5">
        <v>0</v>
      </c>
      <c r="I105" s="5">
        <v>0</v>
      </c>
      <c r="J105" s="5">
        <v>0</v>
      </c>
    </row>
    <row r="106" spans="2:10" x14ac:dyDescent="0.2">
      <c r="B106" s="5" t="s">
        <v>4</v>
      </c>
      <c r="C106" s="6">
        <v>7</v>
      </c>
      <c r="D106" s="5">
        <f>SUMIF(B3:B96, "Lateral Movement", J3:J96)</f>
        <v>5</v>
      </c>
      <c r="E106" s="5">
        <v>5</v>
      </c>
      <c r="F106" s="5">
        <f>SUMIF(B3:B96, "Lateral Movement", F3:F96)</f>
        <v>3</v>
      </c>
      <c r="G106" s="5">
        <v>0</v>
      </c>
      <c r="H106" s="5">
        <v>0</v>
      </c>
      <c r="I106" s="5">
        <v>0</v>
      </c>
      <c r="J106" s="5">
        <v>0</v>
      </c>
    </row>
    <row r="107" spans="2:10" x14ac:dyDescent="0.2">
      <c r="B107" s="5" t="s">
        <v>5</v>
      </c>
      <c r="C107" s="6">
        <v>11</v>
      </c>
      <c r="D107" s="5">
        <f>SUMIF(B3:B96, "Collection", J3:J96)</f>
        <v>7</v>
      </c>
      <c r="E107" s="5">
        <v>7</v>
      </c>
      <c r="F107" s="5">
        <f>SUMIF(B3:B96, "Collection", F3:F96)</f>
        <v>2</v>
      </c>
      <c r="G107" s="5">
        <v>0</v>
      </c>
      <c r="H107" s="5">
        <v>0</v>
      </c>
      <c r="I107" s="5">
        <v>0</v>
      </c>
      <c r="J107" s="5">
        <v>0</v>
      </c>
    </row>
    <row r="108" spans="2:10" x14ac:dyDescent="0.2">
      <c r="B108" s="5" t="s">
        <v>7</v>
      </c>
      <c r="C108" s="6">
        <v>3</v>
      </c>
      <c r="D108" s="5">
        <f>SUMIF(B3:B96, "Command and Control", J3:J96)</f>
        <v>3</v>
      </c>
      <c r="E108" s="5">
        <v>3</v>
      </c>
      <c r="F108" s="5">
        <f>SUMIF(B3:B96, "Command and Control", F3:F96)</f>
        <v>1</v>
      </c>
      <c r="G108" s="5">
        <v>0</v>
      </c>
      <c r="H108" s="5">
        <v>0</v>
      </c>
      <c r="I108" s="5">
        <v>0</v>
      </c>
      <c r="J108" s="5">
        <v>0</v>
      </c>
    </row>
    <row r="109" spans="2:10" x14ac:dyDescent="0.2">
      <c r="B109" s="5" t="s">
        <v>51</v>
      </c>
      <c r="C109" s="6">
        <v>14</v>
      </c>
      <c r="D109" s="5">
        <f>SUMIF(B3:B96, "Inhibit Response Function", J3:J96)</f>
        <v>11</v>
      </c>
      <c r="E109" s="5">
        <v>11</v>
      </c>
      <c r="F109" s="5">
        <f>SUMIF(B3:B96, "Inhibit Response Function", F3:F96)</f>
        <v>3</v>
      </c>
      <c r="G109" s="5">
        <v>0</v>
      </c>
      <c r="H109" s="5">
        <v>0</v>
      </c>
      <c r="I109" s="5">
        <v>0</v>
      </c>
      <c r="J109" s="5">
        <v>0</v>
      </c>
    </row>
    <row r="110" spans="2:10" x14ac:dyDescent="0.2">
      <c r="B110" s="5" t="s">
        <v>6</v>
      </c>
      <c r="C110" s="6">
        <v>5</v>
      </c>
      <c r="D110" s="5">
        <f>SUMIF(B3:B96, "Impair Process Control", J3:J96)</f>
        <v>5</v>
      </c>
      <c r="E110" s="5">
        <v>5</v>
      </c>
      <c r="F110" s="5">
        <f>SUMIF(B3:B96, "Impair Process Control", F3:F96)</f>
        <v>1</v>
      </c>
      <c r="G110" s="5">
        <v>0</v>
      </c>
      <c r="H110" s="5">
        <v>0</v>
      </c>
      <c r="I110" s="5">
        <v>0</v>
      </c>
      <c r="J110" s="5">
        <v>0</v>
      </c>
    </row>
    <row r="111" spans="2:10" x14ac:dyDescent="0.2">
      <c r="B111" s="5" t="s">
        <v>8</v>
      </c>
      <c r="C111" s="6">
        <v>12</v>
      </c>
      <c r="D111" s="5">
        <f>SUMIF(B3:B96, "Impact", J3:J96)</f>
        <v>2</v>
      </c>
      <c r="E111" s="5">
        <v>2</v>
      </c>
      <c r="F111" s="5">
        <f>SUMIF(B3:B96, "Impact", F3:F96)</f>
        <v>2</v>
      </c>
      <c r="G111" s="5">
        <v>0</v>
      </c>
      <c r="H111" s="5">
        <v>0</v>
      </c>
      <c r="I111" s="5">
        <v>0</v>
      </c>
      <c r="J111" s="5">
        <v>0</v>
      </c>
    </row>
    <row r="112" spans="2:10" x14ac:dyDescent="0.2">
      <c r="B112" s="5" t="s">
        <v>191</v>
      </c>
      <c r="C112" s="8">
        <f>SUM(C100:C111)</f>
        <v>94</v>
      </c>
      <c r="D112" s="8">
        <f>SUM(D100:D111)</f>
        <v>55</v>
      </c>
      <c r="E112" s="8">
        <v>55</v>
      </c>
      <c r="F112" s="8">
        <f>SUM(F100:F111)</f>
        <v>19</v>
      </c>
      <c r="G112" s="8">
        <v>0</v>
      </c>
      <c r="H112" s="8">
        <v>0</v>
      </c>
      <c r="I112" s="8">
        <v>0</v>
      </c>
      <c r="J112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MELENDEZ CASADO</dc:creator>
  <cp:lastModifiedBy>ANDRES MELENDEZ CASADO</cp:lastModifiedBy>
  <dcterms:created xsi:type="dcterms:W3CDTF">2024-09-17T13:30:24Z</dcterms:created>
  <dcterms:modified xsi:type="dcterms:W3CDTF">2024-09-17T18:24:06Z</dcterms:modified>
</cp:coreProperties>
</file>