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095" windowHeight="1665"/>
  </bookViews>
  <sheets>
    <sheet name="Flight" sheetId="4" r:id="rId1"/>
    <sheet name="Flight (2)" sheetId="18" r:id="rId2"/>
    <sheet name="JT" sheetId="15" r:id="rId3"/>
    <sheet name="JT_Z" sheetId="21" r:id="rId4"/>
    <sheet name="JT_YJ" sheetId="20" r:id="rId5"/>
    <sheet name="BanJing" sheetId="16" r:id="rId6"/>
    <sheet name="ZhuanWanP_Y" sheetId="6" r:id="rId7"/>
    <sheet name="Roadcapacity" sheetId="5" r:id="rId8"/>
    <sheet name="Baohe_speed" sheetId="8" r:id="rId9"/>
    <sheet name="Intersection_Luhao" sheetId="13" r:id="rId10"/>
    <sheet name="冲突口" sheetId="17" r:id="rId11"/>
    <sheet name="限制口" sheetId="19" r:id="rId12"/>
  </sheets>
  <definedNames>
    <definedName name="_xlnm._FilterDatabase" localSheetId="0" hidden="1">Flight!$B$1:$C$102</definedName>
    <definedName name="_xlnm._FilterDatabase" localSheetId="1" hidden="1">'Flight (2)'!$B$1:$B$102</definedName>
    <definedName name="_xlnm._FilterDatabase" localSheetId="7" hidden="1">Roadcapacity!$B$1:$B$105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20" l="1"/>
  <c r="AA58" i="20" s="1"/>
  <c r="Y60" i="20" s="1"/>
  <c r="Y61" i="20"/>
  <c r="AA61" i="20" s="1"/>
  <c r="Z59" i="20"/>
  <c r="AA60" i="20" s="1"/>
  <c r="Y59" i="20"/>
  <c r="Z60" i="20" s="1"/>
  <c r="Z58" i="20"/>
  <c r="Y58" i="20"/>
  <c r="BH49" i="20"/>
  <c r="BH50" i="20" s="1"/>
  <c r="BI50" i="20" s="1"/>
  <c r="BH48" i="20"/>
  <c r="BH47" i="20"/>
  <c r="BF55" i="20" s="1"/>
  <c r="BF56" i="20" s="1"/>
  <c r="BH46" i="20"/>
  <c r="BI52" i="20" s="1"/>
  <c r="BG13" i="20"/>
  <c r="BG14" i="20" s="1"/>
  <c r="BG12" i="20"/>
  <c r="BG15" i="20" s="1"/>
  <c r="BF11" i="20"/>
  <c r="BF10" i="20"/>
  <c r="BH16" i="20" s="1"/>
  <c r="BF9" i="20"/>
  <c r="BG6" i="20"/>
  <c r="BH7" i="20" s="1"/>
  <c r="BG4" i="20"/>
  <c r="BF4" i="20"/>
  <c r="BF2" i="20"/>
  <c r="BF3" i="20" s="1"/>
  <c r="BG5" i="20" s="1"/>
  <c r="BH8" i="20" s="1"/>
  <c r="AA59" i="20" l="1"/>
  <c r="BI49" i="20"/>
  <c r="BI53" i="20"/>
  <c r="BI51" i="20"/>
  <c r="AA24" i="8"/>
  <c r="AD28" i="8" s="1"/>
  <c r="Z24" i="8"/>
  <c r="Y24" i="8"/>
  <c r="W20" i="8"/>
  <c r="V20" i="8"/>
  <c r="U20" i="8"/>
  <c r="R17" i="8"/>
  <c r="S17" i="8" s="1"/>
  <c r="O12" i="8"/>
  <c r="N12" i="8"/>
  <c r="M12" i="8"/>
  <c r="J7" i="8"/>
  <c r="I7" i="8"/>
  <c r="H7" i="8"/>
  <c r="T3" i="8"/>
  <c r="AF14" i="8" s="1"/>
  <c r="AF18" i="8" s="1"/>
  <c r="E1" i="8"/>
  <c r="C1" i="8"/>
  <c r="D1" i="8" s="1"/>
  <c r="BI54" i="20" l="1"/>
  <c r="BF53" i="20"/>
  <c r="BF54" i="20" s="1"/>
  <c r="AC28" i="8"/>
  <c r="AE28" i="8" s="1"/>
  <c r="AG32" i="8" s="1"/>
  <c r="AJ34" i="8" s="1"/>
  <c r="AF31" i="8"/>
  <c r="AB27" i="8"/>
  <c r="Q15" i="8"/>
  <c r="AB9" i="8"/>
  <c r="Q16" i="8"/>
  <c r="AH21" i="8"/>
  <c r="AK22" i="8" s="1"/>
  <c r="AK25" i="8" s="1"/>
  <c r="AO26" i="8" s="1"/>
  <c r="AO29" i="8" s="1"/>
  <c r="L10" i="8"/>
  <c r="X4" i="8"/>
  <c r="X23" i="8" s="1"/>
  <c r="L11" i="8"/>
  <c r="A101" i="8"/>
  <c r="A102" i="8" s="1"/>
  <c r="G5" i="8"/>
  <c r="A82" i="8" s="1"/>
  <c r="G6" i="8"/>
  <c r="CE19" i="8"/>
  <c r="CY36" i="8" s="1"/>
  <c r="CY38" i="8" s="1"/>
  <c r="AI34" i="8" l="1"/>
  <c r="CZ40" i="8"/>
  <c r="CZ42" i="8"/>
  <c r="DA43" i="8" s="1"/>
  <c r="DA46" i="8" s="1"/>
  <c r="AO39" i="8"/>
  <c r="AS30" i="8"/>
  <c r="AS33" i="8" s="1"/>
  <c r="AS44" i="8" s="1"/>
  <c r="BQ50" i="8" s="1"/>
  <c r="BB51" i="8" s="1"/>
  <c r="BB52" i="8" s="1"/>
  <c r="BB53" i="8" s="1"/>
  <c r="BD55" i="8" s="1"/>
  <c r="BD57" i="8" s="1"/>
  <c r="BD58" i="8" s="1"/>
  <c r="BJ59" i="8" s="1"/>
  <c r="BJ60" i="8" s="1"/>
  <c r="BY61" i="8" s="1"/>
  <c r="AK35" i="8"/>
  <c r="AN37" i="8"/>
  <c r="AP41" i="8" s="1"/>
  <c r="AM37" i="8"/>
  <c r="AL37" i="8"/>
  <c r="AR41" i="8" l="1"/>
  <c r="AT45" i="8" s="1"/>
  <c r="AV47" i="8" s="1"/>
  <c r="AW48" i="8" s="1"/>
  <c r="AX48" i="8" s="1"/>
  <c r="AY48" i="8" s="1"/>
  <c r="AQ41" i="8"/>
  <c r="BU64" i="8"/>
  <c r="CC63" i="8"/>
  <c r="CE66" i="8" s="1"/>
  <c r="CI67" i="8" s="1"/>
  <c r="CI70" i="8" s="1"/>
  <c r="CM71" i="8" s="1"/>
  <c r="CM74" i="8" s="1"/>
  <c r="CQ75" i="8" s="1"/>
  <c r="CQ78" i="8" s="1"/>
  <c r="CU79" i="8" s="1"/>
  <c r="BQ68" i="8" l="1"/>
  <c r="BU72" i="8"/>
  <c r="BY76" i="8" s="1"/>
  <c r="CC80" i="8" s="1"/>
  <c r="CI84" i="8" s="1"/>
  <c r="CI86" i="8" s="1"/>
  <c r="CM89" i="8" s="1"/>
  <c r="BC54" i="8"/>
  <c r="BM49" i="8"/>
  <c r="BL54" i="8" l="1"/>
  <c r="BG56" i="8"/>
  <c r="BI56" i="8" s="1"/>
  <c r="BK62" i="8" s="1"/>
  <c r="CQ93" i="8"/>
  <c r="CQ94" i="8" s="1"/>
  <c r="CU97" i="8" s="1"/>
  <c r="CU98" i="8" s="1"/>
  <c r="CM90" i="8"/>
  <c r="BP65" i="8" l="1"/>
  <c r="BO65" i="8"/>
  <c r="BN65" i="8"/>
  <c r="BS69" i="8" l="1"/>
  <c r="BT69" i="8" s="1"/>
  <c r="BR69" i="8"/>
  <c r="BW73" i="8" l="1"/>
  <c r="BV73" i="8"/>
  <c r="BX73" i="8"/>
  <c r="CA77" i="8" l="1"/>
  <c r="CB77" i="8" s="1"/>
  <c r="CD81" i="8" s="1"/>
  <c r="BZ77" i="8"/>
  <c r="CG83" i="8" l="1"/>
  <c r="CJ87" i="8" s="1"/>
  <c r="CF83" i="8"/>
  <c r="BF103" i="8" s="1"/>
  <c r="AU104" i="8" l="1"/>
  <c r="BH103" i="8"/>
  <c r="BE105" i="8"/>
  <c r="AZ104" i="8"/>
  <c r="BA105" i="8" s="1"/>
  <c r="CK87" i="8"/>
  <c r="CN91" i="8"/>
  <c r="CR95" i="8" l="1"/>
  <c r="CO91" i="8"/>
  <c r="CT95" i="8" l="1"/>
  <c r="CV99" i="8"/>
  <c r="CW99" i="8" s="1"/>
</calcChain>
</file>

<file path=xl/sharedStrings.xml><?xml version="1.0" encoding="utf-8"?>
<sst xmlns="http://schemas.openxmlformats.org/spreadsheetml/2006/main" count="21" uniqueCount="13">
  <si>
    <t>航班序号</t>
    <phoneticPr fontId="1" type="noConversion"/>
  </si>
  <si>
    <t>进离场性质</t>
    <phoneticPr fontId="1" type="noConversion"/>
  </si>
  <si>
    <t>进入终端区时间</t>
    <phoneticPr fontId="1" type="noConversion"/>
  </si>
  <si>
    <t>系统边界口（进场的起点，离场的终点）</t>
    <phoneticPr fontId="1" type="noConversion"/>
  </si>
  <si>
    <t>机场（进场的终点，离场的起点）</t>
    <phoneticPr fontId="1" type="noConversion"/>
  </si>
  <si>
    <t>初始电量</t>
    <phoneticPr fontId="1" type="noConversion"/>
  </si>
  <si>
    <t>是否为紧急任务</t>
    <phoneticPr fontId="1" type="noConversion"/>
  </si>
  <si>
    <t>初始路号</t>
    <phoneticPr fontId="1" type="noConversion"/>
  </si>
  <si>
    <t>巡航速度（m/s）</t>
    <phoneticPr fontId="1" type="noConversion"/>
  </si>
  <si>
    <t>下降高度时的水平速度（m/s）</t>
    <phoneticPr fontId="1" type="noConversion"/>
  </si>
  <si>
    <t>注：A到B，14条高度变换道路，巡航速度航行所占比例</t>
    <phoneticPr fontId="1" type="noConversion"/>
  </si>
  <si>
    <t>注B到C</t>
    <phoneticPr fontId="1" type="noConversion"/>
  </si>
  <si>
    <t>注：C到V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</si>
</sst>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0.00_);[Red]\(0.00\)"/>
    <numFmt numFmtId="178" formatCode="0.0000_);[Red]\(0.0000\)"/>
    <numFmt numFmtId="179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2" fillId="0" borderId="0" xfId="0" applyNumberFormat="1" applyFont="1" applyFill="1"/>
    <xf numFmtId="176" fontId="0" fillId="2" borderId="0" xfId="0" applyNumberFormat="1" applyFill="1"/>
    <xf numFmtId="178" fontId="0" fillId="0" borderId="0" xfId="0" applyNumberFormat="1"/>
    <xf numFmtId="176" fontId="2" fillId="0" borderId="0" xfId="0" applyNumberFormat="1" applyFont="1"/>
    <xf numFmtId="0" fontId="0" fillId="0" borderId="0" xfId="0" applyAlignment="1">
      <alignment horizontal="center"/>
    </xf>
    <xf numFmtId="177" fontId="0" fillId="0" borderId="0" xfId="0" applyNumberFormat="1" applyFill="1"/>
    <xf numFmtId="177" fontId="0" fillId="2" borderId="0" xfId="0" applyNumberFormat="1" applyFill="1"/>
    <xf numFmtId="177" fontId="0" fillId="0" borderId="0" xfId="0" applyNumberFormat="1"/>
    <xf numFmtId="0" fontId="0" fillId="0" borderId="0" xfId="0" applyFill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75" zoomScaleNormal="100" workbookViewId="0">
      <selection activeCell="J88" sqref="J88"/>
    </sheetView>
  </sheetViews>
  <sheetFormatPr defaultColWidth="9" defaultRowHeight="14.25" x14ac:dyDescent="0.2"/>
  <cols>
    <col min="1" max="1" width="9" style="6"/>
    <col min="2" max="2" width="11" style="6" bestFit="1" customWidth="1"/>
    <col min="3" max="3" width="28.125" style="6" customWidth="1"/>
    <col min="4" max="4" width="34.25" style="6" customWidth="1"/>
    <col min="5" max="5" width="15.125" style="10" bestFit="1" customWidth="1"/>
    <col min="6" max="6" width="9" style="6"/>
    <col min="7" max="7" width="11.625" style="6" customWidth="1"/>
    <col min="8" max="16384" width="9" style="6"/>
  </cols>
  <sheetData>
    <row r="1" spans="1:8" x14ac:dyDescent="0.2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</row>
    <row r="2" spans="1:8" x14ac:dyDescent="0.2">
      <c r="A2" s="6">
        <v>1</v>
      </c>
      <c r="B2" s="6">
        <v>1</v>
      </c>
      <c r="C2" s="6">
        <v>27</v>
      </c>
      <c r="D2" s="6">
        <v>5</v>
      </c>
      <c r="E2" s="6">
        <v>10</v>
      </c>
      <c r="F2" s="6">
        <v>0.36060446511611699</v>
      </c>
      <c r="G2" s="6">
        <v>2</v>
      </c>
      <c r="H2" s="6">
        <v>11</v>
      </c>
    </row>
    <row r="3" spans="1:8" x14ac:dyDescent="0.2">
      <c r="A3" s="6">
        <v>2</v>
      </c>
      <c r="B3" s="6">
        <v>2</v>
      </c>
      <c r="C3" s="6">
        <v>25</v>
      </c>
      <c r="D3" s="6">
        <v>2</v>
      </c>
      <c r="E3" s="6">
        <v>76</v>
      </c>
      <c r="F3" s="6">
        <v>0.94894262358160097</v>
      </c>
      <c r="G3" s="6">
        <v>2</v>
      </c>
      <c r="H3" s="6">
        <v>103</v>
      </c>
    </row>
    <row r="4" spans="1:8" x14ac:dyDescent="0.2">
      <c r="A4" s="6">
        <v>3</v>
      </c>
      <c r="B4" s="6">
        <v>1</v>
      </c>
      <c r="C4" s="6">
        <v>27</v>
      </c>
      <c r="D4" s="6">
        <v>7</v>
      </c>
      <c r="E4" s="6">
        <v>139</v>
      </c>
      <c r="F4" s="6">
        <v>0.34721163559338403</v>
      </c>
      <c r="G4" s="6">
        <v>2</v>
      </c>
      <c r="H4" s="6">
        <v>16</v>
      </c>
    </row>
    <row r="5" spans="1:8" x14ac:dyDescent="0.2">
      <c r="A5" s="6">
        <v>4</v>
      </c>
      <c r="B5" s="6">
        <v>2</v>
      </c>
      <c r="C5" s="6">
        <v>25</v>
      </c>
      <c r="D5" s="6">
        <v>53</v>
      </c>
      <c r="E5" s="6">
        <v>195</v>
      </c>
      <c r="F5" s="6">
        <v>0.91210000000000002</v>
      </c>
      <c r="G5" s="6">
        <v>1</v>
      </c>
      <c r="H5" s="6">
        <v>103</v>
      </c>
    </row>
    <row r="6" spans="1:8" x14ac:dyDescent="0.2">
      <c r="A6" s="6">
        <v>5</v>
      </c>
      <c r="B6" s="6">
        <v>2</v>
      </c>
      <c r="C6" s="6">
        <v>26</v>
      </c>
      <c r="D6" s="6">
        <v>51</v>
      </c>
      <c r="E6" s="6">
        <v>258</v>
      </c>
      <c r="F6" s="6">
        <v>0.95089999999999997</v>
      </c>
      <c r="G6" s="6">
        <v>2</v>
      </c>
      <c r="H6" s="6">
        <v>105</v>
      </c>
    </row>
    <row r="7" spans="1:8" x14ac:dyDescent="0.2">
      <c r="A7" s="6">
        <v>6</v>
      </c>
      <c r="B7" s="6">
        <v>2</v>
      </c>
      <c r="C7" s="6">
        <v>25</v>
      </c>
      <c r="D7" s="6">
        <v>55</v>
      </c>
      <c r="E7" s="6">
        <v>327</v>
      </c>
      <c r="F7" s="6">
        <v>0.91779999999999995</v>
      </c>
      <c r="G7" s="6">
        <v>2</v>
      </c>
      <c r="H7" s="6">
        <v>103</v>
      </c>
    </row>
    <row r="8" spans="1:8" x14ac:dyDescent="0.2">
      <c r="A8" s="6">
        <v>7</v>
      </c>
      <c r="B8" s="6">
        <v>1</v>
      </c>
      <c r="C8" s="6">
        <v>26</v>
      </c>
      <c r="D8" s="6">
        <v>3</v>
      </c>
      <c r="E8" s="6">
        <v>379</v>
      </c>
      <c r="F8" s="6">
        <v>0.38363247244989601</v>
      </c>
      <c r="G8" s="6">
        <v>2</v>
      </c>
      <c r="H8" s="6">
        <v>6</v>
      </c>
    </row>
    <row r="9" spans="1:8" x14ac:dyDescent="0.2">
      <c r="A9" s="6">
        <v>8</v>
      </c>
      <c r="B9" s="6">
        <v>2</v>
      </c>
      <c r="C9" s="6">
        <v>26</v>
      </c>
      <c r="D9" s="6">
        <v>53</v>
      </c>
      <c r="E9" s="6">
        <v>432</v>
      </c>
      <c r="F9" s="6">
        <v>0.90880000000000005</v>
      </c>
      <c r="G9" s="6">
        <v>2</v>
      </c>
      <c r="H9" s="6">
        <v>105</v>
      </c>
    </row>
    <row r="10" spans="1:8" x14ac:dyDescent="0.2">
      <c r="A10" s="6">
        <v>9</v>
      </c>
      <c r="B10" s="6">
        <v>2</v>
      </c>
      <c r="C10" s="6">
        <v>27</v>
      </c>
      <c r="D10" s="6">
        <v>53</v>
      </c>
      <c r="E10" s="6">
        <v>501</v>
      </c>
      <c r="F10" s="6">
        <v>0.95779999999999998</v>
      </c>
      <c r="G10" s="6">
        <v>1</v>
      </c>
      <c r="H10" s="6">
        <v>104</v>
      </c>
    </row>
    <row r="11" spans="1:8" x14ac:dyDescent="0.2">
      <c r="A11" s="6">
        <v>10</v>
      </c>
      <c r="B11" s="6">
        <v>1</v>
      </c>
      <c r="C11" s="6">
        <v>27</v>
      </c>
      <c r="D11" s="6">
        <v>3</v>
      </c>
      <c r="E11" s="6">
        <v>567</v>
      </c>
      <c r="F11" s="6">
        <v>0.36215874787913799</v>
      </c>
      <c r="G11" s="6">
        <v>2</v>
      </c>
      <c r="H11" s="6">
        <v>6</v>
      </c>
    </row>
    <row r="12" spans="1:8" x14ac:dyDescent="0.2">
      <c r="A12" s="6">
        <v>11</v>
      </c>
      <c r="B12" s="6">
        <v>1</v>
      </c>
      <c r="C12" s="6">
        <v>27</v>
      </c>
      <c r="D12" s="6">
        <v>7</v>
      </c>
      <c r="E12" s="6">
        <v>611</v>
      </c>
      <c r="F12" s="6">
        <v>0.404525317099097</v>
      </c>
      <c r="G12" s="6">
        <v>2</v>
      </c>
      <c r="H12" s="6">
        <v>16</v>
      </c>
    </row>
    <row r="13" spans="1:8" x14ac:dyDescent="0.2">
      <c r="A13" s="6">
        <v>12</v>
      </c>
      <c r="B13" s="6">
        <v>2</v>
      </c>
      <c r="C13" s="6">
        <v>27</v>
      </c>
      <c r="D13" s="6">
        <v>47</v>
      </c>
      <c r="E13" s="6">
        <v>671</v>
      </c>
      <c r="F13" s="6">
        <v>0.95540000000000003</v>
      </c>
      <c r="G13" s="6">
        <v>2</v>
      </c>
      <c r="H13" s="6">
        <v>104</v>
      </c>
    </row>
    <row r="14" spans="1:8" x14ac:dyDescent="0.2">
      <c r="A14" s="6">
        <v>13</v>
      </c>
      <c r="B14" s="6">
        <v>1</v>
      </c>
      <c r="C14" s="6">
        <v>25</v>
      </c>
      <c r="D14" s="6">
        <v>56</v>
      </c>
      <c r="E14" s="6">
        <v>725</v>
      </c>
      <c r="F14" s="6">
        <v>0.35222649939218897</v>
      </c>
      <c r="G14" s="6">
        <v>2</v>
      </c>
      <c r="H14" s="6">
        <v>102</v>
      </c>
    </row>
    <row r="15" spans="1:8" x14ac:dyDescent="0.2">
      <c r="A15" s="6">
        <v>14</v>
      </c>
      <c r="B15" s="6">
        <v>1</v>
      </c>
      <c r="C15" s="6">
        <v>26</v>
      </c>
      <c r="D15" s="6">
        <v>56</v>
      </c>
      <c r="E15" s="6">
        <v>783</v>
      </c>
      <c r="F15" s="6">
        <v>0.37330000000000002</v>
      </c>
      <c r="G15" s="6">
        <v>2</v>
      </c>
      <c r="H15" s="6">
        <v>102</v>
      </c>
    </row>
    <row r="16" spans="1:8" x14ac:dyDescent="0.2">
      <c r="A16" s="6">
        <v>15</v>
      </c>
      <c r="B16" s="6">
        <v>2</v>
      </c>
      <c r="C16" s="6">
        <v>27</v>
      </c>
      <c r="D16" s="6">
        <v>47</v>
      </c>
      <c r="E16" s="6">
        <v>847</v>
      </c>
      <c r="F16" s="6">
        <v>0.95029516155097205</v>
      </c>
      <c r="G16" s="6">
        <v>2</v>
      </c>
      <c r="H16" s="6">
        <v>104</v>
      </c>
    </row>
    <row r="17" spans="1:8" x14ac:dyDescent="0.2">
      <c r="A17" s="6">
        <v>16</v>
      </c>
      <c r="B17" s="6">
        <v>1</v>
      </c>
      <c r="C17" s="6">
        <v>26</v>
      </c>
      <c r="D17" s="6">
        <v>56</v>
      </c>
      <c r="E17" s="6">
        <v>917</v>
      </c>
      <c r="F17" s="6">
        <v>0.32029516155097199</v>
      </c>
      <c r="G17" s="6">
        <v>2</v>
      </c>
      <c r="H17" s="6">
        <v>102</v>
      </c>
    </row>
    <row r="18" spans="1:8" x14ac:dyDescent="0.2">
      <c r="A18" s="6">
        <v>17</v>
      </c>
      <c r="B18" s="6">
        <v>1</v>
      </c>
      <c r="C18" s="6">
        <v>25</v>
      </c>
      <c r="D18" s="6">
        <v>56</v>
      </c>
      <c r="E18" s="6">
        <v>987</v>
      </c>
      <c r="F18" s="6">
        <v>0.32029516155097199</v>
      </c>
      <c r="G18" s="6">
        <v>2</v>
      </c>
      <c r="H18" s="6">
        <v>102</v>
      </c>
    </row>
    <row r="19" spans="1:8" x14ac:dyDescent="0.2">
      <c r="A19" s="6">
        <v>18</v>
      </c>
      <c r="B19" s="6">
        <v>2</v>
      </c>
      <c r="C19" s="6">
        <v>27</v>
      </c>
      <c r="D19" s="6">
        <v>49</v>
      </c>
      <c r="E19" s="6">
        <v>1044</v>
      </c>
      <c r="F19" s="6">
        <v>0.97809999999999997</v>
      </c>
      <c r="G19" s="6">
        <v>2</v>
      </c>
      <c r="H19" s="6">
        <v>104</v>
      </c>
    </row>
    <row r="20" spans="1:8" x14ac:dyDescent="0.2">
      <c r="A20" s="6">
        <v>19</v>
      </c>
      <c r="B20" s="6">
        <v>1</v>
      </c>
      <c r="C20" s="6">
        <v>25</v>
      </c>
      <c r="D20" s="6">
        <v>56</v>
      </c>
      <c r="E20" s="6">
        <v>1109</v>
      </c>
      <c r="F20" s="6">
        <v>0.37297375725229998</v>
      </c>
      <c r="G20" s="6">
        <v>2</v>
      </c>
      <c r="H20" s="6">
        <v>102</v>
      </c>
    </row>
    <row r="21" spans="1:8" x14ac:dyDescent="0.2">
      <c r="A21" s="6">
        <v>20</v>
      </c>
      <c r="B21" s="6">
        <v>2</v>
      </c>
      <c r="C21" s="6">
        <v>26</v>
      </c>
      <c r="D21" s="6">
        <v>51</v>
      </c>
      <c r="E21" s="6">
        <v>1162</v>
      </c>
      <c r="F21" s="6">
        <v>0.91879999999999995</v>
      </c>
      <c r="G21" s="6">
        <v>2</v>
      </c>
      <c r="H21" s="6">
        <v>105</v>
      </c>
    </row>
    <row r="22" spans="1:8" x14ac:dyDescent="0.2">
      <c r="A22" s="6">
        <v>21</v>
      </c>
      <c r="B22" s="6">
        <v>1</v>
      </c>
      <c r="C22" s="6">
        <v>27</v>
      </c>
      <c r="D22" s="6">
        <v>7</v>
      </c>
      <c r="E22" s="6">
        <v>1205</v>
      </c>
      <c r="F22" s="6">
        <v>0.40239999999999998</v>
      </c>
      <c r="G22" s="6">
        <v>2</v>
      </c>
      <c r="H22" s="6">
        <v>16</v>
      </c>
    </row>
    <row r="23" spans="1:8" x14ac:dyDescent="0.2">
      <c r="A23" s="6">
        <v>22</v>
      </c>
      <c r="B23" s="6">
        <v>2</v>
      </c>
      <c r="C23" s="6">
        <v>25</v>
      </c>
      <c r="D23" s="6">
        <v>53</v>
      </c>
      <c r="E23" s="6">
        <v>1278</v>
      </c>
      <c r="F23" s="6">
        <v>0.90539999999999998</v>
      </c>
      <c r="G23" s="6">
        <v>1</v>
      </c>
      <c r="H23" s="6">
        <v>103</v>
      </c>
    </row>
    <row r="24" spans="1:8" x14ac:dyDescent="0.2">
      <c r="A24" s="6">
        <v>23</v>
      </c>
      <c r="B24" s="6">
        <v>1</v>
      </c>
      <c r="C24" s="6">
        <v>25</v>
      </c>
      <c r="D24" s="6">
        <v>56</v>
      </c>
      <c r="E24" s="6">
        <v>1337</v>
      </c>
      <c r="F24" s="6">
        <v>0.41697844314297999</v>
      </c>
      <c r="G24" s="6">
        <v>2</v>
      </c>
      <c r="H24" s="6">
        <v>102</v>
      </c>
    </row>
    <row r="25" spans="1:8" x14ac:dyDescent="0.2">
      <c r="A25" s="6">
        <v>24</v>
      </c>
      <c r="B25" s="6">
        <v>1</v>
      </c>
      <c r="C25" s="6">
        <v>25</v>
      </c>
      <c r="D25" s="6">
        <v>56</v>
      </c>
      <c r="E25" s="6">
        <v>1394</v>
      </c>
      <c r="F25" s="6">
        <v>0.41697844314297999</v>
      </c>
      <c r="G25" s="6">
        <v>2</v>
      </c>
      <c r="H25" s="6">
        <v>102</v>
      </c>
    </row>
    <row r="26" spans="1:8" x14ac:dyDescent="0.2">
      <c r="A26" s="6">
        <v>25</v>
      </c>
      <c r="B26" s="6">
        <v>1</v>
      </c>
      <c r="C26" s="6">
        <v>26</v>
      </c>
      <c r="D26" s="6">
        <v>3</v>
      </c>
      <c r="E26" s="6">
        <v>1459</v>
      </c>
      <c r="F26" s="6">
        <v>0.39422793517522903</v>
      </c>
      <c r="G26" s="6">
        <v>1</v>
      </c>
      <c r="H26" s="6">
        <v>6</v>
      </c>
    </row>
    <row r="27" spans="1:8" x14ac:dyDescent="0.2">
      <c r="A27" s="6">
        <v>26</v>
      </c>
      <c r="B27" s="6">
        <v>1</v>
      </c>
      <c r="C27" s="6">
        <v>27</v>
      </c>
      <c r="D27" s="6">
        <v>7</v>
      </c>
      <c r="E27" s="6">
        <v>1530</v>
      </c>
      <c r="F27" s="6">
        <v>0.39422793517522903</v>
      </c>
      <c r="G27" s="6">
        <v>1</v>
      </c>
      <c r="H27" s="6">
        <v>16</v>
      </c>
    </row>
    <row r="28" spans="1:8" x14ac:dyDescent="0.2">
      <c r="A28" s="6">
        <v>27</v>
      </c>
      <c r="B28" s="6">
        <v>1</v>
      </c>
      <c r="C28" s="6">
        <v>27</v>
      </c>
      <c r="D28" s="6">
        <v>5</v>
      </c>
      <c r="E28" s="6">
        <v>1594</v>
      </c>
      <c r="F28" s="6">
        <v>0.35080645248926701</v>
      </c>
      <c r="G28" s="6">
        <v>2</v>
      </c>
      <c r="H28" s="6">
        <v>11</v>
      </c>
    </row>
    <row r="29" spans="1:8" x14ac:dyDescent="0.2">
      <c r="A29" s="6">
        <v>28</v>
      </c>
      <c r="B29" s="6">
        <v>1</v>
      </c>
      <c r="C29" s="6">
        <v>26</v>
      </c>
      <c r="D29" s="6">
        <v>3</v>
      </c>
      <c r="E29" s="6">
        <v>1657</v>
      </c>
      <c r="F29" s="6">
        <v>0.39233000000000001</v>
      </c>
      <c r="G29" s="6">
        <v>1</v>
      </c>
      <c r="H29" s="6">
        <v>6</v>
      </c>
    </row>
    <row r="30" spans="1:8" x14ac:dyDescent="0.2">
      <c r="A30" s="6">
        <v>29</v>
      </c>
      <c r="B30" s="6">
        <v>2</v>
      </c>
      <c r="C30" s="6">
        <v>26</v>
      </c>
      <c r="D30" s="6">
        <v>55</v>
      </c>
      <c r="E30" s="6">
        <v>1734</v>
      </c>
      <c r="F30" s="6">
        <v>0.92800000000000005</v>
      </c>
      <c r="G30" s="6">
        <v>2</v>
      </c>
      <c r="H30" s="6">
        <v>105</v>
      </c>
    </row>
    <row r="31" spans="1:8" x14ac:dyDescent="0.2">
      <c r="A31" s="6">
        <v>30</v>
      </c>
      <c r="B31" s="6">
        <v>1</v>
      </c>
      <c r="C31" s="6">
        <v>27</v>
      </c>
      <c r="D31" s="6">
        <v>7</v>
      </c>
      <c r="E31" s="6">
        <v>1794</v>
      </c>
      <c r="F31" s="6">
        <v>0.33860459994515701</v>
      </c>
      <c r="G31" s="6">
        <v>2</v>
      </c>
      <c r="H31" s="6">
        <v>16</v>
      </c>
    </row>
    <row r="32" spans="1:8" x14ac:dyDescent="0.2">
      <c r="A32" s="6">
        <v>31</v>
      </c>
      <c r="B32" s="6">
        <v>1</v>
      </c>
      <c r="C32" s="6">
        <v>25</v>
      </c>
      <c r="D32" s="6">
        <v>54</v>
      </c>
      <c r="E32" s="6">
        <v>1861</v>
      </c>
      <c r="F32" s="6">
        <v>0.35013211083946499</v>
      </c>
      <c r="G32" s="6">
        <v>2</v>
      </c>
      <c r="H32" s="6">
        <v>97</v>
      </c>
    </row>
    <row r="33" spans="1:8" x14ac:dyDescent="0.2">
      <c r="A33" s="6">
        <v>32</v>
      </c>
      <c r="B33" s="6">
        <v>1</v>
      </c>
      <c r="C33" s="6">
        <v>26</v>
      </c>
      <c r="D33" s="6">
        <v>56</v>
      </c>
      <c r="E33" s="6">
        <v>1922</v>
      </c>
      <c r="F33" s="6">
        <v>0.330815397130444</v>
      </c>
      <c r="G33" s="6">
        <v>1</v>
      </c>
      <c r="H33" s="6">
        <v>102</v>
      </c>
    </row>
    <row r="34" spans="1:8" x14ac:dyDescent="0.2">
      <c r="A34" s="6">
        <v>33</v>
      </c>
      <c r="B34" s="6">
        <v>2</v>
      </c>
      <c r="C34" s="6">
        <v>27</v>
      </c>
      <c r="D34" s="6">
        <v>49</v>
      </c>
      <c r="E34" s="6">
        <v>1988</v>
      </c>
      <c r="F34" s="6">
        <v>0.92979999999999996</v>
      </c>
      <c r="G34" s="6">
        <v>2</v>
      </c>
      <c r="H34" s="6">
        <v>104</v>
      </c>
    </row>
    <row r="35" spans="1:8" x14ac:dyDescent="0.2">
      <c r="A35" s="6">
        <v>34</v>
      </c>
      <c r="B35" s="6">
        <v>1</v>
      </c>
      <c r="C35" s="6">
        <v>26</v>
      </c>
      <c r="D35" s="6">
        <v>56</v>
      </c>
      <c r="E35" s="6">
        <v>2053</v>
      </c>
      <c r="F35" s="6">
        <v>0.330815397130444</v>
      </c>
      <c r="G35" s="6">
        <v>1</v>
      </c>
      <c r="H35" s="6">
        <v>102</v>
      </c>
    </row>
    <row r="36" spans="1:8" x14ac:dyDescent="0.2">
      <c r="A36" s="6">
        <v>35</v>
      </c>
      <c r="B36" s="6">
        <v>2</v>
      </c>
      <c r="C36" s="6">
        <v>26</v>
      </c>
      <c r="D36" s="6">
        <v>51</v>
      </c>
      <c r="E36" s="6">
        <v>2121</v>
      </c>
      <c r="F36" s="6">
        <v>0.95330000000000004</v>
      </c>
      <c r="G36" s="6">
        <v>1</v>
      </c>
      <c r="H36" s="6">
        <v>105</v>
      </c>
    </row>
    <row r="37" spans="1:8" x14ac:dyDescent="0.2">
      <c r="A37" s="6">
        <v>36</v>
      </c>
      <c r="B37" s="6">
        <v>1</v>
      </c>
      <c r="C37" s="6">
        <v>27</v>
      </c>
      <c r="D37" s="6">
        <v>5</v>
      </c>
      <c r="E37" s="6">
        <v>2172</v>
      </c>
      <c r="F37" s="6">
        <v>0.31642213237300099</v>
      </c>
      <c r="G37" s="6">
        <v>2</v>
      </c>
      <c r="H37" s="6">
        <v>11</v>
      </c>
    </row>
    <row r="38" spans="1:8" x14ac:dyDescent="0.2">
      <c r="A38" s="6">
        <v>37</v>
      </c>
      <c r="B38" s="6">
        <v>1</v>
      </c>
      <c r="C38" s="6">
        <v>25</v>
      </c>
      <c r="D38" s="6">
        <v>56</v>
      </c>
      <c r="E38" s="6">
        <v>2239</v>
      </c>
      <c r="F38" s="6">
        <v>0.39068852870117099</v>
      </c>
      <c r="G38" s="6">
        <v>2</v>
      </c>
      <c r="H38" s="6">
        <v>102</v>
      </c>
    </row>
    <row r="39" spans="1:8" x14ac:dyDescent="0.2">
      <c r="A39" s="6">
        <v>38</v>
      </c>
      <c r="B39" s="6">
        <v>2</v>
      </c>
      <c r="C39" s="6">
        <v>26</v>
      </c>
      <c r="D39" s="6">
        <v>51</v>
      </c>
      <c r="E39" s="6">
        <v>2297</v>
      </c>
      <c r="F39" s="6">
        <v>0.92300000000000004</v>
      </c>
      <c r="G39" s="6">
        <v>2</v>
      </c>
      <c r="H39" s="6">
        <v>105</v>
      </c>
    </row>
    <row r="40" spans="1:8" x14ac:dyDescent="0.2">
      <c r="A40" s="6">
        <v>39</v>
      </c>
      <c r="B40" s="6">
        <v>1</v>
      </c>
      <c r="C40" s="6">
        <v>27</v>
      </c>
      <c r="D40" s="6">
        <v>7</v>
      </c>
      <c r="E40" s="6">
        <v>2369</v>
      </c>
      <c r="F40" s="6">
        <v>0.39267640892599298</v>
      </c>
      <c r="G40" s="6">
        <v>2</v>
      </c>
      <c r="H40" s="6">
        <v>16</v>
      </c>
    </row>
    <row r="41" spans="1:8" x14ac:dyDescent="0.2">
      <c r="A41" s="6">
        <v>40</v>
      </c>
      <c r="B41" s="6">
        <v>2</v>
      </c>
      <c r="C41" s="6">
        <v>25</v>
      </c>
      <c r="D41" s="6">
        <v>2</v>
      </c>
      <c r="E41" s="6">
        <v>2416</v>
      </c>
      <c r="F41" s="6">
        <v>0.97399999999999998</v>
      </c>
      <c r="G41" s="6">
        <v>2</v>
      </c>
      <c r="H41" s="6">
        <v>103</v>
      </c>
    </row>
    <row r="42" spans="1:8" x14ac:dyDescent="0.2">
      <c r="A42" s="6">
        <v>41</v>
      </c>
      <c r="B42" s="6">
        <v>1</v>
      </c>
      <c r="C42" s="6">
        <v>26</v>
      </c>
      <c r="D42" s="6">
        <v>54</v>
      </c>
      <c r="E42" s="6">
        <v>2478</v>
      </c>
      <c r="F42" s="6">
        <v>0.39267640892599298</v>
      </c>
      <c r="G42" s="6">
        <v>2</v>
      </c>
      <c r="H42" s="6">
        <v>97</v>
      </c>
    </row>
    <row r="43" spans="1:8" x14ac:dyDescent="0.2">
      <c r="A43" s="6">
        <v>42</v>
      </c>
      <c r="B43" s="6">
        <v>2</v>
      </c>
      <c r="C43" s="6">
        <v>27</v>
      </c>
      <c r="D43" s="6">
        <v>49</v>
      </c>
      <c r="E43" s="6">
        <v>2550</v>
      </c>
      <c r="F43" s="6">
        <v>0.97399999999999998</v>
      </c>
      <c r="G43" s="6">
        <v>1</v>
      </c>
      <c r="H43" s="6">
        <v>104</v>
      </c>
    </row>
    <row r="44" spans="1:8" x14ac:dyDescent="0.2">
      <c r="A44" s="6">
        <v>43</v>
      </c>
      <c r="B44" s="6">
        <v>1</v>
      </c>
      <c r="C44" s="6">
        <v>25</v>
      </c>
      <c r="D44" s="6">
        <v>54</v>
      </c>
      <c r="E44" s="6">
        <v>2610</v>
      </c>
      <c r="F44" s="6">
        <v>0.33860459994515701</v>
      </c>
      <c r="G44" s="6">
        <v>2</v>
      </c>
      <c r="H44" s="6">
        <v>97</v>
      </c>
    </row>
    <row r="45" spans="1:8" x14ac:dyDescent="0.2">
      <c r="A45" s="6">
        <v>44</v>
      </c>
      <c r="B45" s="6">
        <v>1</v>
      </c>
      <c r="C45" s="6">
        <v>25</v>
      </c>
      <c r="D45" s="6">
        <v>56</v>
      </c>
      <c r="E45" s="6">
        <v>2668</v>
      </c>
      <c r="F45" s="6">
        <v>0.348942623581601</v>
      </c>
      <c r="G45" s="6">
        <v>2</v>
      </c>
      <c r="H45" s="6">
        <v>102</v>
      </c>
    </row>
    <row r="46" spans="1:8" x14ac:dyDescent="0.2">
      <c r="A46" s="6">
        <v>45</v>
      </c>
      <c r="B46" s="6">
        <v>2</v>
      </c>
      <c r="C46" s="6">
        <v>25</v>
      </c>
      <c r="D46" s="6">
        <v>2</v>
      </c>
      <c r="E46" s="6">
        <v>2735</v>
      </c>
      <c r="F46" s="6">
        <v>0.96779999999999999</v>
      </c>
      <c r="G46" s="6">
        <v>2</v>
      </c>
      <c r="H46" s="6">
        <v>103</v>
      </c>
    </row>
    <row r="47" spans="1:8" x14ac:dyDescent="0.2">
      <c r="A47" s="6">
        <v>46</v>
      </c>
      <c r="B47" s="6">
        <v>2</v>
      </c>
      <c r="C47" s="6">
        <v>27</v>
      </c>
      <c r="D47" s="6">
        <v>47</v>
      </c>
      <c r="E47" s="6">
        <v>2792</v>
      </c>
      <c r="F47" s="6">
        <v>0.93540000000000001</v>
      </c>
      <c r="G47" s="6">
        <v>2</v>
      </c>
      <c r="H47" s="6">
        <v>104</v>
      </c>
    </row>
    <row r="48" spans="1:8" x14ac:dyDescent="0.2">
      <c r="A48" s="6">
        <v>47</v>
      </c>
      <c r="B48" s="6">
        <v>1</v>
      </c>
      <c r="C48" s="6">
        <v>26</v>
      </c>
      <c r="D48" s="6">
        <v>56</v>
      </c>
      <c r="E48" s="6">
        <v>2855</v>
      </c>
      <c r="F48" s="6">
        <v>0.35013211083946499</v>
      </c>
      <c r="G48" s="6">
        <v>2</v>
      </c>
      <c r="H48" s="6">
        <v>102</v>
      </c>
    </row>
    <row r="49" spans="1:8" x14ac:dyDescent="0.2">
      <c r="A49" s="6">
        <v>48</v>
      </c>
      <c r="B49" s="6">
        <v>1</v>
      </c>
      <c r="C49" s="6">
        <v>27</v>
      </c>
      <c r="D49" s="6">
        <v>3</v>
      </c>
      <c r="E49" s="6">
        <v>2910</v>
      </c>
      <c r="F49" s="6">
        <v>0.23081539713044399</v>
      </c>
      <c r="G49" s="6">
        <v>2</v>
      </c>
      <c r="H49" s="6">
        <v>6</v>
      </c>
    </row>
    <row r="50" spans="1:8" x14ac:dyDescent="0.2">
      <c r="A50" s="6">
        <v>49</v>
      </c>
      <c r="B50" s="6">
        <v>2</v>
      </c>
      <c r="C50" s="6">
        <v>26</v>
      </c>
      <c r="D50" s="6">
        <v>53</v>
      </c>
      <c r="E50" s="6">
        <v>2972</v>
      </c>
      <c r="F50" s="6">
        <v>0.98740000000000006</v>
      </c>
      <c r="G50" s="6">
        <v>2</v>
      </c>
      <c r="H50" s="6">
        <v>105</v>
      </c>
    </row>
    <row r="51" spans="1:8" x14ac:dyDescent="0.2">
      <c r="A51" s="6">
        <v>50</v>
      </c>
      <c r="B51" s="6">
        <v>1</v>
      </c>
      <c r="C51" s="6">
        <v>25</v>
      </c>
      <c r="D51" s="6">
        <v>54</v>
      </c>
      <c r="E51" s="6">
        <v>3037</v>
      </c>
      <c r="F51" s="6">
        <v>0.41697844314297999</v>
      </c>
      <c r="G51" s="6">
        <v>2</v>
      </c>
      <c r="H51" s="6">
        <v>97</v>
      </c>
    </row>
    <row r="52" spans="1:8" x14ac:dyDescent="0.2">
      <c r="A52" s="6">
        <v>51</v>
      </c>
      <c r="B52" s="6">
        <v>2</v>
      </c>
      <c r="C52" s="6">
        <v>27</v>
      </c>
      <c r="D52" s="6">
        <v>47</v>
      </c>
      <c r="E52" s="6">
        <v>3089</v>
      </c>
      <c r="F52" s="6">
        <v>0.93697844314297996</v>
      </c>
      <c r="G52" s="6">
        <v>2</v>
      </c>
      <c r="H52" s="6">
        <v>104</v>
      </c>
    </row>
    <row r="53" spans="1:8" x14ac:dyDescent="0.2">
      <c r="A53" s="6">
        <v>52</v>
      </c>
      <c r="B53" s="6">
        <v>1</v>
      </c>
      <c r="C53" s="6">
        <v>26</v>
      </c>
      <c r="D53" s="6">
        <v>3</v>
      </c>
      <c r="E53" s="6">
        <v>3159</v>
      </c>
      <c r="F53" s="6">
        <v>0.39422793517522903</v>
      </c>
      <c r="G53" s="6">
        <v>1</v>
      </c>
      <c r="H53" s="6">
        <v>6</v>
      </c>
    </row>
    <row r="54" spans="1:8" x14ac:dyDescent="0.2">
      <c r="A54" s="6">
        <v>53</v>
      </c>
      <c r="B54" s="6">
        <v>2</v>
      </c>
      <c r="C54" s="6">
        <v>25</v>
      </c>
      <c r="D54" s="6">
        <v>55</v>
      </c>
      <c r="E54" s="6">
        <v>3159</v>
      </c>
      <c r="F54" s="6">
        <v>0.91779999999999995</v>
      </c>
      <c r="G54" s="6">
        <v>2</v>
      </c>
      <c r="H54" s="6">
        <v>103</v>
      </c>
    </row>
    <row r="55" spans="1:8" x14ac:dyDescent="0.2">
      <c r="A55" s="6">
        <v>54</v>
      </c>
      <c r="B55" s="6">
        <v>1</v>
      </c>
      <c r="C55" s="6">
        <v>27</v>
      </c>
      <c r="D55" s="6">
        <v>3</v>
      </c>
      <c r="E55" s="6">
        <v>3264</v>
      </c>
      <c r="F55" s="6">
        <v>0.34721163559338403</v>
      </c>
      <c r="G55" s="6">
        <v>2</v>
      </c>
      <c r="H55" s="6">
        <v>6</v>
      </c>
    </row>
    <row r="56" spans="1:8" x14ac:dyDescent="0.2">
      <c r="A56" s="6">
        <v>55</v>
      </c>
      <c r="B56" s="6">
        <v>2</v>
      </c>
      <c r="C56" s="6">
        <v>27</v>
      </c>
      <c r="D56" s="6">
        <v>49</v>
      </c>
      <c r="E56" s="6">
        <v>3312</v>
      </c>
      <c r="F56" s="6">
        <v>0.93860459994515699</v>
      </c>
      <c r="G56" s="6">
        <v>2</v>
      </c>
      <c r="H56" s="6">
        <v>104</v>
      </c>
    </row>
    <row r="57" spans="1:8" x14ac:dyDescent="0.2">
      <c r="A57" s="6">
        <v>56</v>
      </c>
      <c r="B57" s="6">
        <v>2</v>
      </c>
      <c r="C57" s="6">
        <v>27</v>
      </c>
      <c r="D57" s="6">
        <v>47</v>
      </c>
      <c r="E57" s="6">
        <v>3381</v>
      </c>
      <c r="F57" s="6">
        <v>0.93860459994515699</v>
      </c>
      <c r="G57" s="6">
        <v>2</v>
      </c>
      <c r="H57" s="6">
        <v>104</v>
      </c>
    </row>
    <row r="58" spans="1:8" x14ac:dyDescent="0.2">
      <c r="A58" s="6">
        <v>57</v>
      </c>
      <c r="B58" s="6">
        <v>1</v>
      </c>
      <c r="C58" s="6">
        <v>25</v>
      </c>
      <c r="D58" s="6">
        <v>54</v>
      </c>
      <c r="E58" s="6">
        <v>3455</v>
      </c>
      <c r="F58" s="6">
        <v>0.35013211083946499</v>
      </c>
      <c r="G58" s="6">
        <v>2</v>
      </c>
      <c r="H58" s="6">
        <v>97</v>
      </c>
    </row>
    <row r="59" spans="1:8" x14ac:dyDescent="0.2">
      <c r="A59" s="6">
        <v>58</v>
      </c>
      <c r="B59" s="6">
        <v>1</v>
      </c>
      <c r="C59" s="6">
        <v>25</v>
      </c>
      <c r="D59" s="6">
        <v>54</v>
      </c>
      <c r="E59" s="6">
        <v>3508</v>
      </c>
      <c r="F59" s="6">
        <v>0.35013211083946499</v>
      </c>
      <c r="G59" s="6">
        <v>2</v>
      </c>
      <c r="H59" s="6">
        <v>97</v>
      </c>
    </row>
    <row r="60" spans="1:8" x14ac:dyDescent="0.2">
      <c r="A60" s="6">
        <v>59</v>
      </c>
      <c r="B60" s="6">
        <v>1</v>
      </c>
      <c r="C60" s="6">
        <v>26</v>
      </c>
      <c r="D60" s="6">
        <v>56</v>
      </c>
      <c r="E60" s="6">
        <v>3579</v>
      </c>
      <c r="F60" s="6">
        <v>0.23081539713044399</v>
      </c>
      <c r="G60" s="6">
        <v>1</v>
      </c>
      <c r="H60" s="6">
        <v>102</v>
      </c>
    </row>
    <row r="61" spans="1:8" x14ac:dyDescent="0.2">
      <c r="A61" s="6">
        <v>60</v>
      </c>
      <c r="B61" s="6">
        <v>1</v>
      </c>
      <c r="C61" s="6">
        <v>26</v>
      </c>
      <c r="D61" s="6">
        <v>56</v>
      </c>
      <c r="E61" s="6">
        <v>3646</v>
      </c>
      <c r="F61" s="6">
        <v>0.23081539713044399</v>
      </c>
      <c r="G61" s="6">
        <v>1</v>
      </c>
      <c r="H61" s="6">
        <v>102</v>
      </c>
    </row>
    <row r="62" spans="1:8" x14ac:dyDescent="0.2">
      <c r="A62" s="6">
        <v>61</v>
      </c>
      <c r="B62" s="6">
        <v>2</v>
      </c>
      <c r="C62" s="6">
        <v>26</v>
      </c>
      <c r="D62" s="6">
        <v>51</v>
      </c>
      <c r="E62" s="6">
        <v>3704</v>
      </c>
      <c r="F62" s="6">
        <v>0.91879999999999995</v>
      </c>
      <c r="G62" s="6">
        <v>2</v>
      </c>
      <c r="H62" s="6">
        <v>105</v>
      </c>
    </row>
    <row r="63" spans="1:8" x14ac:dyDescent="0.2">
      <c r="A63" s="6">
        <v>62</v>
      </c>
      <c r="B63" s="6">
        <v>2</v>
      </c>
      <c r="C63" s="6">
        <v>26</v>
      </c>
      <c r="D63" s="6">
        <v>51</v>
      </c>
      <c r="E63" s="6">
        <v>3760</v>
      </c>
      <c r="F63" s="6">
        <v>0.91879999999999995</v>
      </c>
      <c r="G63" s="6">
        <v>2</v>
      </c>
      <c r="H63" s="6">
        <v>105</v>
      </c>
    </row>
    <row r="64" spans="1:8" x14ac:dyDescent="0.2">
      <c r="A64" s="6">
        <v>63</v>
      </c>
      <c r="B64" s="6">
        <v>1</v>
      </c>
      <c r="C64" s="6">
        <v>25</v>
      </c>
      <c r="D64" s="6">
        <v>56</v>
      </c>
      <c r="E64" s="6">
        <v>3838</v>
      </c>
      <c r="F64" s="6">
        <v>0.40539999999999998</v>
      </c>
      <c r="G64" s="6">
        <v>2</v>
      </c>
      <c r="H64" s="6">
        <v>102</v>
      </c>
    </row>
    <row r="65" spans="1:8" x14ac:dyDescent="0.2">
      <c r="A65" s="6">
        <v>64</v>
      </c>
      <c r="B65" s="6">
        <v>1</v>
      </c>
      <c r="C65" s="6">
        <v>25</v>
      </c>
      <c r="D65" s="6">
        <v>54</v>
      </c>
      <c r="E65" s="6">
        <v>3865</v>
      </c>
      <c r="F65" s="6">
        <v>0.41697844314297999</v>
      </c>
      <c r="G65" s="6">
        <v>2</v>
      </c>
      <c r="H65" s="6">
        <v>97</v>
      </c>
    </row>
    <row r="66" spans="1:8" x14ac:dyDescent="0.2">
      <c r="A66" s="6">
        <v>65</v>
      </c>
      <c r="B66" s="6">
        <v>1</v>
      </c>
      <c r="C66" s="6">
        <v>27</v>
      </c>
      <c r="D66" s="6">
        <v>7</v>
      </c>
      <c r="E66" s="6">
        <v>3924</v>
      </c>
      <c r="F66" s="6">
        <v>0.41697844314297999</v>
      </c>
      <c r="G66" s="6">
        <v>2</v>
      </c>
      <c r="H66" s="6">
        <v>16</v>
      </c>
    </row>
    <row r="67" spans="1:8" x14ac:dyDescent="0.2">
      <c r="A67" s="6">
        <v>66</v>
      </c>
      <c r="B67" s="6">
        <v>1</v>
      </c>
      <c r="C67" s="6">
        <v>26</v>
      </c>
      <c r="D67" s="6">
        <v>3</v>
      </c>
      <c r="E67" s="6">
        <v>4005</v>
      </c>
      <c r="F67" s="6">
        <v>0.39422793517522903</v>
      </c>
      <c r="G67" s="6">
        <v>1</v>
      </c>
      <c r="H67" s="6">
        <v>6</v>
      </c>
    </row>
    <row r="68" spans="1:8" x14ac:dyDescent="0.2">
      <c r="A68" s="6">
        <v>67</v>
      </c>
      <c r="B68" s="6">
        <v>1</v>
      </c>
      <c r="C68" s="6">
        <v>26</v>
      </c>
      <c r="D68" s="6">
        <v>3</v>
      </c>
      <c r="E68" s="6">
        <v>4065</v>
      </c>
      <c r="F68" s="6">
        <v>0.39422793517522903</v>
      </c>
      <c r="G68" s="6">
        <v>1</v>
      </c>
      <c r="H68" s="6">
        <v>6</v>
      </c>
    </row>
    <row r="69" spans="1:8" x14ac:dyDescent="0.2">
      <c r="A69" s="6">
        <v>68</v>
      </c>
      <c r="B69" s="6">
        <v>1</v>
      </c>
      <c r="C69" s="6">
        <v>27</v>
      </c>
      <c r="D69" s="6">
        <v>5</v>
      </c>
      <c r="E69" s="6">
        <v>4119</v>
      </c>
      <c r="F69" s="6">
        <v>0.35080645248926701</v>
      </c>
      <c r="G69" s="6">
        <v>2</v>
      </c>
      <c r="H69" s="6">
        <v>11</v>
      </c>
    </row>
    <row r="70" spans="1:8" x14ac:dyDescent="0.2">
      <c r="A70" s="6">
        <v>69</v>
      </c>
      <c r="B70" s="6">
        <v>2</v>
      </c>
      <c r="C70" s="6">
        <v>25</v>
      </c>
      <c r="D70" s="6">
        <v>2</v>
      </c>
      <c r="E70" s="6">
        <v>4163</v>
      </c>
      <c r="F70" s="6">
        <v>0.92330000000000001</v>
      </c>
      <c r="G70" s="6">
        <v>1</v>
      </c>
      <c r="H70" s="6">
        <v>103</v>
      </c>
    </row>
    <row r="71" spans="1:8" x14ac:dyDescent="0.2">
      <c r="A71" s="6">
        <v>70</v>
      </c>
      <c r="B71" s="6">
        <v>2</v>
      </c>
      <c r="C71" s="6">
        <v>25</v>
      </c>
      <c r="D71" s="6">
        <v>4</v>
      </c>
      <c r="E71" s="6">
        <v>4217</v>
      </c>
      <c r="F71" s="6">
        <v>0.92800000000000005</v>
      </c>
      <c r="G71" s="6">
        <v>2</v>
      </c>
      <c r="H71" s="6">
        <v>103</v>
      </c>
    </row>
    <row r="72" spans="1:8" x14ac:dyDescent="0.2">
      <c r="A72" s="6">
        <v>71</v>
      </c>
      <c r="B72" s="6">
        <v>1</v>
      </c>
      <c r="C72" s="6">
        <v>27</v>
      </c>
      <c r="D72" s="6">
        <v>7</v>
      </c>
      <c r="E72" s="6">
        <v>4276</v>
      </c>
      <c r="F72" s="6">
        <v>0.33860459994515701</v>
      </c>
      <c r="G72" s="6">
        <v>2</v>
      </c>
      <c r="H72" s="6">
        <v>16</v>
      </c>
    </row>
    <row r="73" spans="1:8" x14ac:dyDescent="0.2">
      <c r="A73" s="6">
        <v>72</v>
      </c>
      <c r="B73" s="6">
        <v>1</v>
      </c>
      <c r="C73" s="6">
        <v>25</v>
      </c>
      <c r="D73" s="6">
        <v>54</v>
      </c>
      <c r="E73" s="6">
        <v>4328</v>
      </c>
      <c r="F73" s="6">
        <v>0.35013211083946499</v>
      </c>
      <c r="G73" s="6">
        <v>2</v>
      </c>
      <c r="H73" s="6">
        <v>97</v>
      </c>
    </row>
    <row r="74" spans="1:8" x14ac:dyDescent="0.2">
      <c r="A74" s="6">
        <v>73</v>
      </c>
      <c r="B74" s="10">
        <v>1</v>
      </c>
      <c r="C74" s="10">
        <v>27</v>
      </c>
      <c r="D74" s="10">
        <v>7</v>
      </c>
      <c r="E74" s="10">
        <v>4379</v>
      </c>
      <c r="F74" s="10">
        <v>0.33963599999999999</v>
      </c>
      <c r="G74" s="10">
        <v>2</v>
      </c>
      <c r="H74" s="10">
        <v>16</v>
      </c>
    </row>
    <row r="75" spans="1:8" x14ac:dyDescent="0.2">
      <c r="A75" s="6">
        <v>74</v>
      </c>
      <c r="B75" s="6">
        <v>2</v>
      </c>
      <c r="C75" s="6">
        <v>26</v>
      </c>
      <c r="D75" s="6">
        <v>51</v>
      </c>
      <c r="E75" s="6">
        <v>4781</v>
      </c>
      <c r="F75" s="6">
        <v>0.89439999999999997</v>
      </c>
      <c r="G75" s="6">
        <v>2</v>
      </c>
      <c r="H75" s="6">
        <v>105</v>
      </c>
    </row>
    <row r="76" spans="1:8" x14ac:dyDescent="0.2">
      <c r="A76" s="6">
        <v>75</v>
      </c>
      <c r="B76" s="6">
        <v>1</v>
      </c>
      <c r="C76" s="6">
        <v>27</v>
      </c>
      <c r="D76" s="6">
        <v>3</v>
      </c>
      <c r="E76" s="6">
        <v>4489</v>
      </c>
      <c r="F76" s="6">
        <v>0.38363247244989601</v>
      </c>
      <c r="G76" s="6">
        <v>2</v>
      </c>
      <c r="H76" s="6">
        <v>6</v>
      </c>
    </row>
    <row r="77" spans="1:8" x14ac:dyDescent="0.2">
      <c r="A77" s="6">
        <v>76</v>
      </c>
      <c r="B77" s="6">
        <v>2</v>
      </c>
      <c r="C77" s="6">
        <v>26</v>
      </c>
      <c r="D77" s="6">
        <v>53</v>
      </c>
      <c r="E77" s="6">
        <v>4545</v>
      </c>
      <c r="F77" s="6">
        <v>0.90880000000000005</v>
      </c>
      <c r="G77" s="6">
        <v>2</v>
      </c>
      <c r="H77" s="6">
        <v>105</v>
      </c>
    </row>
    <row r="78" spans="1:8" x14ac:dyDescent="0.2">
      <c r="A78" s="6">
        <v>77</v>
      </c>
      <c r="B78" s="6">
        <v>2</v>
      </c>
      <c r="C78" s="6">
        <v>27</v>
      </c>
      <c r="D78" s="6">
        <v>53</v>
      </c>
      <c r="E78" s="6">
        <v>4605</v>
      </c>
      <c r="F78" s="6">
        <v>0.95779999999999998</v>
      </c>
      <c r="G78" s="6">
        <v>1</v>
      </c>
      <c r="H78" s="6">
        <v>104</v>
      </c>
    </row>
    <row r="79" spans="1:8" x14ac:dyDescent="0.2">
      <c r="A79" s="6">
        <v>78</v>
      </c>
      <c r="B79" s="6">
        <v>1</v>
      </c>
      <c r="C79" s="6">
        <v>27</v>
      </c>
      <c r="D79" s="6">
        <v>3</v>
      </c>
      <c r="E79" s="6">
        <v>4666</v>
      </c>
      <c r="F79" s="6">
        <v>0.36215874787913799</v>
      </c>
      <c r="G79" s="6">
        <v>2</v>
      </c>
      <c r="H79" s="6">
        <v>6</v>
      </c>
    </row>
    <row r="80" spans="1:8" x14ac:dyDescent="0.2">
      <c r="A80" s="6">
        <v>79</v>
      </c>
      <c r="B80" s="6">
        <v>1</v>
      </c>
      <c r="C80" s="6">
        <v>25</v>
      </c>
      <c r="D80" s="6">
        <v>54</v>
      </c>
      <c r="E80" s="6">
        <v>4721</v>
      </c>
      <c r="F80" s="6">
        <v>0.404525317099097</v>
      </c>
      <c r="G80" s="6">
        <v>2</v>
      </c>
      <c r="H80" s="6">
        <v>97</v>
      </c>
    </row>
    <row r="81" spans="1:8" x14ac:dyDescent="0.2">
      <c r="A81" s="6">
        <v>80</v>
      </c>
      <c r="B81" s="10">
        <v>2</v>
      </c>
      <c r="C81" s="10">
        <v>26</v>
      </c>
      <c r="D81" s="10">
        <v>51</v>
      </c>
      <c r="E81" s="10">
        <v>4781</v>
      </c>
      <c r="F81" s="10">
        <v>0.89439999999999997</v>
      </c>
      <c r="G81" s="10">
        <v>2</v>
      </c>
      <c r="H81" s="10">
        <v>105</v>
      </c>
    </row>
    <row r="82" spans="1:8" x14ac:dyDescent="0.2">
      <c r="A82" s="6">
        <v>81</v>
      </c>
      <c r="B82" s="6">
        <v>1</v>
      </c>
      <c r="C82" s="6">
        <v>26</v>
      </c>
      <c r="D82" s="6">
        <v>56</v>
      </c>
      <c r="E82" s="10">
        <v>4840</v>
      </c>
      <c r="F82" s="6">
        <v>0.39328999999999997</v>
      </c>
      <c r="G82" s="6">
        <v>2</v>
      </c>
      <c r="H82" s="6">
        <v>102</v>
      </c>
    </row>
    <row r="83" spans="1:8" x14ac:dyDescent="0.2">
      <c r="A83" s="6">
        <v>82</v>
      </c>
      <c r="B83" s="6">
        <v>1</v>
      </c>
      <c r="C83" s="6">
        <v>25</v>
      </c>
      <c r="D83" s="6">
        <v>54</v>
      </c>
      <c r="E83" s="10">
        <v>4905</v>
      </c>
      <c r="F83" s="6">
        <v>0.40914600000000001</v>
      </c>
      <c r="G83" s="6">
        <v>1</v>
      </c>
      <c r="H83" s="6">
        <v>97</v>
      </c>
    </row>
    <row r="84" spans="1:8" x14ac:dyDescent="0.2">
      <c r="A84" s="6">
        <v>83</v>
      </c>
      <c r="B84" s="6">
        <v>1</v>
      </c>
      <c r="C84" s="6">
        <v>27</v>
      </c>
      <c r="D84" s="6">
        <v>7</v>
      </c>
      <c r="E84" s="10">
        <v>4953</v>
      </c>
      <c r="F84" s="6">
        <v>0.31170900000000001</v>
      </c>
      <c r="G84" s="6">
        <v>2</v>
      </c>
      <c r="H84" s="6">
        <v>16</v>
      </c>
    </row>
    <row r="85" spans="1:8" x14ac:dyDescent="0.2">
      <c r="A85" s="6">
        <v>84</v>
      </c>
      <c r="B85" s="6">
        <v>1</v>
      </c>
      <c r="C85" s="6">
        <v>27</v>
      </c>
      <c r="D85" s="6">
        <v>7</v>
      </c>
      <c r="E85" s="6">
        <v>4997</v>
      </c>
      <c r="F85" s="6">
        <v>0.33860459994515701</v>
      </c>
      <c r="G85" s="6">
        <v>2</v>
      </c>
      <c r="H85" s="6">
        <v>16</v>
      </c>
    </row>
    <row r="86" spans="1:8" x14ac:dyDescent="0.2">
      <c r="A86" s="6">
        <v>85</v>
      </c>
      <c r="B86" s="6">
        <v>2</v>
      </c>
      <c r="C86" s="6">
        <v>26</v>
      </c>
      <c r="D86" s="6">
        <v>55</v>
      </c>
      <c r="E86" s="6">
        <v>5053</v>
      </c>
      <c r="F86" s="6">
        <v>0.95013211083946503</v>
      </c>
      <c r="G86" s="6">
        <v>2</v>
      </c>
      <c r="H86" s="6">
        <v>105</v>
      </c>
    </row>
    <row r="87" spans="1:8" x14ac:dyDescent="0.2">
      <c r="A87" s="6">
        <v>86</v>
      </c>
      <c r="B87" s="6">
        <v>2</v>
      </c>
      <c r="C87" s="6">
        <v>25</v>
      </c>
      <c r="D87" s="6">
        <v>2</v>
      </c>
      <c r="E87" s="6">
        <v>5106</v>
      </c>
      <c r="F87" s="6">
        <v>0.95013211083946503</v>
      </c>
      <c r="G87" s="6">
        <v>2</v>
      </c>
      <c r="H87" s="6">
        <v>103</v>
      </c>
    </row>
    <row r="88" spans="1:8" x14ac:dyDescent="0.2">
      <c r="A88" s="6">
        <v>87</v>
      </c>
      <c r="B88" s="6">
        <v>1</v>
      </c>
      <c r="C88" s="6">
        <v>25</v>
      </c>
      <c r="D88" s="6">
        <v>54</v>
      </c>
      <c r="E88" s="6">
        <v>5166</v>
      </c>
      <c r="F88" s="6">
        <v>0.33860459994515701</v>
      </c>
      <c r="G88" s="6">
        <v>2</v>
      </c>
      <c r="H88" s="6">
        <v>97</v>
      </c>
    </row>
    <row r="89" spans="1:8" x14ac:dyDescent="0.2">
      <c r="A89" s="6">
        <v>88</v>
      </c>
      <c r="B89" s="6">
        <v>2</v>
      </c>
      <c r="C89" s="6">
        <v>25</v>
      </c>
      <c r="D89" s="6">
        <v>4</v>
      </c>
      <c r="E89" s="6">
        <v>5232</v>
      </c>
      <c r="F89" s="6">
        <v>0.93860459994515699</v>
      </c>
      <c r="G89" s="6">
        <v>2</v>
      </c>
      <c r="H89" s="6">
        <v>103</v>
      </c>
    </row>
    <row r="90" spans="1:8" x14ac:dyDescent="0.2">
      <c r="A90" s="6">
        <v>89</v>
      </c>
      <c r="B90" s="6">
        <v>1</v>
      </c>
      <c r="C90" s="6">
        <v>26</v>
      </c>
      <c r="D90" s="6">
        <v>3</v>
      </c>
      <c r="E90" s="6">
        <v>5290</v>
      </c>
      <c r="F90" s="6">
        <v>0.35013211083946499</v>
      </c>
      <c r="G90" s="6">
        <v>2</v>
      </c>
      <c r="H90" s="6">
        <v>6</v>
      </c>
    </row>
    <row r="91" spans="1:8" x14ac:dyDescent="0.2">
      <c r="A91" s="6">
        <v>90</v>
      </c>
      <c r="B91" s="6">
        <v>1</v>
      </c>
      <c r="C91" s="6">
        <v>26</v>
      </c>
      <c r="D91" s="6">
        <v>54</v>
      </c>
      <c r="E91" s="6">
        <v>5346</v>
      </c>
      <c r="F91" s="6">
        <v>0.35013211083946499</v>
      </c>
      <c r="G91" s="6">
        <v>2</v>
      </c>
      <c r="H91" s="6">
        <v>97</v>
      </c>
    </row>
    <row r="92" spans="1:8" x14ac:dyDescent="0.2">
      <c r="A92" s="6">
        <v>91</v>
      </c>
      <c r="B92" s="6">
        <v>1</v>
      </c>
      <c r="C92" s="6">
        <v>26</v>
      </c>
      <c r="D92" s="6">
        <v>56</v>
      </c>
      <c r="E92" s="6">
        <v>5393</v>
      </c>
      <c r="F92" s="6">
        <v>0.330815397130444</v>
      </c>
      <c r="G92" s="6">
        <v>1</v>
      </c>
      <c r="H92" s="6">
        <v>102</v>
      </c>
    </row>
    <row r="93" spans="1:8" x14ac:dyDescent="0.2">
      <c r="A93" s="6">
        <v>92</v>
      </c>
      <c r="B93" s="6">
        <v>1</v>
      </c>
      <c r="C93" s="6">
        <v>26</v>
      </c>
      <c r="D93" s="6">
        <v>56</v>
      </c>
      <c r="E93" s="6">
        <v>5457</v>
      </c>
      <c r="F93" s="6">
        <v>0.330815397130444</v>
      </c>
      <c r="G93" s="6">
        <v>1</v>
      </c>
      <c r="H93" s="6">
        <v>102</v>
      </c>
    </row>
    <row r="94" spans="1:8" x14ac:dyDescent="0.2">
      <c r="A94" s="6">
        <v>93</v>
      </c>
      <c r="B94" s="6">
        <v>1</v>
      </c>
      <c r="C94" s="6">
        <v>26</v>
      </c>
      <c r="D94" s="6">
        <v>3</v>
      </c>
      <c r="E94" s="6">
        <v>5515</v>
      </c>
      <c r="F94" s="6">
        <v>0.41880000000000001</v>
      </c>
      <c r="G94" s="6">
        <v>2</v>
      </c>
      <c r="H94" s="6">
        <v>6</v>
      </c>
    </row>
    <row r="95" spans="1:8" x14ac:dyDescent="0.2">
      <c r="A95" s="6">
        <v>94</v>
      </c>
      <c r="B95" s="6">
        <v>2</v>
      </c>
      <c r="C95" s="6">
        <v>27</v>
      </c>
      <c r="D95" s="6">
        <v>47</v>
      </c>
      <c r="E95" s="6">
        <v>5576</v>
      </c>
      <c r="F95" s="6">
        <v>0.90239999999999998</v>
      </c>
      <c r="G95" s="6">
        <v>2</v>
      </c>
      <c r="H95" s="6">
        <v>104</v>
      </c>
    </row>
    <row r="96" spans="1:8" x14ac:dyDescent="0.2">
      <c r="A96" s="6">
        <v>95</v>
      </c>
      <c r="B96" s="6">
        <v>2</v>
      </c>
      <c r="C96" s="6">
        <v>25</v>
      </c>
      <c r="D96" s="6">
        <v>53</v>
      </c>
      <c r="E96" s="6">
        <v>5641</v>
      </c>
      <c r="F96" s="6">
        <v>0.90539999999999998</v>
      </c>
      <c r="G96" s="6">
        <v>1</v>
      </c>
      <c r="H96" s="6">
        <v>103</v>
      </c>
    </row>
    <row r="97" spans="1:8" x14ac:dyDescent="0.2">
      <c r="A97" s="6">
        <v>96</v>
      </c>
      <c r="B97" s="6">
        <v>1</v>
      </c>
      <c r="C97" s="6">
        <v>27</v>
      </c>
      <c r="D97" s="6">
        <v>5</v>
      </c>
      <c r="E97" s="10">
        <v>5699</v>
      </c>
      <c r="F97" s="6">
        <v>0.30784099999999998</v>
      </c>
      <c r="G97" s="6">
        <v>2</v>
      </c>
      <c r="H97" s="6">
        <v>11</v>
      </c>
    </row>
    <row r="98" spans="1:8" x14ac:dyDescent="0.2">
      <c r="A98" s="6">
        <v>97</v>
      </c>
      <c r="B98" s="6">
        <v>1</v>
      </c>
      <c r="C98" s="6">
        <v>27</v>
      </c>
      <c r="D98" s="6">
        <v>5</v>
      </c>
      <c r="E98" s="10">
        <v>5739</v>
      </c>
      <c r="F98" s="6">
        <v>0.40340599999999999</v>
      </c>
      <c r="G98" s="6">
        <v>2</v>
      </c>
      <c r="H98" s="6">
        <v>11</v>
      </c>
    </row>
    <row r="99" spans="1:8" x14ac:dyDescent="0.2">
      <c r="A99" s="6">
        <v>98</v>
      </c>
      <c r="B99" s="6">
        <v>2</v>
      </c>
      <c r="C99" s="6">
        <v>26</v>
      </c>
      <c r="D99" s="6">
        <v>2</v>
      </c>
      <c r="E99" s="10">
        <v>5809</v>
      </c>
      <c r="F99" s="6">
        <v>0.94750000000000001</v>
      </c>
      <c r="G99" s="6">
        <v>2</v>
      </c>
      <c r="H99" s="6">
        <v>105</v>
      </c>
    </row>
    <row r="100" spans="1:8" x14ac:dyDescent="0.2">
      <c r="A100" s="6">
        <v>99</v>
      </c>
      <c r="B100" s="6">
        <v>2</v>
      </c>
      <c r="C100" s="6">
        <v>27</v>
      </c>
      <c r="D100" s="6">
        <v>51</v>
      </c>
      <c r="E100" s="10">
        <v>5875</v>
      </c>
      <c r="F100" s="6">
        <v>0.91749999999999998</v>
      </c>
      <c r="G100" s="6">
        <v>2</v>
      </c>
      <c r="H100" s="6">
        <v>104</v>
      </c>
    </row>
    <row r="101" spans="1:8" x14ac:dyDescent="0.2">
      <c r="A101" s="6">
        <v>100</v>
      </c>
      <c r="B101" s="6">
        <v>2</v>
      </c>
      <c r="C101" s="6">
        <v>25</v>
      </c>
      <c r="D101" s="6">
        <v>55</v>
      </c>
      <c r="E101" s="10">
        <v>5932</v>
      </c>
      <c r="F101" s="6">
        <v>0.95069999999999999</v>
      </c>
      <c r="G101" s="6">
        <v>2</v>
      </c>
      <c r="H101" s="6">
        <v>103</v>
      </c>
    </row>
    <row r="102" spans="1:8" x14ac:dyDescent="0.2">
      <c r="E102" s="6"/>
    </row>
  </sheetData>
  <autoFilter ref="B1:C10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opLeftCell="K1" zoomScaleNormal="100" workbookViewId="0">
      <selection sqref="A1:BE57"/>
    </sheetView>
  </sheetViews>
  <sheetFormatPr defaultColWidth="5.125" defaultRowHeight="14.25" x14ac:dyDescent="0.2"/>
  <sheetData>
    <row r="1" spans="3:57" x14ac:dyDescent="0.2">
      <c r="C1">
        <v>6</v>
      </c>
      <c r="E1">
        <v>11</v>
      </c>
      <c r="G1">
        <v>16</v>
      </c>
      <c r="AV1">
        <v>86</v>
      </c>
      <c r="AX1">
        <v>90</v>
      </c>
      <c r="AZ1">
        <v>94</v>
      </c>
      <c r="BB1">
        <v>97</v>
      </c>
      <c r="BD1">
        <v>102</v>
      </c>
    </row>
    <row r="2" spans="3:57" x14ac:dyDescent="0.2">
      <c r="C2">
        <v>5</v>
      </c>
      <c r="I2">
        <v>3</v>
      </c>
      <c r="K2">
        <v>4</v>
      </c>
      <c r="BE2">
        <v>2</v>
      </c>
    </row>
    <row r="3" spans="3:57" x14ac:dyDescent="0.2">
      <c r="D3">
        <v>7</v>
      </c>
    </row>
    <row r="4" spans="3:57" x14ac:dyDescent="0.2">
      <c r="E4">
        <v>10</v>
      </c>
      <c r="M4">
        <v>9</v>
      </c>
      <c r="BE4">
        <v>8</v>
      </c>
    </row>
    <row r="5" spans="3:57" x14ac:dyDescent="0.2">
      <c r="F5">
        <v>12</v>
      </c>
    </row>
    <row r="6" spans="3:57" x14ac:dyDescent="0.2">
      <c r="G6">
        <v>15</v>
      </c>
      <c r="O6">
        <v>14</v>
      </c>
      <c r="BE6">
        <v>13</v>
      </c>
    </row>
    <row r="7" spans="3:57" x14ac:dyDescent="0.2">
      <c r="H7">
        <v>17</v>
      </c>
    </row>
    <row r="8" spans="3:57" x14ac:dyDescent="0.2">
      <c r="O8">
        <v>18</v>
      </c>
      <c r="AT8">
        <v>19</v>
      </c>
    </row>
    <row r="9" spans="3:57" x14ac:dyDescent="0.2">
      <c r="J9">
        <v>20</v>
      </c>
    </row>
    <row r="10" spans="3:57" x14ac:dyDescent="0.2">
      <c r="K10">
        <v>23</v>
      </c>
      <c r="Q10">
        <v>21</v>
      </c>
      <c r="S10">
        <v>22</v>
      </c>
    </row>
    <row r="11" spans="3:57" x14ac:dyDescent="0.2">
      <c r="L11">
        <v>24</v>
      </c>
    </row>
    <row r="12" spans="3:57" x14ac:dyDescent="0.2">
      <c r="M12">
        <v>27</v>
      </c>
      <c r="S12">
        <v>25</v>
      </c>
      <c r="U12">
        <v>26</v>
      </c>
    </row>
    <row r="13" spans="3:57" x14ac:dyDescent="0.2">
      <c r="N13">
        <v>28</v>
      </c>
    </row>
    <row r="14" spans="3:57" x14ac:dyDescent="0.2">
      <c r="O14">
        <v>31</v>
      </c>
      <c r="U14">
        <v>29</v>
      </c>
      <c r="W14">
        <v>30</v>
      </c>
    </row>
    <row r="15" spans="3:57" x14ac:dyDescent="0.2">
      <c r="P15">
        <v>32</v>
      </c>
    </row>
    <row r="16" spans="3:57" x14ac:dyDescent="0.2">
      <c r="W16">
        <v>33</v>
      </c>
    </row>
    <row r="17" spans="18:40" x14ac:dyDescent="0.2">
      <c r="R17">
        <v>34</v>
      </c>
    </row>
    <row r="18" spans="18:40" x14ac:dyDescent="0.2">
      <c r="S18">
        <v>35</v>
      </c>
      <c r="Y18">
        <v>36</v>
      </c>
    </row>
    <row r="19" spans="18:40" x14ac:dyDescent="0.2">
      <c r="T19">
        <v>37</v>
      </c>
    </row>
    <row r="20" spans="18:40" x14ac:dyDescent="0.2">
      <c r="U20">
        <v>39</v>
      </c>
      <c r="Y20">
        <v>38</v>
      </c>
      <c r="Z20">
        <v>40</v>
      </c>
    </row>
    <row r="21" spans="18:40" x14ac:dyDescent="0.2">
      <c r="V21">
        <v>41</v>
      </c>
    </row>
    <row r="22" spans="18:40" x14ac:dyDescent="0.2">
      <c r="W22">
        <v>44</v>
      </c>
      <c r="Z22">
        <v>42</v>
      </c>
      <c r="AA22">
        <v>43</v>
      </c>
    </row>
    <row r="23" spans="18:40" x14ac:dyDescent="0.2">
      <c r="X23">
        <v>45</v>
      </c>
    </row>
    <row r="24" spans="18:40" x14ac:dyDescent="0.2">
      <c r="AA24">
        <v>46</v>
      </c>
    </row>
    <row r="25" spans="18:40" x14ac:dyDescent="0.2">
      <c r="Y25">
        <v>103</v>
      </c>
      <c r="AF25">
        <v>58</v>
      </c>
      <c r="AH25">
        <v>60</v>
      </c>
    </row>
    <row r="26" spans="18:40" x14ac:dyDescent="0.2">
      <c r="Z26">
        <v>105</v>
      </c>
      <c r="AD26">
        <v>53</v>
      </c>
      <c r="AF26">
        <v>57</v>
      </c>
    </row>
    <row r="27" spans="18:40" x14ac:dyDescent="0.2">
      <c r="AA27">
        <v>104</v>
      </c>
      <c r="AB27">
        <v>47</v>
      </c>
      <c r="AD27">
        <v>52</v>
      </c>
    </row>
    <row r="28" spans="18:40" x14ac:dyDescent="0.2">
      <c r="AC28">
        <v>48</v>
      </c>
    </row>
    <row r="29" spans="18:40" x14ac:dyDescent="0.2">
      <c r="AD29">
        <v>51</v>
      </c>
      <c r="AJ29">
        <v>49</v>
      </c>
      <c r="AL29">
        <v>50</v>
      </c>
    </row>
    <row r="30" spans="18:40" x14ac:dyDescent="0.2">
      <c r="AE30">
        <v>54</v>
      </c>
    </row>
    <row r="31" spans="18:40" x14ac:dyDescent="0.2">
      <c r="AF31">
        <v>55</v>
      </c>
      <c r="AN31">
        <v>64</v>
      </c>
    </row>
    <row r="32" spans="18:40" x14ac:dyDescent="0.2">
      <c r="AG32">
        <v>56</v>
      </c>
    </row>
    <row r="33" spans="34:57" x14ac:dyDescent="0.2">
      <c r="AH33">
        <v>59</v>
      </c>
      <c r="AP33">
        <v>61</v>
      </c>
    </row>
    <row r="34" spans="34:57" x14ac:dyDescent="0.2">
      <c r="AI34">
        <v>62</v>
      </c>
    </row>
    <row r="35" spans="34:57" x14ac:dyDescent="0.2">
      <c r="AR35">
        <v>63</v>
      </c>
    </row>
    <row r="36" spans="34:57" x14ac:dyDescent="0.2">
      <c r="AK36">
        <v>65</v>
      </c>
    </row>
    <row r="37" spans="34:57" x14ac:dyDescent="0.2">
      <c r="AL37">
        <v>68</v>
      </c>
      <c r="AT37">
        <v>66</v>
      </c>
      <c r="AV37">
        <v>67</v>
      </c>
    </row>
    <row r="38" spans="34:57" x14ac:dyDescent="0.2">
      <c r="AM38">
        <v>69</v>
      </c>
    </row>
    <row r="39" spans="34:57" x14ac:dyDescent="0.2">
      <c r="AN39">
        <v>72</v>
      </c>
      <c r="AV39">
        <v>70</v>
      </c>
      <c r="AX39">
        <v>71</v>
      </c>
    </row>
    <row r="40" spans="34:57" x14ac:dyDescent="0.2">
      <c r="AO40">
        <v>73</v>
      </c>
    </row>
    <row r="41" spans="34:57" x14ac:dyDescent="0.2">
      <c r="AP41">
        <v>76</v>
      </c>
      <c r="AX41">
        <v>74</v>
      </c>
      <c r="AZ41">
        <v>75</v>
      </c>
    </row>
    <row r="42" spans="34:57" x14ac:dyDescent="0.2">
      <c r="AQ42">
        <v>77</v>
      </c>
    </row>
    <row r="43" spans="34:57" x14ac:dyDescent="0.2">
      <c r="AR43">
        <v>80</v>
      </c>
      <c r="AZ43">
        <v>78</v>
      </c>
      <c r="BB43">
        <v>79</v>
      </c>
    </row>
    <row r="44" spans="34:57" x14ac:dyDescent="0.2">
      <c r="AS44">
        <v>81</v>
      </c>
    </row>
    <row r="45" spans="34:57" x14ac:dyDescent="0.2">
      <c r="BD45">
        <v>82</v>
      </c>
    </row>
    <row r="46" spans="34:57" x14ac:dyDescent="0.2">
      <c r="AU46">
        <v>83</v>
      </c>
    </row>
    <row r="47" spans="34:57" x14ac:dyDescent="0.2">
      <c r="AV47">
        <v>84</v>
      </c>
      <c r="BE47">
        <v>85</v>
      </c>
    </row>
    <row r="48" spans="34:57" x14ac:dyDescent="0.2">
      <c r="AW48">
        <v>87</v>
      </c>
    </row>
    <row r="49" spans="1:57" x14ac:dyDescent="0.2">
      <c r="AX49">
        <v>89</v>
      </c>
      <c r="BE49">
        <v>88</v>
      </c>
    </row>
    <row r="50" spans="1:57" x14ac:dyDescent="0.2">
      <c r="AY50">
        <v>91</v>
      </c>
    </row>
    <row r="51" spans="1:57" x14ac:dyDescent="0.2">
      <c r="AZ51">
        <v>93</v>
      </c>
      <c r="BE51">
        <v>92</v>
      </c>
    </row>
    <row r="52" spans="1:57" x14ac:dyDescent="0.2">
      <c r="BA52">
        <v>95</v>
      </c>
    </row>
    <row r="53" spans="1:57" x14ac:dyDescent="0.2">
      <c r="BB53">
        <v>98</v>
      </c>
      <c r="BE53">
        <v>96</v>
      </c>
    </row>
    <row r="54" spans="1:57" x14ac:dyDescent="0.2">
      <c r="BC54">
        <v>99</v>
      </c>
    </row>
    <row r="55" spans="1:57" x14ac:dyDescent="0.2">
      <c r="BD55">
        <v>101</v>
      </c>
      <c r="BE55">
        <v>100</v>
      </c>
    </row>
    <row r="56" spans="1:57" x14ac:dyDescent="0.2">
      <c r="B56">
        <v>1</v>
      </c>
    </row>
    <row r="57" spans="1:57" x14ac:dyDescent="0.2">
      <c r="A5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9" sqref="D9"/>
    </sheetView>
  </sheetViews>
  <sheetFormatPr defaultRowHeight="14.25" x14ac:dyDescent="0.2"/>
  <sheetData>
    <row r="1" spans="1:2" x14ac:dyDescent="0.2">
      <c r="A1">
        <v>17</v>
      </c>
    </row>
    <row r="2" spans="1:2" x14ac:dyDescent="0.2">
      <c r="A2">
        <v>18</v>
      </c>
      <c r="B2">
        <v>19</v>
      </c>
    </row>
    <row r="3" spans="1:2" x14ac:dyDescent="0.2">
      <c r="A3">
        <v>20</v>
      </c>
      <c r="B3">
        <v>21</v>
      </c>
    </row>
    <row r="4" spans="1:2" x14ac:dyDescent="0.2">
      <c r="A4">
        <v>22</v>
      </c>
      <c r="B4">
        <v>23</v>
      </c>
    </row>
    <row r="5" spans="1:2" x14ac:dyDescent="0.2">
      <c r="A5">
        <v>24</v>
      </c>
    </row>
    <row r="6" spans="1:2" x14ac:dyDescent="0.2">
      <c r="A6">
        <v>29</v>
      </c>
      <c r="B6">
        <v>30</v>
      </c>
    </row>
    <row r="7" spans="1:2" x14ac:dyDescent="0.2">
      <c r="A7">
        <v>31</v>
      </c>
      <c r="B7">
        <v>32</v>
      </c>
    </row>
    <row r="8" spans="1:2" x14ac:dyDescent="0.2">
      <c r="A8">
        <v>33</v>
      </c>
      <c r="B8">
        <v>34</v>
      </c>
    </row>
    <row r="9" spans="1:2" x14ac:dyDescent="0.2">
      <c r="A9">
        <v>35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6" workbookViewId="0">
      <selection activeCell="C31" sqref="C31"/>
    </sheetView>
  </sheetViews>
  <sheetFormatPr defaultRowHeight="14.2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7</v>
      </c>
    </row>
    <row r="4" spans="1:1" x14ac:dyDescent="0.2">
      <c r="A4">
        <v>8</v>
      </c>
    </row>
    <row r="5" spans="1:1" x14ac:dyDescent="0.2">
      <c r="A5">
        <v>46</v>
      </c>
    </row>
    <row r="6" spans="1:1" x14ac:dyDescent="0.2">
      <c r="A6">
        <v>48</v>
      </c>
    </row>
    <row r="7" spans="1:1" x14ac:dyDescent="0.2">
      <c r="A7">
        <v>50</v>
      </c>
    </row>
    <row r="8" spans="1:1" x14ac:dyDescent="0.2">
      <c r="A8">
        <v>52</v>
      </c>
    </row>
    <row r="9" spans="1:1" x14ac:dyDescent="0.2">
      <c r="A9">
        <v>54</v>
      </c>
    </row>
    <row r="10" spans="1:1" x14ac:dyDescent="0.2">
      <c r="A10">
        <v>56</v>
      </c>
    </row>
    <row r="11" spans="1:1" x14ac:dyDescent="0.2">
      <c r="A11">
        <v>9</v>
      </c>
    </row>
    <row r="12" spans="1:1" x14ac:dyDescent="0.2">
      <c r="A12">
        <v>11</v>
      </c>
    </row>
    <row r="13" spans="1:1" x14ac:dyDescent="0.2">
      <c r="A13">
        <v>13</v>
      </c>
    </row>
    <row r="14" spans="1:1" x14ac:dyDescent="0.2">
      <c r="A14">
        <v>15</v>
      </c>
    </row>
    <row r="15" spans="1:1" x14ac:dyDescent="0.2">
      <c r="A15">
        <v>16</v>
      </c>
    </row>
    <row r="16" spans="1:1" x14ac:dyDescent="0.2">
      <c r="A16">
        <v>36</v>
      </c>
    </row>
    <row r="17" spans="1:1" x14ac:dyDescent="0.2">
      <c r="A17">
        <v>38</v>
      </c>
    </row>
    <row r="18" spans="1:1" x14ac:dyDescent="0.2">
      <c r="A18">
        <v>40</v>
      </c>
    </row>
    <row r="19" spans="1:1" x14ac:dyDescent="0.2">
      <c r="A19">
        <v>42</v>
      </c>
    </row>
    <row r="20" spans="1:1" x14ac:dyDescent="0.2">
      <c r="A20">
        <v>44</v>
      </c>
    </row>
    <row r="21" spans="1:1" x14ac:dyDescent="0.2">
      <c r="A21">
        <v>45</v>
      </c>
    </row>
    <row r="22" spans="1:1" x14ac:dyDescent="0.2">
      <c r="A22">
        <v>17</v>
      </c>
    </row>
    <row r="23" spans="1:1" x14ac:dyDescent="0.2">
      <c r="A23">
        <v>19</v>
      </c>
    </row>
    <row r="24" spans="1:1" x14ac:dyDescent="0.2">
      <c r="A24">
        <v>21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28</v>
      </c>
    </row>
    <row r="28" spans="1:1" x14ac:dyDescent="0.2">
      <c r="A28">
        <v>30</v>
      </c>
    </row>
    <row r="29" spans="1:1" x14ac:dyDescent="0.2">
      <c r="A29">
        <v>32</v>
      </c>
    </row>
    <row r="30" spans="1:1" x14ac:dyDescent="0.2">
      <c r="A30">
        <v>34</v>
      </c>
    </row>
    <row r="31" spans="1:1" x14ac:dyDescent="0.2">
      <c r="A31">
        <v>35</v>
      </c>
    </row>
    <row r="32" spans="1:1" x14ac:dyDescent="0.2">
      <c r="A32">
        <v>25</v>
      </c>
    </row>
    <row r="33" spans="1:1" x14ac:dyDescent="0.2">
      <c r="A33">
        <v>26</v>
      </c>
    </row>
    <row r="34" spans="1:1" x14ac:dyDescent="0.2">
      <c r="A34">
        <v>27</v>
      </c>
    </row>
    <row r="35" spans="1:1" x14ac:dyDescent="0.2">
      <c r="A35">
        <v>58</v>
      </c>
    </row>
    <row r="36" spans="1:1" x14ac:dyDescent="0.2">
      <c r="A36">
        <v>59</v>
      </c>
    </row>
    <row r="37" spans="1:1" x14ac:dyDescent="0.2">
      <c r="A37">
        <v>60</v>
      </c>
    </row>
    <row r="38" spans="1:1" x14ac:dyDescent="0.2">
      <c r="A38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Normal="100" workbookViewId="0">
      <selection activeCell="B2" sqref="B2:H4"/>
    </sheetView>
  </sheetViews>
  <sheetFormatPr defaultColWidth="9" defaultRowHeight="14.25" x14ac:dyDescent="0.2"/>
  <cols>
    <col min="1" max="1" width="9" style="6"/>
    <col min="2" max="2" width="11" style="6" bestFit="1" customWidth="1"/>
    <col min="3" max="3" width="28.125" style="6" customWidth="1"/>
    <col min="4" max="4" width="34.25" style="6" customWidth="1"/>
    <col min="5" max="5" width="15.125" style="10" bestFit="1" customWidth="1"/>
    <col min="6" max="6" width="9" style="6"/>
    <col min="7" max="7" width="11.625" style="6" customWidth="1"/>
    <col min="8" max="16384" width="9" style="6"/>
  </cols>
  <sheetData>
    <row r="1" spans="1:8" x14ac:dyDescent="0.2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</row>
    <row r="2" spans="1:8" x14ac:dyDescent="0.2">
      <c r="A2" s="6">
        <v>1</v>
      </c>
      <c r="B2" s="6">
        <v>1</v>
      </c>
      <c r="C2" s="6">
        <v>27</v>
      </c>
      <c r="D2" s="6">
        <v>5</v>
      </c>
      <c r="E2" s="6">
        <v>10</v>
      </c>
      <c r="F2" s="6">
        <v>0.36060446511611699</v>
      </c>
      <c r="G2" s="6">
        <v>2</v>
      </c>
      <c r="H2" s="6">
        <v>11</v>
      </c>
    </row>
    <row r="3" spans="1:8" x14ac:dyDescent="0.2">
      <c r="A3" s="6">
        <v>2</v>
      </c>
      <c r="B3" s="6">
        <v>1</v>
      </c>
      <c r="C3" s="6">
        <v>26</v>
      </c>
      <c r="D3" s="6">
        <v>3</v>
      </c>
      <c r="E3" s="6">
        <v>76</v>
      </c>
      <c r="F3" s="6">
        <v>0.348942623581601</v>
      </c>
      <c r="G3" s="6">
        <v>2</v>
      </c>
      <c r="H3" s="6">
        <v>6</v>
      </c>
    </row>
    <row r="4" spans="1:8" x14ac:dyDescent="0.2">
      <c r="A4" s="6">
        <v>3</v>
      </c>
      <c r="B4" s="6">
        <v>1</v>
      </c>
      <c r="C4" s="6">
        <v>27</v>
      </c>
      <c r="D4" s="6">
        <v>3</v>
      </c>
      <c r="E4" s="6">
        <v>139</v>
      </c>
      <c r="F4" s="6">
        <v>0.34721163559338403</v>
      </c>
      <c r="G4" s="6">
        <v>2</v>
      </c>
      <c r="H4" s="6">
        <v>6</v>
      </c>
    </row>
    <row r="5" spans="1:8" x14ac:dyDescent="0.2">
      <c r="A5" s="6">
        <v>4</v>
      </c>
      <c r="B5" s="6">
        <v>2</v>
      </c>
      <c r="C5" s="6">
        <v>25</v>
      </c>
      <c r="D5" s="6">
        <v>55</v>
      </c>
      <c r="E5" s="6">
        <v>195</v>
      </c>
      <c r="F5" s="6">
        <v>0.91210000000000002</v>
      </c>
      <c r="G5" s="6">
        <v>1</v>
      </c>
      <c r="H5" s="6">
        <v>103</v>
      </c>
    </row>
    <row r="6" spans="1:8" x14ac:dyDescent="0.2">
      <c r="A6" s="6">
        <v>5</v>
      </c>
      <c r="B6" s="6">
        <v>2</v>
      </c>
      <c r="C6" s="6">
        <v>26</v>
      </c>
      <c r="D6" s="6">
        <v>51</v>
      </c>
      <c r="E6" s="6">
        <v>258</v>
      </c>
      <c r="F6" s="6">
        <v>0.95089999999999997</v>
      </c>
      <c r="G6" s="6">
        <v>2</v>
      </c>
      <c r="H6" s="6">
        <v>105</v>
      </c>
    </row>
    <row r="7" spans="1:8" x14ac:dyDescent="0.2">
      <c r="A7" s="6">
        <v>6</v>
      </c>
      <c r="B7" s="6">
        <v>2</v>
      </c>
      <c r="C7" s="6">
        <v>25</v>
      </c>
      <c r="D7" s="6">
        <v>55</v>
      </c>
      <c r="E7" s="6">
        <v>327</v>
      </c>
      <c r="F7" s="6">
        <v>0.91779999999999995</v>
      </c>
      <c r="G7" s="6">
        <v>2</v>
      </c>
      <c r="H7" s="6">
        <v>103</v>
      </c>
    </row>
    <row r="8" spans="1:8" x14ac:dyDescent="0.2">
      <c r="A8" s="6">
        <v>7</v>
      </c>
      <c r="B8" s="6">
        <v>1</v>
      </c>
      <c r="C8" s="6">
        <v>26</v>
      </c>
      <c r="D8" s="6">
        <v>3</v>
      </c>
      <c r="E8" s="6">
        <v>379</v>
      </c>
      <c r="F8" s="6">
        <v>0.38363247244989601</v>
      </c>
      <c r="G8" s="6">
        <v>2</v>
      </c>
      <c r="H8" s="6">
        <v>6</v>
      </c>
    </row>
    <row r="9" spans="1:8" x14ac:dyDescent="0.2">
      <c r="A9" s="6">
        <v>8</v>
      </c>
      <c r="B9" s="6">
        <v>2</v>
      </c>
      <c r="C9" s="6">
        <v>26</v>
      </c>
      <c r="D9" s="6">
        <v>53</v>
      </c>
      <c r="E9" s="6">
        <v>432</v>
      </c>
      <c r="F9" s="6">
        <v>0.90880000000000005</v>
      </c>
      <c r="G9" s="6">
        <v>2</v>
      </c>
      <c r="H9" s="6">
        <v>105</v>
      </c>
    </row>
    <row r="10" spans="1:8" x14ac:dyDescent="0.2">
      <c r="A10" s="6">
        <v>9</v>
      </c>
      <c r="B10" s="6">
        <v>2</v>
      </c>
      <c r="C10" s="6">
        <v>27</v>
      </c>
      <c r="D10" s="6">
        <v>53</v>
      </c>
      <c r="E10" s="6">
        <v>501</v>
      </c>
      <c r="F10" s="6">
        <v>0.95779999999999998</v>
      </c>
      <c r="G10" s="6">
        <v>1</v>
      </c>
      <c r="H10" s="6">
        <v>104</v>
      </c>
    </row>
    <row r="11" spans="1:8" x14ac:dyDescent="0.2">
      <c r="A11" s="6">
        <v>10</v>
      </c>
      <c r="B11" s="6">
        <v>1</v>
      </c>
      <c r="C11" s="6">
        <v>27</v>
      </c>
      <c r="D11" s="6">
        <v>3</v>
      </c>
      <c r="E11" s="6">
        <v>567</v>
      </c>
      <c r="F11" s="6">
        <v>0.36215874787913799</v>
      </c>
      <c r="G11" s="6">
        <v>2</v>
      </c>
      <c r="H11" s="6">
        <v>6</v>
      </c>
    </row>
    <row r="12" spans="1:8" x14ac:dyDescent="0.2">
      <c r="A12" s="6">
        <v>11</v>
      </c>
      <c r="B12" s="6">
        <v>1</v>
      </c>
      <c r="C12" s="6">
        <v>26</v>
      </c>
      <c r="D12" s="6">
        <v>56</v>
      </c>
      <c r="E12" s="6">
        <v>611</v>
      </c>
      <c r="F12" s="6">
        <v>0.404525317099097</v>
      </c>
      <c r="G12" s="6">
        <v>2</v>
      </c>
      <c r="H12" s="6">
        <v>102</v>
      </c>
    </row>
    <row r="13" spans="1:8" x14ac:dyDescent="0.2">
      <c r="A13" s="6">
        <v>12</v>
      </c>
      <c r="B13" s="6">
        <v>2</v>
      </c>
      <c r="C13" s="6">
        <v>27</v>
      </c>
      <c r="D13" s="6">
        <v>47</v>
      </c>
      <c r="E13" s="6">
        <v>671</v>
      </c>
      <c r="F13" s="6">
        <v>0.95540000000000003</v>
      </c>
      <c r="G13" s="6">
        <v>2</v>
      </c>
      <c r="H13" s="6">
        <v>104</v>
      </c>
    </row>
    <row r="14" spans="1:8" x14ac:dyDescent="0.2">
      <c r="A14" s="6">
        <v>13</v>
      </c>
      <c r="B14" s="6">
        <v>1</v>
      </c>
      <c r="C14" s="6">
        <v>25</v>
      </c>
      <c r="D14" s="6">
        <v>56</v>
      </c>
      <c r="E14" s="6">
        <v>725</v>
      </c>
      <c r="F14" s="6">
        <v>0.35222649939218897</v>
      </c>
      <c r="G14" s="6">
        <v>2</v>
      </c>
      <c r="H14" s="6">
        <v>102</v>
      </c>
    </row>
    <row r="15" spans="1:8" x14ac:dyDescent="0.2">
      <c r="A15" s="6">
        <v>14</v>
      </c>
      <c r="B15" s="6">
        <v>2</v>
      </c>
      <c r="C15" s="6">
        <v>26</v>
      </c>
      <c r="D15" s="6">
        <v>55</v>
      </c>
      <c r="E15" s="6">
        <v>783</v>
      </c>
      <c r="F15" s="6">
        <v>0.97330000000000005</v>
      </c>
      <c r="G15" s="6">
        <v>2</v>
      </c>
      <c r="H15" s="6">
        <v>105</v>
      </c>
    </row>
    <row r="16" spans="1:8" x14ac:dyDescent="0.2">
      <c r="A16" s="6">
        <v>15</v>
      </c>
      <c r="B16" s="6">
        <v>1</v>
      </c>
      <c r="C16" s="6">
        <v>26</v>
      </c>
      <c r="D16" s="6">
        <v>56</v>
      </c>
      <c r="E16" s="6">
        <v>847</v>
      </c>
      <c r="F16" s="6">
        <v>0.32029516155097199</v>
      </c>
      <c r="G16" s="6">
        <v>2</v>
      </c>
      <c r="H16" s="6">
        <v>102</v>
      </c>
    </row>
    <row r="17" spans="1:8" x14ac:dyDescent="0.2">
      <c r="A17" s="6">
        <v>16</v>
      </c>
      <c r="B17" s="6">
        <v>1</v>
      </c>
      <c r="C17" s="6">
        <v>26</v>
      </c>
      <c r="D17" s="6">
        <v>56</v>
      </c>
      <c r="E17" s="6">
        <v>917</v>
      </c>
      <c r="F17" s="6">
        <v>0.32029516155097199</v>
      </c>
      <c r="G17" s="6">
        <v>2</v>
      </c>
      <c r="H17" s="6">
        <v>102</v>
      </c>
    </row>
    <row r="18" spans="1:8" x14ac:dyDescent="0.2">
      <c r="A18" s="6">
        <v>17</v>
      </c>
      <c r="B18" s="6">
        <v>1</v>
      </c>
      <c r="C18" s="6">
        <v>26</v>
      </c>
      <c r="D18" s="6">
        <v>56</v>
      </c>
      <c r="E18" s="6">
        <v>987</v>
      </c>
      <c r="F18" s="6">
        <v>0.32029516155097199</v>
      </c>
      <c r="G18" s="6">
        <v>2</v>
      </c>
      <c r="H18" s="6">
        <v>102</v>
      </c>
    </row>
    <row r="19" spans="1:8" x14ac:dyDescent="0.2">
      <c r="A19" s="6">
        <v>18</v>
      </c>
      <c r="B19" s="6">
        <v>2</v>
      </c>
      <c r="C19" s="6">
        <v>27</v>
      </c>
      <c r="D19" s="6">
        <v>51</v>
      </c>
      <c r="E19" s="6">
        <v>1044</v>
      </c>
      <c r="F19" s="6">
        <v>0.97809999999999997</v>
      </c>
      <c r="G19" s="6">
        <v>2</v>
      </c>
      <c r="H19" s="6">
        <v>104</v>
      </c>
    </row>
    <row r="20" spans="1:8" x14ac:dyDescent="0.2">
      <c r="A20" s="6">
        <v>19</v>
      </c>
      <c r="B20" s="6">
        <v>1</v>
      </c>
      <c r="C20" s="6">
        <v>25</v>
      </c>
      <c r="D20" s="6">
        <v>54</v>
      </c>
      <c r="E20" s="6">
        <v>1109</v>
      </c>
      <c r="F20" s="6">
        <v>0.37297375725229998</v>
      </c>
      <c r="G20" s="6">
        <v>2</v>
      </c>
      <c r="H20" s="6">
        <v>97</v>
      </c>
    </row>
    <row r="21" spans="1:8" x14ac:dyDescent="0.2">
      <c r="A21" s="6">
        <v>20</v>
      </c>
      <c r="B21" s="6">
        <v>2</v>
      </c>
      <c r="C21" s="6">
        <v>26</v>
      </c>
      <c r="D21" s="6">
        <v>51</v>
      </c>
      <c r="E21" s="6">
        <v>1162</v>
      </c>
      <c r="F21" s="6">
        <v>0.91879999999999995</v>
      </c>
      <c r="G21" s="6">
        <v>2</v>
      </c>
      <c r="H21" s="6">
        <v>105</v>
      </c>
    </row>
    <row r="22" spans="1:8" x14ac:dyDescent="0.2">
      <c r="A22" s="6">
        <v>21</v>
      </c>
      <c r="B22" s="6">
        <v>2</v>
      </c>
      <c r="C22" s="6">
        <v>27</v>
      </c>
      <c r="D22" s="6">
        <v>47</v>
      </c>
      <c r="E22" s="6">
        <v>1205</v>
      </c>
      <c r="F22" s="6">
        <v>0.90239999999999998</v>
      </c>
      <c r="G22" s="6">
        <v>2</v>
      </c>
      <c r="H22" s="6">
        <v>104</v>
      </c>
    </row>
    <row r="23" spans="1:8" x14ac:dyDescent="0.2">
      <c r="A23" s="6">
        <v>22</v>
      </c>
      <c r="B23" s="6">
        <v>2</v>
      </c>
      <c r="C23" s="6">
        <v>25</v>
      </c>
      <c r="D23" s="6">
        <v>53</v>
      </c>
      <c r="E23" s="6">
        <v>1278</v>
      </c>
      <c r="F23" s="6">
        <v>0.90539999999999998</v>
      </c>
      <c r="G23" s="6">
        <v>1</v>
      </c>
      <c r="H23" s="6">
        <v>103</v>
      </c>
    </row>
    <row r="24" spans="1:8" x14ac:dyDescent="0.2">
      <c r="A24" s="6">
        <v>23</v>
      </c>
      <c r="B24" s="6">
        <v>1</v>
      </c>
      <c r="C24" s="6">
        <v>25</v>
      </c>
      <c r="D24" s="6">
        <v>56</v>
      </c>
      <c r="E24" s="6">
        <v>1337</v>
      </c>
      <c r="F24" s="6">
        <v>0.41697844314297999</v>
      </c>
      <c r="G24" s="6">
        <v>2</v>
      </c>
      <c r="H24" s="6">
        <v>102</v>
      </c>
    </row>
    <row r="25" spans="1:8" x14ac:dyDescent="0.2">
      <c r="A25" s="6">
        <v>24</v>
      </c>
      <c r="B25" s="6">
        <v>1</v>
      </c>
      <c r="C25" s="6">
        <v>25</v>
      </c>
      <c r="D25" s="6">
        <v>56</v>
      </c>
      <c r="E25" s="6">
        <v>1394</v>
      </c>
      <c r="F25" s="6">
        <v>0.41697844314297999</v>
      </c>
      <c r="G25" s="6">
        <v>2</v>
      </c>
      <c r="H25" s="6">
        <v>102</v>
      </c>
    </row>
    <row r="26" spans="1:8" x14ac:dyDescent="0.2">
      <c r="A26" s="6">
        <v>25</v>
      </c>
      <c r="B26" s="6">
        <v>1</v>
      </c>
      <c r="C26" s="6">
        <v>26</v>
      </c>
      <c r="D26" s="6">
        <v>3</v>
      </c>
      <c r="E26" s="6">
        <v>1459</v>
      </c>
      <c r="F26" s="6">
        <v>0.29422793517522899</v>
      </c>
      <c r="G26" s="6">
        <v>1</v>
      </c>
      <c r="H26" s="6">
        <v>6</v>
      </c>
    </row>
    <row r="27" spans="1:8" x14ac:dyDescent="0.2">
      <c r="A27" s="6">
        <v>26</v>
      </c>
      <c r="B27" s="6">
        <v>1</v>
      </c>
      <c r="C27" s="6">
        <v>26</v>
      </c>
      <c r="D27" s="6">
        <v>3</v>
      </c>
      <c r="E27" s="6">
        <v>1530</v>
      </c>
      <c r="F27" s="6">
        <v>0.29422793517522899</v>
      </c>
      <c r="G27" s="6">
        <v>1</v>
      </c>
      <c r="H27" s="6">
        <v>6</v>
      </c>
    </row>
    <row r="28" spans="1:8" x14ac:dyDescent="0.2">
      <c r="A28" s="6">
        <v>27</v>
      </c>
      <c r="B28" s="6">
        <v>1</v>
      </c>
      <c r="C28" s="6">
        <v>27</v>
      </c>
      <c r="D28" s="6">
        <v>5</v>
      </c>
      <c r="E28" s="6">
        <v>1594</v>
      </c>
      <c r="F28" s="6">
        <v>0.35080645248926701</v>
      </c>
      <c r="G28" s="6">
        <v>2</v>
      </c>
      <c r="H28" s="6">
        <v>11</v>
      </c>
    </row>
    <row r="29" spans="1:8" x14ac:dyDescent="0.2">
      <c r="A29" s="6">
        <v>28</v>
      </c>
      <c r="B29" s="6">
        <v>2</v>
      </c>
      <c r="C29" s="6">
        <v>25</v>
      </c>
      <c r="D29" s="6">
        <v>2</v>
      </c>
      <c r="E29" s="6">
        <v>1657</v>
      </c>
      <c r="F29" s="6">
        <v>0.92330000000000001</v>
      </c>
      <c r="G29" s="6">
        <v>1</v>
      </c>
      <c r="H29" s="6">
        <v>103</v>
      </c>
    </row>
    <row r="30" spans="1:8" x14ac:dyDescent="0.2">
      <c r="A30" s="6">
        <v>29</v>
      </c>
      <c r="B30" s="6">
        <v>2</v>
      </c>
      <c r="C30" s="6">
        <v>26</v>
      </c>
      <c r="D30" s="6">
        <v>55</v>
      </c>
      <c r="E30" s="6">
        <v>1734</v>
      </c>
      <c r="F30" s="6">
        <v>0.92800000000000005</v>
      </c>
      <c r="G30" s="6">
        <v>2</v>
      </c>
      <c r="H30" s="6">
        <v>105</v>
      </c>
    </row>
    <row r="31" spans="1:8" x14ac:dyDescent="0.2">
      <c r="A31" s="6">
        <v>30</v>
      </c>
      <c r="B31" s="6">
        <v>1</v>
      </c>
      <c r="C31" s="6">
        <v>27</v>
      </c>
      <c r="D31" s="6">
        <v>7</v>
      </c>
      <c r="E31" s="6">
        <v>1794</v>
      </c>
      <c r="F31" s="6">
        <v>0.33860459994515701</v>
      </c>
      <c r="G31" s="6">
        <v>2</v>
      </c>
      <c r="H31" s="6">
        <v>16</v>
      </c>
    </row>
    <row r="32" spans="1:8" x14ac:dyDescent="0.2">
      <c r="A32" s="6">
        <v>31</v>
      </c>
      <c r="B32" s="6">
        <v>1</v>
      </c>
      <c r="C32" s="6">
        <v>25</v>
      </c>
      <c r="D32" s="6">
        <v>54</v>
      </c>
      <c r="E32" s="6">
        <v>1861</v>
      </c>
      <c r="F32" s="6">
        <v>0.35013211083946499</v>
      </c>
      <c r="G32" s="6">
        <v>2</v>
      </c>
      <c r="H32" s="6">
        <v>97</v>
      </c>
    </row>
    <row r="33" spans="1:8" x14ac:dyDescent="0.2">
      <c r="A33" s="6">
        <v>32</v>
      </c>
      <c r="B33" s="6">
        <v>1</v>
      </c>
      <c r="C33" s="6">
        <v>26</v>
      </c>
      <c r="D33" s="6">
        <v>56</v>
      </c>
      <c r="E33" s="6">
        <v>1922</v>
      </c>
      <c r="F33" s="6">
        <v>0.23081539713044399</v>
      </c>
      <c r="G33" s="6">
        <v>1</v>
      </c>
      <c r="H33" s="6">
        <v>102</v>
      </c>
    </row>
    <row r="34" spans="1:8" x14ac:dyDescent="0.2">
      <c r="A34" s="6">
        <v>33</v>
      </c>
      <c r="B34" s="6">
        <v>2</v>
      </c>
      <c r="C34" s="6">
        <v>27</v>
      </c>
      <c r="D34" s="6">
        <v>49</v>
      </c>
      <c r="E34" s="6">
        <v>1988</v>
      </c>
      <c r="F34" s="6">
        <v>0.92979999999999996</v>
      </c>
      <c r="G34" s="6">
        <v>2</v>
      </c>
      <c r="H34" s="6">
        <v>104</v>
      </c>
    </row>
    <row r="35" spans="1:8" x14ac:dyDescent="0.2">
      <c r="A35" s="6">
        <v>34</v>
      </c>
      <c r="B35" s="6">
        <v>2</v>
      </c>
      <c r="C35" s="6">
        <v>25</v>
      </c>
      <c r="D35" s="6">
        <v>2</v>
      </c>
      <c r="E35" s="6">
        <v>2053</v>
      </c>
      <c r="F35" s="6">
        <v>0.93300000000000005</v>
      </c>
      <c r="G35" s="6">
        <v>2</v>
      </c>
      <c r="H35" s="6">
        <v>103</v>
      </c>
    </row>
    <row r="36" spans="1:8" x14ac:dyDescent="0.2">
      <c r="A36" s="6">
        <v>35</v>
      </c>
      <c r="B36" s="6">
        <v>2</v>
      </c>
      <c r="C36" s="6">
        <v>26</v>
      </c>
      <c r="D36" s="6">
        <v>51</v>
      </c>
      <c r="E36" s="6">
        <v>2121</v>
      </c>
      <c r="F36" s="6">
        <v>0.95330000000000004</v>
      </c>
      <c r="G36" s="6">
        <v>1</v>
      </c>
      <c r="H36" s="6">
        <v>105</v>
      </c>
    </row>
    <row r="37" spans="1:8" x14ac:dyDescent="0.2">
      <c r="A37" s="6">
        <v>36</v>
      </c>
      <c r="B37" s="6">
        <v>1</v>
      </c>
      <c r="C37" s="6">
        <v>27</v>
      </c>
      <c r="D37" s="6">
        <v>5</v>
      </c>
      <c r="E37" s="6">
        <v>2172</v>
      </c>
      <c r="F37" s="6">
        <v>0.31642213237300099</v>
      </c>
      <c r="G37" s="6">
        <v>2</v>
      </c>
      <c r="H37" s="6">
        <v>11</v>
      </c>
    </row>
    <row r="38" spans="1:8" x14ac:dyDescent="0.2">
      <c r="A38" s="6">
        <v>37</v>
      </c>
      <c r="B38" s="6">
        <v>1</v>
      </c>
      <c r="C38" s="6">
        <v>25</v>
      </c>
      <c r="D38" s="6">
        <v>56</v>
      </c>
      <c r="E38" s="6">
        <v>2239</v>
      </c>
      <c r="F38" s="6">
        <v>0.39068852870117099</v>
      </c>
      <c r="G38" s="6">
        <v>2</v>
      </c>
      <c r="H38" s="6">
        <v>102</v>
      </c>
    </row>
    <row r="39" spans="1:8" x14ac:dyDescent="0.2">
      <c r="A39" s="6">
        <v>38</v>
      </c>
      <c r="B39" s="6">
        <v>2</v>
      </c>
      <c r="C39" s="6">
        <v>26</v>
      </c>
      <c r="D39" s="6">
        <v>51</v>
      </c>
      <c r="E39" s="6">
        <v>2297</v>
      </c>
      <c r="F39" s="6">
        <v>0.92300000000000004</v>
      </c>
      <c r="G39" s="6">
        <v>2</v>
      </c>
      <c r="H39" s="6">
        <v>105</v>
      </c>
    </row>
    <row r="40" spans="1:8" x14ac:dyDescent="0.2">
      <c r="A40" s="6">
        <v>39</v>
      </c>
      <c r="B40" s="6">
        <v>1</v>
      </c>
      <c r="C40" s="6">
        <v>27</v>
      </c>
      <c r="D40" s="6">
        <v>7</v>
      </c>
      <c r="E40" s="6">
        <v>2369</v>
      </c>
      <c r="F40" s="6">
        <v>0.39267640892599298</v>
      </c>
      <c r="G40" s="6">
        <v>2</v>
      </c>
      <c r="H40" s="6">
        <v>16</v>
      </c>
    </row>
    <row r="41" spans="1:8" x14ac:dyDescent="0.2">
      <c r="A41" s="6">
        <v>40</v>
      </c>
      <c r="B41" s="6">
        <v>2</v>
      </c>
      <c r="C41" s="6">
        <v>25</v>
      </c>
      <c r="D41" s="6">
        <v>2</v>
      </c>
      <c r="E41" s="6">
        <v>2416</v>
      </c>
      <c r="F41" s="6">
        <v>0.97399999999999998</v>
      </c>
      <c r="G41" s="6">
        <v>2</v>
      </c>
      <c r="H41" s="6">
        <v>103</v>
      </c>
    </row>
    <row r="42" spans="1:8" x14ac:dyDescent="0.2">
      <c r="A42" s="6">
        <v>41</v>
      </c>
      <c r="B42" s="6">
        <v>1</v>
      </c>
      <c r="C42" s="6">
        <v>26</v>
      </c>
      <c r="D42" s="6">
        <v>54</v>
      </c>
      <c r="E42" s="6">
        <v>2478</v>
      </c>
      <c r="F42" s="6">
        <v>0.39267640892599298</v>
      </c>
      <c r="G42" s="6">
        <v>2</v>
      </c>
      <c r="H42" s="6">
        <v>97</v>
      </c>
    </row>
    <row r="43" spans="1:8" x14ac:dyDescent="0.2">
      <c r="A43" s="6">
        <v>42</v>
      </c>
      <c r="B43" s="6">
        <v>2</v>
      </c>
      <c r="C43" s="6">
        <v>27</v>
      </c>
      <c r="D43" s="6">
        <v>49</v>
      </c>
      <c r="E43" s="6">
        <v>2550</v>
      </c>
      <c r="F43" s="6">
        <v>0.97399999999999998</v>
      </c>
      <c r="G43" s="6">
        <v>1</v>
      </c>
      <c r="H43" s="6">
        <v>104</v>
      </c>
    </row>
    <row r="44" spans="1:8" x14ac:dyDescent="0.2">
      <c r="A44" s="6">
        <v>43</v>
      </c>
      <c r="B44" s="6">
        <v>1</v>
      </c>
      <c r="C44" s="6">
        <v>25</v>
      </c>
      <c r="D44" s="6">
        <v>54</v>
      </c>
      <c r="E44" s="6">
        <v>2610</v>
      </c>
      <c r="F44" s="6">
        <v>0.33860459994515701</v>
      </c>
      <c r="G44" s="6">
        <v>2</v>
      </c>
      <c r="H44" s="6">
        <v>97</v>
      </c>
    </row>
    <row r="45" spans="1:8" x14ac:dyDescent="0.2">
      <c r="A45" s="6">
        <v>44</v>
      </c>
      <c r="B45" s="6">
        <v>1</v>
      </c>
      <c r="C45" s="6">
        <v>25</v>
      </c>
      <c r="D45" s="6">
        <v>56</v>
      </c>
      <c r="E45" s="6">
        <v>2972</v>
      </c>
      <c r="F45" s="6">
        <v>0.348942623581601</v>
      </c>
      <c r="G45" s="6">
        <v>2</v>
      </c>
      <c r="H45" s="6">
        <v>102</v>
      </c>
    </row>
    <row r="46" spans="1:8" x14ac:dyDescent="0.2">
      <c r="A46" s="6">
        <v>45</v>
      </c>
      <c r="B46" s="6">
        <v>2</v>
      </c>
      <c r="C46" s="6">
        <v>25</v>
      </c>
      <c r="D46" s="6">
        <v>2</v>
      </c>
      <c r="E46" s="6">
        <v>2792</v>
      </c>
      <c r="F46" s="6">
        <v>0.96779999999999999</v>
      </c>
      <c r="G46" s="6">
        <v>2</v>
      </c>
      <c r="H46" s="6">
        <v>103</v>
      </c>
    </row>
    <row r="47" spans="1:8" x14ac:dyDescent="0.2">
      <c r="A47" s="6">
        <v>46</v>
      </c>
      <c r="B47" s="6">
        <v>2</v>
      </c>
      <c r="C47" s="6">
        <v>27</v>
      </c>
      <c r="D47" s="6">
        <v>47</v>
      </c>
      <c r="E47" s="6">
        <v>2910</v>
      </c>
      <c r="F47" s="6">
        <v>0.93540000000000001</v>
      </c>
      <c r="G47" s="6">
        <v>2</v>
      </c>
      <c r="H47" s="6">
        <v>104</v>
      </c>
    </row>
    <row r="48" spans="1:8" x14ac:dyDescent="0.2">
      <c r="A48" s="6">
        <v>47</v>
      </c>
      <c r="B48" s="6">
        <v>1</v>
      </c>
      <c r="C48" s="6">
        <v>26</v>
      </c>
      <c r="D48" s="6">
        <v>3</v>
      </c>
      <c r="E48" s="6">
        <v>2668</v>
      </c>
      <c r="F48" s="6">
        <v>0.35013211083946499</v>
      </c>
      <c r="G48" s="6">
        <v>2</v>
      </c>
      <c r="H48" s="6">
        <v>6</v>
      </c>
    </row>
    <row r="49" spans="1:8" x14ac:dyDescent="0.2">
      <c r="A49" s="6">
        <v>48</v>
      </c>
      <c r="B49" s="6">
        <v>1</v>
      </c>
      <c r="C49" s="6">
        <v>27</v>
      </c>
      <c r="D49" s="6">
        <v>3</v>
      </c>
      <c r="E49" s="6">
        <v>2735</v>
      </c>
      <c r="F49" s="6">
        <v>0.23081539713044399</v>
      </c>
      <c r="G49" s="6">
        <v>2</v>
      </c>
      <c r="H49" s="6">
        <v>6</v>
      </c>
    </row>
    <row r="50" spans="1:8" x14ac:dyDescent="0.2">
      <c r="A50" s="6">
        <v>49</v>
      </c>
      <c r="B50" s="6">
        <v>2</v>
      </c>
      <c r="C50" s="6">
        <v>26</v>
      </c>
      <c r="D50" s="6">
        <v>53</v>
      </c>
      <c r="E50" s="6">
        <v>2855</v>
      </c>
      <c r="F50" s="6">
        <v>0.98740000000000006</v>
      </c>
      <c r="G50" s="6">
        <v>2</v>
      </c>
      <c r="H50" s="6">
        <v>105</v>
      </c>
    </row>
    <row r="51" spans="1:8" x14ac:dyDescent="0.2">
      <c r="A51" s="6">
        <v>50</v>
      </c>
      <c r="B51" s="6">
        <v>2</v>
      </c>
      <c r="C51" s="6">
        <v>26</v>
      </c>
      <c r="D51" s="6">
        <v>55</v>
      </c>
      <c r="E51" s="6">
        <v>3037</v>
      </c>
      <c r="F51" s="6">
        <v>0.96540000000000004</v>
      </c>
      <c r="G51" s="6">
        <v>2</v>
      </c>
      <c r="H51" s="6">
        <v>105</v>
      </c>
    </row>
    <row r="52" spans="1:8" x14ac:dyDescent="0.2">
      <c r="A52" s="6">
        <v>51</v>
      </c>
      <c r="B52" s="6">
        <v>2</v>
      </c>
      <c r="C52" s="6">
        <v>26</v>
      </c>
      <c r="D52" s="6">
        <v>51</v>
      </c>
      <c r="E52" s="6">
        <v>3214</v>
      </c>
      <c r="F52" s="6">
        <v>0.95089999999999997</v>
      </c>
      <c r="G52" s="6">
        <v>2</v>
      </c>
      <c r="H52" s="6">
        <v>105</v>
      </c>
    </row>
    <row r="53" spans="1:8" x14ac:dyDescent="0.2">
      <c r="A53" s="6">
        <v>52</v>
      </c>
      <c r="B53" s="6">
        <v>2</v>
      </c>
      <c r="C53" s="6">
        <v>25</v>
      </c>
      <c r="D53" s="6">
        <v>55</v>
      </c>
      <c r="E53" s="6">
        <v>3159</v>
      </c>
      <c r="F53" s="6">
        <v>0.91210000000000002</v>
      </c>
      <c r="G53" s="6">
        <v>1</v>
      </c>
      <c r="H53" s="6">
        <v>103</v>
      </c>
    </row>
    <row r="54" spans="1:8" x14ac:dyDescent="0.2">
      <c r="A54" s="6">
        <v>53</v>
      </c>
      <c r="B54" s="6">
        <v>2</v>
      </c>
      <c r="C54" s="6">
        <v>25</v>
      </c>
      <c r="D54" s="6">
        <v>55</v>
      </c>
      <c r="E54" s="6">
        <v>3264</v>
      </c>
      <c r="F54" s="6">
        <v>0.91779999999999995</v>
      </c>
      <c r="G54" s="6">
        <v>2</v>
      </c>
      <c r="H54" s="6">
        <v>103</v>
      </c>
    </row>
    <row r="55" spans="1:8" x14ac:dyDescent="0.2">
      <c r="A55" s="6">
        <v>54</v>
      </c>
      <c r="B55" s="6">
        <v>1</v>
      </c>
      <c r="C55" s="6">
        <v>27</v>
      </c>
      <c r="D55" s="6">
        <v>3</v>
      </c>
      <c r="E55" s="6">
        <v>3089</v>
      </c>
      <c r="F55" s="6">
        <v>0.34721163559338403</v>
      </c>
      <c r="G55" s="6">
        <v>2</v>
      </c>
      <c r="H55" s="6">
        <v>6</v>
      </c>
    </row>
    <row r="56" spans="1:8" x14ac:dyDescent="0.2">
      <c r="A56" s="6">
        <v>55</v>
      </c>
      <c r="B56" s="6">
        <v>1</v>
      </c>
      <c r="C56" s="6">
        <v>27</v>
      </c>
      <c r="D56" s="6">
        <v>7</v>
      </c>
      <c r="E56" s="6">
        <v>3312</v>
      </c>
      <c r="F56" s="6">
        <v>0.33860459994515701</v>
      </c>
      <c r="G56" s="6">
        <v>2</v>
      </c>
      <c r="H56" s="6">
        <v>16</v>
      </c>
    </row>
    <row r="57" spans="1:8" x14ac:dyDescent="0.2">
      <c r="A57" s="6">
        <v>56</v>
      </c>
      <c r="B57" s="6">
        <v>1</v>
      </c>
      <c r="C57" s="6">
        <v>27</v>
      </c>
      <c r="D57" s="6">
        <v>7</v>
      </c>
      <c r="E57" s="6">
        <v>3381</v>
      </c>
      <c r="F57" s="6">
        <v>0.33860459994515701</v>
      </c>
      <c r="G57" s="6">
        <v>2</v>
      </c>
      <c r="H57" s="6">
        <v>16</v>
      </c>
    </row>
    <row r="58" spans="1:8" x14ac:dyDescent="0.2">
      <c r="A58" s="6">
        <v>57</v>
      </c>
      <c r="B58" s="6">
        <v>1</v>
      </c>
      <c r="C58" s="6">
        <v>25</v>
      </c>
      <c r="D58" s="6">
        <v>54</v>
      </c>
      <c r="E58" s="6">
        <v>3455</v>
      </c>
      <c r="F58" s="6">
        <v>0.35013211083946499</v>
      </c>
      <c r="G58" s="6">
        <v>2</v>
      </c>
      <c r="H58" s="6">
        <v>97</v>
      </c>
    </row>
    <row r="59" spans="1:8" x14ac:dyDescent="0.2">
      <c r="A59" s="6">
        <v>58</v>
      </c>
      <c r="B59" s="6">
        <v>1</v>
      </c>
      <c r="C59" s="6">
        <v>25</v>
      </c>
      <c r="D59" s="6">
        <v>54</v>
      </c>
      <c r="E59" s="6">
        <v>3508</v>
      </c>
      <c r="F59" s="6">
        <v>0.35013211083946499</v>
      </c>
      <c r="G59" s="6">
        <v>2</v>
      </c>
      <c r="H59" s="6">
        <v>97</v>
      </c>
    </row>
    <row r="60" spans="1:8" x14ac:dyDescent="0.2">
      <c r="A60" s="6">
        <v>59</v>
      </c>
      <c r="B60" s="6">
        <v>1</v>
      </c>
      <c r="C60" s="6">
        <v>26</v>
      </c>
      <c r="D60" s="6">
        <v>56</v>
      </c>
      <c r="E60" s="6">
        <v>3579</v>
      </c>
      <c r="F60" s="6">
        <v>0.23081539713044399</v>
      </c>
      <c r="G60" s="6">
        <v>1</v>
      </c>
      <c r="H60" s="6">
        <v>102</v>
      </c>
    </row>
    <row r="61" spans="1:8" x14ac:dyDescent="0.2">
      <c r="A61" s="6">
        <v>60</v>
      </c>
      <c r="B61" s="6">
        <v>1</v>
      </c>
      <c r="C61" s="6">
        <v>26</v>
      </c>
      <c r="D61" s="6">
        <v>56</v>
      </c>
      <c r="E61" s="6">
        <v>3646</v>
      </c>
      <c r="F61" s="6">
        <v>0.23081539713044399</v>
      </c>
      <c r="G61" s="6">
        <v>1</v>
      </c>
      <c r="H61" s="6">
        <v>102</v>
      </c>
    </row>
    <row r="62" spans="1:8" x14ac:dyDescent="0.2">
      <c r="A62" s="6">
        <v>61</v>
      </c>
      <c r="B62" s="6">
        <v>2</v>
      </c>
      <c r="C62" s="6">
        <v>26</v>
      </c>
      <c r="D62" s="6">
        <v>51</v>
      </c>
      <c r="E62" s="6">
        <v>3704</v>
      </c>
      <c r="F62" s="6">
        <v>0.91879999999999995</v>
      </c>
      <c r="G62" s="6">
        <v>2</v>
      </c>
      <c r="H62" s="6">
        <v>105</v>
      </c>
    </row>
    <row r="63" spans="1:8" x14ac:dyDescent="0.2">
      <c r="A63" s="6">
        <v>62</v>
      </c>
      <c r="B63" s="6">
        <v>2</v>
      </c>
      <c r="C63" s="6">
        <v>26</v>
      </c>
      <c r="D63" s="6">
        <v>51</v>
      </c>
      <c r="E63" s="6">
        <v>3704</v>
      </c>
      <c r="F63" s="6">
        <v>0.91879999999999995</v>
      </c>
      <c r="G63" s="6">
        <v>2</v>
      </c>
      <c r="H63" s="6">
        <v>105</v>
      </c>
    </row>
    <row r="64" spans="1:8" x14ac:dyDescent="0.2">
      <c r="A64" s="6">
        <v>63</v>
      </c>
      <c r="B64" s="6">
        <v>2</v>
      </c>
      <c r="C64" s="6">
        <v>25</v>
      </c>
      <c r="D64" s="6">
        <v>53</v>
      </c>
      <c r="E64" s="6">
        <v>3838</v>
      </c>
      <c r="F64" s="6">
        <v>0.90539999999999998</v>
      </c>
      <c r="G64" s="6">
        <v>1</v>
      </c>
      <c r="H64" s="6">
        <v>103</v>
      </c>
    </row>
    <row r="65" spans="1:8" x14ac:dyDescent="0.2">
      <c r="A65" s="6">
        <v>64</v>
      </c>
      <c r="B65" s="6">
        <v>1</v>
      </c>
      <c r="C65" s="6">
        <v>25</v>
      </c>
      <c r="D65" s="6">
        <v>56</v>
      </c>
      <c r="E65" s="6">
        <v>3885</v>
      </c>
      <c r="F65" s="6">
        <v>0.41697844314297999</v>
      </c>
      <c r="G65" s="6">
        <v>2</v>
      </c>
      <c r="H65" s="6">
        <v>102</v>
      </c>
    </row>
    <row r="66" spans="1:8" x14ac:dyDescent="0.2">
      <c r="A66" s="6">
        <v>65</v>
      </c>
      <c r="B66" s="6">
        <v>1</v>
      </c>
      <c r="C66" s="6">
        <v>25</v>
      </c>
      <c r="D66" s="6">
        <v>56</v>
      </c>
      <c r="E66" s="6">
        <v>3944</v>
      </c>
      <c r="F66" s="6">
        <v>0.41697844314297999</v>
      </c>
      <c r="G66" s="6">
        <v>2</v>
      </c>
      <c r="H66" s="6">
        <v>102</v>
      </c>
    </row>
    <row r="67" spans="1:8" x14ac:dyDescent="0.2">
      <c r="A67" s="6">
        <v>66</v>
      </c>
      <c r="B67" s="6">
        <v>1</v>
      </c>
      <c r="C67" s="6">
        <v>26</v>
      </c>
      <c r="D67" s="6">
        <v>3</v>
      </c>
      <c r="E67" s="6">
        <v>4005</v>
      </c>
      <c r="F67" s="6">
        <v>0.29422793517522899</v>
      </c>
      <c r="G67" s="6">
        <v>1</v>
      </c>
      <c r="H67" s="6">
        <v>6</v>
      </c>
    </row>
    <row r="68" spans="1:8" x14ac:dyDescent="0.2">
      <c r="A68" s="6">
        <v>67</v>
      </c>
      <c r="B68" s="6">
        <v>1</v>
      </c>
      <c r="C68" s="6">
        <v>26</v>
      </c>
      <c r="D68" s="6">
        <v>3</v>
      </c>
      <c r="E68" s="6">
        <v>4065</v>
      </c>
      <c r="F68" s="6">
        <v>0.29422793517522899</v>
      </c>
      <c r="G68" s="6">
        <v>1</v>
      </c>
      <c r="H68" s="6">
        <v>6</v>
      </c>
    </row>
    <row r="69" spans="1:8" x14ac:dyDescent="0.2">
      <c r="A69" s="6">
        <v>68</v>
      </c>
      <c r="B69" s="6">
        <v>1</v>
      </c>
      <c r="C69" s="6">
        <v>27</v>
      </c>
      <c r="D69" s="6">
        <v>5</v>
      </c>
      <c r="E69" s="6">
        <v>4119</v>
      </c>
      <c r="F69" s="6">
        <v>0.35080645248926701</v>
      </c>
      <c r="G69" s="6">
        <v>2</v>
      </c>
      <c r="H69" s="6">
        <v>11</v>
      </c>
    </row>
    <row r="70" spans="1:8" x14ac:dyDescent="0.2">
      <c r="A70" s="6">
        <v>69</v>
      </c>
      <c r="B70" s="6">
        <v>2</v>
      </c>
      <c r="C70" s="6">
        <v>25</v>
      </c>
      <c r="D70" s="6">
        <v>2</v>
      </c>
      <c r="E70" s="6">
        <v>4163</v>
      </c>
      <c r="F70" s="6">
        <v>0.92330000000000001</v>
      </c>
      <c r="G70" s="6">
        <v>1</v>
      </c>
      <c r="H70" s="6">
        <v>103</v>
      </c>
    </row>
    <row r="71" spans="1:8" x14ac:dyDescent="0.2">
      <c r="A71" s="6">
        <v>70</v>
      </c>
      <c r="B71" s="6">
        <v>2</v>
      </c>
      <c r="C71" s="6">
        <v>25</v>
      </c>
      <c r="D71" s="6">
        <v>2</v>
      </c>
      <c r="E71" s="6">
        <v>4217</v>
      </c>
      <c r="F71" s="6">
        <v>0.92800000000000005</v>
      </c>
      <c r="G71" s="6">
        <v>2</v>
      </c>
      <c r="H71" s="6">
        <v>103</v>
      </c>
    </row>
    <row r="72" spans="1:8" x14ac:dyDescent="0.2">
      <c r="A72" s="6">
        <v>71</v>
      </c>
      <c r="B72" s="6">
        <v>1</v>
      </c>
      <c r="C72" s="6">
        <v>27</v>
      </c>
      <c r="D72" s="6">
        <v>7</v>
      </c>
      <c r="E72" s="6">
        <v>4276</v>
      </c>
      <c r="F72" s="6">
        <v>0.33860459994515701</v>
      </c>
      <c r="G72" s="6">
        <v>2</v>
      </c>
      <c r="H72" s="6">
        <v>16</v>
      </c>
    </row>
    <row r="73" spans="1:8" x14ac:dyDescent="0.2">
      <c r="A73" s="6">
        <v>72</v>
      </c>
      <c r="B73" s="6">
        <v>1</v>
      </c>
      <c r="C73" s="6">
        <v>25</v>
      </c>
      <c r="D73" s="6">
        <v>54</v>
      </c>
      <c r="E73" s="6">
        <v>4328</v>
      </c>
      <c r="F73" s="6">
        <v>0.35013211083946499</v>
      </c>
      <c r="G73" s="6">
        <v>2</v>
      </c>
      <c r="H73" s="6">
        <v>97</v>
      </c>
    </row>
    <row r="74" spans="1:8" x14ac:dyDescent="0.2">
      <c r="A74" s="6">
        <v>73</v>
      </c>
      <c r="B74" s="10">
        <v>1</v>
      </c>
      <c r="C74" s="10">
        <v>25</v>
      </c>
      <c r="D74" s="10">
        <v>54</v>
      </c>
      <c r="E74" s="10">
        <v>4379</v>
      </c>
      <c r="F74" s="10">
        <v>0.33963599999999999</v>
      </c>
      <c r="G74" s="10">
        <v>2</v>
      </c>
      <c r="H74" s="10">
        <v>97</v>
      </c>
    </row>
    <row r="75" spans="1:8" x14ac:dyDescent="0.2">
      <c r="A75" s="6">
        <v>74</v>
      </c>
      <c r="B75" s="6">
        <v>2</v>
      </c>
      <c r="C75" s="6">
        <v>25</v>
      </c>
      <c r="D75" s="6">
        <v>54</v>
      </c>
      <c r="E75" s="6">
        <v>4428</v>
      </c>
      <c r="F75" s="6">
        <v>0.91779999999999995</v>
      </c>
      <c r="G75" s="6">
        <v>2</v>
      </c>
      <c r="H75" s="6">
        <v>97</v>
      </c>
    </row>
    <row r="76" spans="1:8" x14ac:dyDescent="0.2">
      <c r="A76" s="6">
        <v>75</v>
      </c>
      <c r="B76" s="6">
        <v>1</v>
      </c>
      <c r="C76" s="6">
        <v>26</v>
      </c>
      <c r="D76" s="6">
        <v>3</v>
      </c>
      <c r="E76" s="6">
        <v>4489</v>
      </c>
      <c r="F76" s="6">
        <v>0.38363247244989601</v>
      </c>
      <c r="G76" s="6">
        <v>2</v>
      </c>
      <c r="H76" s="6">
        <v>6</v>
      </c>
    </row>
    <row r="77" spans="1:8" x14ac:dyDescent="0.2">
      <c r="A77" s="6">
        <v>76</v>
      </c>
      <c r="B77" s="6">
        <v>2</v>
      </c>
      <c r="C77" s="6">
        <v>26</v>
      </c>
      <c r="D77" s="6">
        <v>53</v>
      </c>
      <c r="E77" s="6">
        <v>4545</v>
      </c>
      <c r="F77" s="6">
        <v>0.90880000000000005</v>
      </c>
      <c r="G77" s="6">
        <v>2</v>
      </c>
      <c r="H77" s="6">
        <v>105</v>
      </c>
    </row>
    <row r="78" spans="1:8" x14ac:dyDescent="0.2">
      <c r="A78" s="6">
        <v>77</v>
      </c>
      <c r="B78" s="6">
        <v>2</v>
      </c>
      <c r="C78" s="6">
        <v>27</v>
      </c>
      <c r="D78" s="6">
        <v>53</v>
      </c>
      <c r="E78" s="6">
        <v>4605</v>
      </c>
      <c r="F78" s="6">
        <v>0.95779999999999998</v>
      </c>
      <c r="G78" s="6">
        <v>1</v>
      </c>
      <c r="H78" s="6">
        <v>104</v>
      </c>
    </row>
    <row r="79" spans="1:8" x14ac:dyDescent="0.2">
      <c r="A79" s="6">
        <v>78</v>
      </c>
      <c r="B79" s="6">
        <v>1</v>
      </c>
      <c r="C79" s="6">
        <v>27</v>
      </c>
      <c r="D79" s="6">
        <v>3</v>
      </c>
      <c r="E79" s="6">
        <v>4666</v>
      </c>
      <c r="F79" s="6">
        <v>0.36215874787913799</v>
      </c>
      <c r="G79" s="6">
        <v>2</v>
      </c>
      <c r="H79" s="6">
        <v>6</v>
      </c>
    </row>
    <row r="80" spans="1:8" x14ac:dyDescent="0.2">
      <c r="A80" s="6">
        <v>79</v>
      </c>
      <c r="B80" s="6">
        <v>1</v>
      </c>
      <c r="C80" s="6">
        <v>26</v>
      </c>
      <c r="D80" s="6">
        <v>56</v>
      </c>
      <c r="E80" s="6">
        <v>4721</v>
      </c>
      <c r="F80" s="6">
        <v>0.404525317099097</v>
      </c>
      <c r="G80" s="6">
        <v>2</v>
      </c>
      <c r="H80" s="6">
        <v>102</v>
      </c>
    </row>
    <row r="81" spans="1:8" x14ac:dyDescent="0.2">
      <c r="A81" s="6">
        <v>80</v>
      </c>
      <c r="B81" s="10">
        <v>2</v>
      </c>
      <c r="C81" s="10">
        <v>26</v>
      </c>
      <c r="D81" s="10">
        <v>51</v>
      </c>
      <c r="E81" s="10">
        <v>4781</v>
      </c>
      <c r="F81" s="10">
        <v>0.89439999999999997</v>
      </c>
      <c r="G81" s="10">
        <v>2</v>
      </c>
      <c r="H81" s="10">
        <v>105</v>
      </c>
    </row>
    <row r="82" spans="1:8" x14ac:dyDescent="0.2">
      <c r="A82" s="6">
        <v>81</v>
      </c>
      <c r="B82" s="10">
        <v>2</v>
      </c>
      <c r="C82" s="10">
        <v>27</v>
      </c>
      <c r="D82" s="10">
        <v>47</v>
      </c>
      <c r="E82" s="10">
        <v>4840</v>
      </c>
      <c r="F82" s="10">
        <v>0.93289999999999995</v>
      </c>
      <c r="G82" s="10">
        <v>2</v>
      </c>
      <c r="H82" s="10">
        <v>104</v>
      </c>
    </row>
    <row r="83" spans="1:8" x14ac:dyDescent="0.2">
      <c r="A83" s="6">
        <v>82</v>
      </c>
      <c r="B83" s="10">
        <v>1</v>
      </c>
      <c r="C83" s="10">
        <v>25</v>
      </c>
      <c r="D83" s="10">
        <v>54</v>
      </c>
      <c r="E83" s="10">
        <v>4905</v>
      </c>
      <c r="F83" s="10">
        <v>0.40914600000000001</v>
      </c>
      <c r="G83" s="10">
        <v>1</v>
      </c>
      <c r="H83" s="10">
        <v>97</v>
      </c>
    </row>
    <row r="84" spans="1:8" x14ac:dyDescent="0.2">
      <c r="A84" s="6">
        <v>83</v>
      </c>
      <c r="B84" s="10">
        <v>1</v>
      </c>
      <c r="C84" s="10">
        <v>27</v>
      </c>
      <c r="D84" s="10">
        <v>7</v>
      </c>
      <c r="E84" s="10">
        <v>4953</v>
      </c>
      <c r="F84" s="10">
        <v>0.31170900000000001</v>
      </c>
      <c r="G84" s="10">
        <v>2</v>
      </c>
      <c r="H84" s="10">
        <v>16</v>
      </c>
    </row>
    <row r="85" spans="1:8" x14ac:dyDescent="0.2">
      <c r="A85" s="6">
        <v>84</v>
      </c>
      <c r="B85" s="10">
        <v>2</v>
      </c>
      <c r="C85" s="10">
        <v>26</v>
      </c>
      <c r="D85" s="10">
        <v>53</v>
      </c>
      <c r="E85" s="10">
        <v>4997</v>
      </c>
      <c r="F85" s="10">
        <v>0.89139999999999997</v>
      </c>
      <c r="G85" s="10">
        <v>2</v>
      </c>
      <c r="H85" s="10">
        <v>105</v>
      </c>
    </row>
    <row r="86" spans="1:8" x14ac:dyDescent="0.2">
      <c r="A86" s="6">
        <v>85</v>
      </c>
      <c r="B86" s="6">
        <v>2</v>
      </c>
      <c r="C86" s="6">
        <v>26</v>
      </c>
      <c r="D86" s="6">
        <v>51</v>
      </c>
      <c r="E86" s="6">
        <v>5053</v>
      </c>
      <c r="F86" s="6">
        <v>0.95089999999999997</v>
      </c>
      <c r="G86" s="6">
        <v>2</v>
      </c>
      <c r="H86" s="6">
        <v>105</v>
      </c>
    </row>
    <row r="87" spans="1:8" x14ac:dyDescent="0.2">
      <c r="A87" s="6">
        <v>86</v>
      </c>
      <c r="B87" s="6">
        <v>2</v>
      </c>
      <c r="C87" s="6">
        <v>25</v>
      </c>
      <c r="D87" s="6">
        <v>55</v>
      </c>
      <c r="E87" s="6">
        <v>5106</v>
      </c>
      <c r="F87" s="6">
        <v>0.91779999999999995</v>
      </c>
      <c r="G87" s="6">
        <v>2</v>
      </c>
      <c r="H87" s="6">
        <v>103</v>
      </c>
    </row>
    <row r="88" spans="1:8" x14ac:dyDescent="0.2">
      <c r="A88" s="6">
        <v>87</v>
      </c>
      <c r="B88" s="6">
        <v>1</v>
      </c>
      <c r="C88" s="6">
        <v>27</v>
      </c>
      <c r="D88" s="6">
        <v>7</v>
      </c>
      <c r="E88" s="6">
        <v>5166</v>
      </c>
      <c r="F88" s="6">
        <v>0.33860459994515701</v>
      </c>
      <c r="G88" s="6">
        <v>2</v>
      </c>
      <c r="H88" s="6">
        <v>16</v>
      </c>
    </row>
    <row r="89" spans="1:8" x14ac:dyDescent="0.2">
      <c r="A89" s="6">
        <v>88</v>
      </c>
      <c r="B89" s="6">
        <v>1</v>
      </c>
      <c r="C89" s="6">
        <v>27</v>
      </c>
      <c r="D89" s="6">
        <v>7</v>
      </c>
      <c r="E89" s="6">
        <v>5232</v>
      </c>
      <c r="F89" s="6">
        <v>0.33860459994515701</v>
      </c>
      <c r="G89" s="6">
        <v>2</v>
      </c>
      <c r="H89" s="6">
        <v>16</v>
      </c>
    </row>
    <row r="90" spans="1:8" x14ac:dyDescent="0.2">
      <c r="A90" s="6">
        <v>89</v>
      </c>
      <c r="B90" s="6">
        <v>1</v>
      </c>
      <c r="C90" s="6">
        <v>25</v>
      </c>
      <c r="D90" s="6">
        <v>54</v>
      </c>
      <c r="E90" s="6">
        <v>5290</v>
      </c>
      <c r="F90" s="6">
        <v>0.35013211083946499</v>
      </c>
      <c r="G90" s="6">
        <v>2</v>
      </c>
      <c r="H90" s="6">
        <v>97</v>
      </c>
    </row>
    <row r="91" spans="1:8" x14ac:dyDescent="0.2">
      <c r="A91" s="6">
        <v>90</v>
      </c>
      <c r="B91" s="6">
        <v>1</v>
      </c>
      <c r="C91" s="6">
        <v>25</v>
      </c>
      <c r="D91" s="6">
        <v>54</v>
      </c>
      <c r="E91" s="6">
        <v>5346</v>
      </c>
      <c r="F91" s="6">
        <v>0.35013211083946499</v>
      </c>
      <c r="G91" s="6">
        <v>2</v>
      </c>
      <c r="H91" s="6">
        <v>97</v>
      </c>
    </row>
    <row r="92" spans="1:8" x14ac:dyDescent="0.2">
      <c r="A92" s="6">
        <v>91</v>
      </c>
      <c r="B92" s="6">
        <v>1</v>
      </c>
      <c r="C92" s="6">
        <v>26</v>
      </c>
      <c r="D92" s="6">
        <v>56</v>
      </c>
      <c r="E92" s="6">
        <v>5393</v>
      </c>
      <c r="F92" s="6">
        <v>0.23081539713044399</v>
      </c>
      <c r="G92" s="6">
        <v>1</v>
      </c>
      <c r="H92" s="6">
        <v>102</v>
      </c>
    </row>
    <row r="93" spans="1:8" x14ac:dyDescent="0.2">
      <c r="A93" s="6">
        <v>92</v>
      </c>
      <c r="B93" s="6">
        <v>1</v>
      </c>
      <c r="C93" s="6">
        <v>26</v>
      </c>
      <c r="D93" s="6">
        <v>56</v>
      </c>
      <c r="E93" s="6">
        <v>5457</v>
      </c>
      <c r="F93" s="6">
        <v>0.23081539713044399</v>
      </c>
      <c r="G93" s="6">
        <v>1</v>
      </c>
      <c r="H93" s="6">
        <v>102</v>
      </c>
    </row>
    <row r="94" spans="1:8" x14ac:dyDescent="0.2">
      <c r="A94" s="6">
        <v>93</v>
      </c>
      <c r="B94" s="6">
        <v>2</v>
      </c>
      <c r="C94" s="6">
        <v>26</v>
      </c>
      <c r="D94" s="6">
        <v>51</v>
      </c>
      <c r="E94" s="6">
        <v>5515</v>
      </c>
      <c r="F94" s="6">
        <v>0.91879999999999995</v>
      </c>
      <c r="G94" s="6">
        <v>2</v>
      </c>
      <c r="H94" s="6">
        <v>105</v>
      </c>
    </row>
    <row r="95" spans="1:8" x14ac:dyDescent="0.2">
      <c r="A95" s="6">
        <v>94</v>
      </c>
      <c r="B95" s="6">
        <v>2</v>
      </c>
      <c r="C95" s="6">
        <v>27</v>
      </c>
      <c r="D95" s="6">
        <v>47</v>
      </c>
      <c r="E95" s="6">
        <v>5576</v>
      </c>
      <c r="F95" s="6">
        <v>0.90239999999999998</v>
      </c>
      <c r="G95" s="6">
        <v>2</v>
      </c>
      <c r="H95" s="6">
        <v>104</v>
      </c>
    </row>
    <row r="96" spans="1:8" x14ac:dyDescent="0.2">
      <c r="A96" s="6">
        <v>95</v>
      </c>
      <c r="B96" s="6">
        <v>2</v>
      </c>
      <c r="C96" s="6">
        <v>25</v>
      </c>
      <c r="D96" s="6">
        <v>53</v>
      </c>
      <c r="E96" s="6">
        <v>5641</v>
      </c>
      <c r="F96" s="6">
        <v>0.90539999999999998</v>
      </c>
      <c r="G96" s="6">
        <v>1</v>
      </c>
      <c r="H96" s="6">
        <v>103</v>
      </c>
    </row>
    <row r="97" spans="1:8" x14ac:dyDescent="0.2">
      <c r="A97" s="6">
        <v>96</v>
      </c>
      <c r="B97" s="10">
        <v>1</v>
      </c>
      <c r="C97" s="10">
        <v>27</v>
      </c>
      <c r="D97" s="10">
        <v>5</v>
      </c>
      <c r="E97" s="10">
        <v>5699</v>
      </c>
      <c r="F97" s="10">
        <v>0.30784099999999998</v>
      </c>
      <c r="G97" s="10">
        <v>2</v>
      </c>
      <c r="H97" s="10">
        <v>11</v>
      </c>
    </row>
    <row r="98" spans="1:8" x14ac:dyDescent="0.2">
      <c r="A98" s="6">
        <v>97</v>
      </c>
      <c r="B98" s="10">
        <v>1</v>
      </c>
      <c r="C98" s="10">
        <v>25</v>
      </c>
      <c r="D98" s="10">
        <v>54</v>
      </c>
      <c r="E98" s="10">
        <v>5739</v>
      </c>
      <c r="F98" s="10">
        <v>0.40340599999999999</v>
      </c>
      <c r="G98" s="10">
        <v>2</v>
      </c>
      <c r="H98" s="10">
        <v>97</v>
      </c>
    </row>
    <row r="99" spans="1:8" x14ac:dyDescent="0.2">
      <c r="A99" s="6">
        <v>98</v>
      </c>
      <c r="B99" s="10">
        <v>2</v>
      </c>
      <c r="C99" s="10">
        <v>26</v>
      </c>
      <c r="D99" s="10">
        <v>2</v>
      </c>
      <c r="E99" s="10">
        <v>5809</v>
      </c>
      <c r="F99" s="10">
        <v>0.94750000000000001</v>
      </c>
      <c r="G99" s="10">
        <v>2</v>
      </c>
      <c r="H99" s="10">
        <v>105</v>
      </c>
    </row>
    <row r="100" spans="1:8" x14ac:dyDescent="0.2">
      <c r="A100" s="6">
        <v>99</v>
      </c>
      <c r="B100" s="10">
        <v>2</v>
      </c>
      <c r="C100" s="10">
        <v>27</v>
      </c>
      <c r="D100" s="10">
        <v>51</v>
      </c>
      <c r="E100" s="10">
        <v>5875</v>
      </c>
      <c r="F100" s="10">
        <v>0.91749999999999998</v>
      </c>
      <c r="G100" s="10">
        <v>2</v>
      </c>
      <c r="H100" s="10">
        <v>104</v>
      </c>
    </row>
    <row r="101" spans="1:8" x14ac:dyDescent="0.2">
      <c r="A101" s="6">
        <v>100</v>
      </c>
      <c r="B101" s="10">
        <v>2</v>
      </c>
      <c r="C101" s="10">
        <v>25</v>
      </c>
      <c r="D101" s="10">
        <v>55</v>
      </c>
      <c r="E101" s="10">
        <v>5932</v>
      </c>
      <c r="F101" s="10">
        <v>0.95069999999999999</v>
      </c>
      <c r="G101" s="10">
        <v>2</v>
      </c>
      <c r="H101" s="10">
        <v>103</v>
      </c>
    </row>
    <row r="102" spans="1:8" x14ac:dyDescent="0.2">
      <c r="E102" s="6"/>
    </row>
  </sheetData>
  <autoFilter ref="B1:B102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selection sqref="A1:BE57"/>
    </sheetView>
  </sheetViews>
  <sheetFormatPr defaultColWidth="4.625" defaultRowHeight="14.25" x14ac:dyDescent="0.2"/>
  <cols>
    <col min="1" max="1" width="4.625" style="2"/>
    <col min="2" max="2" width="5.5" style="2" bestFit="1" customWidth="1"/>
    <col min="3" max="3" width="8.375" style="2" bestFit="1" customWidth="1"/>
    <col min="4" max="4" width="6.375" style="2" bestFit="1" customWidth="1"/>
    <col min="5" max="5" width="5.5" style="2" bestFit="1" customWidth="1"/>
    <col min="6" max="6" width="6.375" style="2" bestFit="1" customWidth="1"/>
    <col min="7" max="7" width="5.375" style="2" bestFit="1" customWidth="1"/>
    <col min="8" max="8" width="6.375" style="2" bestFit="1" customWidth="1"/>
    <col min="9" max="9" width="6" style="2" customWidth="1"/>
    <col min="10" max="10" width="5.375" style="2" bestFit="1" customWidth="1"/>
    <col min="11" max="11" width="6.125" style="2" customWidth="1"/>
    <col min="12" max="12" width="5.375" style="2" bestFit="1" customWidth="1"/>
    <col min="13" max="13" width="6.375" style="2" bestFit="1" customWidth="1"/>
    <col min="14" max="14" width="5.375" style="2" bestFit="1" customWidth="1"/>
    <col min="15" max="15" width="7.375" style="2" bestFit="1" customWidth="1"/>
    <col min="16" max="16" width="5.375" style="2" bestFit="1" customWidth="1"/>
    <col min="17" max="17" width="6.375" style="2" bestFit="1" customWidth="1"/>
    <col min="18" max="18" width="5.375" style="2" bestFit="1" customWidth="1"/>
    <col min="19" max="19" width="7.75" style="2" bestFit="1" customWidth="1"/>
    <col min="20" max="20" width="5.375" style="2" bestFit="1" customWidth="1"/>
    <col min="21" max="21" width="6.375" style="2" bestFit="1" customWidth="1"/>
    <col min="22" max="22" width="5.375" style="2" bestFit="1" customWidth="1"/>
    <col min="23" max="23" width="7.375" style="2" bestFit="1" customWidth="1"/>
    <col min="24" max="24" width="5.375" style="2" bestFit="1" customWidth="1"/>
    <col min="25" max="25" width="6.375" style="2" bestFit="1" customWidth="1"/>
    <col min="26" max="26" width="6.25" style="2" customWidth="1"/>
    <col min="27" max="27" width="6.375" style="2" bestFit="1" customWidth="1"/>
    <col min="28" max="28" width="6" style="2" customWidth="1"/>
    <col min="29" max="29" width="5.375" style="2" bestFit="1" customWidth="1"/>
    <col min="30" max="30" width="6.375" style="2" bestFit="1" customWidth="1"/>
    <col min="31" max="31" width="5.375" style="2" bestFit="1" customWidth="1"/>
    <col min="32" max="32" width="6.375" style="2" bestFit="1" customWidth="1"/>
    <col min="33" max="33" width="5.875" style="2" customWidth="1"/>
    <col min="34" max="34" width="6" style="2" customWidth="1"/>
    <col min="35" max="35" width="5.375" style="2" bestFit="1" customWidth="1"/>
    <col min="36" max="36" width="7.75" style="2" bestFit="1" customWidth="1"/>
    <col min="37" max="37" width="5.375" style="2" bestFit="1" customWidth="1"/>
    <col min="38" max="38" width="6.375" style="2" bestFit="1" customWidth="1"/>
    <col min="39" max="39" width="5.375" style="2" bestFit="1" customWidth="1"/>
    <col min="40" max="40" width="6.375" style="2" bestFit="1" customWidth="1"/>
    <col min="41" max="41" width="5.375" style="2" bestFit="1" customWidth="1"/>
    <col min="42" max="42" width="6.375" style="2" bestFit="1" customWidth="1"/>
    <col min="43" max="43" width="5.375" style="2" bestFit="1" customWidth="1"/>
    <col min="44" max="44" width="6.375" style="2" bestFit="1" customWidth="1"/>
    <col min="45" max="45" width="5.375" style="2" bestFit="1" customWidth="1"/>
    <col min="46" max="46" width="6.375" style="2" bestFit="1" customWidth="1"/>
    <col min="47" max="47" width="5.375" style="2" bestFit="1" customWidth="1"/>
    <col min="48" max="48" width="7.75" style="2" bestFit="1" customWidth="1"/>
    <col min="49" max="49" width="5.375" style="2" bestFit="1" customWidth="1"/>
    <col min="50" max="50" width="7.75" style="2" bestFit="1" customWidth="1"/>
    <col min="51" max="51" width="5.375" style="2" bestFit="1" customWidth="1"/>
    <col min="52" max="52" width="6.375" style="2" bestFit="1" customWidth="1"/>
    <col min="53" max="53" width="5.375" style="2" bestFit="1" customWidth="1"/>
    <col min="54" max="54" width="6.375" style="2" bestFit="1" customWidth="1"/>
    <col min="55" max="55" width="5.375" style="2" bestFit="1" customWidth="1"/>
    <col min="56" max="57" width="6.375" style="2" bestFit="1" customWidth="1"/>
    <col min="58" max="16384" width="4.625" style="2"/>
  </cols>
  <sheetData>
    <row r="1" spans="1:57" x14ac:dyDescent="0.2">
      <c r="A1" s="1">
        <v>0</v>
      </c>
      <c r="B1" s="1"/>
      <c r="C1" s="3">
        <v>0.1</v>
      </c>
      <c r="D1" s="1"/>
      <c r="E1" s="1">
        <v>0.1</v>
      </c>
      <c r="F1" s="1"/>
      <c r="G1" s="1">
        <v>0.1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>
        <v>0.1</v>
      </c>
      <c r="AW1" s="1"/>
      <c r="AX1" s="1">
        <v>0.1</v>
      </c>
      <c r="AY1" s="1"/>
      <c r="AZ1" s="1">
        <v>0.1</v>
      </c>
      <c r="BA1" s="1"/>
      <c r="BB1" s="1">
        <v>0.1</v>
      </c>
      <c r="BC1" s="1"/>
      <c r="BD1" s="1">
        <v>0.1</v>
      </c>
      <c r="BE1" s="1"/>
    </row>
    <row r="2" spans="1:57" x14ac:dyDescent="0.2">
      <c r="A2" s="1"/>
      <c r="B2" s="1"/>
      <c r="C2" s="3">
        <v>15.263888888888889</v>
      </c>
      <c r="D2" s="1"/>
      <c r="E2" s="1"/>
      <c r="F2" s="1"/>
      <c r="G2" s="1"/>
      <c r="H2" s="1"/>
      <c r="I2" s="3">
        <v>100</v>
      </c>
      <c r="J2" s="1"/>
      <c r="K2" s="1">
        <v>100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>
        <v>0.1</v>
      </c>
    </row>
    <row r="3" spans="1:57" x14ac:dyDescent="0.2">
      <c r="A3" s="1"/>
      <c r="B3" s="1"/>
      <c r="C3" s="1"/>
      <c r="D3" s="3">
        <v>61.055555555555557</v>
      </c>
      <c r="E3" s="1"/>
      <c r="F3" s="1"/>
      <c r="G3" s="1"/>
      <c r="H3" s="1"/>
      <c r="I3" s="1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">
      <c r="A4" s="1"/>
      <c r="B4" s="1"/>
      <c r="C4" s="1"/>
      <c r="D4" s="1"/>
      <c r="E4" s="1">
        <v>15.263888888888889</v>
      </c>
      <c r="F4" s="1"/>
      <c r="G4" s="1"/>
      <c r="H4" s="1"/>
      <c r="I4" s="1"/>
      <c r="J4" s="4"/>
      <c r="K4" s="4"/>
      <c r="L4" s="4"/>
      <c r="M4" s="1">
        <v>100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>
        <v>0.1</v>
      </c>
    </row>
    <row r="5" spans="1:57" x14ac:dyDescent="0.2">
      <c r="A5" s="1"/>
      <c r="B5" s="1"/>
      <c r="C5" s="1"/>
      <c r="D5" s="1"/>
      <c r="E5" s="1"/>
      <c r="F5" s="1">
        <v>61.055555555555557</v>
      </c>
      <c r="G5" s="1"/>
      <c r="H5" s="1"/>
      <c r="I5" s="1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">
      <c r="A6" s="1"/>
      <c r="B6" s="1"/>
      <c r="C6" s="1"/>
      <c r="D6" s="1"/>
      <c r="E6" s="1"/>
      <c r="F6" s="1"/>
      <c r="G6" s="1">
        <v>15.263888888888889</v>
      </c>
      <c r="H6" s="1"/>
      <c r="I6" s="1"/>
      <c r="J6" s="4"/>
      <c r="K6" s="4"/>
      <c r="L6" s="4"/>
      <c r="M6" s="1"/>
      <c r="N6" s="1"/>
      <c r="O6" s="1"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0.1</v>
      </c>
    </row>
    <row r="7" spans="1:57" x14ac:dyDescent="0.2">
      <c r="A7" s="1"/>
      <c r="B7" s="1"/>
      <c r="C7" s="1"/>
      <c r="D7" s="1"/>
      <c r="E7" s="1"/>
      <c r="F7" s="1"/>
      <c r="G7" s="1"/>
      <c r="H7" s="1">
        <v>61.055555555555557</v>
      </c>
      <c r="I7" s="1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38.159722222222221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">
      <c r="A9" s="1"/>
      <c r="B9" s="1"/>
      <c r="C9" s="1"/>
      <c r="D9" s="1"/>
      <c r="E9" s="1"/>
      <c r="F9" s="1"/>
      <c r="G9" s="1"/>
      <c r="H9" s="1"/>
      <c r="I9" s="1"/>
      <c r="J9" s="3">
        <v>23.259259259259256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3">
        <v>5.814814814814814</v>
      </c>
      <c r="L10" s="1"/>
      <c r="M10" s="1"/>
      <c r="N10" s="1"/>
      <c r="O10" s="1"/>
      <c r="P10" s="1"/>
      <c r="Q10" s="3">
        <v>93.333333333333329</v>
      </c>
      <c r="R10" s="1"/>
      <c r="S10" s="1">
        <v>93.333333333333329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34.888888888888886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>
        <v>8.7222222222222214</v>
      </c>
      <c r="N12" s="1"/>
      <c r="O12" s="1"/>
      <c r="P12" s="1"/>
      <c r="Q12" s="1"/>
      <c r="R12" s="1"/>
      <c r="S12" s="1">
        <v>93.333333333333329</v>
      </c>
      <c r="T12" s="1"/>
      <c r="U12" s="1">
        <v>93.333333333333329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34.888888888888886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8.7222222222222214</v>
      </c>
      <c r="P14" s="1"/>
      <c r="Q14" s="1"/>
      <c r="R14" s="1"/>
      <c r="S14" s="1"/>
      <c r="T14" s="1"/>
      <c r="U14" s="1">
        <v>93.333333333333329</v>
      </c>
      <c r="V14" s="1"/>
      <c r="W14" s="1">
        <v>93.333333333333329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34.888888888888886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93.333333333333329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v>10.466666666666669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>
        <v>2.6166666666666671</v>
      </c>
      <c r="T18" s="1"/>
      <c r="U18" s="1"/>
      <c r="V18" s="1"/>
      <c r="W18" s="1"/>
      <c r="X18" s="1"/>
      <c r="Y18" s="3">
        <v>76.666666666666671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10.466666666666669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2.6166666666666671</v>
      </c>
      <c r="V20" s="1"/>
      <c r="W20" s="1"/>
      <c r="X20" s="1"/>
      <c r="Y20" s="1">
        <v>78.333333333333343</v>
      </c>
      <c r="Z20" s="1">
        <v>75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10.466666666666669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2.6166666666666671</v>
      </c>
      <c r="X22" s="1"/>
      <c r="Y22" s="1"/>
      <c r="Z22" s="1">
        <v>75</v>
      </c>
      <c r="AA22" s="1">
        <v>76.666666666666671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6.541666666666667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75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v>76.666666666666671</v>
      </c>
      <c r="AG25" s="1"/>
      <c r="AH25" s="1">
        <v>76.666666666666671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86.666666666666671</v>
      </c>
      <c r="AE26" s="1"/>
      <c r="AF26" s="1">
        <v>86.666666666666671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75</v>
      </c>
      <c r="AC27" s="1"/>
      <c r="AD27" s="1">
        <v>75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v>6.541666666666667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2.6166666666666667</v>
      </c>
      <c r="AE29" s="1"/>
      <c r="AF29" s="1"/>
      <c r="AG29" s="1"/>
      <c r="AH29" s="1"/>
      <c r="AI29" s="1"/>
      <c r="AJ29" s="1">
        <v>93.333333333333329</v>
      </c>
      <c r="AK29" s="1"/>
      <c r="AL29" s="1">
        <v>93.333333333333329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v>10.466666666666667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v>2.6166666666666667</v>
      </c>
      <c r="AG31" s="1"/>
      <c r="AH31" s="1"/>
      <c r="AI31" s="1"/>
      <c r="AJ31" s="1"/>
      <c r="AK31" s="1"/>
      <c r="AL31" s="1"/>
      <c r="AM31" s="1"/>
      <c r="AN31" s="1">
        <v>93.333333333333329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10.466666666666667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>
        <v>2.6166666666666667</v>
      </c>
      <c r="AI33" s="1"/>
      <c r="AJ33" s="1"/>
      <c r="AK33" s="1"/>
      <c r="AL33" s="1"/>
      <c r="AM33" s="1"/>
      <c r="AN33" s="1"/>
      <c r="AO33" s="1"/>
      <c r="AP33" s="5">
        <v>93.333333333333329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v>10.466666666666667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93.333333333333329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3">
        <v>27.911111111111111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>
        <v>6.9777777777777779</v>
      </c>
      <c r="AM37" s="1"/>
      <c r="AN37" s="1"/>
      <c r="AO37" s="1"/>
      <c r="AP37" s="1"/>
      <c r="AQ37" s="1"/>
      <c r="AR37" s="1"/>
      <c r="AS37" s="1"/>
      <c r="AT37" s="1">
        <v>100</v>
      </c>
      <c r="AU37" s="1"/>
      <c r="AV37" s="1">
        <v>100</v>
      </c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v>27.911111111111111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>
        <v>6.9777777777777779</v>
      </c>
      <c r="AO39" s="1"/>
      <c r="AP39" s="1"/>
      <c r="AQ39" s="1"/>
      <c r="AR39" s="1"/>
      <c r="AS39" s="1"/>
      <c r="AT39" s="1"/>
      <c r="AU39" s="1"/>
      <c r="AV39" s="1">
        <v>100</v>
      </c>
      <c r="AW39" s="1"/>
      <c r="AX39" s="1">
        <v>100</v>
      </c>
      <c r="AY39" s="1"/>
      <c r="AZ39" s="1"/>
      <c r="BA39" s="1"/>
      <c r="BB39" s="1"/>
      <c r="BC39" s="1"/>
      <c r="BD39" s="1"/>
      <c r="BE39" s="1"/>
    </row>
    <row r="40" spans="1:5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27.911111111111111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6.9777777777777779</v>
      </c>
      <c r="AQ41" s="1"/>
      <c r="AR41" s="1"/>
      <c r="AS41" s="1"/>
      <c r="AT41" s="1"/>
      <c r="AU41" s="1"/>
      <c r="AV41" s="1"/>
      <c r="AW41" s="1"/>
      <c r="AX41" s="1">
        <v>100</v>
      </c>
      <c r="AY41" s="1"/>
      <c r="AZ41" s="1">
        <v>100</v>
      </c>
      <c r="BA41" s="1"/>
      <c r="BB41" s="1"/>
      <c r="BC41" s="1"/>
      <c r="BD41" s="1"/>
      <c r="BE41" s="1"/>
    </row>
    <row r="42" spans="1:5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v>27.911111111111111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6.9777777777777779</v>
      </c>
      <c r="AS43" s="1"/>
      <c r="AT43" s="1"/>
      <c r="AU43" s="1"/>
      <c r="AV43" s="1"/>
      <c r="AW43" s="1"/>
      <c r="AX43" s="1"/>
      <c r="AY43" s="1"/>
      <c r="AZ43" s="1">
        <v>100</v>
      </c>
      <c r="BA43" s="1"/>
      <c r="BB43" s="1">
        <v>100</v>
      </c>
      <c r="BC43" s="1"/>
      <c r="BD43" s="1"/>
      <c r="BE43" s="1"/>
    </row>
    <row r="44" spans="1:5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>
        <v>34.888888888888886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v>100</v>
      </c>
      <c r="BE45" s="1"/>
    </row>
    <row r="46" spans="1:5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3">
        <v>48.844444444444449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3">
        <v>12.211111111111112</v>
      </c>
      <c r="AW47" s="1"/>
      <c r="AX47" s="1"/>
      <c r="AY47" s="1"/>
      <c r="AZ47" s="1"/>
      <c r="BA47" s="1"/>
      <c r="BB47" s="1"/>
      <c r="BC47" s="1"/>
      <c r="BD47" s="1"/>
      <c r="BE47" s="1">
        <v>0.1</v>
      </c>
    </row>
    <row r="48" spans="1:5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>
        <v>48.844444444444449</v>
      </c>
      <c r="AX48" s="1"/>
      <c r="AY48" s="1"/>
      <c r="AZ48" s="1"/>
      <c r="BA48" s="1"/>
      <c r="BB48" s="1"/>
      <c r="BC48" s="1"/>
      <c r="BD48" s="1"/>
      <c r="BE48" s="1"/>
    </row>
    <row r="49" spans="1:5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>
        <v>12.211111111111112</v>
      </c>
      <c r="AY49" s="1"/>
      <c r="AZ49" s="1"/>
      <c r="BA49" s="1"/>
      <c r="BB49" s="1"/>
      <c r="BC49" s="1"/>
      <c r="BD49" s="1"/>
      <c r="BE49" s="1">
        <v>0.1</v>
      </c>
    </row>
    <row r="50" spans="1:5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>
        <v>48.844444444444449</v>
      </c>
      <c r="AZ50" s="1"/>
      <c r="BA50" s="1"/>
      <c r="BB50" s="1"/>
      <c r="BC50" s="1"/>
      <c r="BD50" s="1"/>
      <c r="BE50" s="1"/>
    </row>
    <row r="51" spans="1:5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>
        <v>12.211111111111112</v>
      </c>
      <c r="BA51" s="1"/>
      <c r="BB51" s="1"/>
      <c r="BC51" s="1"/>
      <c r="BD51" s="1"/>
      <c r="BE51" s="1">
        <v>0.1</v>
      </c>
    </row>
    <row r="52" spans="1:5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>
        <v>48.844444444444449</v>
      </c>
      <c r="BB52" s="1"/>
      <c r="BC52" s="1"/>
      <c r="BD52" s="1"/>
      <c r="BE52" s="1"/>
    </row>
    <row r="53" spans="1:5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>
        <v>12.211111111111112</v>
      </c>
      <c r="BC53" s="1"/>
      <c r="BD53" s="1"/>
      <c r="BE53" s="1">
        <v>0.1</v>
      </c>
    </row>
    <row r="54" spans="1:5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v>48.844444444444449</v>
      </c>
      <c r="BD54" s="1"/>
      <c r="BE54" s="1"/>
    </row>
    <row r="55" spans="1:5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v>12.211111111111112</v>
      </c>
      <c r="BE55" s="1">
        <v>0.1</v>
      </c>
    </row>
    <row r="56" spans="1:57" x14ac:dyDescent="0.2">
      <c r="A56" s="1"/>
      <c r="B56" s="1">
        <v>38.159722222222221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workbookViewId="0">
      <selection sqref="A1:BE57"/>
    </sheetView>
  </sheetViews>
  <sheetFormatPr defaultColWidth="4.625" defaultRowHeight="14.25" x14ac:dyDescent="0.2"/>
  <cols>
    <col min="1" max="1" width="4.625" style="2"/>
    <col min="2" max="2" width="5.5" style="2" bestFit="1" customWidth="1"/>
    <col min="3" max="3" width="8.375" style="2" bestFit="1" customWidth="1"/>
    <col min="4" max="4" width="6.375" style="2" bestFit="1" customWidth="1"/>
    <col min="5" max="5" width="5.5" style="2" bestFit="1" customWidth="1"/>
    <col min="6" max="6" width="6.375" style="2" bestFit="1" customWidth="1"/>
    <col min="7" max="7" width="5.375" style="2" bestFit="1" customWidth="1"/>
    <col min="8" max="8" width="6.375" style="2" bestFit="1" customWidth="1"/>
    <col min="9" max="9" width="6" style="2" customWidth="1"/>
    <col min="10" max="10" width="5.375" style="2" bestFit="1" customWidth="1"/>
    <col min="11" max="11" width="6.125" style="2" customWidth="1"/>
    <col min="12" max="12" width="5.375" style="2" bestFit="1" customWidth="1"/>
    <col min="13" max="13" width="6.375" style="2" bestFit="1" customWidth="1"/>
    <col min="14" max="14" width="5.375" style="2" bestFit="1" customWidth="1"/>
    <col min="15" max="15" width="7.375" style="2" bestFit="1" customWidth="1"/>
    <col min="16" max="16" width="5.375" style="2" bestFit="1" customWidth="1"/>
    <col min="17" max="17" width="6.375" style="2" bestFit="1" customWidth="1"/>
    <col min="18" max="18" width="5.375" style="2" bestFit="1" customWidth="1"/>
    <col min="19" max="19" width="7.75" style="2" bestFit="1" customWidth="1"/>
    <col min="20" max="20" width="5.375" style="2" bestFit="1" customWidth="1"/>
    <col min="21" max="21" width="6.375" style="2" bestFit="1" customWidth="1"/>
    <col min="22" max="22" width="5.375" style="2" bestFit="1" customWidth="1"/>
    <col min="23" max="23" width="7.375" style="2" bestFit="1" customWidth="1"/>
    <col min="24" max="24" width="5.375" style="2" bestFit="1" customWidth="1"/>
    <col min="25" max="25" width="6.375" style="2" bestFit="1" customWidth="1"/>
    <col min="26" max="26" width="6.25" style="2" customWidth="1"/>
    <col min="27" max="27" width="6.375" style="2" bestFit="1" customWidth="1"/>
    <col min="28" max="28" width="6" style="2" customWidth="1"/>
    <col min="29" max="29" width="5.375" style="2" bestFit="1" customWidth="1"/>
    <col min="30" max="30" width="6.375" style="2" bestFit="1" customWidth="1"/>
    <col min="31" max="31" width="5.375" style="2" bestFit="1" customWidth="1"/>
    <col min="32" max="32" width="6.375" style="2" bestFit="1" customWidth="1"/>
    <col min="33" max="33" width="5.875" style="2" customWidth="1"/>
    <col min="34" max="34" width="6" style="2" customWidth="1"/>
    <col min="35" max="35" width="5.375" style="2" bestFit="1" customWidth="1"/>
    <col min="36" max="36" width="7.75" style="2" bestFit="1" customWidth="1"/>
    <col min="37" max="37" width="5.375" style="2" bestFit="1" customWidth="1"/>
    <col min="38" max="38" width="6.375" style="2" bestFit="1" customWidth="1"/>
    <col min="39" max="39" width="5.375" style="2" bestFit="1" customWidth="1"/>
    <col min="40" max="40" width="6.375" style="2" bestFit="1" customWidth="1"/>
    <col min="41" max="41" width="5.375" style="2" bestFit="1" customWidth="1"/>
    <col min="42" max="42" width="6.375" style="2" bestFit="1" customWidth="1"/>
    <col min="43" max="43" width="5.375" style="2" bestFit="1" customWidth="1"/>
    <col min="44" max="44" width="6.375" style="2" bestFit="1" customWidth="1"/>
    <col min="45" max="45" width="5.375" style="2" bestFit="1" customWidth="1"/>
    <col min="46" max="46" width="6.375" style="2" bestFit="1" customWidth="1"/>
    <col min="47" max="47" width="5.375" style="2" bestFit="1" customWidth="1"/>
    <col min="48" max="48" width="7.75" style="2" bestFit="1" customWidth="1"/>
    <col min="49" max="49" width="5.375" style="2" bestFit="1" customWidth="1"/>
    <col min="50" max="50" width="7.75" style="2" bestFit="1" customWidth="1"/>
    <col min="51" max="51" width="5.375" style="2" bestFit="1" customWidth="1"/>
    <col min="52" max="52" width="6.375" style="2" bestFit="1" customWidth="1"/>
    <col min="53" max="53" width="5.375" style="2" bestFit="1" customWidth="1"/>
    <col min="54" max="54" width="6.375" style="2" bestFit="1" customWidth="1"/>
    <col min="55" max="55" width="5.375" style="2" bestFit="1" customWidth="1"/>
    <col min="56" max="57" width="6.375" style="2" bestFit="1" customWidth="1"/>
    <col min="58" max="16384" width="4.625" style="2"/>
  </cols>
  <sheetData>
    <row r="1" spans="1:57" x14ac:dyDescent="0.2">
      <c r="A1" s="1">
        <v>0</v>
      </c>
      <c r="B1" s="1"/>
      <c r="C1" s="3">
        <v>0.1</v>
      </c>
      <c r="D1" s="1"/>
      <c r="E1" s="1">
        <v>0.1</v>
      </c>
      <c r="F1" s="1"/>
      <c r="G1" s="1">
        <v>0.1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>
        <v>0.1</v>
      </c>
      <c r="AW1" s="1"/>
      <c r="AX1" s="1">
        <v>0.1</v>
      </c>
      <c r="AY1" s="1"/>
      <c r="AZ1" s="1">
        <v>0.1</v>
      </c>
      <c r="BA1" s="1"/>
      <c r="BB1" s="1">
        <v>0.1</v>
      </c>
      <c r="BC1" s="1"/>
      <c r="BD1" s="1">
        <v>0.1</v>
      </c>
      <c r="BE1" s="1"/>
    </row>
    <row r="2" spans="1:57" x14ac:dyDescent="0.2">
      <c r="A2" s="1"/>
      <c r="B2" s="1"/>
      <c r="C2" s="3">
        <v>15.263888888888889</v>
      </c>
      <c r="D2" s="1"/>
      <c r="E2" s="1"/>
      <c r="F2" s="1"/>
      <c r="G2" s="1"/>
      <c r="H2" s="1"/>
      <c r="I2" s="3">
        <v>100</v>
      </c>
      <c r="J2" s="1"/>
      <c r="K2" s="1">
        <v>100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>
        <v>0.1</v>
      </c>
    </row>
    <row r="3" spans="1:57" x14ac:dyDescent="0.2">
      <c r="A3" s="1"/>
      <c r="B3" s="1"/>
      <c r="C3" s="1"/>
      <c r="D3" s="3">
        <v>61.055555555555557</v>
      </c>
      <c r="E3" s="1"/>
      <c r="F3" s="1"/>
      <c r="G3" s="1"/>
      <c r="H3" s="1"/>
      <c r="I3" s="1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">
      <c r="A4" s="1"/>
      <c r="B4" s="1"/>
      <c r="C4" s="1"/>
      <c r="D4" s="1"/>
      <c r="E4" s="1">
        <v>15.263888888888889</v>
      </c>
      <c r="F4" s="1"/>
      <c r="G4" s="1"/>
      <c r="H4" s="1"/>
      <c r="I4" s="1"/>
      <c r="J4" s="4"/>
      <c r="K4" s="4"/>
      <c r="L4" s="4"/>
      <c r="M4" s="1">
        <v>100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>
        <v>0.1</v>
      </c>
    </row>
    <row r="5" spans="1:57" x14ac:dyDescent="0.2">
      <c r="A5" s="1"/>
      <c r="B5" s="1"/>
      <c r="C5" s="1"/>
      <c r="D5" s="1"/>
      <c r="E5" s="1"/>
      <c r="F5" s="1">
        <v>61.055555555555557</v>
      </c>
      <c r="G5" s="1"/>
      <c r="H5" s="1"/>
      <c r="I5" s="1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">
      <c r="A6" s="1"/>
      <c r="B6" s="1"/>
      <c r="C6" s="1"/>
      <c r="D6" s="1"/>
      <c r="E6" s="1"/>
      <c r="F6" s="1"/>
      <c r="G6" s="1">
        <v>15.263888888888889</v>
      </c>
      <c r="H6" s="1"/>
      <c r="I6" s="1"/>
      <c r="J6" s="4"/>
      <c r="K6" s="4"/>
      <c r="L6" s="4"/>
      <c r="M6" s="1"/>
      <c r="N6" s="1"/>
      <c r="O6" s="1"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0.1</v>
      </c>
    </row>
    <row r="7" spans="1:57" x14ac:dyDescent="0.2">
      <c r="A7" s="1"/>
      <c r="B7" s="1"/>
      <c r="C7" s="1"/>
      <c r="D7" s="1"/>
      <c r="E7" s="1"/>
      <c r="F7" s="1"/>
      <c r="G7" s="1"/>
      <c r="H7" s="1">
        <v>61.055555555555557</v>
      </c>
      <c r="I7" s="1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100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38.159722222222221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">
      <c r="A9" s="1"/>
      <c r="B9" s="1"/>
      <c r="C9" s="1"/>
      <c r="D9" s="1"/>
      <c r="E9" s="1"/>
      <c r="F9" s="1"/>
      <c r="G9" s="1"/>
      <c r="H9" s="1"/>
      <c r="I9" s="1"/>
      <c r="J9" s="3">
        <v>23.259259259259256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3">
        <v>5.814814814814814</v>
      </c>
      <c r="L10" s="1"/>
      <c r="M10" s="1"/>
      <c r="N10" s="1"/>
      <c r="O10" s="1"/>
      <c r="P10" s="1"/>
      <c r="Q10" s="3">
        <v>93.333333333333329</v>
      </c>
      <c r="R10" s="1"/>
      <c r="S10" s="1">
        <v>93.333333333333329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34.888888888888886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>
        <v>8.7222222222222214</v>
      </c>
      <c r="N12" s="1"/>
      <c r="O12" s="1"/>
      <c r="P12" s="1"/>
      <c r="Q12" s="1"/>
      <c r="R12" s="1"/>
      <c r="S12" s="1">
        <v>93.333333333333329</v>
      </c>
      <c r="T12" s="1"/>
      <c r="U12" s="1">
        <v>93.333333333333329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34.888888888888886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8.7222222222222214</v>
      </c>
      <c r="P14" s="1"/>
      <c r="Q14" s="1"/>
      <c r="R14" s="1"/>
      <c r="S14" s="1"/>
      <c r="T14" s="1"/>
      <c r="U14" s="1">
        <v>93.333333333333329</v>
      </c>
      <c r="V14" s="1"/>
      <c r="W14" s="1">
        <v>93.333333333333329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34.888888888888886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93.333333333333329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v>10.466666666666669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>
        <v>2.6166666666666671</v>
      </c>
      <c r="T18" s="1"/>
      <c r="U18" s="1"/>
      <c r="V18" s="1"/>
      <c r="W18" s="1"/>
      <c r="X18" s="1"/>
      <c r="Y18" s="3">
        <v>76.666666666666671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10.466666666666669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2.6166666666666671</v>
      </c>
      <c r="V20" s="1"/>
      <c r="W20" s="1"/>
      <c r="X20" s="1"/>
      <c r="Y20" s="1">
        <v>78.333333333333343</v>
      </c>
      <c r="Z20" s="1">
        <v>75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10.466666666666669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2.6166666666666671</v>
      </c>
      <c r="X22" s="1"/>
      <c r="Y22" s="1"/>
      <c r="Z22" s="1">
        <v>75</v>
      </c>
      <c r="AA22" s="1">
        <v>76.666666666666671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>
        <v>6.541666666666667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75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>
        <v>76.666666666666671</v>
      </c>
      <c r="AG25" s="1"/>
      <c r="AH25" s="1">
        <v>76.666666666666671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86.666666666666671</v>
      </c>
      <c r="AE26" s="1"/>
      <c r="AF26" s="1">
        <v>86.666666666666671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75</v>
      </c>
      <c r="AC27" s="1"/>
      <c r="AD27" s="1">
        <v>75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v>6.541666666666667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2.6166666666666667</v>
      </c>
      <c r="AE29" s="1"/>
      <c r="AF29" s="1"/>
      <c r="AG29" s="1"/>
      <c r="AH29" s="1"/>
      <c r="AI29" s="1"/>
      <c r="AJ29" s="1">
        <v>93.333333333333329</v>
      </c>
      <c r="AK29" s="1"/>
      <c r="AL29" s="1">
        <v>93.333333333333329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v>10.466666666666667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v>2.6166666666666667</v>
      </c>
      <c r="AG31" s="1"/>
      <c r="AH31" s="1"/>
      <c r="AI31" s="1"/>
      <c r="AJ31" s="1"/>
      <c r="AK31" s="1"/>
      <c r="AL31" s="1"/>
      <c r="AM31" s="1"/>
      <c r="AN31" s="1">
        <v>93.333333333333329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10.466666666666667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>
        <v>2.6166666666666667</v>
      </c>
      <c r="AI33" s="1"/>
      <c r="AJ33" s="1"/>
      <c r="AK33" s="1"/>
      <c r="AL33" s="1"/>
      <c r="AM33" s="1"/>
      <c r="AN33" s="1"/>
      <c r="AO33" s="1"/>
      <c r="AP33" s="5">
        <v>93.333333333333329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>
        <v>10.466666666666667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93.333333333333329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3">
        <v>27.911111111111111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3">
        <v>6.9777777777777779</v>
      </c>
      <c r="AM37" s="1"/>
      <c r="AN37" s="1"/>
      <c r="AO37" s="1"/>
      <c r="AP37" s="1"/>
      <c r="AQ37" s="1"/>
      <c r="AR37" s="1"/>
      <c r="AS37" s="1"/>
      <c r="AT37" s="1">
        <v>100</v>
      </c>
      <c r="AU37" s="1"/>
      <c r="AV37" s="1">
        <v>100</v>
      </c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>
        <v>27.911111111111111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>
        <v>6.9777777777777779</v>
      </c>
      <c r="AO39" s="1"/>
      <c r="AP39" s="1"/>
      <c r="AQ39" s="1"/>
      <c r="AR39" s="1"/>
      <c r="AS39" s="1"/>
      <c r="AT39" s="1"/>
      <c r="AU39" s="1"/>
      <c r="AV39" s="1">
        <v>100</v>
      </c>
      <c r="AW39" s="1"/>
      <c r="AX39" s="1">
        <v>100</v>
      </c>
      <c r="AY39" s="1"/>
      <c r="AZ39" s="1"/>
      <c r="BA39" s="1"/>
      <c r="BB39" s="1"/>
      <c r="BC39" s="1"/>
      <c r="BD39" s="1"/>
      <c r="BE39" s="1"/>
    </row>
    <row r="40" spans="1:5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27.911111111111111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>
        <v>6.9777777777777779</v>
      </c>
      <c r="AQ41" s="1"/>
      <c r="AR41" s="1"/>
      <c r="AS41" s="1"/>
      <c r="AT41" s="1"/>
      <c r="AU41" s="1"/>
      <c r="AV41" s="1"/>
      <c r="AW41" s="1"/>
      <c r="AX41" s="1">
        <v>100</v>
      </c>
      <c r="AY41" s="1"/>
      <c r="AZ41" s="1">
        <v>100</v>
      </c>
      <c r="BA41" s="1"/>
      <c r="BB41" s="1"/>
      <c r="BC41" s="1"/>
      <c r="BD41" s="1"/>
      <c r="BE41" s="1"/>
    </row>
    <row r="42" spans="1:5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>
        <v>27.911111111111111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6.9777777777777779</v>
      </c>
      <c r="AS43" s="1"/>
      <c r="AT43" s="1"/>
      <c r="AU43" s="1"/>
      <c r="AV43" s="1"/>
      <c r="AW43" s="1"/>
      <c r="AX43" s="1"/>
      <c r="AY43" s="1"/>
      <c r="AZ43" s="1">
        <v>100</v>
      </c>
      <c r="BA43" s="1"/>
      <c r="BB43" s="1">
        <v>100</v>
      </c>
      <c r="BC43" s="1"/>
      <c r="BD43" s="1"/>
      <c r="BE43" s="1"/>
    </row>
    <row r="44" spans="1:5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>
        <v>34.888888888888886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>
        <v>100</v>
      </c>
      <c r="BE45" s="1"/>
    </row>
    <row r="46" spans="1:5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3">
        <v>48.844444444444449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3">
        <v>12.211111111111112</v>
      </c>
      <c r="AW47" s="1"/>
      <c r="AX47" s="1"/>
      <c r="AY47" s="1"/>
      <c r="AZ47" s="1"/>
      <c r="BA47" s="1"/>
      <c r="BB47" s="1"/>
      <c r="BC47" s="1"/>
      <c r="BD47" s="1"/>
      <c r="BE47" s="1">
        <v>0.1</v>
      </c>
    </row>
    <row r="48" spans="1:5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>
        <v>48.844444444444449</v>
      </c>
      <c r="AX48" s="1"/>
      <c r="AY48" s="1"/>
      <c r="AZ48" s="1"/>
      <c r="BA48" s="1"/>
      <c r="BB48" s="1"/>
      <c r="BC48" s="1"/>
      <c r="BD48" s="1"/>
      <c r="BE48" s="1"/>
    </row>
    <row r="49" spans="1:6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>
        <v>12.211111111111112</v>
      </c>
      <c r="AY49" s="1"/>
      <c r="AZ49" s="1"/>
      <c r="BA49" s="1"/>
      <c r="BB49" s="1"/>
      <c r="BC49" s="1"/>
      <c r="BD49" s="1"/>
      <c r="BE49" s="1">
        <v>0.1</v>
      </c>
    </row>
    <row r="50" spans="1:6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>
        <v>48.844444444444449</v>
      </c>
      <c r="AZ50" s="1"/>
      <c r="BA50" s="1"/>
      <c r="BB50" s="1"/>
      <c r="BC50" s="1"/>
      <c r="BD50" s="1"/>
      <c r="BE50" s="1"/>
    </row>
    <row r="51" spans="1:6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>
        <v>12.211111111111112</v>
      </c>
      <c r="BA51" s="1"/>
      <c r="BB51" s="1"/>
      <c r="BC51" s="1"/>
      <c r="BD51" s="1"/>
      <c r="BE51" s="1">
        <v>0.1</v>
      </c>
    </row>
    <row r="52" spans="1:6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>
        <v>48.844444444444449</v>
      </c>
      <c r="BB52" s="1"/>
      <c r="BC52" s="1"/>
      <c r="BD52" s="1"/>
      <c r="BE52" s="1"/>
    </row>
    <row r="53" spans="1:6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>
        <v>12.211111111111112</v>
      </c>
      <c r="BC53" s="1"/>
      <c r="BD53" s="1"/>
      <c r="BE53" s="1">
        <v>0.1</v>
      </c>
    </row>
    <row r="54" spans="1:6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v>48.844444444444449</v>
      </c>
      <c r="BD54" s="1"/>
      <c r="BE54" s="1"/>
    </row>
    <row r="55" spans="1:6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>
        <v>12.211111111111112</v>
      </c>
      <c r="BE55" s="1">
        <v>0.1</v>
      </c>
    </row>
    <row r="56" spans="1:61" x14ac:dyDescent="0.2">
      <c r="A56" s="1"/>
      <c r="B56" s="1">
        <v>38.159722222222221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6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>
        <v>0</v>
      </c>
    </row>
    <row r="61" spans="1:61" x14ac:dyDescent="0.2">
      <c r="BI61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workbookViewId="0">
      <selection activeCell="P49" sqref="P49"/>
    </sheetView>
  </sheetViews>
  <sheetFormatPr defaultColWidth="4.625" defaultRowHeight="14.25" x14ac:dyDescent="0.2"/>
  <cols>
    <col min="1" max="1" width="5.375" style="11" bestFit="1" customWidth="1"/>
    <col min="2" max="24" width="4.625" style="11"/>
    <col min="25" max="27" width="6.375" style="11" bestFit="1" customWidth="1"/>
    <col min="28" max="57" width="4.625" style="11"/>
    <col min="58" max="59" width="7.375" style="11" bestFit="1" customWidth="1"/>
    <col min="60" max="60" width="8.375" style="11" bestFit="1" customWidth="1"/>
    <col min="61" max="61" width="7.375" style="11" bestFit="1" customWidth="1"/>
    <col min="62" max="16384" width="4.625" style="11"/>
  </cols>
  <sheetData>
    <row r="1" spans="1:60" x14ac:dyDescent="0.2">
      <c r="A1" s="11">
        <v>0</v>
      </c>
    </row>
    <row r="2" spans="1:60" x14ac:dyDescent="0.2">
      <c r="BF2" s="11">
        <f>(3500-600)*(1-0.3)/36+(3500-600)*(0.3)/10</f>
        <v>143.38888888888889</v>
      </c>
    </row>
    <row r="3" spans="1:60" x14ac:dyDescent="0.2">
      <c r="BF3" s="11">
        <f>BF2</f>
        <v>143.38888888888889</v>
      </c>
    </row>
    <row r="4" spans="1:60" x14ac:dyDescent="0.2">
      <c r="BF4" s="11">
        <f>(3500-600)*1.1*(1-0.3)/36+(3500-600)*1.1*(0.3)/10</f>
        <v>157.72777777777779</v>
      </c>
      <c r="BG4" s="11">
        <f>(3500-600)*1.05*(1-0.3)/36+(3500-600)*1.1*(0.3)/10</f>
        <v>154.90833333333336</v>
      </c>
    </row>
    <row r="5" spans="1:60" x14ac:dyDescent="0.2">
      <c r="BG5" s="11">
        <f>BF3</f>
        <v>143.38888888888889</v>
      </c>
    </row>
    <row r="6" spans="1:60" x14ac:dyDescent="0.2">
      <c r="BG6" s="11">
        <f>BG4</f>
        <v>154.90833333333336</v>
      </c>
    </row>
    <row r="7" spans="1:60" x14ac:dyDescent="0.2">
      <c r="BH7" s="11">
        <f>BG6</f>
        <v>154.90833333333336</v>
      </c>
    </row>
    <row r="8" spans="1:60" x14ac:dyDescent="0.2">
      <c r="BH8" s="11">
        <f>BG5</f>
        <v>143.38888888888889</v>
      </c>
    </row>
    <row r="9" spans="1:60" x14ac:dyDescent="0.2">
      <c r="BF9" s="11">
        <f>(2000-600)*(1-0.35)/36+(2000-600)*(0.35)/10</f>
        <v>74.277777777777771</v>
      </c>
    </row>
    <row r="10" spans="1:60" x14ac:dyDescent="0.2">
      <c r="BF10" s="11">
        <f>(2000-600)*(1-0.35)*1.05/36+(2000-600)*(0.35)*1.05/10</f>
        <v>77.991666666666674</v>
      </c>
    </row>
    <row r="11" spans="1:60" x14ac:dyDescent="0.2">
      <c r="BF11" s="11">
        <f>(2000-600)*(1-0.35)*1.1/36+(2000-600)*(0.35)*1.1/10</f>
        <v>81.705555555555549</v>
      </c>
    </row>
    <row r="12" spans="1:60" x14ac:dyDescent="0.2">
      <c r="BG12" s="11">
        <f>(2000-600)*1.1*(1-0.35)/36+(2000-600)*1.1*(0.35)/10</f>
        <v>81.705555555555563</v>
      </c>
    </row>
    <row r="13" spans="1:60" x14ac:dyDescent="0.2">
      <c r="BG13" s="11">
        <f>BF9</f>
        <v>74.277777777777771</v>
      </c>
    </row>
    <row r="14" spans="1:60" x14ac:dyDescent="0.2">
      <c r="BG14" s="11">
        <f>BG13</f>
        <v>74.277777777777771</v>
      </c>
    </row>
    <row r="15" spans="1:60" x14ac:dyDescent="0.2">
      <c r="BG15" s="11">
        <f>BG12</f>
        <v>81.705555555555563</v>
      </c>
    </row>
    <row r="16" spans="1:60" x14ac:dyDescent="0.2">
      <c r="BH16" s="11">
        <f>BF10</f>
        <v>77.991666666666674</v>
      </c>
    </row>
    <row r="46" spans="60:60" x14ac:dyDescent="0.2">
      <c r="BH46" s="11">
        <f>(3500-600)*(1-0.3)/36+(3500-600)*(0.3)/10</f>
        <v>143.38888888888889</v>
      </c>
    </row>
    <row r="47" spans="60:60" x14ac:dyDescent="0.2">
      <c r="BH47" s="11">
        <f>(3500-600)*(1-0.3)/36+(3500-600)*(0.3)/10</f>
        <v>143.38888888888889</v>
      </c>
    </row>
    <row r="48" spans="60:60" x14ac:dyDescent="0.2">
      <c r="BH48" s="11">
        <f>(3500-600)*1.05*(1-0.3)/36+(3500-600)*1.05*(0.3)/10</f>
        <v>150.55833333333334</v>
      </c>
    </row>
    <row r="49" spans="25:61" x14ac:dyDescent="0.2">
      <c r="BH49" s="11">
        <f>(3500-600)*1.1*(1-0.3)/36+(3500-600)*1.1*(0.3)/10</f>
        <v>157.72777777777779</v>
      </c>
      <c r="BI49" s="11">
        <f>BH49</f>
        <v>157.72777777777779</v>
      </c>
    </row>
    <row r="50" spans="25:61" x14ac:dyDescent="0.2">
      <c r="BH50" s="11">
        <f>BH49</f>
        <v>157.72777777777779</v>
      </c>
      <c r="BI50" s="11">
        <f>BH50</f>
        <v>157.72777777777779</v>
      </c>
    </row>
    <row r="51" spans="25:61" x14ac:dyDescent="0.2">
      <c r="BI51" s="11">
        <f>BH46</f>
        <v>143.38888888888889</v>
      </c>
    </row>
    <row r="52" spans="25:61" x14ac:dyDescent="0.2">
      <c r="BI52" s="11">
        <f>BH46</f>
        <v>143.38888888888889</v>
      </c>
    </row>
    <row r="53" spans="25:61" x14ac:dyDescent="0.2">
      <c r="BF53" s="11">
        <f>BI53</f>
        <v>157.72777777777779</v>
      </c>
      <c r="BI53" s="11">
        <f>BH49</f>
        <v>157.72777777777779</v>
      </c>
    </row>
    <row r="54" spans="25:61" x14ac:dyDescent="0.2">
      <c r="BF54" s="11">
        <f>BF53</f>
        <v>157.72777777777779</v>
      </c>
      <c r="BI54" s="11">
        <f>BI53</f>
        <v>157.72777777777779</v>
      </c>
    </row>
    <row r="55" spans="25:61" x14ac:dyDescent="0.2">
      <c r="BF55" s="11">
        <f>BH47</f>
        <v>143.38888888888889</v>
      </c>
    </row>
    <row r="56" spans="25:61" x14ac:dyDescent="0.2">
      <c r="BF56" s="11">
        <f>BF55</f>
        <v>143.38888888888889</v>
      </c>
    </row>
    <row r="58" spans="25:61" x14ac:dyDescent="0.2">
      <c r="Y58" s="11">
        <f>600*0.6/35+200/3</f>
        <v>76.952380952380963</v>
      </c>
      <c r="Z58" s="11">
        <f>600/36+200/3</f>
        <v>83.333333333333343</v>
      </c>
      <c r="AA58" s="11">
        <f>Z61</f>
        <v>90</v>
      </c>
    </row>
    <row r="59" spans="25:61" x14ac:dyDescent="0.2">
      <c r="Y59" s="11">
        <f>Z58</f>
        <v>83.333333333333343</v>
      </c>
      <c r="Z59" s="11">
        <f>Y58</f>
        <v>76.952380952380963</v>
      </c>
      <c r="AA59" s="11">
        <f>Y59</f>
        <v>83.333333333333343</v>
      </c>
    </row>
    <row r="60" spans="25:61" x14ac:dyDescent="0.2">
      <c r="Y60" s="11">
        <f>AA58</f>
        <v>90</v>
      </c>
      <c r="Z60" s="11">
        <f>Y59</f>
        <v>83.333333333333343</v>
      </c>
      <c r="AA60" s="11">
        <f>Z59</f>
        <v>76.952380952380963</v>
      </c>
    </row>
    <row r="61" spans="25:61" x14ac:dyDescent="0.2">
      <c r="Y61" s="11">
        <f>600*0.7/36+200/3</f>
        <v>78.333333333333343</v>
      </c>
      <c r="Z61" s="11">
        <f>600*1.4/36+200/3</f>
        <v>90</v>
      </c>
      <c r="AA61" s="11">
        <f>Y61</f>
        <v>78.333333333333343</v>
      </c>
      <c r="BI61" s="1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E14" sqref="E14"/>
    </sheetView>
  </sheetViews>
  <sheetFormatPr defaultColWidth="9" defaultRowHeight="14.25" x14ac:dyDescent="0.2"/>
  <cols>
    <col min="1" max="1" width="9" style="6"/>
    <col min="2" max="2" width="26.75" style="6" customWidth="1"/>
    <col min="3" max="3" width="16.5" style="6" customWidth="1"/>
    <col min="4" max="4" width="9" style="6"/>
    <col min="5" max="5" width="8.75" style="6" customWidth="1"/>
    <col min="6" max="16384" width="9" style="6"/>
  </cols>
  <sheetData>
    <row r="1" spans="1:8" x14ac:dyDescent="0.2">
      <c r="A1" s="6">
        <v>3500</v>
      </c>
      <c r="B1" s="6" t="s">
        <v>9</v>
      </c>
      <c r="C1" s="6" t="s">
        <v>8</v>
      </c>
      <c r="E1">
        <v>0.62931911546723496</v>
      </c>
      <c r="F1"/>
      <c r="G1" s="6">
        <v>0.62836720903520105</v>
      </c>
      <c r="H1" s="6">
        <v>0.710341193314041</v>
      </c>
    </row>
    <row r="2" spans="1:8" x14ac:dyDescent="0.2">
      <c r="A2" s="6">
        <v>2000</v>
      </c>
      <c r="B2" s="6">
        <v>10</v>
      </c>
      <c r="C2" s="6">
        <v>36</v>
      </c>
      <c r="E2">
        <v>0.58783820795813102</v>
      </c>
      <c r="F2"/>
      <c r="G2" s="6">
        <v>0.46182697636025</v>
      </c>
      <c r="H2" s="6">
        <v>0.70159044657366498</v>
      </c>
    </row>
    <row r="3" spans="1:8" x14ac:dyDescent="0.2">
      <c r="A3" s="6">
        <v>600</v>
      </c>
      <c r="E3">
        <v>0.50450973471497296</v>
      </c>
      <c r="F3"/>
      <c r="G3" s="6">
        <v>0.63057363158532798</v>
      </c>
      <c r="H3" s="6">
        <v>0.75528687287916296</v>
      </c>
    </row>
    <row r="4" spans="1:8" x14ac:dyDescent="0.2">
      <c r="E4">
        <v>0.69981786261694801</v>
      </c>
      <c r="F4"/>
      <c r="G4" s="6">
        <v>0.42403677713973897</v>
      </c>
      <c r="H4" s="6">
        <v>0.66345526105310504</v>
      </c>
    </row>
    <row r="5" spans="1:8" x14ac:dyDescent="0.2">
      <c r="E5">
        <v>0.61405770960769701</v>
      </c>
      <c r="F5"/>
      <c r="G5" s="6">
        <v>0.74729966026992101</v>
      </c>
      <c r="H5" s="6">
        <v>0.62761299134249504</v>
      </c>
    </row>
    <row r="6" spans="1:8" x14ac:dyDescent="0.2">
      <c r="E6">
        <v>0.42977814616137699</v>
      </c>
      <c r="F6"/>
      <c r="G6" s="6">
        <v>0.47834549263953502</v>
      </c>
      <c r="H6" s="6">
        <v>0.611853630636505</v>
      </c>
    </row>
    <row r="7" spans="1:8" x14ac:dyDescent="0.2">
      <c r="E7">
        <v>0.56568214507231895</v>
      </c>
      <c r="F7"/>
      <c r="G7" s="6">
        <v>0.57814754170703597</v>
      </c>
      <c r="H7" s="6">
        <v>0.72641693952983399</v>
      </c>
    </row>
    <row r="8" spans="1:8" x14ac:dyDescent="0.2">
      <c r="E8">
        <v>0.53655434724612106</v>
      </c>
      <c r="F8"/>
      <c r="G8" s="6">
        <v>0.418162048398936</v>
      </c>
      <c r="H8" s="6">
        <v>0.56733995659866598</v>
      </c>
    </row>
    <row r="9" spans="1:8" x14ac:dyDescent="0.2">
      <c r="E9">
        <v>0.64348277454311098</v>
      </c>
      <c r="F9"/>
      <c r="G9" s="6">
        <v>0.50750529160283797</v>
      </c>
      <c r="H9" s="6">
        <v>0.72613191476648398</v>
      </c>
    </row>
    <row r="10" spans="1:8" x14ac:dyDescent="0.2">
      <c r="E10">
        <v>0.57328075968107695</v>
      </c>
      <c r="F10"/>
      <c r="G10" s="6">
        <v>0.52031825710266799</v>
      </c>
      <c r="H10" s="6">
        <v>0.60420705511350703</v>
      </c>
    </row>
    <row r="11" spans="1:8" x14ac:dyDescent="0.2">
      <c r="E11">
        <v>0.42017062037307401</v>
      </c>
      <c r="F11"/>
      <c r="G11" s="6">
        <v>0.51095513195993003</v>
      </c>
      <c r="H11" s="6">
        <v>0.73165873248431701</v>
      </c>
    </row>
    <row r="12" spans="1:8" x14ac:dyDescent="0.2">
      <c r="E12">
        <v>0.45952269970403797</v>
      </c>
      <c r="F12"/>
      <c r="G12" s="6">
        <v>0.55964213883666303</v>
      </c>
      <c r="H12" s="6">
        <v>0.631752996110164</v>
      </c>
    </row>
    <row r="13" spans="1:8" x14ac:dyDescent="0.2">
      <c r="E13">
        <v>0.39361570908211702</v>
      </c>
      <c r="F13"/>
    </row>
    <row r="14" spans="1:8" x14ac:dyDescent="0.2">
      <c r="E14">
        <v>0.49785533348462402</v>
      </c>
      <c r="F14"/>
    </row>
    <row r="15" spans="1:8" x14ac:dyDescent="0.2">
      <c r="E15" t="s">
        <v>10</v>
      </c>
      <c r="F15"/>
      <c r="G15" s="6" t="s">
        <v>11</v>
      </c>
      <c r="H15" s="6" t="s">
        <v>12</v>
      </c>
    </row>
    <row r="16" spans="1:8" x14ac:dyDescent="0.2">
      <c r="E16"/>
      <c r="F16"/>
    </row>
    <row r="17" spans="5:6" x14ac:dyDescent="0.2">
      <c r="E17"/>
      <c r="F17"/>
    </row>
    <row r="18" spans="5:6" x14ac:dyDescent="0.2">
      <c r="E18"/>
      <c r="F18"/>
    </row>
    <row r="19" spans="5:6" x14ac:dyDescent="0.2">
      <c r="E19"/>
      <c r="F19"/>
    </row>
    <row r="20" spans="5:6" x14ac:dyDescent="0.2">
      <c r="E20"/>
      <c r="F20"/>
    </row>
    <row r="21" spans="5:6" x14ac:dyDescent="0.2">
      <c r="E21"/>
      <c r="F21"/>
    </row>
    <row r="22" spans="5:6" x14ac:dyDescent="0.2">
      <c r="E22"/>
      <c r="F22"/>
    </row>
    <row r="23" spans="5:6" x14ac:dyDescent="0.2">
      <c r="E23"/>
      <c r="F23"/>
    </row>
    <row r="24" spans="5:6" x14ac:dyDescent="0.2">
      <c r="E24"/>
      <c r="F24"/>
    </row>
    <row r="25" spans="5:6" x14ac:dyDescent="0.2">
      <c r="E25"/>
      <c r="F25"/>
    </row>
    <row r="26" spans="5:6" x14ac:dyDescent="0.2">
      <c r="E26"/>
      <c r="F26"/>
    </row>
    <row r="27" spans="5:6" x14ac:dyDescent="0.2">
      <c r="E27"/>
      <c r="F27"/>
    </row>
    <row r="28" spans="5:6" x14ac:dyDescent="0.2">
      <c r="E28"/>
      <c r="F28"/>
    </row>
    <row r="29" spans="5:6" x14ac:dyDescent="0.2">
      <c r="E29"/>
      <c r="F29"/>
    </row>
    <row r="30" spans="5:6" x14ac:dyDescent="0.2">
      <c r="E30"/>
      <c r="F30"/>
    </row>
    <row r="31" spans="5:6" x14ac:dyDescent="0.2">
      <c r="E31"/>
      <c r="F31"/>
    </row>
    <row r="32" spans="5:6" x14ac:dyDescent="0.2">
      <c r="E32"/>
      <c r="F32"/>
    </row>
    <row r="33" spans="5:6" x14ac:dyDescent="0.2">
      <c r="E33"/>
      <c r="F33"/>
    </row>
    <row r="34" spans="5:6" x14ac:dyDescent="0.2">
      <c r="E34"/>
      <c r="F34"/>
    </row>
    <row r="35" spans="5:6" x14ac:dyDescent="0.2">
      <c r="E35"/>
      <c r="F35"/>
    </row>
    <row r="36" spans="5:6" x14ac:dyDescent="0.2">
      <c r="E36"/>
      <c r="F36"/>
    </row>
    <row r="37" spans="5:6" x14ac:dyDescent="0.2">
      <c r="E37"/>
      <c r="F37"/>
    </row>
    <row r="38" spans="5:6" x14ac:dyDescent="0.2">
      <c r="E38"/>
      <c r="F3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5"/>
  <sheetViews>
    <sheetView zoomScaleNormal="100" workbookViewId="0">
      <selection activeCell="O78" sqref="O78"/>
    </sheetView>
  </sheetViews>
  <sheetFormatPr defaultColWidth="4.625" defaultRowHeight="14.25" x14ac:dyDescent="0.2"/>
  <cols>
    <col min="1" max="5" width="5.5" style="9" bestFit="1" customWidth="1"/>
    <col min="6" max="6" width="4.625" style="9"/>
    <col min="7" max="10" width="5.5" style="9" bestFit="1" customWidth="1"/>
    <col min="11" max="11" width="4.625" style="9"/>
    <col min="12" max="15" width="5.5" style="9" bestFit="1" customWidth="1"/>
    <col min="16" max="16" width="4.625" style="9"/>
    <col min="17" max="85" width="5.5" style="9" bestFit="1" customWidth="1"/>
    <col min="86" max="86" width="4.625" style="9"/>
    <col min="87" max="89" width="5.5" style="9" bestFit="1" customWidth="1"/>
    <col min="90" max="90" width="4.625" style="9"/>
    <col min="91" max="93" width="5.5" style="9" bestFit="1" customWidth="1"/>
    <col min="94" max="94" width="4.625" style="9"/>
    <col min="95" max="96" width="5.5" style="9" bestFit="1" customWidth="1"/>
    <col min="97" max="97" width="4.625" style="9"/>
    <col min="98" max="101" width="5.5" style="9" bestFit="1" customWidth="1"/>
    <col min="102" max="102" width="4.625" style="9"/>
    <col min="103" max="105" width="5.5" style="9" bestFit="1" customWidth="1"/>
    <col min="106" max="16384" width="4.625" style="9"/>
  </cols>
  <sheetData>
    <row r="1" spans="1:32" x14ac:dyDescent="0.2">
      <c r="A1" s="9">
        <v>0</v>
      </c>
      <c r="B1" s="9">
        <v>0.25</v>
      </c>
      <c r="C1" s="9">
        <v>0.25</v>
      </c>
      <c r="D1" s="9">
        <v>0.25</v>
      </c>
      <c r="E1" s="9">
        <v>0.25</v>
      </c>
    </row>
    <row r="3" spans="1:32" x14ac:dyDescent="0.2">
      <c r="T3" s="9">
        <v>1</v>
      </c>
    </row>
    <row r="4" spans="1:32" x14ac:dyDescent="0.2">
      <c r="X4" s="9">
        <v>1</v>
      </c>
    </row>
    <row r="5" spans="1:32" x14ac:dyDescent="0.2">
      <c r="G5" s="9">
        <v>1</v>
      </c>
    </row>
    <row r="6" spans="1:32" x14ac:dyDescent="0.2">
      <c r="G6" s="9">
        <v>1</v>
      </c>
    </row>
    <row r="7" spans="1:32" x14ac:dyDescent="0.2">
      <c r="H7" s="9">
        <v>0.33333333333333331</v>
      </c>
      <c r="I7" s="9">
        <v>0.33333333333333331</v>
      </c>
      <c r="J7" s="9">
        <v>0.33333333333333331</v>
      </c>
    </row>
    <row r="9" spans="1:32" x14ac:dyDescent="0.2">
      <c r="AB9" s="9">
        <v>1</v>
      </c>
    </row>
    <row r="10" spans="1:32" x14ac:dyDescent="0.2">
      <c r="L10" s="9">
        <v>1</v>
      </c>
    </row>
    <row r="11" spans="1:32" x14ac:dyDescent="0.2">
      <c r="L11" s="9">
        <v>1</v>
      </c>
    </row>
    <row r="12" spans="1:32" x14ac:dyDescent="0.2">
      <c r="M12" s="9">
        <v>0.33333333333333331</v>
      </c>
      <c r="N12" s="9">
        <v>0.33333333333333331</v>
      </c>
      <c r="O12" s="9">
        <v>0.33333333333333331</v>
      </c>
    </row>
    <row r="14" spans="1:32" x14ac:dyDescent="0.2">
      <c r="AF14" s="9">
        <v>1</v>
      </c>
    </row>
    <row r="15" spans="1:32" x14ac:dyDescent="0.2">
      <c r="Q15" s="9">
        <v>1</v>
      </c>
    </row>
    <row r="16" spans="1:32" x14ac:dyDescent="0.2">
      <c r="Q16" s="9">
        <v>1</v>
      </c>
    </row>
    <row r="17" spans="18:83" x14ac:dyDescent="0.2">
      <c r="R17" s="9">
        <v>0.5</v>
      </c>
      <c r="S17" s="9">
        <v>0.5</v>
      </c>
    </row>
    <row r="18" spans="18:83" x14ac:dyDescent="0.2">
      <c r="AF18" s="9">
        <v>1</v>
      </c>
    </row>
    <row r="19" spans="18:83" x14ac:dyDescent="0.2">
      <c r="CE19" s="9">
        <v>1</v>
      </c>
    </row>
    <row r="20" spans="18:83" x14ac:dyDescent="0.2">
      <c r="U20" s="9">
        <v>0.33333333333333331</v>
      </c>
      <c r="V20" s="9">
        <v>0.33333333333333331</v>
      </c>
      <c r="W20" s="9">
        <v>0.33333333333333331</v>
      </c>
    </row>
    <row r="21" spans="18:83" x14ac:dyDescent="0.2">
      <c r="AH21" s="9">
        <v>1</v>
      </c>
    </row>
    <row r="22" spans="18:83" x14ac:dyDescent="0.2">
      <c r="AK22" s="9">
        <v>1</v>
      </c>
    </row>
    <row r="23" spans="18:83" x14ac:dyDescent="0.2">
      <c r="X23" s="9">
        <v>1</v>
      </c>
    </row>
    <row r="24" spans="18:83" x14ac:dyDescent="0.2">
      <c r="Y24" s="9">
        <v>0.33333333333333331</v>
      </c>
      <c r="Z24" s="9">
        <v>0.33333333333333331</v>
      </c>
      <c r="AA24" s="9">
        <v>0.33333333333333331</v>
      </c>
    </row>
    <row r="25" spans="18:83" x14ac:dyDescent="0.2">
      <c r="AK25" s="9">
        <v>1</v>
      </c>
    </row>
    <row r="26" spans="18:83" x14ac:dyDescent="0.2">
      <c r="AO26" s="9">
        <v>1</v>
      </c>
    </row>
    <row r="27" spans="18:83" x14ac:dyDescent="0.2">
      <c r="AB27" s="9">
        <v>1</v>
      </c>
    </row>
    <row r="28" spans="18:83" x14ac:dyDescent="0.2">
      <c r="AC28" s="9">
        <v>0.33333333333333331</v>
      </c>
      <c r="AD28" s="9">
        <v>0.33333333333333331</v>
      </c>
      <c r="AE28" s="9">
        <v>0.33333333333333331</v>
      </c>
    </row>
    <row r="29" spans="18:83" x14ac:dyDescent="0.2">
      <c r="AO29" s="9">
        <v>1</v>
      </c>
    </row>
    <row r="30" spans="18:83" x14ac:dyDescent="0.2">
      <c r="AS30" s="9">
        <v>1</v>
      </c>
    </row>
    <row r="31" spans="18:83" x14ac:dyDescent="0.2">
      <c r="AF31" s="9">
        <v>1</v>
      </c>
    </row>
    <row r="32" spans="18:83" x14ac:dyDescent="0.2">
      <c r="AG32" s="9">
        <v>1</v>
      </c>
    </row>
    <row r="33" spans="35:105" x14ac:dyDescent="0.2">
      <c r="AS33" s="9">
        <v>1</v>
      </c>
    </row>
    <row r="34" spans="35:105" x14ac:dyDescent="0.2">
      <c r="AI34" s="9">
        <v>0.5</v>
      </c>
      <c r="AJ34" s="9">
        <v>0.5</v>
      </c>
    </row>
    <row r="35" spans="35:105" x14ac:dyDescent="0.2">
      <c r="AK35" s="9">
        <v>1</v>
      </c>
    </row>
    <row r="36" spans="35:105" x14ac:dyDescent="0.2">
      <c r="CY36" s="9">
        <v>1</v>
      </c>
    </row>
    <row r="37" spans="35:105" x14ac:dyDescent="0.2">
      <c r="AL37" s="9">
        <v>0.33333333333333331</v>
      </c>
      <c r="AM37" s="9">
        <v>0.33333333333333331</v>
      </c>
      <c r="AN37" s="9">
        <v>0.33333333333333331</v>
      </c>
    </row>
    <row r="38" spans="35:105" x14ac:dyDescent="0.2">
      <c r="CY38" s="9">
        <v>1</v>
      </c>
    </row>
    <row r="39" spans="35:105" x14ac:dyDescent="0.2">
      <c r="AO39" s="9">
        <v>1</v>
      </c>
    </row>
    <row r="40" spans="35:105" x14ac:dyDescent="0.2">
      <c r="DA40" s="9">
        <v>1</v>
      </c>
    </row>
    <row r="41" spans="35:105" x14ac:dyDescent="0.2">
      <c r="AP41" s="9">
        <v>0.33333333333333331</v>
      </c>
      <c r="AQ41" s="9">
        <v>0.33333333333333331</v>
      </c>
      <c r="AR41" s="9">
        <v>0.33333333333333331</v>
      </c>
    </row>
    <row r="42" spans="35:105" x14ac:dyDescent="0.2">
      <c r="DA42" s="9">
        <v>1</v>
      </c>
    </row>
    <row r="43" spans="35:105" x14ac:dyDescent="0.2">
      <c r="CZ43" s="9">
        <v>1</v>
      </c>
    </row>
    <row r="44" spans="35:105" x14ac:dyDescent="0.2">
      <c r="AS44" s="9">
        <v>1</v>
      </c>
    </row>
    <row r="45" spans="35:105" x14ac:dyDescent="0.2">
      <c r="AT45" s="9">
        <v>1</v>
      </c>
    </row>
    <row r="46" spans="35:105" x14ac:dyDescent="0.2">
      <c r="CZ46" s="9">
        <v>1</v>
      </c>
    </row>
    <row r="47" spans="35:105" x14ac:dyDescent="0.2">
      <c r="AV47" s="9">
        <v>1</v>
      </c>
    </row>
    <row r="48" spans="35:105" x14ac:dyDescent="0.2">
      <c r="AW48" s="9">
        <v>0.33333333333333331</v>
      </c>
      <c r="AX48" s="9">
        <v>0.33333333333333331</v>
      </c>
      <c r="AY48" s="9">
        <v>0.33333333333333331</v>
      </c>
    </row>
    <row r="49" spans="54:81" x14ac:dyDescent="0.2">
      <c r="BM49" s="9">
        <v>1</v>
      </c>
    </row>
    <row r="50" spans="54:81" x14ac:dyDescent="0.2">
      <c r="BQ50" s="9">
        <v>1</v>
      </c>
    </row>
    <row r="51" spans="54:81" x14ac:dyDescent="0.2">
      <c r="BB51" s="9">
        <v>1</v>
      </c>
    </row>
    <row r="52" spans="54:81" x14ac:dyDescent="0.2">
      <c r="BB52" s="9">
        <v>1</v>
      </c>
    </row>
    <row r="53" spans="54:81" x14ac:dyDescent="0.2">
      <c r="BB53" s="9">
        <v>1</v>
      </c>
    </row>
    <row r="54" spans="54:81" x14ac:dyDescent="0.2">
      <c r="BC54" s="9">
        <v>0.5</v>
      </c>
      <c r="BL54" s="9">
        <v>0.5</v>
      </c>
    </row>
    <row r="55" spans="54:81" x14ac:dyDescent="0.2">
      <c r="BD55" s="9">
        <v>1</v>
      </c>
    </row>
    <row r="56" spans="54:81" x14ac:dyDescent="0.2">
      <c r="BG56" s="9">
        <v>0.5</v>
      </c>
      <c r="BI56" s="9">
        <v>0.5</v>
      </c>
    </row>
    <row r="57" spans="54:81" x14ac:dyDescent="0.2">
      <c r="BD57" s="9">
        <v>1</v>
      </c>
    </row>
    <row r="58" spans="54:81" x14ac:dyDescent="0.2">
      <c r="BD58" s="9">
        <v>1</v>
      </c>
    </row>
    <row r="59" spans="54:81" x14ac:dyDescent="0.2">
      <c r="BJ59" s="9">
        <v>1</v>
      </c>
    </row>
    <row r="60" spans="54:81" x14ac:dyDescent="0.2">
      <c r="BJ60" s="9">
        <v>1</v>
      </c>
    </row>
    <row r="61" spans="54:81" x14ac:dyDescent="0.2">
      <c r="BY61" s="9">
        <v>1</v>
      </c>
    </row>
    <row r="62" spans="54:81" x14ac:dyDescent="0.2">
      <c r="BK62" s="9">
        <v>1</v>
      </c>
    </row>
    <row r="63" spans="54:81" x14ac:dyDescent="0.2">
      <c r="CC63" s="9">
        <v>1</v>
      </c>
    </row>
    <row r="64" spans="54:81" x14ac:dyDescent="0.2">
      <c r="BU64" s="9">
        <v>1</v>
      </c>
    </row>
    <row r="65" spans="66:99" x14ac:dyDescent="0.2">
      <c r="BN65" s="9">
        <v>0.33333333333333331</v>
      </c>
      <c r="BO65" s="9">
        <v>0.33333333333333331</v>
      </c>
      <c r="BP65" s="9">
        <v>0.33333333333333331</v>
      </c>
    </row>
    <row r="66" spans="66:99" x14ac:dyDescent="0.2">
      <c r="CE66" s="9">
        <v>1</v>
      </c>
    </row>
    <row r="67" spans="66:99" x14ac:dyDescent="0.2">
      <c r="CI67" s="9">
        <v>1</v>
      </c>
    </row>
    <row r="68" spans="66:99" x14ac:dyDescent="0.2">
      <c r="BQ68" s="9">
        <v>1</v>
      </c>
    </row>
    <row r="69" spans="66:99" x14ac:dyDescent="0.2">
      <c r="BR69" s="9">
        <v>0.33333333333333331</v>
      </c>
      <c r="BS69" s="9">
        <v>0.33333333333333331</v>
      </c>
      <c r="BT69" s="9">
        <v>0.33333333333333331</v>
      </c>
    </row>
    <row r="70" spans="66:99" x14ac:dyDescent="0.2">
      <c r="CI70" s="9">
        <v>1</v>
      </c>
    </row>
    <row r="71" spans="66:99" x14ac:dyDescent="0.2">
      <c r="CM71" s="9">
        <v>1</v>
      </c>
    </row>
    <row r="72" spans="66:99" x14ac:dyDescent="0.2">
      <c r="BU72" s="9">
        <v>1</v>
      </c>
    </row>
    <row r="73" spans="66:99" x14ac:dyDescent="0.2">
      <c r="BV73" s="9">
        <v>0.33333333333333331</v>
      </c>
      <c r="BW73" s="9">
        <v>0.33333333333333331</v>
      </c>
      <c r="BX73" s="9">
        <v>0.33333333333333331</v>
      </c>
    </row>
    <row r="74" spans="66:99" x14ac:dyDescent="0.2">
      <c r="CM74" s="9">
        <v>1</v>
      </c>
    </row>
    <row r="75" spans="66:99" x14ac:dyDescent="0.2">
      <c r="CQ75" s="9">
        <v>1</v>
      </c>
    </row>
    <row r="76" spans="66:99" x14ac:dyDescent="0.2">
      <c r="BY76" s="9">
        <v>1</v>
      </c>
    </row>
    <row r="77" spans="66:99" x14ac:dyDescent="0.2">
      <c r="BZ77" s="9">
        <v>0.33333333333333331</v>
      </c>
      <c r="CA77" s="9">
        <v>0.33333333333333331</v>
      </c>
      <c r="CB77" s="9">
        <v>0.33333333333333331</v>
      </c>
    </row>
    <row r="78" spans="66:99" x14ac:dyDescent="0.2">
      <c r="CQ78" s="9">
        <v>1</v>
      </c>
    </row>
    <row r="79" spans="66:99" x14ac:dyDescent="0.2">
      <c r="CU79" s="9">
        <v>1</v>
      </c>
    </row>
    <row r="80" spans="66:99" x14ac:dyDescent="0.2">
      <c r="CC80" s="9">
        <v>1</v>
      </c>
    </row>
    <row r="81" spans="1:98" x14ac:dyDescent="0.2">
      <c r="CD81" s="9">
        <v>1</v>
      </c>
    </row>
    <row r="82" spans="1:98" x14ac:dyDescent="0.2">
      <c r="A82" s="9">
        <v>1</v>
      </c>
    </row>
    <row r="83" spans="1:98" x14ac:dyDescent="0.2">
      <c r="CF83" s="9">
        <v>0.5</v>
      </c>
      <c r="CG83" s="9">
        <v>0.5</v>
      </c>
    </row>
    <row r="84" spans="1:98" x14ac:dyDescent="0.2">
      <c r="CI84" s="9">
        <v>1</v>
      </c>
    </row>
    <row r="86" spans="1:98" x14ac:dyDescent="0.2">
      <c r="CI86" s="9">
        <v>1</v>
      </c>
    </row>
    <row r="87" spans="1:98" x14ac:dyDescent="0.2">
      <c r="CJ87" s="9">
        <v>0.5</v>
      </c>
      <c r="CK87" s="9">
        <v>0.5</v>
      </c>
    </row>
    <row r="89" spans="1:98" x14ac:dyDescent="0.2">
      <c r="CM89" s="9">
        <v>1</v>
      </c>
    </row>
    <row r="90" spans="1:98" x14ac:dyDescent="0.2">
      <c r="CM90" s="9">
        <v>1</v>
      </c>
    </row>
    <row r="91" spans="1:98" x14ac:dyDescent="0.2">
      <c r="CN91" s="9">
        <v>0.5</v>
      </c>
      <c r="CO91" s="9">
        <v>0.5</v>
      </c>
    </row>
    <row r="93" spans="1:98" x14ac:dyDescent="0.2">
      <c r="CQ93" s="9">
        <v>1</v>
      </c>
    </row>
    <row r="94" spans="1:98" x14ac:dyDescent="0.2">
      <c r="CQ94" s="9">
        <v>1</v>
      </c>
    </row>
    <row r="95" spans="1:98" x14ac:dyDescent="0.2">
      <c r="CR95" s="9">
        <v>0.5</v>
      </c>
      <c r="CT95" s="9">
        <v>0.5</v>
      </c>
    </row>
    <row r="97" spans="1:101" x14ac:dyDescent="0.2">
      <c r="CU97" s="9">
        <v>1</v>
      </c>
    </row>
    <row r="98" spans="1:101" x14ac:dyDescent="0.2">
      <c r="CU98" s="9">
        <v>1</v>
      </c>
    </row>
    <row r="99" spans="1:101" x14ac:dyDescent="0.2">
      <c r="CV99" s="9">
        <v>0.5</v>
      </c>
      <c r="CW99" s="9">
        <v>0.5</v>
      </c>
    </row>
    <row r="101" spans="1:101" x14ac:dyDescent="0.2">
      <c r="A101" s="9">
        <v>1</v>
      </c>
    </row>
    <row r="102" spans="1:101" x14ac:dyDescent="0.2">
      <c r="A102" s="9">
        <v>1</v>
      </c>
    </row>
    <row r="103" spans="1:101" x14ac:dyDescent="0.2">
      <c r="BF103" s="9">
        <v>0.5</v>
      </c>
      <c r="BH103" s="9">
        <v>0.5</v>
      </c>
    </row>
    <row r="104" spans="1:101" x14ac:dyDescent="0.2">
      <c r="AU104" s="9">
        <v>0.5</v>
      </c>
      <c r="AZ104" s="9">
        <v>0.5</v>
      </c>
    </row>
    <row r="105" spans="1:101" x14ac:dyDescent="0.2">
      <c r="BA105" s="9">
        <v>0.5</v>
      </c>
      <c r="BE105" s="9">
        <v>0.5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A96" workbookViewId="0">
      <selection activeCell="D13" sqref="D13"/>
    </sheetView>
  </sheetViews>
  <sheetFormatPr defaultRowHeight="14.25" x14ac:dyDescent="0.2"/>
  <sheetData>
    <row r="1" spans="1:2" x14ac:dyDescent="0.2">
      <c r="A1">
        <v>1</v>
      </c>
      <c r="B1">
        <v>2</v>
      </c>
    </row>
    <row r="2" spans="1:2" x14ac:dyDescent="0.2">
      <c r="A2">
        <v>2</v>
      </c>
      <c r="B2">
        <v>15</v>
      </c>
    </row>
    <row r="3" spans="1:2" x14ac:dyDescent="0.2">
      <c r="A3">
        <v>3</v>
      </c>
      <c r="B3">
        <v>6</v>
      </c>
    </row>
    <row r="4" spans="1:2" x14ac:dyDescent="0.2">
      <c r="A4">
        <v>4</v>
      </c>
      <c r="B4">
        <v>6</v>
      </c>
    </row>
    <row r="5" spans="1:2" x14ac:dyDescent="0.2">
      <c r="A5">
        <v>5</v>
      </c>
      <c r="B5">
        <v>1</v>
      </c>
    </row>
    <row r="6" spans="1:2" x14ac:dyDescent="0.2">
      <c r="A6">
        <v>6</v>
      </c>
      <c r="B6">
        <v>50</v>
      </c>
    </row>
    <row r="7" spans="1:2" x14ac:dyDescent="0.2">
      <c r="A7">
        <v>7</v>
      </c>
      <c r="B7">
        <v>3</v>
      </c>
    </row>
    <row r="8" spans="1:2" x14ac:dyDescent="0.2">
      <c r="A8">
        <v>8</v>
      </c>
      <c r="B8">
        <v>15</v>
      </c>
    </row>
    <row r="9" spans="1:2" x14ac:dyDescent="0.2">
      <c r="A9">
        <v>9</v>
      </c>
      <c r="B9">
        <v>5</v>
      </c>
    </row>
    <row r="10" spans="1:2" x14ac:dyDescent="0.2">
      <c r="A10">
        <v>10</v>
      </c>
      <c r="B10">
        <v>1</v>
      </c>
    </row>
    <row r="11" spans="1:2" x14ac:dyDescent="0.2">
      <c r="A11">
        <v>11</v>
      </c>
      <c r="B11">
        <v>50</v>
      </c>
    </row>
    <row r="12" spans="1:2" x14ac:dyDescent="0.2">
      <c r="A12">
        <v>12</v>
      </c>
      <c r="B12">
        <v>3</v>
      </c>
    </row>
    <row r="13" spans="1:2" x14ac:dyDescent="0.2">
      <c r="A13">
        <v>13</v>
      </c>
      <c r="B13">
        <v>15</v>
      </c>
    </row>
    <row r="14" spans="1:2" x14ac:dyDescent="0.2">
      <c r="A14">
        <v>14</v>
      </c>
      <c r="B14">
        <v>7</v>
      </c>
    </row>
    <row r="15" spans="1:2" x14ac:dyDescent="0.2">
      <c r="A15">
        <v>15</v>
      </c>
      <c r="B15">
        <v>1</v>
      </c>
    </row>
    <row r="16" spans="1:2" x14ac:dyDescent="0.2">
      <c r="A16">
        <v>16</v>
      </c>
      <c r="B16">
        <v>15</v>
      </c>
    </row>
    <row r="17" spans="1:2" x14ac:dyDescent="0.2">
      <c r="A17">
        <v>17</v>
      </c>
      <c r="B17">
        <v>3</v>
      </c>
    </row>
    <row r="18" spans="1:2" x14ac:dyDescent="0.2">
      <c r="A18">
        <v>18</v>
      </c>
      <c r="B18">
        <v>6</v>
      </c>
    </row>
    <row r="19" spans="1:2" x14ac:dyDescent="0.2">
      <c r="A19">
        <v>19</v>
      </c>
      <c r="B19">
        <v>2</v>
      </c>
    </row>
    <row r="20" spans="1:2" x14ac:dyDescent="0.2">
      <c r="A20">
        <v>20</v>
      </c>
      <c r="B20">
        <v>1</v>
      </c>
    </row>
    <row r="21" spans="1:2" x14ac:dyDescent="0.2">
      <c r="A21">
        <v>21</v>
      </c>
      <c r="B21">
        <v>6</v>
      </c>
    </row>
    <row r="22" spans="1:2" x14ac:dyDescent="0.2">
      <c r="A22">
        <v>22</v>
      </c>
      <c r="B22">
        <v>5</v>
      </c>
    </row>
    <row r="23" spans="1:2" x14ac:dyDescent="0.2">
      <c r="A23">
        <v>23</v>
      </c>
      <c r="B23">
        <v>1</v>
      </c>
    </row>
    <row r="24" spans="1:2" x14ac:dyDescent="0.2">
      <c r="A24">
        <v>24</v>
      </c>
      <c r="B24">
        <v>2</v>
      </c>
    </row>
    <row r="25" spans="1:2" x14ac:dyDescent="0.2">
      <c r="A25">
        <v>25</v>
      </c>
      <c r="B25">
        <v>6</v>
      </c>
    </row>
    <row r="26" spans="1:2" x14ac:dyDescent="0.2">
      <c r="A26">
        <v>26</v>
      </c>
      <c r="B26">
        <v>5</v>
      </c>
    </row>
    <row r="27" spans="1:2" x14ac:dyDescent="0.2">
      <c r="A27">
        <v>27</v>
      </c>
      <c r="B27">
        <v>1</v>
      </c>
    </row>
    <row r="28" spans="1:2" x14ac:dyDescent="0.2">
      <c r="A28">
        <v>28</v>
      </c>
      <c r="B28">
        <v>2</v>
      </c>
    </row>
    <row r="29" spans="1:2" x14ac:dyDescent="0.2">
      <c r="A29">
        <v>29</v>
      </c>
      <c r="B29">
        <v>6</v>
      </c>
    </row>
    <row r="30" spans="1:2" x14ac:dyDescent="0.2">
      <c r="A30">
        <v>30</v>
      </c>
      <c r="B30">
        <v>5</v>
      </c>
    </row>
    <row r="31" spans="1:2" x14ac:dyDescent="0.2">
      <c r="A31">
        <v>31</v>
      </c>
      <c r="B31">
        <v>1</v>
      </c>
    </row>
    <row r="32" spans="1:2" x14ac:dyDescent="0.2">
      <c r="A32">
        <v>32</v>
      </c>
      <c r="B32">
        <v>2</v>
      </c>
    </row>
    <row r="33" spans="1:2" x14ac:dyDescent="0.2">
      <c r="A33">
        <v>33</v>
      </c>
      <c r="B33">
        <v>5</v>
      </c>
    </row>
    <row r="34" spans="1:2" x14ac:dyDescent="0.2">
      <c r="A34">
        <v>34</v>
      </c>
      <c r="B34">
        <v>1</v>
      </c>
    </row>
    <row r="35" spans="1:2" x14ac:dyDescent="0.2">
      <c r="A35">
        <v>35</v>
      </c>
      <c r="B35">
        <v>1</v>
      </c>
    </row>
    <row r="36" spans="1:2" x14ac:dyDescent="0.2">
      <c r="A36">
        <v>36</v>
      </c>
      <c r="B36">
        <v>4</v>
      </c>
    </row>
    <row r="37" spans="1:2" x14ac:dyDescent="0.2">
      <c r="A37">
        <v>37</v>
      </c>
      <c r="B37">
        <v>1</v>
      </c>
    </row>
    <row r="38" spans="1:2" x14ac:dyDescent="0.2">
      <c r="A38">
        <v>38</v>
      </c>
      <c r="B38">
        <v>4</v>
      </c>
    </row>
    <row r="39" spans="1:2" x14ac:dyDescent="0.2">
      <c r="A39">
        <v>39</v>
      </c>
      <c r="B39">
        <v>1</v>
      </c>
    </row>
    <row r="40" spans="1:2" x14ac:dyDescent="0.2">
      <c r="A40">
        <v>40</v>
      </c>
      <c r="B40">
        <v>4</v>
      </c>
    </row>
    <row r="41" spans="1:2" x14ac:dyDescent="0.2">
      <c r="A41">
        <v>41</v>
      </c>
      <c r="B41">
        <v>1</v>
      </c>
    </row>
    <row r="42" spans="1:2" x14ac:dyDescent="0.2">
      <c r="A42">
        <v>42</v>
      </c>
      <c r="B42">
        <v>4</v>
      </c>
    </row>
    <row r="43" spans="1:2" x14ac:dyDescent="0.2">
      <c r="A43">
        <v>43</v>
      </c>
      <c r="B43">
        <v>4</v>
      </c>
    </row>
    <row r="44" spans="1:2" x14ac:dyDescent="0.2">
      <c r="A44">
        <v>44</v>
      </c>
      <c r="B44">
        <v>1</v>
      </c>
    </row>
    <row r="45" spans="1:2" x14ac:dyDescent="0.2">
      <c r="A45">
        <v>45</v>
      </c>
      <c r="B45">
        <v>1</v>
      </c>
    </row>
    <row r="46" spans="1:2" x14ac:dyDescent="0.2">
      <c r="A46">
        <v>46</v>
      </c>
      <c r="B46">
        <v>4</v>
      </c>
    </row>
    <row r="47" spans="1:2" x14ac:dyDescent="0.2">
      <c r="A47">
        <v>47</v>
      </c>
      <c r="B47">
        <v>5</v>
      </c>
    </row>
    <row r="48" spans="1:2" x14ac:dyDescent="0.2">
      <c r="A48">
        <v>48</v>
      </c>
      <c r="B48">
        <v>1</v>
      </c>
    </row>
    <row r="49" spans="1:2" x14ac:dyDescent="0.2">
      <c r="A49">
        <v>49</v>
      </c>
      <c r="B49">
        <v>5</v>
      </c>
    </row>
    <row r="50" spans="1:2" x14ac:dyDescent="0.2">
      <c r="A50">
        <v>50</v>
      </c>
      <c r="B50">
        <v>5</v>
      </c>
    </row>
    <row r="51" spans="1:2" x14ac:dyDescent="0.2">
      <c r="A51">
        <v>51</v>
      </c>
      <c r="B51">
        <v>1</v>
      </c>
    </row>
    <row r="52" spans="1:2" x14ac:dyDescent="0.2">
      <c r="A52">
        <v>52</v>
      </c>
      <c r="B52">
        <v>4</v>
      </c>
    </row>
    <row r="53" spans="1:2" x14ac:dyDescent="0.2">
      <c r="A53">
        <v>53</v>
      </c>
      <c r="B53">
        <v>5</v>
      </c>
    </row>
    <row r="54" spans="1:2" x14ac:dyDescent="0.2">
      <c r="A54">
        <v>54</v>
      </c>
      <c r="B54">
        <v>1</v>
      </c>
    </row>
    <row r="55" spans="1:2" x14ac:dyDescent="0.2">
      <c r="A55">
        <v>55</v>
      </c>
      <c r="B55">
        <v>1</v>
      </c>
    </row>
    <row r="56" spans="1:2" x14ac:dyDescent="0.2">
      <c r="A56">
        <v>56</v>
      </c>
      <c r="B56">
        <v>1</v>
      </c>
    </row>
    <row r="57" spans="1:2" x14ac:dyDescent="0.2">
      <c r="A57">
        <v>57</v>
      </c>
      <c r="B57">
        <v>5</v>
      </c>
    </row>
    <row r="58" spans="1:2" x14ac:dyDescent="0.2">
      <c r="A58">
        <v>58</v>
      </c>
      <c r="B58">
        <v>4</v>
      </c>
    </row>
    <row r="59" spans="1:2" x14ac:dyDescent="0.2">
      <c r="A59">
        <v>59</v>
      </c>
      <c r="B59">
        <v>1</v>
      </c>
    </row>
    <row r="60" spans="1:2" x14ac:dyDescent="0.2">
      <c r="A60">
        <v>60</v>
      </c>
      <c r="B60">
        <v>4</v>
      </c>
    </row>
    <row r="61" spans="1:2" x14ac:dyDescent="0.2">
      <c r="A61">
        <v>61</v>
      </c>
      <c r="B61">
        <v>5</v>
      </c>
    </row>
    <row r="62" spans="1:2" x14ac:dyDescent="0.2">
      <c r="A62">
        <v>62</v>
      </c>
      <c r="B62">
        <v>1</v>
      </c>
    </row>
    <row r="63" spans="1:2" x14ac:dyDescent="0.2">
      <c r="A63">
        <v>63</v>
      </c>
      <c r="B63">
        <v>5</v>
      </c>
    </row>
    <row r="64" spans="1:2" x14ac:dyDescent="0.2">
      <c r="A64">
        <v>64</v>
      </c>
      <c r="B64">
        <v>5</v>
      </c>
    </row>
    <row r="65" spans="1:2" x14ac:dyDescent="0.2">
      <c r="A65">
        <v>65</v>
      </c>
      <c r="B65">
        <v>2</v>
      </c>
    </row>
    <row r="66" spans="1:2" x14ac:dyDescent="0.2">
      <c r="A66">
        <v>66</v>
      </c>
      <c r="B66">
        <v>5</v>
      </c>
    </row>
    <row r="67" spans="1:2" x14ac:dyDescent="0.2">
      <c r="A67">
        <v>67</v>
      </c>
      <c r="B67">
        <v>6</v>
      </c>
    </row>
    <row r="68" spans="1:2" x14ac:dyDescent="0.2">
      <c r="A68">
        <v>68</v>
      </c>
      <c r="B68">
        <v>1</v>
      </c>
    </row>
    <row r="69" spans="1:2" x14ac:dyDescent="0.2">
      <c r="A69">
        <v>69</v>
      </c>
      <c r="B69">
        <v>2</v>
      </c>
    </row>
    <row r="70" spans="1:2" x14ac:dyDescent="0.2">
      <c r="A70">
        <v>70</v>
      </c>
      <c r="B70">
        <v>6</v>
      </c>
    </row>
    <row r="71" spans="1:2" x14ac:dyDescent="0.2">
      <c r="A71">
        <v>71</v>
      </c>
      <c r="B71">
        <v>6</v>
      </c>
    </row>
    <row r="72" spans="1:2" x14ac:dyDescent="0.2">
      <c r="A72">
        <v>72</v>
      </c>
      <c r="B72">
        <v>1</v>
      </c>
    </row>
    <row r="73" spans="1:2" x14ac:dyDescent="0.2">
      <c r="A73">
        <v>73</v>
      </c>
      <c r="B73">
        <v>2</v>
      </c>
    </row>
    <row r="74" spans="1:2" x14ac:dyDescent="0.2">
      <c r="A74">
        <v>74</v>
      </c>
      <c r="B74">
        <v>6</v>
      </c>
    </row>
    <row r="75" spans="1:2" x14ac:dyDescent="0.2">
      <c r="A75">
        <v>75</v>
      </c>
      <c r="B75">
        <v>5</v>
      </c>
    </row>
    <row r="76" spans="1:2" x14ac:dyDescent="0.2">
      <c r="A76">
        <v>76</v>
      </c>
      <c r="B76">
        <v>1</v>
      </c>
    </row>
    <row r="77" spans="1:2" x14ac:dyDescent="0.2">
      <c r="A77">
        <v>77</v>
      </c>
      <c r="B77">
        <v>2</v>
      </c>
    </row>
    <row r="78" spans="1:2" x14ac:dyDescent="0.2">
      <c r="A78">
        <v>78</v>
      </c>
      <c r="B78">
        <v>5</v>
      </c>
    </row>
    <row r="79" spans="1:2" x14ac:dyDescent="0.2">
      <c r="A79">
        <v>79</v>
      </c>
      <c r="B79">
        <v>5</v>
      </c>
    </row>
    <row r="80" spans="1:2" x14ac:dyDescent="0.2">
      <c r="A80">
        <v>80</v>
      </c>
      <c r="B80">
        <v>1</v>
      </c>
    </row>
    <row r="81" spans="1:2" x14ac:dyDescent="0.2">
      <c r="A81">
        <v>81</v>
      </c>
      <c r="B81">
        <v>2</v>
      </c>
    </row>
    <row r="82" spans="1:2" x14ac:dyDescent="0.2">
      <c r="A82">
        <v>82</v>
      </c>
      <c r="B82">
        <v>5</v>
      </c>
    </row>
    <row r="83" spans="1:2" x14ac:dyDescent="0.2">
      <c r="A83">
        <v>83</v>
      </c>
      <c r="B83">
        <v>3</v>
      </c>
    </row>
    <row r="84" spans="1:2" x14ac:dyDescent="0.2">
      <c r="A84">
        <v>84</v>
      </c>
      <c r="B84">
        <v>1</v>
      </c>
    </row>
    <row r="85" spans="1:2" x14ac:dyDescent="0.2">
      <c r="A85">
        <v>85</v>
      </c>
      <c r="B85">
        <v>15</v>
      </c>
    </row>
    <row r="86" spans="1:2" x14ac:dyDescent="0.2">
      <c r="A86">
        <v>86</v>
      </c>
      <c r="B86">
        <v>15</v>
      </c>
    </row>
    <row r="87" spans="1:2" x14ac:dyDescent="0.2">
      <c r="A87">
        <v>87</v>
      </c>
      <c r="B87">
        <v>3</v>
      </c>
    </row>
    <row r="88" spans="1:2" x14ac:dyDescent="0.2">
      <c r="A88">
        <v>88</v>
      </c>
      <c r="B88">
        <v>15</v>
      </c>
    </row>
    <row r="89" spans="1:2" x14ac:dyDescent="0.2">
      <c r="A89">
        <v>89</v>
      </c>
      <c r="B89">
        <v>1</v>
      </c>
    </row>
    <row r="90" spans="1:2" x14ac:dyDescent="0.2">
      <c r="A90">
        <v>90</v>
      </c>
      <c r="B90">
        <v>50</v>
      </c>
    </row>
    <row r="91" spans="1:2" x14ac:dyDescent="0.2">
      <c r="A91">
        <v>91</v>
      </c>
      <c r="B91">
        <v>3</v>
      </c>
    </row>
    <row r="92" spans="1:2" x14ac:dyDescent="0.2">
      <c r="A92">
        <v>92</v>
      </c>
      <c r="B92">
        <v>15</v>
      </c>
    </row>
    <row r="93" spans="1:2" x14ac:dyDescent="0.2">
      <c r="A93">
        <v>93</v>
      </c>
      <c r="B93">
        <v>1</v>
      </c>
    </row>
    <row r="94" spans="1:2" x14ac:dyDescent="0.2">
      <c r="A94">
        <v>94</v>
      </c>
      <c r="B94">
        <v>50</v>
      </c>
    </row>
    <row r="95" spans="1:2" x14ac:dyDescent="0.2">
      <c r="A95">
        <v>95</v>
      </c>
      <c r="B95">
        <v>3</v>
      </c>
    </row>
    <row r="96" spans="1:2" x14ac:dyDescent="0.2">
      <c r="A96">
        <v>96</v>
      </c>
      <c r="B96">
        <v>15</v>
      </c>
    </row>
    <row r="97" spans="1:2" x14ac:dyDescent="0.2">
      <c r="A97">
        <v>97</v>
      </c>
      <c r="B97">
        <v>50</v>
      </c>
    </row>
    <row r="98" spans="1:2" x14ac:dyDescent="0.2">
      <c r="A98">
        <v>98</v>
      </c>
      <c r="B98">
        <v>1</v>
      </c>
    </row>
    <row r="99" spans="1:2" x14ac:dyDescent="0.2">
      <c r="A99">
        <v>99</v>
      </c>
      <c r="B99">
        <v>3</v>
      </c>
    </row>
    <row r="100" spans="1:2" x14ac:dyDescent="0.2">
      <c r="A100">
        <v>100</v>
      </c>
      <c r="B100">
        <v>15</v>
      </c>
    </row>
    <row r="101" spans="1:2" x14ac:dyDescent="0.2">
      <c r="A101">
        <v>101</v>
      </c>
      <c r="B101">
        <v>1</v>
      </c>
    </row>
    <row r="102" spans="1:2" x14ac:dyDescent="0.2">
      <c r="A102">
        <v>102</v>
      </c>
      <c r="B102">
        <v>50</v>
      </c>
    </row>
    <row r="103" spans="1:2" x14ac:dyDescent="0.2">
      <c r="A103">
        <v>103</v>
      </c>
      <c r="B103">
        <v>20</v>
      </c>
    </row>
    <row r="104" spans="1:2" x14ac:dyDescent="0.2">
      <c r="A104">
        <v>104</v>
      </c>
      <c r="B104">
        <v>20</v>
      </c>
    </row>
    <row r="105" spans="1:2" x14ac:dyDescent="0.2">
      <c r="A105">
        <v>105</v>
      </c>
      <c r="B105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5"/>
  <sheetViews>
    <sheetView workbookViewId="0">
      <selection activeCell="M4" sqref="M4"/>
    </sheetView>
  </sheetViews>
  <sheetFormatPr defaultColWidth="4.625" defaultRowHeight="14.25" x14ac:dyDescent="0.2"/>
  <cols>
    <col min="1" max="5" width="5.5" style="7" bestFit="1" customWidth="1"/>
    <col min="6" max="6" width="5.375" style="7" bestFit="1" customWidth="1"/>
    <col min="7" max="10" width="5.5" style="7" bestFit="1" customWidth="1"/>
    <col min="11" max="11" width="5.875" style="7" bestFit="1" customWidth="1"/>
    <col min="12" max="15" width="5.5" style="7" bestFit="1" customWidth="1"/>
    <col min="16" max="16" width="5.375" style="7" bestFit="1" customWidth="1"/>
    <col min="17" max="85" width="5.5" style="7" bestFit="1" customWidth="1"/>
    <col min="86" max="86" width="5.375" style="7" bestFit="1" customWidth="1"/>
    <col min="87" max="89" width="5.5" style="7" bestFit="1" customWidth="1"/>
    <col min="90" max="90" width="5.375" style="7" bestFit="1" customWidth="1"/>
    <col min="91" max="93" width="5.5" style="7" bestFit="1" customWidth="1"/>
    <col min="94" max="94" width="4.625" style="7"/>
    <col min="95" max="96" width="5.5" style="7" bestFit="1" customWidth="1"/>
    <col min="97" max="97" width="4.625" style="7"/>
    <col min="98" max="101" width="5.5" style="7" bestFit="1" customWidth="1"/>
    <col min="102" max="102" width="4.625" style="7"/>
    <col min="103" max="105" width="5.5" style="7" bestFit="1" customWidth="1"/>
    <col min="106" max="16384" width="4.625" style="7"/>
  </cols>
  <sheetData>
    <row r="1" spans="2:32" x14ac:dyDescent="0.2">
      <c r="B1" s="8">
        <v>5.5555555555555601E-2</v>
      </c>
      <c r="C1" s="7">
        <f>B1</f>
        <v>5.5555555555555601E-2</v>
      </c>
      <c r="D1" s="7">
        <f>C1</f>
        <v>5.5555555555555601E-2</v>
      </c>
      <c r="E1" s="7">
        <f>B1</f>
        <v>5.5555555555555601E-2</v>
      </c>
    </row>
    <row r="3" spans="2:32" x14ac:dyDescent="0.2">
      <c r="T3" s="8">
        <f>1/60</f>
        <v>1.6666666666666666E-2</v>
      </c>
    </row>
    <row r="4" spans="2:32" x14ac:dyDescent="0.2">
      <c r="X4" s="7">
        <f>T3</f>
        <v>1.6666666666666666E-2</v>
      </c>
    </row>
    <row r="5" spans="2:32" x14ac:dyDescent="0.2">
      <c r="G5" s="7">
        <f>T3</f>
        <v>1.6666666666666666E-2</v>
      </c>
    </row>
    <row r="6" spans="2:32" x14ac:dyDescent="0.2">
      <c r="G6" s="7">
        <f>T3</f>
        <v>1.6666666666666666E-2</v>
      </c>
    </row>
    <row r="7" spans="2:32" x14ac:dyDescent="0.2">
      <c r="H7" s="7">
        <f>B1</f>
        <v>5.5555555555555601E-2</v>
      </c>
      <c r="I7" s="7">
        <f>B1</f>
        <v>5.5555555555555601E-2</v>
      </c>
      <c r="J7" s="7">
        <f>B1</f>
        <v>5.5555555555555601E-2</v>
      </c>
    </row>
    <row r="9" spans="2:32" x14ac:dyDescent="0.2">
      <c r="AB9" s="7">
        <f>T3</f>
        <v>1.6666666666666666E-2</v>
      </c>
    </row>
    <row r="10" spans="2:32" x14ac:dyDescent="0.2">
      <c r="L10" s="7">
        <f>T3</f>
        <v>1.6666666666666666E-2</v>
      </c>
    </row>
    <row r="11" spans="2:32" x14ac:dyDescent="0.2">
      <c r="L11" s="7">
        <f>T3</f>
        <v>1.6666666666666666E-2</v>
      </c>
    </row>
    <row r="12" spans="2:32" x14ac:dyDescent="0.2">
      <c r="M12" s="7">
        <f>B1</f>
        <v>5.5555555555555601E-2</v>
      </c>
      <c r="N12" s="7">
        <f>B1</f>
        <v>5.5555555555555601E-2</v>
      </c>
      <c r="O12" s="7">
        <f>B1</f>
        <v>5.5555555555555601E-2</v>
      </c>
    </row>
    <row r="13" spans="2:32" ht="15" customHeight="1" x14ac:dyDescent="0.2"/>
    <row r="14" spans="2:32" x14ac:dyDescent="0.2">
      <c r="AF14" s="7">
        <f>T3</f>
        <v>1.6666666666666666E-2</v>
      </c>
    </row>
    <row r="15" spans="2:32" x14ac:dyDescent="0.2">
      <c r="Q15" s="7">
        <f>T3</f>
        <v>1.6666666666666666E-2</v>
      </c>
    </row>
    <row r="16" spans="2:32" x14ac:dyDescent="0.2">
      <c r="Q16" s="7">
        <f>T3</f>
        <v>1.6666666666666666E-2</v>
      </c>
    </row>
    <row r="17" spans="18:83" x14ac:dyDescent="0.2">
      <c r="R17" s="7">
        <f>B1</f>
        <v>5.5555555555555601E-2</v>
      </c>
      <c r="S17" s="7">
        <f>R17</f>
        <v>5.5555555555555601E-2</v>
      </c>
    </row>
    <row r="18" spans="18:83" x14ac:dyDescent="0.2">
      <c r="AF18" s="7">
        <f>AF14</f>
        <v>1.6666666666666666E-2</v>
      </c>
    </row>
    <row r="19" spans="18:83" x14ac:dyDescent="0.2">
      <c r="CE19" s="7">
        <f>T3</f>
        <v>1.6666666666666666E-2</v>
      </c>
    </row>
    <row r="20" spans="18:83" x14ac:dyDescent="0.2">
      <c r="U20" s="7">
        <f>B1</f>
        <v>5.5555555555555601E-2</v>
      </c>
      <c r="V20" s="7">
        <f>B1</f>
        <v>5.5555555555555601E-2</v>
      </c>
      <c r="W20" s="7">
        <f>B1</f>
        <v>5.5555555555555601E-2</v>
      </c>
    </row>
    <row r="21" spans="18:83" x14ac:dyDescent="0.2">
      <c r="AH21" s="7">
        <f>T3</f>
        <v>1.6666666666666666E-2</v>
      </c>
    </row>
    <row r="22" spans="18:83" x14ac:dyDescent="0.2">
      <c r="AK22" s="7">
        <f>AH21</f>
        <v>1.6666666666666666E-2</v>
      </c>
    </row>
    <row r="23" spans="18:83" ht="13.5" customHeight="1" x14ac:dyDescent="0.2">
      <c r="X23" s="7">
        <f>X4</f>
        <v>1.6666666666666666E-2</v>
      </c>
    </row>
    <row r="24" spans="18:83" x14ac:dyDescent="0.2">
      <c r="Y24" s="7">
        <f>B1</f>
        <v>5.5555555555555601E-2</v>
      </c>
      <c r="Z24" s="7">
        <f>B1</f>
        <v>5.5555555555555601E-2</v>
      </c>
      <c r="AA24" s="7">
        <f>B1</f>
        <v>5.5555555555555601E-2</v>
      </c>
    </row>
    <row r="25" spans="18:83" x14ac:dyDescent="0.2">
      <c r="AK25" s="7">
        <f>AK22</f>
        <v>1.6666666666666666E-2</v>
      </c>
    </row>
    <row r="26" spans="18:83" x14ac:dyDescent="0.2">
      <c r="AO26" s="7">
        <f>AK25</f>
        <v>1.6666666666666666E-2</v>
      </c>
    </row>
    <row r="27" spans="18:83" x14ac:dyDescent="0.2">
      <c r="AB27" s="7">
        <f>AF18</f>
        <v>1.6666666666666666E-2</v>
      </c>
    </row>
    <row r="28" spans="18:83" x14ac:dyDescent="0.2">
      <c r="AC28" s="7">
        <f>AA24</f>
        <v>5.5555555555555601E-2</v>
      </c>
      <c r="AD28" s="7">
        <f>AA24</f>
        <v>5.5555555555555601E-2</v>
      </c>
      <c r="AE28" s="7">
        <f>AC28</f>
        <v>5.5555555555555601E-2</v>
      </c>
    </row>
    <row r="29" spans="18:83" x14ac:dyDescent="0.2">
      <c r="AO29" s="7">
        <f>AO26</f>
        <v>1.6666666666666666E-2</v>
      </c>
    </row>
    <row r="30" spans="18:83" x14ac:dyDescent="0.2">
      <c r="AS30" s="7">
        <f>AO29</f>
        <v>1.6666666666666666E-2</v>
      </c>
    </row>
    <row r="31" spans="18:83" x14ac:dyDescent="0.2">
      <c r="AF31" s="7">
        <f>AF18</f>
        <v>1.6666666666666666E-2</v>
      </c>
    </row>
    <row r="32" spans="18:83" x14ac:dyDescent="0.2">
      <c r="AG32" s="7">
        <f>AE28</f>
        <v>5.5555555555555601E-2</v>
      </c>
    </row>
    <row r="33" spans="35:105" x14ac:dyDescent="0.2">
      <c r="AS33" s="7">
        <f>AS30</f>
        <v>1.6666666666666666E-2</v>
      </c>
    </row>
    <row r="34" spans="35:105" x14ac:dyDescent="0.2">
      <c r="AI34" s="7">
        <f>AG32</f>
        <v>5.5555555555555601E-2</v>
      </c>
      <c r="AJ34" s="7">
        <f>AG32</f>
        <v>5.5555555555555601E-2</v>
      </c>
    </row>
    <row r="35" spans="35:105" x14ac:dyDescent="0.2">
      <c r="AK35" s="7">
        <f>AO29</f>
        <v>1.6666666666666666E-2</v>
      </c>
    </row>
    <row r="36" spans="35:105" x14ac:dyDescent="0.2">
      <c r="CY36" s="7">
        <f>CE19</f>
        <v>1.6666666666666666E-2</v>
      </c>
    </row>
    <row r="37" spans="35:105" x14ac:dyDescent="0.2">
      <c r="AL37" s="7">
        <f>AJ34</f>
        <v>5.5555555555555601E-2</v>
      </c>
      <c r="AM37" s="7">
        <f>AJ34</f>
        <v>5.5555555555555601E-2</v>
      </c>
      <c r="AN37" s="7">
        <f>AJ34</f>
        <v>5.5555555555555601E-2</v>
      </c>
    </row>
    <row r="38" spans="35:105" x14ac:dyDescent="0.2">
      <c r="CY38" s="7">
        <f>CY36</f>
        <v>1.6666666666666666E-2</v>
      </c>
    </row>
    <row r="39" spans="35:105" x14ac:dyDescent="0.2">
      <c r="AO39" s="7">
        <f>AO29</f>
        <v>1.6666666666666666E-2</v>
      </c>
    </row>
    <row r="40" spans="35:105" x14ac:dyDescent="0.2">
      <c r="CZ40" s="7">
        <f>CY38</f>
        <v>1.6666666666666666E-2</v>
      </c>
    </row>
    <row r="41" spans="35:105" x14ac:dyDescent="0.2">
      <c r="AP41" s="7">
        <f>AN37</f>
        <v>5.5555555555555601E-2</v>
      </c>
      <c r="AQ41" s="7">
        <f>AP41</f>
        <v>5.5555555555555601E-2</v>
      </c>
      <c r="AR41" s="7">
        <f>AP41</f>
        <v>5.5555555555555601E-2</v>
      </c>
    </row>
    <row r="42" spans="35:105" x14ac:dyDescent="0.2">
      <c r="CZ42" s="7">
        <f>CY38</f>
        <v>1.6666666666666666E-2</v>
      </c>
    </row>
    <row r="43" spans="35:105" x14ac:dyDescent="0.2">
      <c r="DA43" s="7">
        <f>CZ42</f>
        <v>1.6666666666666666E-2</v>
      </c>
    </row>
    <row r="44" spans="35:105" x14ac:dyDescent="0.2">
      <c r="AS44" s="7">
        <f>AS33</f>
        <v>1.6666666666666666E-2</v>
      </c>
    </row>
    <row r="45" spans="35:105" x14ac:dyDescent="0.2">
      <c r="AT45" s="7">
        <f>AR41</f>
        <v>5.5555555555555601E-2</v>
      </c>
    </row>
    <row r="46" spans="35:105" x14ac:dyDescent="0.2">
      <c r="DA46" s="7">
        <f>DA43</f>
        <v>1.6666666666666666E-2</v>
      </c>
    </row>
    <row r="47" spans="35:105" x14ac:dyDescent="0.2">
      <c r="AV47" s="7">
        <f>AT45</f>
        <v>5.5555555555555601E-2</v>
      </c>
    </row>
    <row r="48" spans="35:105" x14ac:dyDescent="0.2">
      <c r="AW48" s="7">
        <f>AV47</f>
        <v>5.5555555555555601E-2</v>
      </c>
      <c r="AX48" s="7">
        <f>AW48</f>
        <v>5.5555555555555601E-2</v>
      </c>
      <c r="AY48" s="7">
        <f>AX48</f>
        <v>5.5555555555555601E-2</v>
      </c>
    </row>
    <row r="49" spans="54:81" x14ac:dyDescent="0.2">
      <c r="BM49" s="7">
        <f>AY48</f>
        <v>5.5555555555555601E-2</v>
      </c>
    </row>
    <row r="50" spans="54:81" x14ac:dyDescent="0.2">
      <c r="BQ50" s="7">
        <f>AS44</f>
        <v>1.6666666666666666E-2</v>
      </c>
    </row>
    <row r="51" spans="54:81" x14ac:dyDescent="0.2">
      <c r="BB51" s="7">
        <f>BQ50</f>
        <v>1.6666666666666666E-2</v>
      </c>
    </row>
    <row r="52" spans="54:81" x14ac:dyDescent="0.2">
      <c r="BB52" s="7">
        <f>BB51</f>
        <v>1.6666666666666666E-2</v>
      </c>
    </row>
    <row r="53" spans="54:81" x14ac:dyDescent="0.2">
      <c r="BB53" s="7">
        <f>BB52</f>
        <v>1.6666666666666666E-2</v>
      </c>
    </row>
    <row r="54" spans="54:81" x14ac:dyDescent="0.2">
      <c r="BC54" s="7">
        <f>AY48</f>
        <v>5.5555555555555601E-2</v>
      </c>
      <c r="BL54" s="7">
        <f>BC54</f>
        <v>5.5555555555555601E-2</v>
      </c>
    </row>
    <row r="55" spans="54:81" x14ac:dyDescent="0.2">
      <c r="BD55" s="7">
        <f>BB53</f>
        <v>1.6666666666666666E-2</v>
      </c>
    </row>
    <row r="56" spans="54:81" x14ac:dyDescent="0.2">
      <c r="BG56" s="7">
        <f>BC54</f>
        <v>5.5555555555555601E-2</v>
      </c>
      <c r="BI56" s="7">
        <f>BG56</f>
        <v>5.5555555555555601E-2</v>
      </c>
    </row>
    <row r="57" spans="54:81" x14ac:dyDescent="0.2">
      <c r="BD57" s="7">
        <f>BD55</f>
        <v>1.6666666666666666E-2</v>
      </c>
    </row>
    <row r="58" spans="54:81" x14ac:dyDescent="0.2">
      <c r="BD58" s="7">
        <f>BD57</f>
        <v>1.6666666666666666E-2</v>
      </c>
    </row>
    <row r="59" spans="54:81" x14ac:dyDescent="0.2">
      <c r="BJ59" s="7">
        <f>BD58</f>
        <v>1.6666666666666666E-2</v>
      </c>
    </row>
    <row r="60" spans="54:81" x14ac:dyDescent="0.2">
      <c r="BJ60" s="7">
        <f>BJ59</f>
        <v>1.6666666666666666E-2</v>
      </c>
    </row>
    <row r="61" spans="54:81" x14ac:dyDescent="0.2">
      <c r="BY61" s="7">
        <f>BJ60</f>
        <v>1.6666666666666666E-2</v>
      </c>
    </row>
    <row r="62" spans="54:81" x14ac:dyDescent="0.2">
      <c r="BK62" s="7">
        <f>BI56</f>
        <v>5.5555555555555601E-2</v>
      </c>
    </row>
    <row r="63" spans="54:81" x14ac:dyDescent="0.2">
      <c r="CC63" s="7">
        <f>BY61</f>
        <v>1.6666666666666666E-2</v>
      </c>
    </row>
    <row r="64" spans="54:81" x14ac:dyDescent="0.2">
      <c r="BU64" s="7">
        <f>BY61</f>
        <v>1.6666666666666666E-2</v>
      </c>
    </row>
    <row r="65" spans="66:99" x14ac:dyDescent="0.2">
      <c r="BN65" s="7">
        <f>BK62</f>
        <v>5.5555555555555601E-2</v>
      </c>
      <c r="BO65" s="7">
        <f>BK62</f>
        <v>5.5555555555555601E-2</v>
      </c>
      <c r="BP65" s="7">
        <f>BK62</f>
        <v>5.5555555555555601E-2</v>
      </c>
    </row>
    <row r="66" spans="66:99" x14ac:dyDescent="0.2">
      <c r="CE66" s="7">
        <f>CC63</f>
        <v>1.6666666666666666E-2</v>
      </c>
    </row>
    <row r="67" spans="66:99" x14ac:dyDescent="0.2">
      <c r="CI67" s="7">
        <f>CE66</f>
        <v>1.6666666666666666E-2</v>
      </c>
    </row>
    <row r="68" spans="66:99" x14ac:dyDescent="0.2">
      <c r="BQ68" s="7">
        <f>BU64</f>
        <v>1.6666666666666666E-2</v>
      </c>
    </row>
    <row r="69" spans="66:99" x14ac:dyDescent="0.2">
      <c r="BR69" s="7">
        <f>BP65</f>
        <v>5.5555555555555601E-2</v>
      </c>
      <c r="BS69" s="7">
        <f>BP65</f>
        <v>5.5555555555555601E-2</v>
      </c>
      <c r="BT69" s="7">
        <f>BS69</f>
        <v>5.5555555555555601E-2</v>
      </c>
    </row>
    <row r="70" spans="66:99" x14ac:dyDescent="0.2">
      <c r="CI70" s="7">
        <f>CI67</f>
        <v>1.6666666666666666E-2</v>
      </c>
    </row>
    <row r="71" spans="66:99" x14ac:dyDescent="0.2">
      <c r="CM71" s="7">
        <f>CI70</f>
        <v>1.6666666666666666E-2</v>
      </c>
    </row>
    <row r="72" spans="66:99" x14ac:dyDescent="0.2">
      <c r="BU72" s="7">
        <f>BU64</f>
        <v>1.6666666666666666E-2</v>
      </c>
    </row>
    <row r="73" spans="66:99" x14ac:dyDescent="0.2">
      <c r="BV73" s="7">
        <f>BT69</f>
        <v>5.5555555555555601E-2</v>
      </c>
      <c r="BW73" s="7">
        <f>BT69</f>
        <v>5.5555555555555601E-2</v>
      </c>
      <c r="BX73" s="7">
        <f>BT69</f>
        <v>5.5555555555555601E-2</v>
      </c>
    </row>
    <row r="74" spans="66:99" x14ac:dyDescent="0.2">
      <c r="CM74" s="7">
        <f>CM71</f>
        <v>1.6666666666666666E-2</v>
      </c>
    </row>
    <row r="75" spans="66:99" x14ac:dyDescent="0.2">
      <c r="CQ75" s="7">
        <f>CM74</f>
        <v>1.6666666666666666E-2</v>
      </c>
    </row>
    <row r="76" spans="66:99" x14ac:dyDescent="0.2">
      <c r="BY76" s="7">
        <f>BU72</f>
        <v>1.6666666666666666E-2</v>
      </c>
    </row>
    <row r="77" spans="66:99" x14ac:dyDescent="0.2">
      <c r="BZ77" s="7">
        <f>BX73</f>
        <v>5.5555555555555601E-2</v>
      </c>
      <c r="CA77" s="7">
        <f>BX73</f>
        <v>5.5555555555555601E-2</v>
      </c>
      <c r="CB77" s="7">
        <f>CA77</f>
        <v>5.5555555555555601E-2</v>
      </c>
    </row>
    <row r="78" spans="66:99" x14ac:dyDescent="0.2">
      <c r="CQ78" s="7">
        <f>CQ75</f>
        <v>1.6666666666666666E-2</v>
      </c>
    </row>
    <row r="79" spans="66:99" x14ac:dyDescent="0.2">
      <c r="CU79" s="7">
        <f>CQ78</f>
        <v>1.6666666666666666E-2</v>
      </c>
    </row>
    <row r="80" spans="66:99" x14ac:dyDescent="0.2">
      <c r="CC80" s="7">
        <f>BY76</f>
        <v>1.6666666666666666E-2</v>
      </c>
    </row>
    <row r="81" spans="1:98" x14ac:dyDescent="0.2">
      <c r="CD81" s="7">
        <f>CB77</f>
        <v>5.5555555555555601E-2</v>
      </c>
    </row>
    <row r="82" spans="1:98" x14ac:dyDescent="0.2">
      <c r="A82" s="7">
        <f>G5</f>
        <v>1.6666666666666666E-2</v>
      </c>
    </row>
    <row r="83" spans="1:98" x14ac:dyDescent="0.2">
      <c r="CF83" s="7">
        <f>CD81</f>
        <v>5.5555555555555601E-2</v>
      </c>
      <c r="CG83" s="7">
        <f>CD81</f>
        <v>5.5555555555555601E-2</v>
      </c>
    </row>
    <row r="84" spans="1:98" x14ac:dyDescent="0.2">
      <c r="CI84" s="7">
        <f>CC80</f>
        <v>1.6666666666666666E-2</v>
      </c>
    </row>
    <row r="86" spans="1:98" x14ac:dyDescent="0.2">
      <c r="CI86" s="7">
        <f>CI84</f>
        <v>1.6666666666666666E-2</v>
      </c>
    </row>
    <row r="87" spans="1:98" x14ac:dyDescent="0.2">
      <c r="CJ87" s="7">
        <f>CG83</f>
        <v>5.5555555555555601E-2</v>
      </c>
      <c r="CK87" s="7">
        <f>CJ87</f>
        <v>5.5555555555555601E-2</v>
      </c>
    </row>
    <row r="89" spans="1:98" x14ac:dyDescent="0.2">
      <c r="CM89" s="7">
        <f>CI86</f>
        <v>1.6666666666666666E-2</v>
      </c>
    </row>
    <row r="90" spans="1:98" x14ac:dyDescent="0.2">
      <c r="CM90" s="7">
        <f>CM89</f>
        <v>1.6666666666666666E-2</v>
      </c>
    </row>
    <row r="91" spans="1:98" x14ac:dyDescent="0.2">
      <c r="CN91" s="7">
        <f>CJ87</f>
        <v>5.5555555555555601E-2</v>
      </c>
      <c r="CO91" s="7">
        <f>CN91</f>
        <v>5.5555555555555601E-2</v>
      </c>
    </row>
    <row r="93" spans="1:98" x14ac:dyDescent="0.2">
      <c r="CQ93" s="7">
        <f>CM89</f>
        <v>1.6666666666666666E-2</v>
      </c>
    </row>
    <row r="94" spans="1:98" x14ac:dyDescent="0.2">
      <c r="CQ94" s="7">
        <f>CQ93</f>
        <v>1.6666666666666666E-2</v>
      </c>
    </row>
    <row r="95" spans="1:98" x14ac:dyDescent="0.2">
      <c r="CR95" s="7">
        <f>CN91</f>
        <v>5.5555555555555601E-2</v>
      </c>
      <c r="CT95" s="7">
        <f>CR95</f>
        <v>5.5555555555555601E-2</v>
      </c>
    </row>
    <row r="97" spans="1:101" x14ac:dyDescent="0.2">
      <c r="CU97" s="7">
        <f>CQ94</f>
        <v>1.6666666666666666E-2</v>
      </c>
    </row>
    <row r="98" spans="1:101" x14ac:dyDescent="0.2">
      <c r="CU98" s="7">
        <f>CU97</f>
        <v>1.6666666666666666E-2</v>
      </c>
    </row>
    <row r="99" spans="1:101" x14ac:dyDescent="0.2">
      <c r="CV99" s="7">
        <f>CR95</f>
        <v>5.5555555555555601E-2</v>
      </c>
      <c r="CW99" s="7">
        <f>CV99</f>
        <v>5.5555555555555601E-2</v>
      </c>
    </row>
    <row r="101" spans="1:101" x14ac:dyDescent="0.2">
      <c r="A101" s="7">
        <f>T3</f>
        <v>1.6666666666666666E-2</v>
      </c>
    </row>
    <row r="102" spans="1:101" x14ac:dyDescent="0.2">
      <c r="A102" s="7">
        <f>A101</f>
        <v>1.6666666666666666E-2</v>
      </c>
    </row>
    <row r="103" spans="1:101" x14ac:dyDescent="0.2">
      <c r="A103" s="7">
        <v>0</v>
      </c>
      <c r="BF103" s="7">
        <f>CF83</f>
        <v>5.5555555555555601E-2</v>
      </c>
      <c r="BH103" s="7">
        <f>BF103</f>
        <v>5.5555555555555601E-2</v>
      </c>
    </row>
    <row r="104" spans="1:101" x14ac:dyDescent="0.2">
      <c r="A104" s="7">
        <v>0</v>
      </c>
      <c r="AU104" s="7">
        <f>BF103</f>
        <v>5.5555555555555601E-2</v>
      </c>
      <c r="AZ104" s="7">
        <f>BF103</f>
        <v>5.5555555555555601E-2</v>
      </c>
    </row>
    <row r="105" spans="1:101" x14ac:dyDescent="0.2">
      <c r="A105" s="7">
        <v>0</v>
      </c>
      <c r="BA105" s="7">
        <f>AZ104</f>
        <v>5.5555555555555601E-2</v>
      </c>
      <c r="BE105" s="7">
        <f>BF103</f>
        <v>5.5555555555555601E-2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Flight</vt:lpstr>
      <vt:lpstr>Flight (2)</vt:lpstr>
      <vt:lpstr>JT</vt:lpstr>
      <vt:lpstr>JT_Z</vt:lpstr>
      <vt:lpstr>JT_YJ</vt:lpstr>
      <vt:lpstr>BanJing</vt:lpstr>
      <vt:lpstr>ZhuanWanP_Y</vt:lpstr>
      <vt:lpstr>Roadcapacity</vt:lpstr>
      <vt:lpstr>Baohe_speed</vt:lpstr>
      <vt:lpstr>Intersection_Luhao</vt:lpstr>
      <vt:lpstr>冲突口</vt:lpstr>
      <vt:lpstr>限制口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2020-09-26T03:42:31Z</dcterms:modified>
</cp:coreProperties>
</file>