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esktop\studia_projekty\vapd\c5\"/>
    </mc:Choice>
  </mc:AlternateContent>
  <xr:revisionPtr revIDLastSave="0" documentId="13_ncr:1_{B5C02222-0C67-4EBC-AF59-E85F0530E85F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Sheet1" sheetId="2" r:id="rId1"/>
    <sheet name="zad1" sheetId="3" r:id="rId2"/>
    <sheet name="zad2" sheetId="4" r:id="rId3"/>
    <sheet name="zad3" sheetId="5" r:id="rId4"/>
    <sheet name="zad4" sheetId="6" r:id="rId5"/>
    <sheet name="zad5" sheetId="7" r:id="rId6"/>
    <sheet name="zad6" sheetId="8" r:id="rId7"/>
    <sheet name="Sheet8" sheetId="9" r:id="rId8"/>
    <sheet name="data" sheetId="1" r:id="rId9"/>
  </sheets>
  <calcPr calcId="191029"/>
  <pivotCaches>
    <pivotCache cacheId="38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F102" i="1"/>
  <c r="G102" i="1"/>
</calcChain>
</file>

<file path=xl/sharedStrings.xml><?xml version="1.0" encoding="utf-8"?>
<sst xmlns="http://schemas.openxmlformats.org/spreadsheetml/2006/main" count="470" uniqueCount="227">
  <si>
    <t>first_name</t>
  </si>
  <si>
    <t>last_name</t>
  </si>
  <si>
    <t>gender</t>
  </si>
  <si>
    <t>age</t>
  </si>
  <si>
    <t>height</t>
  </si>
  <si>
    <t>wage</t>
  </si>
  <si>
    <t>country</t>
  </si>
  <si>
    <t>Bailie</t>
  </si>
  <si>
    <t>Marzelli</t>
  </si>
  <si>
    <t>Male</t>
  </si>
  <si>
    <t>Germany</t>
  </si>
  <si>
    <t>Johanna</t>
  </si>
  <si>
    <t>Van Baaren</t>
  </si>
  <si>
    <t>Female</t>
  </si>
  <si>
    <t>Poland</t>
  </si>
  <si>
    <t>Mickie</t>
  </si>
  <si>
    <t>O'Leagham</t>
  </si>
  <si>
    <t>Hungary</t>
  </si>
  <si>
    <t>Cathrine</t>
  </si>
  <si>
    <t>Allso</t>
  </si>
  <si>
    <t>Carmella</t>
  </si>
  <si>
    <t>Sawdon</t>
  </si>
  <si>
    <t>Slovakia</t>
  </si>
  <si>
    <t>Lindi</t>
  </si>
  <si>
    <t>Valentelli</t>
  </si>
  <si>
    <t>Demetrius</t>
  </si>
  <si>
    <t>Philipp</t>
  </si>
  <si>
    <t>Johannes</t>
  </si>
  <si>
    <t>Davidai</t>
  </si>
  <si>
    <t>Cam</t>
  </si>
  <si>
    <t>Ferrey</t>
  </si>
  <si>
    <t>Vonny</t>
  </si>
  <si>
    <t>Wrey</t>
  </si>
  <si>
    <t>Ermina</t>
  </si>
  <si>
    <t>Chillingsworth</t>
  </si>
  <si>
    <t>Bear</t>
  </si>
  <si>
    <t>Enterle</t>
  </si>
  <si>
    <t>Lorie</t>
  </si>
  <si>
    <t>Yurivtsev</t>
  </si>
  <si>
    <t>Briney</t>
  </si>
  <si>
    <t>Zottoli</t>
  </si>
  <si>
    <t>Zonda</t>
  </si>
  <si>
    <t>Tetford</t>
  </si>
  <si>
    <t>Cristi</t>
  </si>
  <si>
    <t>Crush</t>
  </si>
  <si>
    <t>Patricia</t>
  </si>
  <si>
    <t>Bloxam</t>
  </si>
  <si>
    <t>Yoko</t>
  </si>
  <si>
    <t>Rangall</t>
  </si>
  <si>
    <t>Sax</t>
  </si>
  <si>
    <t>Baswall</t>
  </si>
  <si>
    <t>Madlen</t>
  </si>
  <si>
    <t>Crumbleholme</t>
  </si>
  <si>
    <t>Wendell</t>
  </si>
  <si>
    <t>Leadbitter</t>
  </si>
  <si>
    <t>Basilius</t>
  </si>
  <si>
    <t>Shatliff</t>
  </si>
  <si>
    <t>Phillis</t>
  </si>
  <si>
    <t>Armes</t>
  </si>
  <si>
    <t>Skelly</t>
  </si>
  <si>
    <t>Colmore</t>
  </si>
  <si>
    <t>Em</t>
  </si>
  <si>
    <t>Mathews</t>
  </si>
  <si>
    <t>Dion</t>
  </si>
  <si>
    <t>Maryon</t>
  </si>
  <si>
    <t>Albertina</t>
  </si>
  <si>
    <t>Siviour</t>
  </si>
  <si>
    <t>Austina</t>
  </si>
  <si>
    <t>Croney</t>
  </si>
  <si>
    <t>Skip</t>
  </si>
  <si>
    <t>Ingleton</t>
  </si>
  <si>
    <t>Wilona</t>
  </si>
  <si>
    <t>Trouel</t>
  </si>
  <si>
    <t>Jule</t>
  </si>
  <si>
    <t>Sulland</t>
  </si>
  <si>
    <t>Ariana</t>
  </si>
  <si>
    <t>Tampin</t>
  </si>
  <si>
    <t>Winfield</t>
  </si>
  <si>
    <t>Fenn</t>
  </si>
  <si>
    <t>Joya</t>
  </si>
  <si>
    <t>Dallicott</t>
  </si>
  <si>
    <t>Jorie</t>
  </si>
  <si>
    <t>Meegan</t>
  </si>
  <si>
    <t>Sunny</t>
  </si>
  <si>
    <t>Levin</t>
  </si>
  <si>
    <t>Erhart</t>
  </si>
  <si>
    <t>Meriot</t>
  </si>
  <si>
    <t>Wolfy</t>
  </si>
  <si>
    <t>Quigg</t>
  </si>
  <si>
    <t>Christie</t>
  </si>
  <si>
    <t>Ritchings</t>
  </si>
  <si>
    <t>Lettie</t>
  </si>
  <si>
    <t>Hearmon</t>
  </si>
  <si>
    <t>Janifer</t>
  </si>
  <si>
    <t>Tann</t>
  </si>
  <si>
    <t>Pooh</t>
  </si>
  <si>
    <t>Tomaszewski</t>
  </si>
  <si>
    <t>Nataniel</t>
  </si>
  <si>
    <t>Diemer</t>
  </si>
  <si>
    <t>Yance</t>
  </si>
  <si>
    <t>Wivell</t>
  </si>
  <si>
    <t>Pierson</t>
  </si>
  <si>
    <t>Ingledow</t>
  </si>
  <si>
    <t>Carolin</t>
  </si>
  <si>
    <t>Dunkirk</t>
  </si>
  <si>
    <t>Liam</t>
  </si>
  <si>
    <t>Azemar</t>
  </si>
  <si>
    <t>Alain</t>
  </si>
  <si>
    <t>McGing</t>
  </si>
  <si>
    <t>Drake</t>
  </si>
  <si>
    <t>Mannering</t>
  </si>
  <si>
    <t>Cullie</t>
  </si>
  <si>
    <t>Roskelley</t>
  </si>
  <si>
    <t>Saundra</t>
  </si>
  <si>
    <t>Ledwith</t>
  </si>
  <si>
    <t>Dall</t>
  </si>
  <si>
    <t>Gerger</t>
  </si>
  <si>
    <t>Braden</t>
  </si>
  <si>
    <t>Corish</t>
  </si>
  <si>
    <t>Enrique</t>
  </si>
  <si>
    <t>Matsell</t>
  </si>
  <si>
    <t>Joshuah</t>
  </si>
  <si>
    <t>Cridlin</t>
  </si>
  <si>
    <t>Jozef</t>
  </si>
  <si>
    <t>Gooday</t>
  </si>
  <si>
    <t>Corette</t>
  </si>
  <si>
    <t>Hayne</t>
  </si>
  <si>
    <t>Garry</t>
  </si>
  <si>
    <t>Hulkes</t>
  </si>
  <si>
    <t>Shem</t>
  </si>
  <si>
    <t>Elam</t>
  </si>
  <si>
    <t>Terry</t>
  </si>
  <si>
    <t>Vedenisov</t>
  </si>
  <si>
    <t>Zoe</t>
  </si>
  <si>
    <t>Amys</t>
  </si>
  <si>
    <t>Blaine</t>
  </si>
  <si>
    <t>Andersen</t>
  </si>
  <si>
    <t>Chicky</t>
  </si>
  <si>
    <t>Jolliff</t>
  </si>
  <si>
    <t>Kinnie</t>
  </si>
  <si>
    <t>Gallehawk</t>
  </si>
  <si>
    <t>Sybila</t>
  </si>
  <si>
    <t>Guerry</t>
  </si>
  <si>
    <t>Ivory</t>
  </si>
  <si>
    <t>Blackborough</t>
  </si>
  <si>
    <t>Dannie</t>
  </si>
  <si>
    <t>Flea</t>
  </si>
  <si>
    <t>Dukey</t>
  </si>
  <si>
    <t>Willatts</t>
  </si>
  <si>
    <t>Hendrika</t>
  </si>
  <si>
    <t>Sysland</t>
  </si>
  <si>
    <t>Hunt</t>
  </si>
  <si>
    <t>Klee</t>
  </si>
  <si>
    <t>Gorden</t>
  </si>
  <si>
    <t>Rucklidge</t>
  </si>
  <si>
    <t>Thorpe</t>
  </si>
  <si>
    <t>Teall</t>
  </si>
  <si>
    <t>Brandais</t>
  </si>
  <si>
    <t>Accum</t>
  </si>
  <si>
    <t>Ernesto</t>
  </si>
  <si>
    <t>Lancashire</t>
  </si>
  <si>
    <t>Jodi</t>
  </si>
  <si>
    <t>Rudiger</t>
  </si>
  <si>
    <t>Vera</t>
  </si>
  <si>
    <t>McGorley</t>
  </si>
  <si>
    <t>Carol</t>
  </si>
  <si>
    <t>Dalziell</t>
  </si>
  <si>
    <t>Taber</t>
  </si>
  <si>
    <t>Kupper</t>
  </si>
  <si>
    <t>Terrijo</t>
  </si>
  <si>
    <t>Guise</t>
  </si>
  <si>
    <t>Tobiah</t>
  </si>
  <si>
    <t>Claeskens</t>
  </si>
  <si>
    <t>Grantley</t>
  </si>
  <si>
    <t>Roux</t>
  </si>
  <si>
    <t>Whittaker</t>
  </si>
  <si>
    <t>Shipsey</t>
  </si>
  <si>
    <t>Augie</t>
  </si>
  <si>
    <t>Harkin</t>
  </si>
  <si>
    <t>Rriocard</t>
  </si>
  <si>
    <t>Shelp</t>
  </si>
  <si>
    <t>Chas</t>
  </si>
  <si>
    <t>Cacacie</t>
  </si>
  <si>
    <t>Karine</t>
  </si>
  <si>
    <t>Domange</t>
  </si>
  <si>
    <t>Lilian</t>
  </si>
  <si>
    <t>Maddison</t>
  </si>
  <si>
    <t>Honor</t>
  </si>
  <si>
    <t>Rosie</t>
  </si>
  <si>
    <t>Walden</t>
  </si>
  <si>
    <t>Handford</t>
  </si>
  <si>
    <t>Siward</t>
  </si>
  <si>
    <t>Hambribe</t>
  </si>
  <si>
    <t>Salomone</t>
  </si>
  <si>
    <t>Zorzi</t>
  </si>
  <si>
    <t>Kylen</t>
  </si>
  <si>
    <t>Matfield</t>
  </si>
  <si>
    <t>Arther</t>
  </si>
  <si>
    <t>Bromilow</t>
  </si>
  <si>
    <t>Clywd</t>
  </si>
  <si>
    <t>Cummins</t>
  </si>
  <si>
    <t>Kyle</t>
  </si>
  <si>
    <t>Hyndman</t>
  </si>
  <si>
    <t>Galvin</t>
  </si>
  <si>
    <t>Coudray</t>
  </si>
  <si>
    <t>Tersina</t>
  </si>
  <si>
    <t>Escofier</t>
  </si>
  <si>
    <t>Jasmina</t>
  </si>
  <si>
    <t>Clayal</t>
  </si>
  <si>
    <t>Yehudi</t>
  </si>
  <si>
    <t>Moultrie</t>
  </si>
  <si>
    <t>Rusty</t>
  </si>
  <si>
    <t>Pifford</t>
  </si>
  <si>
    <t>ctrl+a</t>
  </si>
  <si>
    <t>Total</t>
  </si>
  <si>
    <t>tab to przejcie do nowej tabeli</t>
  </si>
  <si>
    <t>po prostu dodanie kolumny to dopisz</t>
  </si>
  <si>
    <t>[@age]</t>
  </si>
  <si>
    <t>Row Labels</t>
  </si>
  <si>
    <t>Grand Total</t>
  </si>
  <si>
    <t>Count of gender</t>
  </si>
  <si>
    <t>Count of country</t>
  </si>
  <si>
    <t>Max of height</t>
  </si>
  <si>
    <t>bmi</t>
  </si>
  <si>
    <t>Average of bmi</t>
  </si>
  <si>
    <t>Column Labels</t>
  </si>
  <si>
    <t>Average of 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</si>
</sst>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[medical-data.xlsx]zad1!PivotTable17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zad1!$A$4:$A$6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zad1!$B$4:$B$6</c:f>
              <c:numCache>
                <c:formatCode>General</c:formatCode>
                <c:ptCount val="2"/>
                <c:pt idx="0">
                  <c:v>44</c:v>
                </c:pt>
                <c:pt idx="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8-40AB-A3E3-6EEB5D2B9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6707087"/>
        <c:axId val="1776721007"/>
      </c:barChart>
      <c:catAx>
        <c:axId val="177670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6721007"/>
        <c:crosses val="autoZero"/>
        <c:auto val="1"/>
        <c:lblAlgn val="ctr"/>
        <c:lblOffset val="100"/>
        <c:noMultiLvlLbl val="0"/>
      </c:catAx>
      <c:valAx>
        <c:axId val="177672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670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[medical-data.xlsx]zad2!PivotTable18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zad2!$A$4:$A$8</c:f>
              <c:strCache>
                <c:ptCount val="4"/>
                <c:pt idx="0">
                  <c:v>Germany</c:v>
                </c:pt>
                <c:pt idx="1">
                  <c:v>Hungary</c:v>
                </c:pt>
                <c:pt idx="2">
                  <c:v>Poland</c:v>
                </c:pt>
                <c:pt idx="3">
                  <c:v>Slovakia</c:v>
                </c:pt>
              </c:strCache>
            </c:strRef>
          </c:cat>
          <c:val>
            <c:numRef>
              <c:f>zad2!$B$4:$B$8</c:f>
              <c:numCache>
                <c:formatCode>General</c:formatCode>
                <c:ptCount val="4"/>
                <c:pt idx="0">
                  <c:v>36</c:v>
                </c:pt>
                <c:pt idx="1">
                  <c:v>20</c:v>
                </c:pt>
                <c:pt idx="2">
                  <c:v>21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9-4935-BBD6-3574DE6D8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6711887"/>
        <c:axId val="1776718607"/>
      </c:barChart>
      <c:catAx>
        <c:axId val="177671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6718607"/>
        <c:crosses val="autoZero"/>
        <c:auto val="1"/>
        <c:lblAlgn val="ctr"/>
        <c:lblOffset val="100"/>
        <c:noMultiLvlLbl val="0"/>
      </c:catAx>
      <c:valAx>
        <c:axId val="177671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671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[medical-data.xlsx]zad3!PivotTable19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zad3!$A$4:$A$8</c:f>
              <c:strCache>
                <c:ptCount val="4"/>
                <c:pt idx="0">
                  <c:v>Germany</c:v>
                </c:pt>
                <c:pt idx="1">
                  <c:v>Hungary</c:v>
                </c:pt>
                <c:pt idx="2">
                  <c:v>Poland</c:v>
                </c:pt>
                <c:pt idx="3">
                  <c:v>Slovakia</c:v>
                </c:pt>
              </c:strCache>
            </c:strRef>
          </c:cat>
          <c:val>
            <c:numRef>
              <c:f>zad3!$B$4:$B$8</c:f>
              <c:numCache>
                <c:formatCode>General</c:formatCode>
                <c:ptCount val="4"/>
                <c:pt idx="0">
                  <c:v>197</c:v>
                </c:pt>
                <c:pt idx="1">
                  <c:v>197</c:v>
                </c:pt>
                <c:pt idx="2">
                  <c:v>196</c:v>
                </c:pt>
                <c:pt idx="3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A-45DC-9B23-9CD58A60F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6708047"/>
        <c:axId val="1776713807"/>
      </c:barChart>
      <c:catAx>
        <c:axId val="177670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6713807"/>
        <c:crosses val="autoZero"/>
        <c:auto val="1"/>
        <c:lblAlgn val="ctr"/>
        <c:lblOffset val="100"/>
        <c:noMultiLvlLbl val="0"/>
      </c:catAx>
      <c:valAx>
        <c:axId val="177671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670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[medical-data.xlsx]zad4!PivotTable20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zad4!$A$4:$A$8</c:f>
              <c:strCache>
                <c:ptCount val="4"/>
                <c:pt idx="0">
                  <c:v>Germany</c:v>
                </c:pt>
                <c:pt idx="1">
                  <c:v>Hungary</c:v>
                </c:pt>
                <c:pt idx="2">
                  <c:v>Poland</c:v>
                </c:pt>
                <c:pt idx="3">
                  <c:v>Slovakia</c:v>
                </c:pt>
              </c:strCache>
            </c:strRef>
          </c:cat>
          <c:val>
            <c:numRef>
              <c:f>zad4!$B$4:$B$8</c:f>
              <c:numCache>
                <c:formatCode>General</c:formatCode>
                <c:ptCount val="4"/>
                <c:pt idx="0">
                  <c:v>28.908099364506914</c:v>
                </c:pt>
                <c:pt idx="1">
                  <c:v>29.524371185012615</c:v>
                </c:pt>
                <c:pt idx="2">
                  <c:v>27.752642936270803</c:v>
                </c:pt>
                <c:pt idx="3">
                  <c:v>28.920757293711628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A-4113-BF54-C27333EDE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6713327"/>
        <c:axId val="1776721487"/>
      </c:barChart>
      <c:catAx>
        <c:axId val="177671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6721487"/>
        <c:crosses val="autoZero"/>
        <c:auto val="1"/>
        <c:lblAlgn val="ctr"/>
        <c:lblOffset val="100"/>
        <c:noMultiLvlLbl val="0"/>
      </c:catAx>
      <c:valAx>
        <c:axId val="177672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671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[medical-data.xlsx]zad6!PivotTable22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zad6!$B$3:$B$4</c:f>
              <c:strCache>
                <c:ptCount val="1"/>
                <c:pt idx="0">
                  <c:v>Poland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zad6!$A$5:$A$7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zad6!$B$5:$B$7</c:f>
              <c:numCache>
                <c:formatCode>General</c:formatCode>
                <c:ptCount val="2"/>
                <c:pt idx="0">
                  <c:v>83.666666666666671</c:v>
                </c:pt>
                <c:pt idx="1">
                  <c:v>82.916666666666671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C-4AF3-AC92-7EB2F4936E74}"/>
            </c:ext>
          </c:extLst>
        </c:ser>
        <c:ser>
          <c:idx val="1"/>
          <c:order val="1"/>
          <c:tx>
            <c:strRef>
              <c:f>zad6!$C$3:$C$4</c:f>
              <c:strCache>
                <c:ptCount val="1"/>
                <c:pt idx="0">
                  <c:v>Slovakia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zad6!$A$5:$A$7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zad6!$C$5:$C$7</c:f>
              <c:numCache>
                <c:formatCode>General</c:formatCode>
                <c:ptCount val="2"/>
                <c:pt idx="0">
                  <c:v>81.583333333333329</c:v>
                </c:pt>
                <c:pt idx="1">
                  <c:v>92.909090909090907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BC-4AF3-AC92-7EB2F4936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8852031"/>
        <c:axId val="1788862591"/>
      </c:barChart>
      <c:catAx>
        <c:axId val="178885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8862591"/>
        <c:crosses val="autoZero"/>
        <c:auto val="1"/>
        <c:lblAlgn val="ctr"/>
        <c:lblOffset val="100"/>
        <c:noMultiLvlLbl val="0"/>
      </c:catAx>
      <c:valAx>
        <c:axId val="178886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885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300990</xdr:colOff>
      <xdr:row>6</xdr:row>
      <xdr:rowOff>129540</xdr:rowOff>
    </xdr:from>
    <xdr:to>
      <xdr:col>10</xdr:col>
      <xdr:colOff>179070</xdr:colOff>
      <xdr:row>22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1B2A68-A26C-E0B1-D9D0-ED56D182F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262890</xdr:colOff>
      <xdr:row>6</xdr:row>
      <xdr:rowOff>129540</xdr:rowOff>
    </xdr:from>
    <xdr:to>
      <xdr:col>10</xdr:col>
      <xdr:colOff>140970</xdr:colOff>
      <xdr:row>22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FB7708-CA0A-AA53-CE1B-AFC10FD83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483870</xdr:colOff>
      <xdr:row>6</xdr:row>
      <xdr:rowOff>129540</xdr:rowOff>
    </xdr:from>
    <xdr:to>
      <xdr:col>10</xdr:col>
      <xdr:colOff>361950</xdr:colOff>
      <xdr:row>22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B35EDF-4ACC-093D-B309-B33F2E5BD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87630</xdr:colOff>
      <xdr:row>6</xdr:row>
      <xdr:rowOff>129540</xdr:rowOff>
    </xdr:from>
    <xdr:to>
      <xdr:col>9</xdr:col>
      <xdr:colOff>636270</xdr:colOff>
      <xdr:row>22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570DB1-CEF8-633E-F02D-273023ACA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217170</xdr:colOff>
      <xdr:row>8</xdr:row>
      <xdr:rowOff>30480</xdr:rowOff>
    </xdr:from>
    <xdr:to>
      <xdr:col>4</xdr:col>
      <xdr:colOff>544830</xdr:colOff>
      <xdr:row>23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B6627D-C7E6-9CD6-7A4C-AC1861213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394.41652013889" createdVersion="8" refreshedVersion="8" minRefreshableVersion="3" recordCount="100" xr:uid="{06D8054C-46B1-40A5-A609-CFB966B2FB2C}">
  <cacheSource type="worksheet">
    <worksheetSource name="MedData"/>
  </cacheSource>
  <cacheFields count="8">
    <cacheField name="first_name" numFmtId="0">
      <sharedItems count="100">
        <s v="Saundra"/>
        <s v="Braden"/>
        <s v="Patricia"/>
        <s v="Wendell"/>
        <s v="Christie"/>
        <s v="Walden"/>
        <s v="Rusty"/>
        <s v="Mickie"/>
        <s v="Siward"/>
        <s v="Salomone"/>
        <s v="Austina"/>
        <s v="Alain"/>
        <s v="Corette"/>
        <s v="Terry"/>
        <s v="Brandais"/>
        <s v="Clywd"/>
        <s v="Ermina"/>
        <s v="Garry"/>
        <s v="Wolfy"/>
        <s v="Carolin"/>
        <s v="Erhart"/>
        <s v="Joshuah"/>
        <s v="Shem"/>
        <s v="Chas"/>
        <s v="Demetrius"/>
        <s v="Bailie"/>
        <s v="Drake"/>
        <s v="Hendrika"/>
        <s v="Tobiah"/>
        <s v="Johanna"/>
        <s v="Zonda"/>
        <s v="Kinnie"/>
        <s v="Joya"/>
        <s v="Jozef"/>
        <s v="Lilian"/>
        <s v="Cristi"/>
        <s v="Nataniel"/>
        <s v="Arther"/>
        <s v="Galvin"/>
        <s v="Jasmina"/>
        <s v="Briney"/>
        <s v="Dukey"/>
        <s v="Lorie"/>
        <s v="Skip"/>
        <s v="Pierson"/>
        <s v="Sybila"/>
        <s v="Grantley"/>
        <s v="Bear"/>
        <s v="Sunny"/>
        <s v="Janifer"/>
        <s v="Wilona"/>
        <s v="Chicky"/>
        <s v="Lettie"/>
        <s v="Carol"/>
        <s v="Rriocard"/>
        <s v="Kyle"/>
        <s v="Cathrine"/>
        <s v="Jule"/>
        <s v="Zoe"/>
        <s v="Yehudi"/>
        <s v="Skelly"/>
        <s v="Em"/>
        <s v="Cam"/>
        <s v="Whittaker"/>
        <s v="Phillis"/>
        <s v="Yance"/>
        <s v="Jorie"/>
        <s v="Cullie"/>
        <s v="Jodi"/>
        <s v="Terrijo"/>
        <s v="Kylen"/>
        <s v="Vera"/>
        <s v="Augie"/>
        <s v="Carmella"/>
        <s v="Sax"/>
        <s v="Winfield"/>
        <s v="Enrique"/>
        <s v="Dannie"/>
        <s v="Thorpe"/>
        <s v="Lindi"/>
        <s v="Vonny"/>
        <s v="Basilius"/>
        <s v="Blaine"/>
        <s v="Ernesto"/>
        <s v="Dion"/>
        <s v="Gorden"/>
        <s v="Dall"/>
        <s v="Ariana"/>
        <s v="Ivory"/>
        <s v="Hunt"/>
        <s v="Albertina"/>
        <s v="Pooh"/>
        <s v="Taber"/>
        <s v="Honor"/>
        <s v="Karine"/>
        <s v="Johannes"/>
        <s v="Tersina"/>
        <s v="Yoko"/>
        <s v="Madlen"/>
        <s v="Liam"/>
      </sharedItems>
    </cacheField>
    <cacheField name="last_name" numFmtId="0">
      <sharedItems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60"/>
    </cacheField>
    <cacheField name="height" numFmtId="0">
      <sharedItems containsSemiMixedTypes="0" containsString="0" containsNumber="1" containsInteger="1" minValue="155" maxValue="197"/>
    </cacheField>
    <cacheField name="wage" numFmtId="0">
      <sharedItems containsSemiMixedTypes="0" containsString="0" containsNumber="1" containsInteger="1" minValue="50" maxValue="120"/>
    </cacheField>
    <cacheField name="country" numFmtId="0">
      <sharedItems count="4">
        <s v="Germany"/>
        <s v="Poland"/>
        <s v="Hungary"/>
        <s v="Slovakia"/>
      </sharedItems>
    </cacheField>
    <cacheField name="bmi" numFmtId="0">
      <sharedItems containsSemiMixedTypes="0" containsString="0" containsNumber="1" minValue="13.275718450645565" maxValue="47.668642845697804" count="97">
        <n v="28.40111107643332"/>
        <n v="32.690541781450868"/>
        <n v="41.015625"/>
        <n v="31.511501698119812"/>
        <n v="34.577632361689467"/>
        <n v="32.314335554348133"/>
        <n v="20.987654320987652"/>
        <n v="20.811654526534859"/>
        <n v="33.412409368839583"/>
        <n v="18.115412710007305"/>
        <n v="19.100091827364555"/>
        <n v="34.865702479338843"/>
        <n v="35.349072086857717"/>
        <n v="21.54509079716836"/>
        <n v="33.313737017440722"/>
        <n v="33.306122448979593"/>
        <n v="15.396691220867046"/>
        <n v="25.308641975308639"/>
        <n v="29.717291255752791"/>
        <n v="21.561909262759922"/>
        <n v="29.24210863643647"/>
        <n v="31.179138321995463"/>
        <n v="21.256244021681368"/>
        <n v="31.884366032522056"/>
        <n v="23.291229956104988"/>
        <n v="35.701245486632317"/>
        <n v="34.74890574359317"/>
        <n v="22.600262984878366"/>
        <n v="17.374452871796585"/>
        <n v="32.537347215934808"/>
        <n v="38.41683884297521"/>
        <n v="42.607897153351693"/>
        <n v="22.129739727837229"/>
        <n v="32.051282051282051"/>
        <n v="23.163373273470789"/>
        <n v="32.249395323837675"/>
        <n v="28.060018903591683"/>
        <n v="43.547684714762667"/>
        <n v="26.038781163434905"/>
        <n v="34.331013389095226"/>
        <n v="17.006364503079183"/>
        <n v="44.140625"/>
        <n v="28.08626864902471"/>
        <n v="19.605191995673337"/>
        <n v="39.950951307305886"/>
        <n v="32.660785690302497"/>
        <n v="27.636054421768709"/>
        <n v="32.824138366367883"/>
        <n v="28.90625"/>
        <n v="32.660763536072004"/>
        <n v="29.6875"/>
        <n v="16.604274846033089"/>
        <n v="27.994736989445986"/>
        <n v="13.285152513550857"/>
        <n v="22.437673130193907"/>
        <n v="30.73941661933242"/>
        <n v="14.056643065389421"/>
        <n v="28.274684359340444"/>
        <n v="47.466428658363419"/>
        <n v="37.253645249158787"/>
        <n v="43.500892325996432"/>
        <n v="43.967784352399732"/>
        <n v="25.165146272412709"/>
        <n v="17.4412639786601"/>
        <n v="22.308149910767401"/>
        <n v="41.873278236914601"/>
        <n v="26.298487836949374"/>
        <n v="24.021275987303039"/>
        <n v="26.588750913075238"/>
        <n v="47.668642845697804"/>
        <n v="30.461118308182485"/>
        <n v="29.270994027135004"/>
        <n v="25.12783053323594"/>
        <n v="23.200543232231777"/>
        <n v="45.032252829729401"/>
        <n v="17.802104368158147"/>
        <n v="33.145211860610949"/>
        <n v="33.95918367346939"/>
        <n v="32.368549813692653"/>
        <n v="30.061278760550351"/>
        <n v="25.432685955872639"/>
        <n v="24.508945765204299"/>
        <n v="42.06056721679218"/>
        <n v="16.139108704706373"/>
        <n v="23.875114784205692"/>
        <n v="27.639801313892004"/>
        <n v="28.725603371902601"/>
        <n v="42.324128862590399"/>
        <n v="34.25925925925926"/>
        <n v="20.871447344688089"/>
        <n v="29.296875"/>
        <n v="17.619986850756082"/>
        <n v="18.467220683287163"/>
        <n v="27.669270833333336"/>
        <n v="21.453573713726524"/>
        <n v="31.634581999151269"/>
        <n v="13.27571845064556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Ledwith"/>
    <x v="0"/>
    <n v="18"/>
    <n v="179"/>
    <n v="91"/>
    <x v="0"/>
    <x v="0"/>
  </r>
  <r>
    <x v="1"/>
    <s v="Corish"/>
    <x v="0"/>
    <n v="18"/>
    <n v="165"/>
    <n v="89"/>
    <x v="1"/>
    <x v="1"/>
  </r>
  <r>
    <x v="2"/>
    <s v="Bloxam"/>
    <x v="1"/>
    <n v="20"/>
    <n v="160"/>
    <n v="105"/>
    <x v="1"/>
    <x v="2"/>
  </r>
  <r>
    <x v="3"/>
    <s v="Leadbitter"/>
    <x v="0"/>
    <n v="20"/>
    <n v="169"/>
    <n v="90"/>
    <x v="0"/>
    <x v="3"/>
  </r>
  <r>
    <x v="4"/>
    <s v="Ritchings"/>
    <x v="1"/>
    <n v="20"/>
    <n v="164"/>
    <n v="93"/>
    <x v="1"/>
    <x v="4"/>
  </r>
  <r>
    <x v="5"/>
    <s v="Handford"/>
    <x v="0"/>
    <n v="20"/>
    <n v="187"/>
    <n v="113"/>
    <x v="1"/>
    <x v="5"/>
  </r>
  <r>
    <x v="6"/>
    <s v="Pifford"/>
    <x v="0"/>
    <n v="20"/>
    <n v="180"/>
    <n v="68"/>
    <x v="0"/>
    <x v="6"/>
  </r>
  <r>
    <x v="7"/>
    <s v="O'Leagham"/>
    <x v="0"/>
    <n v="21"/>
    <n v="155"/>
    <n v="50"/>
    <x v="2"/>
    <x v="7"/>
  </r>
  <r>
    <x v="8"/>
    <s v="Hambribe"/>
    <x v="0"/>
    <n v="21"/>
    <n v="173"/>
    <n v="100"/>
    <x v="0"/>
    <x v="8"/>
  </r>
  <r>
    <x v="9"/>
    <s v="Zorzi"/>
    <x v="0"/>
    <n v="21"/>
    <n v="185"/>
    <n v="62"/>
    <x v="0"/>
    <x v="9"/>
  </r>
  <r>
    <x v="10"/>
    <s v="Croney"/>
    <x v="1"/>
    <n v="23"/>
    <n v="165"/>
    <n v="52"/>
    <x v="2"/>
    <x v="10"/>
  </r>
  <r>
    <x v="11"/>
    <s v="McGing"/>
    <x v="0"/>
    <n v="23"/>
    <n v="176"/>
    <n v="108"/>
    <x v="1"/>
    <x v="11"/>
  </r>
  <r>
    <x v="12"/>
    <s v="Hayne"/>
    <x v="1"/>
    <n v="25"/>
    <n v="178"/>
    <n v="112"/>
    <x v="2"/>
    <x v="12"/>
  </r>
  <r>
    <x v="13"/>
    <s v="Vedenisov"/>
    <x v="1"/>
    <n v="25"/>
    <n v="171"/>
    <n v="63"/>
    <x v="3"/>
    <x v="13"/>
  </r>
  <r>
    <x v="14"/>
    <s v="Accum"/>
    <x v="1"/>
    <n v="25"/>
    <n v="189"/>
    <n v="119"/>
    <x v="0"/>
    <x v="14"/>
  </r>
  <r>
    <x v="15"/>
    <s v="Cummins"/>
    <x v="0"/>
    <n v="25"/>
    <n v="175"/>
    <n v="102"/>
    <x v="0"/>
    <x v="15"/>
  </r>
  <r>
    <x v="16"/>
    <s v="Chillingsworth"/>
    <x v="1"/>
    <n v="26"/>
    <n v="182"/>
    <n v="51"/>
    <x v="3"/>
    <x v="16"/>
  </r>
  <r>
    <x v="17"/>
    <s v="Hulkes"/>
    <x v="0"/>
    <n v="26"/>
    <n v="180"/>
    <n v="82"/>
    <x v="2"/>
    <x v="17"/>
  </r>
  <r>
    <x v="18"/>
    <s v="Quigg"/>
    <x v="0"/>
    <n v="27"/>
    <n v="195"/>
    <n v="113"/>
    <x v="1"/>
    <x v="18"/>
  </r>
  <r>
    <x v="19"/>
    <s v="Dunkirk"/>
    <x v="1"/>
    <n v="28"/>
    <n v="184"/>
    <n v="73"/>
    <x v="1"/>
    <x v="19"/>
  </r>
  <r>
    <x v="20"/>
    <s v="Meriot"/>
    <x v="0"/>
    <n v="29"/>
    <n v="158"/>
    <n v="73"/>
    <x v="3"/>
    <x v="20"/>
  </r>
  <r>
    <x v="21"/>
    <s v="Cridlin"/>
    <x v="0"/>
    <n v="29"/>
    <n v="168"/>
    <n v="88"/>
    <x v="3"/>
    <x v="21"/>
  </r>
  <r>
    <x v="22"/>
    <s v="Elam"/>
    <x v="0"/>
    <n v="29"/>
    <n v="194"/>
    <n v="80"/>
    <x v="1"/>
    <x v="22"/>
  </r>
  <r>
    <x v="23"/>
    <s v="Cacacie"/>
    <x v="0"/>
    <n v="29"/>
    <n v="194"/>
    <n v="120"/>
    <x v="2"/>
    <x v="23"/>
  </r>
  <r>
    <x v="24"/>
    <s v="Philipp"/>
    <x v="0"/>
    <n v="31"/>
    <n v="183"/>
    <n v="78"/>
    <x v="0"/>
    <x v="24"/>
  </r>
  <r>
    <x v="25"/>
    <s v="Marzelli"/>
    <x v="0"/>
    <n v="32"/>
    <n v="157"/>
    <n v="88"/>
    <x v="0"/>
    <x v="25"/>
  </r>
  <r>
    <x v="26"/>
    <s v="Mannering"/>
    <x v="0"/>
    <n v="32"/>
    <n v="173"/>
    <n v="104"/>
    <x v="3"/>
    <x v="26"/>
  </r>
  <r>
    <x v="27"/>
    <s v="Sysland"/>
    <x v="1"/>
    <n v="32"/>
    <n v="156"/>
    <n v="55"/>
    <x v="3"/>
    <x v="27"/>
  </r>
  <r>
    <x v="28"/>
    <s v="Claeskens"/>
    <x v="0"/>
    <n v="32"/>
    <n v="173"/>
    <n v="52"/>
    <x v="0"/>
    <x v="28"/>
  </r>
  <r>
    <x v="29"/>
    <s v="Van Baaren"/>
    <x v="1"/>
    <n v="33"/>
    <n v="188"/>
    <n v="115"/>
    <x v="1"/>
    <x v="29"/>
  </r>
  <r>
    <x v="30"/>
    <s v="Tetford"/>
    <x v="1"/>
    <n v="33"/>
    <n v="176"/>
    <n v="119"/>
    <x v="0"/>
    <x v="30"/>
  </r>
  <r>
    <x v="31"/>
    <s v="Gallehawk"/>
    <x v="0"/>
    <n v="33"/>
    <n v="165"/>
    <n v="116"/>
    <x v="1"/>
    <x v="31"/>
  </r>
  <r>
    <x v="32"/>
    <s v="Dallicott"/>
    <x v="1"/>
    <n v="34"/>
    <n v="174"/>
    <n v="67"/>
    <x v="0"/>
    <x v="32"/>
  </r>
  <r>
    <x v="33"/>
    <s v="Gooday"/>
    <x v="0"/>
    <n v="34"/>
    <n v="156"/>
    <n v="78"/>
    <x v="2"/>
    <x v="33"/>
  </r>
  <r>
    <x v="34"/>
    <s v="Maddison"/>
    <x v="1"/>
    <n v="34"/>
    <n v="187"/>
    <n v="81"/>
    <x v="0"/>
    <x v="34"/>
  </r>
  <r>
    <x v="35"/>
    <s v="Crush"/>
    <x v="1"/>
    <n v="35"/>
    <n v="183"/>
    <n v="108"/>
    <x v="2"/>
    <x v="35"/>
  </r>
  <r>
    <x v="36"/>
    <s v="Diemer"/>
    <x v="0"/>
    <n v="35"/>
    <n v="184"/>
    <n v="95"/>
    <x v="2"/>
    <x v="36"/>
  </r>
  <r>
    <x v="37"/>
    <s v="Bromilow"/>
    <x v="0"/>
    <n v="35"/>
    <n v="166"/>
    <n v="120"/>
    <x v="0"/>
    <x v="37"/>
  </r>
  <r>
    <x v="38"/>
    <s v="Coudray"/>
    <x v="0"/>
    <n v="35"/>
    <n v="190"/>
    <n v="94"/>
    <x v="3"/>
    <x v="38"/>
  </r>
  <r>
    <x v="39"/>
    <s v="Clayal"/>
    <x v="1"/>
    <n v="35"/>
    <n v="179"/>
    <n v="110"/>
    <x v="3"/>
    <x v="39"/>
  </r>
  <r>
    <x v="40"/>
    <s v="Zottoli"/>
    <x v="1"/>
    <n v="36"/>
    <n v="197"/>
    <n v="66"/>
    <x v="2"/>
    <x v="40"/>
  </r>
  <r>
    <x v="41"/>
    <s v="Willatts"/>
    <x v="0"/>
    <n v="36"/>
    <n v="160"/>
    <n v="113"/>
    <x v="2"/>
    <x v="41"/>
  </r>
  <r>
    <x v="42"/>
    <s v="Yurivtsev"/>
    <x v="1"/>
    <n v="39"/>
    <n v="173"/>
    <n v="52"/>
    <x v="0"/>
    <x v="28"/>
  </r>
  <r>
    <x v="43"/>
    <s v="Ingleton"/>
    <x v="0"/>
    <n v="39"/>
    <n v="197"/>
    <n v="109"/>
    <x v="0"/>
    <x v="42"/>
  </r>
  <r>
    <x v="44"/>
    <s v="Ingledow"/>
    <x v="0"/>
    <n v="39"/>
    <n v="172"/>
    <n v="58"/>
    <x v="3"/>
    <x v="43"/>
  </r>
  <r>
    <x v="45"/>
    <s v="Guerry"/>
    <x v="1"/>
    <n v="39"/>
    <n v="159"/>
    <n v="101"/>
    <x v="0"/>
    <x v="44"/>
  </r>
  <r>
    <x v="46"/>
    <s v="Roux"/>
    <x v="0"/>
    <n v="39"/>
    <n v="181"/>
    <n v="107"/>
    <x v="2"/>
    <x v="45"/>
  </r>
  <r>
    <x v="47"/>
    <s v="Enterle"/>
    <x v="0"/>
    <n v="40"/>
    <n v="168"/>
    <n v="78"/>
    <x v="3"/>
    <x v="46"/>
  </r>
  <r>
    <x v="48"/>
    <s v="Levin"/>
    <x v="1"/>
    <n v="41"/>
    <n v="178"/>
    <n v="104"/>
    <x v="0"/>
    <x v="47"/>
  </r>
  <r>
    <x v="49"/>
    <s v="Tann"/>
    <x v="1"/>
    <n v="41"/>
    <n v="160"/>
    <n v="74"/>
    <x v="0"/>
    <x v="48"/>
  </r>
  <r>
    <x v="50"/>
    <s v="Trouel"/>
    <x v="1"/>
    <n v="42"/>
    <n v="166"/>
    <n v="90"/>
    <x v="1"/>
    <x v="49"/>
  </r>
  <r>
    <x v="51"/>
    <s v="Jolliff"/>
    <x v="0"/>
    <n v="42"/>
    <n v="160"/>
    <n v="76"/>
    <x v="0"/>
    <x v="50"/>
  </r>
  <r>
    <x v="52"/>
    <s v="Hearmon"/>
    <x v="1"/>
    <n v="43"/>
    <n v="182"/>
    <n v="55"/>
    <x v="0"/>
    <x v="51"/>
  </r>
  <r>
    <x v="53"/>
    <s v="Dalziell"/>
    <x v="1"/>
    <n v="43"/>
    <n v="189"/>
    <n v="100"/>
    <x v="3"/>
    <x v="52"/>
  </r>
  <r>
    <x v="54"/>
    <s v="Shelp"/>
    <x v="0"/>
    <n v="43"/>
    <n v="194"/>
    <n v="50"/>
    <x v="1"/>
    <x v="53"/>
  </r>
  <r>
    <x v="55"/>
    <s v="Hyndman"/>
    <x v="0"/>
    <n v="43"/>
    <n v="190"/>
    <n v="81"/>
    <x v="0"/>
    <x v="54"/>
  </r>
  <r>
    <x v="56"/>
    <s v="Allso"/>
    <x v="1"/>
    <n v="44"/>
    <n v="173"/>
    <n v="92"/>
    <x v="0"/>
    <x v="55"/>
  </r>
  <r>
    <x v="57"/>
    <s v="Sulland"/>
    <x v="0"/>
    <n v="44"/>
    <n v="196"/>
    <n v="54"/>
    <x v="2"/>
    <x v="56"/>
  </r>
  <r>
    <x v="58"/>
    <s v="Amys"/>
    <x v="1"/>
    <n v="44"/>
    <n v="189"/>
    <n v="101"/>
    <x v="0"/>
    <x v="57"/>
  </r>
  <r>
    <x v="59"/>
    <s v="Moultrie"/>
    <x v="0"/>
    <n v="44"/>
    <n v="157"/>
    <n v="117"/>
    <x v="0"/>
    <x v="58"/>
  </r>
  <r>
    <x v="60"/>
    <s v="Colmore"/>
    <x v="0"/>
    <n v="45"/>
    <n v="160"/>
    <n v="113"/>
    <x v="2"/>
    <x v="41"/>
  </r>
  <r>
    <x v="61"/>
    <s v="Mathews"/>
    <x v="0"/>
    <n v="45"/>
    <n v="158"/>
    <n v="93"/>
    <x v="0"/>
    <x v="59"/>
  </r>
  <r>
    <x v="62"/>
    <s v="Ferrey"/>
    <x v="0"/>
    <n v="46"/>
    <n v="164"/>
    <n v="117"/>
    <x v="3"/>
    <x v="60"/>
  </r>
  <r>
    <x v="63"/>
    <s v="Shipsey"/>
    <x v="0"/>
    <n v="46"/>
    <n v="156"/>
    <n v="107"/>
    <x v="0"/>
    <x v="61"/>
  </r>
  <r>
    <x v="64"/>
    <s v="Armes"/>
    <x v="1"/>
    <n v="47"/>
    <n v="187"/>
    <n v="88"/>
    <x v="0"/>
    <x v="62"/>
  </r>
  <r>
    <x v="65"/>
    <s v="Wivell"/>
    <x v="0"/>
    <n v="47"/>
    <n v="171"/>
    <n v="51"/>
    <x v="1"/>
    <x v="63"/>
  </r>
  <r>
    <x v="66"/>
    <s v="Meegan"/>
    <x v="1"/>
    <n v="48"/>
    <n v="164"/>
    <n v="60"/>
    <x v="1"/>
    <x v="64"/>
  </r>
  <r>
    <x v="67"/>
    <s v="Roskelley"/>
    <x v="0"/>
    <n v="48"/>
    <n v="165"/>
    <n v="114"/>
    <x v="3"/>
    <x v="65"/>
  </r>
  <r>
    <x v="68"/>
    <s v="Rudiger"/>
    <x v="1"/>
    <n v="48"/>
    <n v="156"/>
    <n v="64"/>
    <x v="1"/>
    <x v="66"/>
  </r>
  <r>
    <x v="69"/>
    <s v="Guise"/>
    <x v="1"/>
    <n v="48"/>
    <n v="187"/>
    <n v="84"/>
    <x v="0"/>
    <x v="67"/>
  </r>
  <r>
    <x v="70"/>
    <s v="Matfield"/>
    <x v="1"/>
    <n v="48"/>
    <n v="185"/>
    <n v="91"/>
    <x v="0"/>
    <x v="68"/>
  </r>
  <r>
    <x v="71"/>
    <s v="McGorley"/>
    <x v="1"/>
    <n v="49"/>
    <n v="158"/>
    <n v="119"/>
    <x v="2"/>
    <x v="69"/>
  </r>
  <r>
    <x v="72"/>
    <s v="Harkin"/>
    <x v="0"/>
    <n v="49"/>
    <n v="169"/>
    <n v="87"/>
    <x v="0"/>
    <x v="70"/>
  </r>
  <r>
    <x v="73"/>
    <s v="Sawdon"/>
    <x v="1"/>
    <n v="50"/>
    <n v="159"/>
    <n v="74"/>
    <x v="3"/>
    <x v="71"/>
  </r>
  <r>
    <x v="74"/>
    <s v="Baswall"/>
    <x v="0"/>
    <n v="50"/>
    <n v="185"/>
    <n v="86"/>
    <x v="0"/>
    <x v="72"/>
  </r>
  <r>
    <x v="75"/>
    <s v="Fenn"/>
    <x v="0"/>
    <n v="50"/>
    <n v="188"/>
    <n v="82"/>
    <x v="3"/>
    <x v="73"/>
  </r>
  <r>
    <x v="76"/>
    <s v="Matsell"/>
    <x v="0"/>
    <n v="51"/>
    <n v="157"/>
    <n v="111"/>
    <x v="2"/>
    <x v="74"/>
  </r>
  <r>
    <x v="77"/>
    <s v="Flea"/>
    <x v="1"/>
    <n v="51"/>
    <n v="194"/>
    <n v="67"/>
    <x v="3"/>
    <x v="75"/>
  </r>
  <r>
    <x v="78"/>
    <s v="Teall"/>
    <x v="0"/>
    <n v="51"/>
    <n v="183"/>
    <n v="111"/>
    <x v="3"/>
    <x v="76"/>
  </r>
  <r>
    <x v="79"/>
    <s v="Valentelli"/>
    <x v="1"/>
    <n v="52"/>
    <n v="175"/>
    <n v="104"/>
    <x v="2"/>
    <x v="77"/>
  </r>
  <r>
    <x v="80"/>
    <s v="Wrey"/>
    <x v="1"/>
    <n v="52"/>
    <n v="163"/>
    <n v="86"/>
    <x v="1"/>
    <x v="78"/>
  </r>
  <r>
    <x v="81"/>
    <s v="Shatliff"/>
    <x v="0"/>
    <n v="52"/>
    <n v="186"/>
    <n v="104"/>
    <x v="0"/>
    <x v="79"/>
  </r>
  <r>
    <x v="82"/>
    <s v="Andersen"/>
    <x v="0"/>
    <n v="52"/>
    <n v="174"/>
    <n v="77"/>
    <x v="2"/>
    <x v="80"/>
  </r>
  <r>
    <x v="83"/>
    <s v="Lancashire"/>
    <x v="0"/>
    <n v="52"/>
    <n v="169"/>
    <n v="70"/>
    <x v="0"/>
    <x v="81"/>
  </r>
  <r>
    <x v="84"/>
    <s v="Maryon"/>
    <x v="0"/>
    <n v="53"/>
    <n v="158"/>
    <n v="105"/>
    <x v="1"/>
    <x v="82"/>
  </r>
  <r>
    <x v="85"/>
    <s v="Rucklidge"/>
    <x v="0"/>
    <n v="53"/>
    <n v="196"/>
    <n v="62"/>
    <x v="2"/>
    <x v="83"/>
  </r>
  <r>
    <x v="86"/>
    <s v="Gerger"/>
    <x v="0"/>
    <n v="54"/>
    <n v="165"/>
    <n v="65"/>
    <x v="1"/>
    <x v="84"/>
  </r>
  <r>
    <x v="87"/>
    <s v="Tampin"/>
    <x v="1"/>
    <n v="55"/>
    <n v="158"/>
    <n v="69"/>
    <x v="0"/>
    <x v="85"/>
  </r>
  <r>
    <x v="88"/>
    <s v="Blackborough"/>
    <x v="1"/>
    <n v="55"/>
    <n v="193"/>
    <n v="107"/>
    <x v="3"/>
    <x v="86"/>
  </r>
  <r>
    <x v="89"/>
    <s v="Klee"/>
    <x v="0"/>
    <n v="55"/>
    <n v="156"/>
    <n v="103"/>
    <x v="3"/>
    <x v="87"/>
  </r>
  <r>
    <x v="90"/>
    <s v="Siviour"/>
    <x v="1"/>
    <n v="56"/>
    <n v="180"/>
    <n v="111"/>
    <x v="3"/>
    <x v="88"/>
  </r>
  <r>
    <x v="91"/>
    <s v="Tomaszewski"/>
    <x v="1"/>
    <n v="56"/>
    <n v="197"/>
    <n v="81"/>
    <x v="0"/>
    <x v="89"/>
  </r>
  <r>
    <x v="92"/>
    <s v="Kupper"/>
    <x v="0"/>
    <n v="56"/>
    <n v="196"/>
    <n v="62"/>
    <x v="2"/>
    <x v="83"/>
  </r>
  <r>
    <x v="93"/>
    <s v="Rosie"/>
    <x v="1"/>
    <n v="56"/>
    <n v="160"/>
    <n v="75"/>
    <x v="2"/>
    <x v="90"/>
  </r>
  <r>
    <x v="94"/>
    <s v="Domange"/>
    <x v="1"/>
    <n v="58"/>
    <n v="195"/>
    <n v="67"/>
    <x v="1"/>
    <x v="91"/>
  </r>
  <r>
    <x v="95"/>
    <s v="Davidai"/>
    <x v="0"/>
    <n v="59"/>
    <n v="171"/>
    <n v="54"/>
    <x v="1"/>
    <x v="92"/>
  </r>
  <r>
    <x v="96"/>
    <s v="Escofier"/>
    <x v="1"/>
    <n v="59"/>
    <n v="192"/>
    <n v="102"/>
    <x v="3"/>
    <x v="93"/>
  </r>
  <r>
    <x v="97"/>
    <s v="Rangall"/>
    <x v="1"/>
    <n v="60"/>
    <n v="163"/>
    <n v="57"/>
    <x v="3"/>
    <x v="94"/>
  </r>
  <r>
    <x v="98"/>
    <s v="Crumbleholme"/>
    <x v="1"/>
    <n v="60"/>
    <n v="161"/>
    <n v="82"/>
    <x v="3"/>
    <x v="95"/>
  </r>
  <r>
    <x v="99"/>
    <s v="Azemar"/>
    <x v="0"/>
    <n v="60"/>
    <n v="196"/>
    <n v="51"/>
    <x v="1"/>
    <x v="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95915F-16E8-4C66-8ED6-339F57380752}" name="PivotTable1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8"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6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gende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F5F8EE-911F-492F-95D9-77F171F426EC}" name="PivotTable17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6" firstHeaderRow="1" firstDataRow="1" firstDataCol="1"/>
  <pivotFields count="8"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gender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552CE7-2D3E-4BA3-92C3-D762FB1B209B}" name="PivotTable18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8"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2"/>
        <item x="1"/>
        <item x="3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ountry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A0D2D1-309F-4E47-AAAE-55CCC79B8124}" name="PivotTable19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8">
    <pivotField showAll="0"/>
    <pivotField showAll="0"/>
    <pivotField showAll="0"/>
    <pivotField showAll="0"/>
    <pivotField dataField="1"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ax of height" fld="4" subtotal="max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F9700E-8735-42BD-BBED-44D1AC260B40}" name="PivotTable20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8"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dataField="1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bmi" fld="7" subtotal="average" baseField="6" baseItem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3058C9-8A6E-48B0-8803-CAA11F91B0C2}" name="PivotTable21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24" firstHeaderRow="1" firstDataRow="2" firstDataCol="1"/>
  <pivotFields count="8">
    <pivotField showAll="0">
      <items count="101">
        <item x="11"/>
        <item x="90"/>
        <item x="87"/>
        <item x="37"/>
        <item x="72"/>
        <item x="10"/>
        <item x="25"/>
        <item x="81"/>
        <item x="47"/>
        <item x="82"/>
        <item x="1"/>
        <item x="14"/>
        <item x="40"/>
        <item x="62"/>
        <item x="73"/>
        <item x="53"/>
        <item x="19"/>
        <item x="56"/>
        <item x="23"/>
        <item x="51"/>
        <item x="4"/>
        <item x="15"/>
        <item x="12"/>
        <item x="35"/>
        <item x="67"/>
        <item x="86"/>
        <item x="77"/>
        <item x="24"/>
        <item x="84"/>
        <item x="26"/>
        <item x="41"/>
        <item x="61"/>
        <item x="76"/>
        <item x="20"/>
        <item x="16"/>
        <item x="83"/>
        <item x="38"/>
        <item x="17"/>
        <item x="85"/>
        <item x="46"/>
        <item x="27"/>
        <item x="93"/>
        <item x="89"/>
        <item x="88"/>
        <item x="49"/>
        <item x="39"/>
        <item x="68"/>
        <item x="29"/>
        <item x="95"/>
        <item x="66"/>
        <item x="21"/>
        <item x="32"/>
        <item x="33"/>
        <item x="57"/>
        <item x="94"/>
        <item x="31"/>
        <item x="55"/>
        <item x="70"/>
        <item x="52"/>
        <item x="99"/>
        <item x="34"/>
        <item x="79"/>
        <item x="42"/>
        <item x="98"/>
        <item x="7"/>
        <item x="36"/>
        <item x="2"/>
        <item x="64"/>
        <item x="44"/>
        <item x="91"/>
        <item x="54"/>
        <item x="6"/>
        <item x="9"/>
        <item x="0"/>
        <item x="74"/>
        <item x="22"/>
        <item x="8"/>
        <item x="60"/>
        <item x="43"/>
        <item x="48"/>
        <item x="45"/>
        <item x="92"/>
        <item x="69"/>
        <item x="13"/>
        <item x="96"/>
        <item x="78"/>
        <item x="28"/>
        <item x="71"/>
        <item x="80"/>
        <item x="5"/>
        <item x="3"/>
        <item x="63"/>
        <item x="50"/>
        <item x="75"/>
        <item x="18"/>
        <item x="65"/>
        <item x="59"/>
        <item x="97"/>
        <item x="58"/>
        <item x="30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Row" showAll="0">
      <items count="98">
        <item x="96"/>
        <item x="53"/>
        <item x="56"/>
        <item x="16"/>
        <item x="83"/>
        <item x="51"/>
        <item x="40"/>
        <item x="28"/>
        <item x="63"/>
        <item x="91"/>
        <item x="75"/>
        <item x="9"/>
        <item x="92"/>
        <item x="10"/>
        <item x="43"/>
        <item x="7"/>
        <item x="89"/>
        <item x="6"/>
        <item x="22"/>
        <item x="94"/>
        <item x="13"/>
        <item x="19"/>
        <item x="32"/>
        <item x="64"/>
        <item x="54"/>
        <item x="27"/>
        <item x="34"/>
        <item x="73"/>
        <item x="24"/>
        <item x="84"/>
        <item x="67"/>
        <item x="81"/>
        <item x="72"/>
        <item x="62"/>
        <item x="17"/>
        <item x="80"/>
        <item x="38"/>
        <item x="66"/>
        <item x="68"/>
        <item x="46"/>
        <item x="85"/>
        <item x="93"/>
        <item x="52"/>
        <item x="36"/>
        <item x="42"/>
        <item x="57"/>
        <item x="0"/>
        <item x="86"/>
        <item x="48"/>
        <item x="20"/>
        <item x="71"/>
        <item x="90"/>
        <item x="50"/>
        <item x="18"/>
        <item x="79"/>
        <item x="70"/>
        <item x="55"/>
        <item x="21"/>
        <item x="3"/>
        <item x="95"/>
        <item x="23"/>
        <item x="33"/>
        <item x="35"/>
        <item x="5"/>
        <item x="78"/>
        <item x="29"/>
        <item x="49"/>
        <item x="45"/>
        <item x="1"/>
        <item x="47"/>
        <item x="76"/>
        <item x="15"/>
        <item x="14"/>
        <item x="8"/>
        <item x="77"/>
        <item x="88"/>
        <item x="39"/>
        <item x="4"/>
        <item x="26"/>
        <item x="11"/>
        <item x="12"/>
        <item x="25"/>
        <item x="59"/>
        <item x="30"/>
        <item x="44"/>
        <item x="2"/>
        <item x="65"/>
        <item x="82"/>
        <item x="87"/>
        <item x="31"/>
        <item x="60"/>
        <item x="37"/>
        <item x="61"/>
        <item x="41"/>
        <item x="74"/>
        <item x="58"/>
        <item x="69"/>
        <item t="default"/>
      </items>
    </pivotField>
  </pivotFields>
  <rowFields count="1">
    <field x="7"/>
  </rowFields>
  <rowItems count="20"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ountry" fld="6" subtotal="count" baseField="0" baseItem="0"/>
  </dataFields>
  <pivotTableStyleInfo name="PivotStyleLight16" showRowHeaders="1" showColHeaders="1" showRowStripes="0" showColStripes="0" showLastColumn="1"/>
  <filters count="1">
    <filter fld="7" type="captionBetween" evalOrder="-1" id="5" stringValue1="18,5" stringValue2="25">
      <autoFilter ref="A1">
        <filterColumn colId="0">
          <customFilters and="1">
            <customFilter operator="greaterThanOrEqual" val="18.5"/>
            <customFilter operator="lessThanOrEqual" val="2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B0311E-3603-4E6A-BCAF-CA7C78F1EDCF}" name="PivotTable22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7" firstHeaderRow="1" firstDataRow="2" firstDataCol="1"/>
  <pivotFields count="8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ataField="1" showAll="0"/>
    <pivotField axis="axisCol" showAll="0">
      <items count="5">
        <item h="1" x="0"/>
        <item h="1" x="2"/>
        <item x="1"/>
        <item x="3"/>
        <item t="default"/>
      </items>
    </pivotField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6"/>
  </colFields>
  <colItems count="3">
    <i>
      <x v="2"/>
    </i>
    <i>
      <x v="3"/>
    </i>
    <i t="grand">
      <x/>
    </i>
  </colItems>
  <dataFields count="1">
    <dataField name="Average of wage" fld="5" subtotal="average" baseField="2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2764B7-43ED-4314-8C5B-29712F0E4959}" name="PivotTable23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8"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99E051-DC75-4E8A-A3F8-F4A8F03D622F}" name="MedData" displayName="MedData" ref="A1:H102" totalsRowCount="1">
  <autoFilter ref="A1:H101" xr:uid="{B199E051-DC75-4E8A-A3F8-F4A8F03D622F}"/>
  <sortState xmlns:xlrd2="http://schemas.microsoft.com/office/spreadsheetml/2017/richdata2" ref="A2:G101">
    <sortCondition ref="D1:D101"/>
  </sortState>
  <tableColumns count="8">
    <tableColumn id="1" xr3:uid="{063D8398-93D0-4AC9-A1ED-CB8ADCEBBB7C}" name="first_name" totalsRowLabel="Total"/>
    <tableColumn id="2" xr3:uid="{FD313083-72DF-469F-B70C-876AB7664527}" name="last_name"/>
    <tableColumn id="3" xr3:uid="{A96CB654-EBD0-45B6-AB9A-B818E380B724}" name="gender"/>
    <tableColumn id="4" xr3:uid="{56061028-116E-40C0-9E32-0813B6B0293A}" name="age"/>
    <tableColumn id="5" xr3:uid="{D0EE4F69-5D2F-4583-A9B5-2BF87C68B260}" name="height"/>
    <tableColumn id="6" xr3:uid="{495C5F75-D174-4EBA-8839-B37E2E88E32F}" name="wage" totalsRowFunction="average"/>
    <tableColumn id="7" xr3:uid="{8D0217C8-9D05-4071-B76C-C4ECF186AA5D}" name="country" totalsRowFunction="count"/>
    <tableColumn id="8" xr3:uid="{B6F348AF-0EBB-4E0A-8EE3-49EA4D232E60}" name="bmi" dataDxfId="0">
      <calculatedColumnFormula>MedData[[#This Row],[wage]]/(MedData[[#This Row],[height]]*MedData[[#This Row],[height]]/10000)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52A57-289B-474B-A9B7-83C87112D449}">
  <dimension ref="A3:B14"/>
  <sheetViews>
    <sheetView workbookViewId="0">
      <selection activeCell="K2" sqref="K2"/>
    </sheetView>
  </sheetViews>
  <sheetFormatPr defaultRowHeight="13.8" x14ac:dyDescent="0.25"/>
  <cols>
    <col min="1" max="1" width="13.09765625" bestFit="1" customWidth="1"/>
    <col min="2" max="2" width="15.09765625" bestFit="1" customWidth="1"/>
    <col min="3" max="3" width="8.296875" bestFit="1" customWidth="1"/>
    <col min="4" max="4" width="6.8984375" bestFit="1" customWidth="1"/>
    <col min="5" max="5" width="8.296875" bestFit="1" customWidth="1"/>
    <col min="6" max="6" width="11" bestFit="1" customWidth="1"/>
  </cols>
  <sheetData>
    <row r="3" spans="1:2" x14ac:dyDescent="0.25">
      <c r="A3" s="1" t="s">
        <v>218</v>
      </c>
      <c r="B3" t="s">
        <v>220</v>
      </c>
    </row>
    <row r="4" spans="1:2" x14ac:dyDescent="0.25">
      <c r="A4" s="2" t="s">
        <v>13</v>
      </c>
      <c r="B4" s="13">
        <v>44</v>
      </c>
    </row>
    <row r="5" spans="1:2" x14ac:dyDescent="0.25">
      <c r="A5" s="3" t="s">
        <v>10</v>
      </c>
      <c r="B5" s="13">
        <v>16</v>
      </c>
    </row>
    <row r="6" spans="1:2" x14ac:dyDescent="0.25">
      <c r="A6" s="3" t="s">
        <v>17</v>
      </c>
      <c r="B6" s="13">
        <v>7</v>
      </c>
    </row>
    <row r="7" spans="1:2" x14ac:dyDescent="0.25">
      <c r="A7" s="3" t="s">
        <v>14</v>
      </c>
      <c r="B7" s="13">
        <v>9</v>
      </c>
    </row>
    <row r="8" spans="1:2" x14ac:dyDescent="0.25">
      <c r="A8" s="3" t="s">
        <v>22</v>
      </c>
      <c r="B8" s="13">
        <v>12</v>
      </c>
    </row>
    <row r="9" spans="1:2" x14ac:dyDescent="0.25">
      <c r="A9" s="2" t="s">
        <v>9</v>
      </c>
      <c r="B9" s="13">
        <v>56</v>
      </c>
    </row>
    <row r="10" spans="1:2" x14ac:dyDescent="0.25">
      <c r="A10" s="3" t="s">
        <v>10</v>
      </c>
      <c r="B10" s="13">
        <v>20</v>
      </c>
    </row>
    <row r="11" spans="1:2" x14ac:dyDescent="0.25">
      <c r="A11" s="3" t="s">
        <v>17</v>
      </c>
      <c r="B11" s="13">
        <v>13</v>
      </c>
    </row>
    <row r="12" spans="1:2" x14ac:dyDescent="0.25">
      <c r="A12" s="3" t="s">
        <v>14</v>
      </c>
      <c r="B12" s="13">
        <v>12</v>
      </c>
    </row>
    <row r="13" spans="1:2" x14ac:dyDescent="0.25">
      <c r="A13" s="3" t="s">
        <v>22</v>
      </c>
      <c r="B13" s="13">
        <v>11</v>
      </c>
    </row>
    <row r="14" spans="1:2" x14ac:dyDescent="0.25">
      <c r="A14" s="2" t="s">
        <v>219</v>
      </c>
      <c r="B14" s="13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D3416-CC26-4019-8C85-DA59A149FDFE}">
  <dimension ref="A3:B6"/>
  <sheetViews>
    <sheetView workbookViewId="0">
      <selection activeCell="B5" sqref="B5"/>
    </sheetView>
  </sheetViews>
  <sheetFormatPr defaultRowHeight="13.8" x14ac:dyDescent="0.25"/>
  <cols>
    <col min="1" max="1" width="13.09765625" bestFit="1" customWidth="1"/>
    <col min="2" max="2" width="15.09765625" bestFit="1" customWidth="1"/>
  </cols>
  <sheetData>
    <row r="3" spans="1:2" x14ac:dyDescent="0.25">
      <c r="A3" s="1" t="s">
        <v>218</v>
      </c>
      <c r="B3" t="s">
        <v>220</v>
      </c>
    </row>
    <row r="4" spans="1:2" x14ac:dyDescent="0.25">
      <c r="A4" s="2" t="s">
        <v>13</v>
      </c>
      <c r="B4" s="13">
        <v>44</v>
      </c>
    </row>
    <row r="5" spans="1:2" x14ac:dyDescent="0.25">
      <c r="A5" s="2" t="s">
        <v>9</v>
      </c>
      <c r="B5" s="13">
        <v>56</v>
      </c>
    </row>
    <row r="6" spans="1:2" x14ac:dyDescent="0.25">
      <c r="A6" s="2" t="s">
        <v>219</v>
      </c>
      <c r="B6" s="13">
        <v>100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B669D-A242-4BD2-9863-D0893620DC0B}">
  <dimension ref="A3:B8"/>
  <sheetViews>
    <sheetView workbookViewId="0">
      <selection activeCell="B6" sqref="B6"/>
    </sheetView>
  </sheetViews>
  <sheetFormatPr defaultRowHeight="13.8" x14ac:dyDescent="0.25"/>
  <cols>
    <col min="1" max="1" width="13.09765625" bestFit="1" customWidth="1"/>
    <col min="2" max="2" width="15.59765625" bestFit="1" customWidth="1"/>
  </cols>
  <sheetData>
    <row r="3" spans="1:2" x14ac:dyDescent="0.25">
      <c r="A3" s="1" t="s">
        <v>218</v>
      </c>
      <c r="B3" t="s">
        <v>221</v>
      </c>
    </row>
    <row r="4" spans="1:2" x14ac:dyDescent="0.25">
      <c r="A4" s="2" t="s">
        <v>10</v>
      </c>
      <c r="B4" s="13">
        <v>36</v>
      </c>
    </row>
    <row r="5" spans="1:2" x14ac:dyDescent="0.25">
      <c r="A5" s="2" t="s">
        <v>17</v>
      </c>
      <c r="B5" s="13">
        <v>20</v>
      </c>
    </row>
    <row r="6" spans="1:2" x14ac:dyDescent="0.25">
      <c r="A6" s="2" t="s">
        <v>14</v>
      </c>
      <c r="B6" s="13">
        <v>21</v>
      </c>
    </row>
    <row r="7" spans="1:2" x14ac:dyDescent="0.25">
      <c r="A7" s="2" t="s">
        <v>22</v>
      </c>
      <c r="B7" s="13">
        <v>23</v>
      </c>
    </row>
    <row r="8" spans="1:2" x14ac:dyDescent="0.25">
      <c r="A8" s="2" t="s">
        <v>219</v>
      </c>
      <c r="B8" s="13">
        <v>100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D21DA-C068-40F1-A483-A9AA5258B6C5}">
  <dimension ref="A3:B8"/>
  <sheetViews>
    <sheetView workbookViewId="0">
      <selection activeCell="B6" sqref="B6"/>
    </sheetView>
  </sheetViews>
  <sheetFormatPr defaultRowHeight="13.8" x14ac:dyDescent="0.25"/>
  <cols>
    <col min="1" max="1" width="13.09765625" bestFit="1" customWidth="1"/>
    <col min="2" max="2" width="12.69921875" bestFit="1" customWidth="1"/>
  </cols>
  <sheetData>
    <row r="3" spans="1:2" x14ac:dyDescent="0.25">
      <c r="A3" s="1" t="s">
        <v>218</v>
      </c>
      <c r="B3" t="s">
        <v>222</v>
      </c>
    </row>
    <row r="4" spans="1:2" x14ac:dyDescent="0.25">
      <c r="A4" s="2" t="s">
        <v>10</v>
      </c>
      <c r="B4" s="13">
        <v>197</v>
      </c>
    </row>
    <row r="5" spans="1:2" x14ac:dyDescent="0.25">
      <c r="A5" s="2" t="s">
        <v>17</v>
      </c>
      <c r="B5" s="13">
        <v>197</v>
      </c>
    </row>
    <row r="6" spans="1:2" x14ac:dyDescent="0.25">
      <c r="A6" s="2" t="s">
        <v>14</v>
      </c>
      <c r="B6" s="13">
        <v>196</v>
      </c>
    </row>
    <row r="7" spans="1:2" x14ac:dyDescent="0.25">
      <c r="A7" s="2" t="s">
        <v>22</v>
      </c>
      <c r="B7" s="13">
        <v>194</v>
      </c>
    </row>
    <row r="8" spans="1:2" x14ac:dyDescent="0.25">
      <c r="A8" s="2" t="s">
        <v>219</v>
      </c>
      <c r="B8" s="13">
        <v>197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CE99D-2820-429D-A3EE-C0150EEDD230}">
  <dimension ref="A3:B8"/>
  <sheetViews>
    <sheetView workbookViewId="0">
      <selection activeCell="A6" sqref="A6"/>
    </sheetView>
  </sheetViews>
  <sheetFormatPr defaultRowHeight="13.8" x14ac:dyDescent="0.25"/>
  <cols>
    <col min="1" max="1" width="13.09765625" bestFit="1" customWidth="1"/>
    <col min="2" max="2" width="14.3984375" bestFit="1" customWidth="1"/>
    <col min="3" max="3" width="12.296875" bestFit="1" customWidth="1"/>
  </cols>
  <sheetData>
    <row r="3" spans="1:2" x14ac:dyDescent="0.25">
      <c r="A3" s="1" t="s">
        <v>218</v>
      </c>
      <c r="B3" t="s">
        <v>224</v>
      </c>
    </row>
    <row r="4" spans="1:2" x14ac:dyDescent="0.25">
      <c r="A4" s="2" t="s">
        <v>10</v>
      </c>
      <c r="B4" s="13">
        <v>28.908099364506914</v>
      </c>
    </row>
    <row r="5" spans="1:2" x14ac:dyDescent="0.25">
      <c r="A5" s="2" t="s">
        <v>17</v>
      </c>
      <c r="B5" s="13">
        <v>29.524371185012615</v>
      </c>
    </row>
    <row r="6" spans="1:2" x14ac:dyDescent="0.25">
      <c r="A6" s="2" t="s">
        <v>14</v>
      </c>
      <c r="B6" s="13">
        <v>27.752642936270803</v>
      </c>
    </row>
    <row r="7" spans="1:2" x14ac:dyDescent="0.25">
      <c r="A7" s="2" t="s">
        <v>22</v>
      </c>
      <c r="B7" s="13">
        <v>28.920757293711628</v>
      </c>
    </row>
    <row r="8" spans="1:2" x14ac:dyDescent="0.25">
      <c r="A8" s="2" t="s">
        <v>219</v>
      </c>
      <c r="B8" s="13">
        <v>28.791619202395569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6D51E-969B-4939-A8A4-13A4D5426567}">
  <dimension ref="A3:F24"/>
  <sheetViews>
    <sheetView workbookViewId="0">
      <selection activeCell="E19" sqref="E19"/>
    </sheetView>
  </sheetViews>
  <sheetFormatPr defaultRowHeight="13.8" x14ac:dyDescent="0.25"/>
  <cols>
    <col min="1" max="1" width="15.59765625" bestFit="1" customWidth="1"/>
    <col min="2" max="2" width="16.09765625" bestFit="1" customWidth="1"/>
    <col min="3" max="3" width="8.296875" bestFit="1" customWidth="1"/>
    <col min="4" max="4" width="6.8984375" bestFit="1" customWidth="1"/>
    <col min="5" max="5" width="8.296875" bestFit="1" customWidth="1"/>
    <col min="6" max="6" width="11" bestFit="1" customWidth="1"/>
    <col min="7" max="7" width="11.8984375" bestFit="1" customWidth="1"/>
    <col min="8" max="8" width="15.59765625" bestFit="1" customWidth="1"/>
    <col min="9" max="9" width="11.8984375" bestFit="1" customWidth="1"/>
    <col min="10" max="10" width="20.5" bestFit="1" customWidth="1"/>
    <col min="11" max="11" width="15.796875" bestFit="1" customWidth="1"/>
    <col min="12" max="20" width="11.8984375" bestFit="1" customWidth="1"/>
    <col min="21" max="21" width="11" bestFit="1" customWidth="1"/>
  </cols>
  <sheetData>
    <row r="3" spans="1:6" x14ac:dyDescent="0.25">
      <c r="A3" s="1" t="s">
        <v>221</v>
      </c>
      <c r="B3" s="1" t="s">
        <v>225</v>
      </c>
    </row>
    <row r="4" spans="1:6" x14ac:dyDescent="0.25">
      <c r="A4" s="1" t="s">
        <v>218</v>
      </c>
      <c r="B4" t="s">
        <v>10</v>
      </c>
      <c r="C4" t="s">
        <v>17</v>
      </c>
      <c r="D4" t="s">
        <v>14</v>
      </c>
      <c r="E4" t="s">
        <v>22</v>
      </c>
      <c r="F4" t="s">
        <v>219</v>
      </c>
    </row>
    <row r="5" spans="1:6" x14ac:dyDescent="0.25">
      <c r="A5" s="2">
        <v>19.100091827364555</v>
      </c>
      <c r="B5" s="13"/>
      <c r="C5" s="13">
        <v>1</v>
      </c>
      <c r="D5" s="13"/>
      <c r="E5" s="13"/>
      <c r="F5" s="13">
        <v>1</v>
      </c>
    </row>
    <row r="6" spans="1:6" x14ac:dyDescent="0.25">
      <c r="A6" s="2">
        <v>19.605191995673337</v>
      </c>
      <c r="B6" s="13"/>
      <c r="C6" s="13"/>
      <c r="D6" s="13"/>
      <c r="E6" s="13">
        <v>1</v>
      </c>
      <c r="F6" s="13">
        <v>1</v>
      </c>
    </row>
    <row r="7" spans="1:6" x14ac:dyDescent="0.25">
      <c r="A7" s="2">
        <v>20.811654526534859</v>
      </c>
      <c r="B7" s="13"/>
      <c r="C7" s="13">
        <v>1</v>
      </c>
      <c r="D7" s="13"/>
      <c r="E7" s="13"/>
      <c r="F7" s="13">
        <v>1</v>
      </c>
    </row>
    <row r="8" spans="1:6" x14ac:dyDescent="0.25">
      <c r="A8" s="2">
        <v>20.871447344688089</v>
      </c>
      <c r="B8" s="13">
        <v>1</v>
      </c>
      <c r="C8" s="13"/>
      <c r="D8" s="13"/>
      <c r="E8" s="13"/>
      <c r="F8" s="13">
        <v>1</v>
      </c>
    </row>
    <row r="9" spans="1:6" x14ac:dyDescent="0.25">
      <c r="A9" s="2">
        <v>20.987654320987652</v>
      </c>
      <c r="B9" s="13">
        <v>1</v>
      </c>
      <c r="C9" s="13"/>
      <c r="D9" s="13"/>
      <c r="E9" s="13"/>
      <c r="F9" s="13">
        <v>1</v>
      </c>
    </row>
    <row r="10" spans="1:6" x14ac:dyDescent="0.25">
      <c r="A10" s="2">
        <v>21.256244021681368</v>
      </c>
      <c r="B10" s="13"/>
      <c r="C10" s="13"/>
      <c r="D10" s="13">
        <v>1</v>
      </c>
      <c r="E10" s="13"/>
      <c r="F10" s="13">
        <v>1</v>
      </c>
    </row>
    <row r="11" spans="1:6" x14ac:dyDescent="0.25">
      <c r="A11" s="2">
        <v>21.453573713726524</v>
      </c>
      <c r="B11" s="13"/>
      <c r="C11" s="13"/>
      <c r="D11" s="13"/>
      <c r="E11" s="13">
        <v>1</v>
      </c>
      <c r="F11" s="13">
        <v>1</v>
      </c>
    </row>
    <row r="12" spans="1:6" x14ac:dyDescent="0.25">
      <c r="A12" s="2">
        <v>21.54509079716836</v>
      </c>
      <c r="B12" s="13"/>
      <c r="C12" s="13"/>
      <c r="D12" s="13"/>
      <c r="E12" s="13">
        <v>1</v>
      </c>
      <c r="F12" s="13">
        <v>1</v>
      </c>
    </row>
    <row r="13" spans="1:6" x14ac:dyDescent="0.25">
      <c r="A13" s="2">
        <v>21.561909262759922</v>
      </c>
      <c r="B13" s="13"/>
      <c r="C13" s="13"/>
      <c r="D13" s="13">
        <v>1</v>
      </c>
      <c r="E13" s="13"/>
      <c r="F13" s="13">
        <v>1</v>
      </c>
    </row>
    <row r="14" spans="1:6" x14ac:dyDescent="0.25">
      <c r="A14" s="2">
        <v>22.129739727837229</v>
      </c>
      <c r="B14" s="13">
        <v>1</v>
      </c>
      <c r="C14" s="13"/>
      <c r="D14" s="13"/>
      <c r="E14" s="13"/>
      <c r="F14" s="13">
        <v>1</v>
      </c>
    </row>
    <row r="15" spans="1:6" x14ac:dyDescent="0.25">
      <c r="A15" s="2">
        <v>22.308149910767401</v>
      </c>
      <c r="B15" s="13"/>
      <c r="C15" s="13"/>
      <c r="D15" s="13">
        <v>1</v>
      </c>
      <c r="E15" s="13"/>
      <c r="F15" s="13">
        <v>1</v>
      </c>
    </row>
    <row r="16" spans="1:6" x14ac:dyDescent="0.25">
      <c r="A16" s="2">
        <v>22.437673130193907</v>
      </c>
      <c r="B16" s="13">
        <v>1</v>
      </c>
      <c r="C16" s="13"/>
      <c r="D16" s="13"/>
      <c r="E16" s="13"/>
      <c r="F16" s="13">
        <v>1</v>
      </c>
    </row>
    <row r="17" spans="1:6" x14ac:dyDescent="0.25">
      <c r="A17" s="2">
        <v>22.600262984878366</v>
      </c>
      <c r="B17" s="13"/>
      <c r="C17" s="13"/>
      <c r="D17" s="13"/>
      <c r="E17" s="13">
        <v>1</v>
      </c>
      <c r="F17" s="13">
        <v>1</v>
      </c>
    </row>
    <row r="18" spans="1:6" x14ac:dyDescent="0.25">
      <c r="A18" s="2">
        <v>23.163373273470789</v>
      </c>
      <c r="B18" s="13">
        <v>1</v>
      </c>
      <c r="C18" s="13"/>
      <c r="D18" s="13"/>
      <c r="E18" s="13"/>
      <c r="F18" s="13">
        <v>1</v>
      </c>
    </row>
    <row r="19" spans="1:6" x14ac:dyDescent="0.25">
      <c r="A19" s="2">
        <v>23.200543232231777</v>
      </c>
      <c r="B19" s="13"/>
      <c r="C19" s="13"/>
      <c r="D19" s="13"/>
      <c r="E19" s="13">
        <v>1</v>
      </c>
      <c r="F19" s="13">
        <v>1</v>
      </c>
    </row>
    <row r="20" spans="1:6" x14ac:dyDescent="0.25">
      <c r="A20" s="2">
        <v>23.291229956104988</v>
      </c>
      <c r="B20" s="13">
        <v>1</v>
      </c>
      <c r="C20" s="13"/>
      <c r="D20" s="13"/>
      <c r="E20" s="13"/>
      <c r="F20" s="13">
        <v>1</v>
      </c>
    </row>
    <row r="21" spans="1:6" x14ac:dyDescent="0.25">
      <c r="A21" s="2">
        <v>23.875114784205692</v>
      </c>
      <c r="B21" s="13"/>
      <c r="C21" s="13"/>
      <c r="D21" s="13">
        <v>1</v>
      </c>
      <c r="E21" s="13"/>
      <c r="F21" s="13">
        <v>1</v>
      </c>
    </row>
    <row r="22" spans="1:6" x14ac:dyDescent="0.25">
      <c r="A22" s="2">
        <v>24.021275987303039</v>
      </c>
      <c r="B22" s="13">
        <v>1</v>
      </c>
      <c r="C22" s="13"/>
      <c r="D22" s="13"/>
      <c r="E22" s="13"/>
      <c r="F22" s="13">
        <v>1</v>
      </c>
    </row>
    <row r="23" spans="1:6" x14ac:dyDescent="0.25">
      <c r="A23" s="2">
        <v>24.508945765204299</v>
      </c>
      <c r="B23" s="13">
        <v>1</v>
      </c>
      <c r="C23" s="13"/>
      <c r="D23" s="13"/>
      <c r="E23" s="13"/>
      <c r="F23" s="13">
        <v>1</v>
      </c>
    </row>
    <row r="24" spans="1:6" x14ac:dyDescent="0.25">
      <c r="A24" s="2" t="s">
        <v>219</v>
      </c>
      <c r="B24" s="13">
        <v>8</v>
      </c>
      <c r="C24" s="13">
        <v>2</v>
      </c>
      <c r="D24" s="13">
        <v>4</v>
      </c>
      <c r="E24" s="13">
        <v>5</v>
      </c>
      <c r="F24" s="13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DDCD1-1C33-408F-8CF5-70653DAC828D}">
  <dimension ref="A3:D7"/>
  <sheetViews>
    <sheetView tabSelected="1" workbookViewId="0">
      <selection activeCell="G22" sqref="G22"/>
    </sheetView>
  </sheetViews>
  <sheetFormatPr defaultRowHeight="13.8" x14ac:dyDescent="0.25"/>
  <cols>
    <col min="1" max="1" width="15.796875" bestFit="1" customWidth="1"/>
    <col min="2" max="2" width="16.09765625" bestFit="1" customWidth="1"/>
    <col min="3" max="4" width="11.8984375" bestFit="1" customWidth="1"/>
    <col min="5" max="5" width="11" bestFit="1" customWidth="1"/>
  </cols>
  <sheetData>
    <row r="3" spans="1:4" x14ac:dyDescent="0.25">
      <c r="A3" s="1" t="s">
        <v>226</v>
      </c>
      <c r="B3" s="1" t="s">
        <v>225</v>
      </c>
    </row>
    <row r="4" spans="1:4" x14ac:dyDescent="0.25">
      <c r="A4" s="1" t="s">
        <v>218</v>
      </c>
      <c r="B4" t="s">
        <v>14</v>
      </c>
      <c r="C4" t="s">
        <v>22</v>
      </c>
      <c r="D4" t="s">
        <v>219</v>
      </c>
    </row>
    <row r="5" spans="1:4" x14ac:dyDescent="0.25">
      <c r="A5" s="2" t="s">
        <v>13</v>
      </c>
      <c r="B5" s="13">
        <v>83.666666666666671</v>
      </c>
      <c r="C5" s="13">
        <v>81.583333333333329</v>
      </c>
      <c r="D5" s="13">
        <v>82.476190476190482</v>
      </c>
    </row>
    <row r="6" spans="1:4" x14ac:dyDescent="0.25">
      <c r="A6" s="2" t="s">
        <v>9</v>
      </c>
      <c r="B6" s="13">
        <v>82.916666666666671</v>
      </c>
      <c r="C6" s="13">
        <v>92.909090909090907</v>
      </c>
      <c r="D6" s="13">
        <v>87.695652173913047</v>
      </c>
    </row>
    <row r="7" spans="1:4" x14ac:dyDescent="0.25">
      <c r="A7" s="2" t="s">
        <v>219</v>
      </c>
      <c r="B7" s="13">
        <v>83.238095238095241</v>
      </c>
      <c r="C7" s="13">
        <v>87</v>
      </c>
      <c r="D7" s="13">
        <v>85.204545454545453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78E6C-A529-4634-85AE-C2F0E0907553}">
  <dimension ref="A3:C20"/>
  <sheetViews>
    <sheetView workbookViewId="0">
      <selection activeCell="A3" sqref="A3"/>
    </sheetView>
  </sheetViews>
  <sheetFormatPr defaultRowHeight="13.8" x14ac:dyDescent="0.25"/>
  <sheetData>
    <row r="3" spans="1:3" x14ac:dyDescent="0.25">
      <c r="A3" s="4"/>
      <c r="B3" s="5"/>
      <c r="C3" s="6"/>
    </row>
    <row r="4" spans="1:3" x14ac:dyDescent="0.25">
      <c r="A4" s="7"/>
      <c r="B4" s="8"/>
      <c r="C4" s="9"/>
    </row>
    <row r="5" spans="1:3" x14ac:dyDescent="0.25">
      <c r="A5" s="7"/>
      <c r="B5" s="8"/>
      <c r="C5" s="9"/>
    </row>
    <row r="6" spans="1:3" x14ac:dyDescent="0.25">
      <c r="A6" s="7"/>
      <c r="B6" s="8"/>
      <c r="C6" s="9"/>
    </row>
    <row r="7" spans="1:3" x14ac:dyDescent="0.25">
      <c r="A7" s="7"/>
      <c r="B7" s="8"/>
      <c r="C7" s="9"/>
    </row>
    <row r="8" spans="1:3" x14ac:dyDescent="0.25">
      <c r="A8" s="7"/>
      <c r="B8" s="8"/>
      <c r="C8" s="9"/>
    </row>
    <row r="9" spans="1:3" x14ac:dyDescent="0.25">
      <c r="A9" s="7"/>
      <c r="B9" s="8"/>
      <c r="C9" s="9"/>
    </row>
    <row r="10" spans="1:3" x14ac:dyDescent="0.25">
      <c r="A10" s="7"/>
      <c r="B10" s="8"/>
      <c r="C10" s="9"/>
    </row>
    <row r="11" spans="1:3" x14ac:dyDescent="0.25">
      <c r="A11" s="7"/>
      <c r="B11" s="8"/>
      <c r="C11" s="9"/>
    </row>
    <row r="12" spans="1:3" x14ac:dyDescent="0.25">
      <c r="A12" s="7"/>
      <c r="B12" s="8"/>
      <c r="C12" s="9"/>
    </row>
    <row r="13" spans="1:3" x14ac:dyDescent="0.25">
      <c r="A13" s="7"/>
      <c r="B13" s="8"/>
      <c r="C13" s="9"/>
    </row>
    <row r="14" spans="1:3" x14ac:dyDescent="0.25">
      <c r="A14" s="7"/>
      <c r="B14" s="8"/>
      <c r="C14" s="9"/>
    </row>
    <row r="15" spans="1:3" x14ac:dyDescent="0.25">
      <c r="A15" s="7"/>
      <c r="B15" s="8"/>
      <c r="C15" s="9"/>
    </row>
    <row r="16" spans="1:3" x14ac:dyDescent="0.25">
      <c r="A16" s="7"/>
      <c r="B16" s="8"/>
      <c r="C16" s="9"/>
    </row>
    <row r="17" spans="1:3" x14ac:dyDescent="0.25">
      <c r="A17" s="7"/>
      <c r="B17" s="8"/>
      <c r="C17" s="9"/>
    </row>
    <row r="18" spans="1:3" x14ac:dyDescent="0.25">
      <c r="A18" s="7"/>
      <c r="B18" s="8"/>
      <c r="C18" s="9"/>
    </row>
    <row r="19" spans="1:3" x14ac:dyDescent="0.25">
      <c r="A19" s="7"/>
      <c r="B19" s="8"/>
      <c r="C19" s="9"/>
    </row>
    <row r="20" spans="1:3" x14ac:dyDescent="0.25">
      <c r="A20" s="10"/>
      <c r="B20" s="11"/>
      <c r="C20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2"/>
  <sheetViews>
    <sheetView showOutlineSymbols="0" showWhiteSpace="0" workbookViewId="0">
      <selection activeCell="K11" sqref="K11"/>
    </sheetView>
  </sheetViews>
  <sheetFormatPr defaultRowHeight="13.8" x14ac:dyDescent="0.25"/>
  <cols>
    <col min="1" max="1" width="11.8984375" customWidth="1"/>
    <col min="2" max="2" width="14.09765625" bestFit="1" customWidth="1"/>
    <col min="3" max="3" width="8.796875" customWidth="1"/>
    <col min="4" max="4" width="5.796875" customWidth="1"/>
    <col min="5" max="5" width="8.09765625" customWidth="1"/>
    <col min="6" max="6" width="7.296875" customWidth="1"/>
    <col min="7" max="7" width="9.29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223</v>
      </c>
      <c r="K1" t="s">
        <v>213</v>
      </c>
    </row>
    <row r="2" spans="1:11" x14ac:dyDescent="0.25">
      <c r="A2" t="s">
        <v>113</v>
      </c>
      <c r="B2" t="s">
        <v>114</v>
      </c>
      <c r="C2" t="s">
        <v>9</v>
      </c>
      <c r="D2">
        <v>18</v>
      </c>
      <c r="E2">
        <v>179</v>
      </c>
      <c r="F2">
        <v>91</v>
      </c>
      <c r="G2" t="s">
        <v>10</v>
      </c>
      <c r="H2">
        <f>MedData[[#This Row],[wage]]/(MedData[[#This Row],[height]]*MedData[[#This Row],[height]]/10000)</f>
        <v>28.40111107643332</v>
      </c>
      <c r="K2" t="s">
        <v>216</v>
      </c>
    </row>
    <row r="3" spans="1:11" x14ac:dyDescent="0.25">
      <c r="A3" t="s">
        <v>117</v>
      </c>
      <c r="B3" t="s">
        <v>118</v>
      </c>
      <c r="C3" t="s">
        <v>9</v>
      </c>
      <c r="D3">
        <v>18</v>
      </c>
      <c r="E3">
        <v>165</v>
      </c>
      <c r="F3">
        <v>89</v>
      </c>
      <c r="G3" t="s">
        <v>14</v>
      </c>
      <c r="H3">
        <f>MedData[[#This Row],[wage]]/(MedData[[#This Row],[height]]*MedData[[#This Row],[height]]/10000)</f>
        <v>32.690541781450868</v>
      </c>
      <c r="K3" t="s">
        <v>217</v>
      </c>
    </row>
    <row r="4" spans="1:11" x14ac:dyDescent="0.25">
      <c r="A4" t="s">
        <v>45</v>
      </c>
      <c r="B4" t="s">
        <v>46</v>
      </c>
      <c r="C4" t="s">
        <v>13</v>
      </c>
      <c r="D4">
        <v>20</v>
      </c>
      <c r="E4">
        <v>160</v>
      </c>
      <c r="F4">
        <v>105</v>
      </c>
      <c r="G4" t="s">
        <v>14</v>
      </c>
      <c r="H4">
        <f>MedData[[#This Row],[wage]]/(MedData[[#This Row],[height]]*MedData[[#This Row],[height]]/10000)</f>
        <v>41.015625</v>
      </c>
    </row>
    <row r="5" spans="1:11" x14ac:dyDescent="0.25">
      <c r="A5" t="s">
        <v>53</v>
      </c>
      <c r="B5" t="s">
        <v>54</v>
      </c>
      <c r="C5" t="s">
        <v>9</v>
      </c>
      <c r="D5">
        <v>20</v>
      </c>
      <c r="E5">
        <v>169</v>
      </c>
      <c r="F5">
        <v>90</v>
      </c>
      <c r="G5" t="s">
        <v>10</v>
      </c>
      <c r="H5">
        <f>MedData[[#This Row],[wage]]/(MedData[[#This Row],[height]]*MedData[[#This Row],[height]]/10000)</f>
        <v>31.511501698119812</v>
      </c>
    </row>
    <row r="6" spans="1:11" x14ac:dyDescent="0.25">
      <c r="A6" t="s">
        <v>89</v>
      </c>
      <c r="B6" t="s">
        <v>90</v>
      </c>
      <c r="C6" t="s">
        <v>13</v>
      </c>
      <c r="D6">
        <v>20</v>
      </c>
      <c r="E6">
        <v>164</v>
      </c>
      <c r="F6">
        <v>93</v>
      </c>
      <c r="G6" t="s">
        <v>14</v>
      </c>
      <c r="H6">
        <f>MedData[[#This Row],[wage]]/(MedData[[#This Row],[height]]*MedData[[#This Row],[height]]/10000)</f>
        <v>34.577632361689467</v>
      </c>
    </row>
    <row r="7" spans="1:11" x14ac:dyDescent="0.25">
      <c r="A7" t="s">
        <v>189</v>
      </c>
      <c r="B7" t="s">
        <v>190</v>
      </c>
      <c r="C7" t="s">
        <v>9</v>
      </c>
      <c r="D7">
        <v>20</v>
      </c>
      <c r="E7">
        <v>187</v>
      </c>
      <c r="F7">
        <v>113</v>
      </c>
      <c r="G7" t="s">
        <v>14</v>
      </c>
      <c r="H7">
        <f>MedData[[#This Row],[wage]]/(MedData[[#This Row],[height]]*MedData[[#This Row],[height]]/10000)</f>
        <v>32.314335554348133</v>
      </c>
    </row>
    <row r="8" spans="1:11" x14ac:dyDescent="0.25">
      <c r="A8" t="s">
        <v>211</v>
      </c>
      <c r="B8" t="s">
        <v>212</v>
      </c>
      <c r="C8" t="s">
        <v>9</v>
      </c>
      <c r="D8">
        <v>20</v>
      </c>
      <c r="E8">
        <v>180</v>
      </c>
      <c r="F8">
        <v>68</v>
      </c>
      <c r="G8" t="s">
        <v>10</v>
      </c>
      <c r="H8">
        <f>MedData[[#This Row],[wage]]/(MedData[[#This Row],[height]]*MedData[[#This Row],[height]]/10000)</f>
        <v>20.987654320987652</v>
      </c>
    </row>
    <row r="9" spans="1:11" x14ac:dyDescent="0.25">
      <c r="A9" t="s">
        <v>15</v>
      </c>
      <c r="B9" t="s">
        <v>16</v>
      </c>
      <c r="C9" t="s">
        <v>9</v>
      </c>
      <c r="D9">
        <v>21</v>
      </c>
      <c r="E9">
        <v>155</v>
      </c>
      <c r="F9">
        <v>50</v>
      </c>
      <c r="G9" t="s">
        <v>17</v>
      </c>
      <c r="H9">
        <f>MedData[[#This Row],[wage]]/(MedData[[#This Row],[height]]*MedData[[#This Row],[height]]/10000)</f>
        <v>20.811654526534859</v>
      </c>
    </row>
    <row r="10" spans="1:11" x14ac:dyDescent="0.25">
      <c r="A10" t="s">
        <v>191</v>
      </c>
      <c r="B10" t="s">
        <v>192</v>
      </c>
      <c r="C10" t="s">
        <v>9</v>
      </c>
      <c r="D10">
        <v>21</v>
      </c>
      <c r="E10">
        <v>173</v>
      </c>
      <c r="F10">
        <v>100</v>
      </c>
      <c r="G10" t="s">
        <v>10</v>
      </c>
      <c r="H10">
        <f>MedData[[#This Row],[wage]]/(MedData[[#This Row],[height]]*MedData[[#This Row],[height]]/10000)</f>
        <v>33.412409368839583</v>
      </c>
    </row>
    <row r="11" spans="1:11" x14ac:dyDescent="0.25">
      <c r="A11" t="s">
        <v>193</v>
      </c>
      <c r="B11" t="s">
        <v>194</v>
      </c>
      <c r="C11" t="s">
        <v>9</v>
      </c>
      <c r="D11">
        <v>21</v>
      </c>
      <c r="E11">
        <v>185</v>
      </c>
      <c r="F11">
        <v>62</v>
      </c>
      <c r="G11" t="s">
        <v>10</v>
      </c>
      <c r="H11">
        <f>MedData[[#This Row],[wage]]/(MedData[[#This Row],[height]]*MedData[[#This Row],[height]]/10000)</f>
        <v>18.115412710007305</v>
      </c>
    </row>
    <row r="12" spans="1:11" x14ac:dyDescent="0.25">
      <c r="A12" t="s">
        <v>67</v>
      </c>
      <c r="B12" t="s">
        <v>68</v>
      </c>
      <c r="C12" t="s">
        <v>13</v>
      </c>
      <c r="D12">
        <v>23</v>
      </c>
      <c r="E12">
        <v>165</v>
      </c>
      <c r="F12">
        <v>52</v>
      </c>
      <c r="G12" t="s">
        <v>17</v>
      </c>
      <c r="H12">
        <f>MedData[[#This Row],[wage]]/(MedData[[#This Row],[height]]*MedData[[#This Row],[height]]/10000)</f>
        <v>19.100091827364555</v>
      </c>
    </row>
    <row r="13" spans="1:11" x14ac:dyDescent="0.25">
      <c r="A13" t="s">
        <v>107</v>
      </c>
      <c r="B13" t="s">
        <v>108</v>
      </c>
      <c r="C13" t="s">
        <v>9</v>
      </c>
      <c r="D13">
        <v>23</v>
      </c>
      <c r="E13">
        <v>176</v>
      </c>
      <c r="F13">
        <v>108</v>
      </c>
      <c r="G13" t="s">
        <v>14</v>
      </c>
      <c r="H13">
        <f>MedData[[#This Row],[wage]]/(MedData[[#This Row],[height]]*MedData[[#This Row],[height]]/10000)</f>
        <v>34.865702479338843</v>
      </c>
    </row>
    <row r="14" spans="1:11" x14ac:dyDescent="0.25">
      <c r="A14" t="s">
        <v>125</v>
      </c>
      <c r="B14" t="s">
        <v>126</v>
      </c>
      <c r="C14" t="s">
        <v>13</v>
      </c>
      <c r="D14">
        <v>25</v>
      </c>
      <c r="E14">
        <v>178</v>
      </c>
      <c r="F14">
        <v>112</v>
      </c>
      <c r="G14" t="s">
        <v>17</v>
      </c>
      <c r="H14">
        <f>MedData[[#This Row],[wage]]/(MedData[[#This Row],[height]]*MedData[[#This Row],[height]]/10000)</f>
        <v>35.349072086857717</v>
      </c>
    </row>
    <row r="15" spans="1:11" x14ac:dyDescent="0.25">
      <c r="A15" t="s">
        <v>131</v>
      </c>
      <c r="B15" t="s">
        <v>132</v>
      </c>
      <c r="C15" t="s">
        <v>13</v>
      </c>
      <c r="D15">
        <v>25</v>
      </c>
      <c r="E15">
        <v>171</v>
      </c>
      <c r="F15">
        <v>63</v>
      </c>
      <c r="G15" t="s">
        <v>22</v>
      </c>
      <c r="H15">
        <f>MedData[[#This Row],[wage]]/(MedData[[#This Row],[height]]*MedData[[#This Row],[height]]/10000)</f>
        <v>21.54509079716836</v>
      </c>
    </row>
    <row r="16" spans="1:11" x14ac:dyDescent="0.25">
      <c r="A16" t="s">
        <v>157</v>
      </c>
      <c r="B16" t="s">
        <v>158</v>
      </c>
      <c r="C16" t="s">
        <v>13</v>
      </c>
      <c r="D16">
        <v>25</v>
      </c>
      <c r="E16">
        <v>189</v>
      </c>
      <c r="F16">
        <v>119</v>
      </c>
      <c r="G16" t="s">
        <v>10</v>
      </c>
      <c r="H16">
        <f>MedData[[#This Row],[wage]]/(MedData[[#This Row],[height]]*MedData[[#This Row],[height]]/10000)</f>
        <v>33.313737017440722</v>
      </c>
    </row>
    <row r="17" spans="1:8" x14ac:dyDescent="0.25">
      <c r="A17" t="s">
        <v>199</v>
      </c>
      <c r="B17" t="s">
        <v>200</v>
      </c>
      <c r="C17" t="s">
        <v>9</v>
      </c>
      <c r="D17">
        <v>25</v>
      </c>
      <c r="E17">
        <v>175</v>
      </c>
      <c r="F17">
        <v>102</v>
      </c>
      <c r="G17" t="s">
        <v>10</v>
      </c>
      <c r="H17">
        <f>MedData[[#This Row],[wage]]/(MedData[[#This Row],[height]]*MedData[[#This Row],[height]]/10000)</f>
        <v>33.306122448979593</v>
      </c>
    </row>
    <row r="18" spans="1:8" x14ac:dyDescent="0.25">
      <c r="A18" t="s">
        <v>33</v>
      </c>
      <c r="B18" t="s">
        <v>34</v>
      </c>
      <c r="C18" t="s">
        <v>13</v>
      </c>
      <c r="D18">
        <v>26</v>
      </c>
      <c r="E18">
        <v>182</v>
      </c>
      <c r="F18">
        <v>51</v>
      </c>
      <c r="G18" t="s">
        <v>22</v>
      </c>
      <c r="H18">
        <f>MedData[[#This Row],[wage]]/(MedData[[#This Row],[height]]*MedData[[#This Row],[height]]/10000)</f>
        <v>15.396691220867046</v>
      </c>
    </row>
    <row r="19" spans="1:8" x14ac:dyDescent="0.25">
      <c r="A19" t="s">
        <v>127</v>
      </c>
      <c r="B19" t="s">
        <v>128</v>
      </c>
      <c r="C19" t="s">
        <v>9</v>
      </c>
      <c r="D19">
        <v>26</v>
      </c>
      <c r="E19">
        <v>180</v>
      </c>
      <c r="F19">
        <v>82</v>
      </c>
      <c r="G19" t="s">
        <v>17</v>
      </c>
      <c r="H19">
        <f>MedData[[#This Row],[wage]]/(MedData[[#This Row],[height]]*MedData[[#This Row],[height]]/10000)</f>
        <v>25.308641975308639</v>
      </c>
    </row>
    <row r="20" spans="1:8" x14ac:dyDescent="0.25">
      <c r="A20" t="s">
        <v>87</v>
      </c>
      <c r="B20" t="s">
        <v>88</v>
      </c>
      <c r="C20" t="s">
        <v>9</v>
      </c>
      <c r="D20">
        <v>27</v>
      </c>
      <c r="E20">
        <v>195</v>
      </c>
      <c r="F20">
        <v>113</v>
      </c>
      <c r="G20" t="s">
        <v>14</v>
      </c>
      <c r="H20">
        <f>MedData[[#This Row],[wage]]/(MedData[[#This Row],[height]]*MedData[[#This Row],[height]]/10000)</f>
        <v>29.717291255752791</v>
      </c>
    </row>
    <row r="21" spans="1:8" x14ac:dyDescent="0.25">
      <c r="A21" t="s">
        <v>103</v>
      </c>
      <c r="B21" t="s">
        <v>104</v>
      </c>
      <c r="C21" t="s">
        <v>13</v>
      </c>
      <c r="D21">
        <v>28</v>
      </c>
      <c r="E21">
        <v>184</v>
      </c>
      <c r="F21">
        <v>73</v>
      </c>
      <c r="G21" t="s">
        <v>14</v>
      </c>
      <c r="H21">
        <f>MedData[[#This Row],[wage]]/(MedData[[#This Row],[height]]*MedData[[#This Row],[height]]/10000)</f>
        <v>21.561909262759922</v>
      </c>
    </row>
    <row r="22" spans="1:8" x14ac:dyDescent="0.25">
      <c r="A22" t="s">
        <v>85</v>
      </c>
      <c r="B22" t="s">
        <v>86</v>
      </c>
      <c r="C22" t="s">
        <v>9</v>
      </c>
      <c r="D22">
        <v>29</v>
      </c>
      <c r="E22">
        <v>158</v>
      </c>
      <c r="F22">
        <v>73</v>
      </c>
      <c r="G22" t="s">
        <v>22</v>
      </c>
      <c r="H22">
        <f>MedData[[#This Row],[wage]]/(MedData[[#This Row],[height]]*MedData[[#This Row],[height]]/10000)</f>
        <v>29.24210863643647</v>
      </c>
    </row>
    <row r="23" spans="1:8" x14ac:dyDescent="0.25">
      <c r="A23" t="s">
        <v>121</v>
      </c>
      <c r="B23" t="s">
        <v>122</v>
      </c>
      <c r="C23" t="s">
        <v>9</v>
      </c>
      <c r="D23">
        <v>29</v>
      </c>
      <c r="E23">
        <v>168</v>
      </c>
      <c r="F23">
        <v>88</v>
      </c>
      <c r="G23" t="s">
        <v>22</v>
      </c>
      <c r="H23">
        <f>MedData[[#This Row],[wage]]/(MedData[[#This Row],[height]]*MedData[[#This Row],[height]]/10000)</f>
        <v>31.179138321995463</v>
      </c>
    </row>
    <row r="24" spans="1:8" x14ac:dyDescent="0.25">
      <c r="A24" t="s">
        <v>129</v>
      </c>
      <c r="B24" t="s">
        <v>130</v>
      </c>
      <c r="C24" t="s">
        <v>9</v>
      </c>
      <c r="D24">
        <v>29</v>
      </c>
      <c r="E24">
        <v>194</v>
      </c>
      <c r="F24">
        <v>80</v>
      </c>
      <c r="G24" t="s">
        <v>14</v>
      </c>
      <c r="H24">
        <f>MedData[[#This Row],[wage]]/(MedData[[#This Row],[height]]*MedData[[#This Row],[height]]/10000)</f>
        <v>21.256244021681368</v>
      </c>
    </row>
    <row r="25" spans="1:8" x14ac:dyDescent="0.25">
      <c r="A25" t="s">
        <v>181</v>
      </c>
      <c r="B25" t="s">
        <v>182</v>
      </c>
      <c r="C25" t="s">
        <v>9</v>
      </c>
      <c r="D25">
        <v>29</v>
      </c>
      <c r="E25">
        <v>194</v>
      </c>
      <c r="F25">
        <v>120</v>
      </c>
      <c r="G25" t="s">
        <v>17</v>
      </c>
      <c r="H25">
        <f>MedData[[#This Row],[wage]]/(MedData[[#This Row],[height]]*MedData[[#This Row],[height]]/10000)</f>
        <v>31.884366032522056</v>
      </c>
    </row>
    <row r="26" spans="1:8" x14ac:dyDescent="0.25">
      <c r="A26" t="s">
        <v>25</v>
      </c>
      <c r="B26" t="s">
        <v>26</v>
      </c>
      <c r="C26" t="s">
        <v>9</v>
      </c>
      <c r="D26">
        <v>31</v>
      </c>
      <c r="E26">
        <v>183</v>
      </c>
      <c r="F26">
        <v>78</v>
      </c>
      <c r="G26" t="s">
        <v>10</v>
      </c>
      <c r="H26">
        <f>MedData[[#This Row],[wage]]/(MedData[[#This Row],[height]]*MedData[[#This Row],[height]]/10000)</f>
        <v>23.291229956104988</v>
      </c>
    </row>
    <row r="27" spans="1:8" x14ac:dyDescent="0.25">
      <c r="A27" t="s">
        <v>7</v>
      </c>
      <c r="B27" t="s">
        <v>8</v>
      </c>
      <c r="C27" t="s">
        <v>9</v>
      </c>
      <c r="D27">
        <v>32</v>
      </c>
      <c r="E27">
        <v>157</v>
      </c>
      <c r="F27">
        <v>88</v>
      </c>
      <c r="G27" t="s">
        <v>10</v>
      </c>
      <c r="H27">
        <f>MedData[[#This Row],[wage]]/(MedData[[#This Row],[height]]*MedData[[#This Row],[height]]/10000)</f>
        <v>35.701245486632317</v>
      </c>
    </row>
    <row r="28" spans="1:8" x14ac:dyDescent="0.25">
      <c r="A28" t="s">
        <v>109</v>
      </c>
      <c r="B28" t="s">
        <v>110</v>
      </c>
      <c r="C28" t="s">
        <v>9</v>
      </c>
      <c r="D28">
        <v>32</v>
      </c>
      <c r="E28">
        <v>173</v>
      </c>
      <c r="F28">
        <v>104</v>
      </c>
      <c r="G28" t="s">
        <v>22</v>
      </c>
      <c r="H28">
        <f>MedData[[#This Row],[wage]]/(MedData[[#This Row],[height]]*MedData[[#This Row],[height]]/10000)</f>
        <v>34.74890574359317</v>
      </c>
    </row>
    <row r="29" spans="1:8" x14ac:dyDescent="0.25">
      <c r="A29" t="s">
        <v>149</v>
      </c>
      <c r="B29" t="s">
        <v>150</v>
      </c>
      <c r="C29" t="s">
        <v>13</v>
      </c>
      <c r="D29">
        <v>32</v>
      </c>
      <c r="E29">
        <v>156</v>
      </c>
      <c r="F29">
        <v>55</v>
      </c>
      <c r="G29" t="s">
        <v>22</v>
      </c>
      <c r="H29">
        <f>MedData[[#This Row],[wage]]/(MedData[[#This Row],[height]]*MedData[[#This Row],[height]]/10000)</f>
        <v>22.600262984878366</v>
      </c>
    </row>
    <row r="30" spans="1:8" x14ac:dyDescent="0.25">
      <c r="A30" t="s">
        <v>171</v>
      </c>
      <c r="B30" t="s">
        <v>172</v>
      </c>
      <c r="C30" t="s">
        <v>9</v>
      </c>
      <c r="D30">
        <v>32</v>
      </c>
      <c r="E30">
        <v>173</v>
      </c>
      <c r="F30">
        <v>52</v>
      </c>
      <c r="G30" t="s">
        <v>10</v>
      </c>
      <c r="H30">
        <f>MedData[[#This Row],[wage]]/(MedData[[#This Row],[height]]*MedData[[#This Row],[height]]/10000)</f>
        <v>17.374452871796585</v>
      </c>
    </row>
    <row r="31" spans="1:8" x14ac:dyDescent="0.25">
      <c r="A31" t="s">
        <v>11</v>
      </c>
      <c r="B31" t="s">
        <v>12</v>
      </c>
      <c r="C31" t="s">
        <v>13</v>
      </c>
      <c r="D31">
        <v>33</v>
      </c>
      <c r="E31">
        <v>188</v>
      </c>
      <c r="F31">
        <v>115</v>
      </c>
      <c r="G31" t="s">
        <v>14</v>
      </c>
      <c r="H31">
        <f>MedData[[#This Row],[wage]]/(MedData[[#This Row],[height]]*MedData[[#This Row],[height]]/10000)</f>
        <v>32.537347215934808</v>
      </c>
    </row>
    <row r="32" spans="1:8" x14ac:dyDescent="0.25">
      <c r="A32" t="s">
        <v>41</v>
      </c>
      <c r="B32" t="s">
        <v>42</v>
      </c>
      <c r="C32" t="s">
        <v>13</v>
      </c>
      <c r="D32">
        <v>33</v>
      </c>
      <c r="E32">
        <v>176</v>
      </c>
      <c r="F32">
        <v>119</v>
      </c>
      <c r="G32" t="s">
        <v>10</v>
      </c>
      <c r="H32">
        <f>MedData[[#This Row],[wage]]/(MedData[[#This Row],[height]]*MedData[[#This Row],[height]]/10000)</f>
        <v>38.41683884297521</v>
      </c>
    </row>
    <row r="33" spans="1:8" x14ac:dyDescent="0.25">
      <c r="A33" t="s">
        <v>139</v>
      </c>
      <c r="B33" t="s">
        <v>140</v>
      </c>
      <c r="C33" t="s">
        <v>9</v>
      </c>
      <c r="D33">
        <v>33</v>
      </c>
      <c r="E33">
        <v>165</v>
      </c>
      <c r="F33">
        <v>116</v>
      </c>
      <c r="G33" t="s">
        <v>14</v>
      </c>
      <c r="H33">
        <f>MedData[[#This Row],[wage]]/(MedData[[#This Row],[height]]*MedData[[#This Row],[height]]/10000)</f>
        <v>42.607897153351693</v>
      </c>
    </row>
    <row r="34" spans="1:8" x14ac:dyDescent="0.25">
      <c r="A34" t="s">
        <v>79</v>
      </c>
      <c r="B34" t="s">
        <v>80</v>
      </c>
      <c r="C34" t="s">
        <v>13</v>
      </c>
      <c r="D34">
        <v>34</v>
      </c>
      <c r="E34">
        <v>174</v>
      </c>
      <c r="F34">
        <v>67</v>
      </c>
      <c r="G34" t="s">
        <v>10</v>
      </c>
      <c r="H34">
        <f>MedData[[#This Row],[wage]]/(MedData[[#This Row],[height]]*MedData[[#This Row],[height]]/10000)</f>
        <v>22.129739727837229</v>
      </c>
    </row>
    <row r="35" spans="1:8" x14ac:dyDescent="0.25">
      <c r="A35" t="s">
        <v>123</v>
      </c>
      <c r="B35" t="s">
        <v>124</v>
      </c>
      <c r="C35" t="s">
        <v>9</v>
      </c>
      <c r="D35">
        <v>34</v>
      </c>
      <c r="E35">
        <v>156</v>
      </c>
      <c r="F35">
        <v>78</v>
      </c>
      <c r="G35" t="s">
        <v>17</v>
      </c>
      <c r="H35">
        <f>MedData[[#This Row],[wage]]/(MedData[[#This Row],[height]]*MedData[[#This Row],[height]]/10000)</f>
        <v>32.051282051282051</v>
      </c>
    </row>
    <row r="36" spans="1:8" x14ac:dyDescent="0.25">
      <c r="A36" t="s">
        <v>185</v>
      </c>
      <c r="B36" t="s">
        <v>186</v>
      </c>
      <c r="C36" t="s">
        <v>13</v>
      </c>
      <c r="D36">
        <v>34</v>
      </c>
      <c r="E36">
        <v>187</v>
      </c>
      <c r="F36">
        <v>81</v>
      </c>
      <c r="G36" t="s">
        <v>10</v>
      </c>
      <c r="H36">
        <f>MedData[[#This Row],[wage]]/(MedData[[#This Row],[height]]*MedData[[#This Row],[height]]/10000)</f>
        <v>23.163373273470789</v>
      </c>
    </row>
    <row r="37" spans="1:8" x14ac:dyDescent="0.25">
      <c r="A37" t="s">
        <v>43</v>
      </c>
      <c r="B37" t="s">
        <v>44</v>
      </c>
      <c r="C37" t="s">
        <v>13</v>
      </c>
      <c r="D37">
        <v>35</v>
      </c>
      <c r="E37">
        <v>183</v>
      </c>
      <c r="F37">
        <v>108</v>
      </c>
      <c r="G37" t="s">
        <v>17</v>
      </c>
      <c r="H37">
        <f>MedData[[#This Row],[wage]]/(MedData[[#This Row],[height]]*MedData[[#This Row],[height]]/10000)</f>
        <v>32.249395323837675</v>
      </c>
    </row>
    <row r="38" spans="1:8" x14ac:dyDescent="0.25">
      <c r="A38" t="s">
        <v>97</v>
      </c>
      <c r="B38" t="s">
        <v>98</v>
      </c>
      <c r="C38" t="s">
        <v>9</v>
      </c>
      <c r="D38">
        <v>35</v>
      </c>
      <c r="E38">
        <v>184</v>
      </c>
      <c r="F38">
        <v>95</v>
      </c>
      <c r="G38" t="s">
        <v>17</v>
      </c>
      <c r="H38">
        <f>MedData[[#This Row],[wage]]/(MedData[[#This Row],[height]]*MedData[[#This Row],[height]]/10000)</f>
        <v>28.060018903591683</v>
      </c>
    </row>
    <row r="39" spans="1:8" x14ac:dyDescent="0.25">
      <c r="A39" t="s">
        <v>197</v>
      </c>
      <c r="B39" t="s">
        <v>198</v>
      </c>
      <c r="C39" t="s">
        <v>9</v>
      </c>
      <c r="D39">
        <v>35</v>
      </c>
      <c r="E39">
        <v>166</v>
      </c>
      <c r="F39">
        <v>120</v>
      </c>
      <c r="G39" t="s">
        <v>10</v>
      </c>
      <c r="H39">
        <f>MedData[[#This Row],[wage]]/(MedData[[#This Row],[height]]*MedData[[#This Row],[height]]/10000)</f>
        <v>43.547684714762667</v>
      </c>
    </row>
    <row r="40" spans="1:8" x14ac:dyDescent="0.25">
      <c r="A40" t="s">
        <v>203</v>
      </c>
      <c r="B40" t="s">
        <v>204</v>
      </c>
      <c r="C40" t="s">
        <v>9</v>
      </c>
      <c r="D40">
        <v>35</v>
      </c>
      <c r="E40">
        <v>190</v>
      </c>
      <c r="F40">
        <v>94</v>
      </c>
      <c r="G40" t="s">
        <v>22</v>
      </c>
      <c r="H40">
        <f>MedData[[#This Row],[wage]]/(MedData[[#This Row],[height]]*MedData[[#This Row],[height]]/10000)</f>
        <v>26.038781163434905</v>
      </c>
    </row>
    <row r="41" spans="1:8" x14ac:dyDescent="0.25">
      <c r="A41" t="s">
        <v>207</v>
      </c>
      <c r="B41" t="s">
        <v>208</v>
      </c>
      <c r="C41" t="s">
        <v>13</v>
      </c>
      <c r="D41">
        <v>35</v>
      </c>
      <c r="E41">
        <v>179</v>
      </c>
      <c r="F41">
        <v>110</v>
      </c>
      <c r="G41" t="s">
        <v>22</v>
      </c>
      <c r="H41">
        <f>MedData[[#This Row],[wage]]/(MedData[[#This Row],[height]]*MedData[[#This Row],[height]]/10000)</f>
        <v>34.331013389095226</v>
      </c>
    </row>
    <row r="42" spans="1:8" x14ac:dyDescent="0.25">
      <c r="A42" t="s">
        <v>39</v>
      </c>
      <c r="B42" t="s">
        <v>40</v>
      </c>
      <c r="C42" t="s">
        <v>13</v>
      </c>
      <c r="D42">
        <v>36</v>
      </c>
      <c r="E42">
        <v>197</v>
      </c>
      <c r="F42">
        <v>66</v>
      </c>
      <c r="G42" t="s">
        <v>17</v>
      </c>
      <c r="H42">
        <f>MedData[[#This Row],[wage]]/(MedData[[#This Row],[height]]*MedData[[#This Row],[height]]/10000)</f>
        <v>17.006364503079183</v>
      </c>
    </row>
    <row r="43" spans="1:8" x14ac:dyDescent="0.25">
      <c r="A43" t="s">
        <v>147</v>
      </c>
      <c r="B43" t="s">
        <v>148</v>
      </c>
      <c r="C43" t="s">
        <v>9</v>
      </c>
      <c r="D43">
        <v>36</v>
      </c>
      <c r="E43">
        <v>160</v>
      </c>
      <c r="F43">
        <v>113</v>
      </c>
      <c r="G43" t="s">
        <v>17</v>
      </c>
      <c r="H43">
        <f>MedData[[#This Row],[wage]]/(MedData[[#This Row],[height]]*MedData[[#This Row],[height]]/10000)</f>
        <v>44.140625</v>
      </c>
    </row>
    <row r="44" spans="1:8" x14ac:dyDescent="0.25">
      <c r="A44" t="s">
        <v>37</v>
      </c>
      <c r="B44" t="s">
        <v>38</v>
      </c>
      <c r="C44" t="s">
        <v>13</v>
      </c>
      <c r="D44">
        <v>39</v>
      </c>
      <c r="E44">
        <v>173</v>
      </c>
      <c r="F44">
        <v>52</v>
      </c>
      <c r="G44" t="s">
        <v>10</v>
      </c>
      <c r="H44">
        <f>MedData[[#This Row],[wage]]/(MedData[[#This Row],[height]]*MedData[[#This Row],[height]]/10000)</f>
        <v>17.374452871796585</v>
      </c>
    </row>
    <row r="45" spans="1:8" x14ac:dyDescent="0.25">
      <c r="A45" t="s">
        <v>69</v>
      </c>
      <c r="B45" t="s">
        <v>70</v>
      </c>
      <c r="C45" t="s">
        <v>9</v>
      </c>
      <c r="D45">
        <v>39</v>
      </c>
      <c r="E45">
        <v>197</v>
      </c>
      <c r="F45">
        <v>109</v>
      </c>
      <c r="G45" t="s">
        <v>10</v>
      </c>
      <c r="H45">
        <f>MedData[[#This Row],[wage]]/(MedData[[#This Row],[height]]*MedData[[#This Row],[height]]/10000)</f>
        <v>28.08626864902471</v>
      </c>
    </row>
    <row r="46" spans="1:8" x14ac:dyDescent="0.25">
      <c r="A46" t="s">
        <v>101</v>
      </c>
      <c r="B46" t="s">
        <v>102</v>
      </c>
      <c r="C46" t="s">
        <v>9</v>
      </c>
      <c r="D46">
        <v>39</v>
      </c>
      <c r="E46">
        <v>172</v>
      </c>
      <c r="F46">
        <v>58</v>
      </c>
      <c r="G46" t="s">
        <v>22</v>
      </c>
      <c r="H46">
        <f>MedData[[#This Row],[wage]]/(MedData[[#This Row],[height]]*MedData[[#This Row],[height]]/10000)</f>
        <v>19.605191995673337</v>
      </c>
    </row>
    <row r="47" spans="1:8" x14ac:dyDescent="0.25">
      <c r="A47" t="s">
        <v>141</v>
      </c>
      <c r="B47" t="s">
        <v>142</v>
      </c>
      <c r="C47" t="s">
        <v>13</v>
      </c>
      <c r="D47">
        <v>39</v>
      </c>
      <c r="E47">
        <v>159</v>
      </c>
      <c r="F47">
        <v>101</v>
      </c>
      <c r="G47" t="s">
        <v>10</v>
      </c>
      <c r="H47">
        <f>MedData[[#This Row],[wage]]/(MedData[[#This Row],[height]]*MedData[[#This Row],[height]]/10000)</f>
        <v>39.950951307305886</v>
      </c>
    </row>
    <row r="48" spans="1:8" x14ac:dyDescent="0.25">
      <c r="A48" t="s">
        <v>173</v>
      </c>
      <c r="B48" t="s">
        <v>174</v>
      </c>
      <c r="C48" t="s">
        <v>9</v>
      </c>
      <c r="D48">
        <v>39</v>
      </c>
      <c r="E48">
        <v>181</v>
      </c>
      <c r="F48">
        <v>107</v>
      </c>
      <c r="G48" t="s">
        <v>17</v>
      </c>
      <c r="H48">
        <f>MedData[[#This Row],[wage]]/(MedData[[#This Row],[height]]*MedData[[#This Row],[height]]/10000)</f>
        <v>32.660785690302497</v>
      </c>
    </row>
    <row r="49" spans="1:8" x14ac:dyDescent="0.25">
      <c r="A49" t="s">
        <v>35</v>
      </c>
      <c r="B49" t="s">
        <v>36</v>
      </c>
      <c r="C49" t="s">
        <v>9</v>
      </c>
      <c r="D49">
        <v>40</v>
      </c>
      <c r="E49">
        <v>168</v>
      </c>
      <c r="F49">
        <v>78</v>
      </c>
      <c r="G49" t="s">
        <v>22</v>
      </c>
      <c r="H49">
        <f>MedData[[#This Row],[wage]]/(MedData[[#This Row],[height]]*MedData[[#This Row],[height]]/10000)</f>
        <v>27.636054421768709</v>
      </c>
    </row>
    <row r="50" spans="1:8" x14ac:dyDescent="0.25">
      <c r="A50" t="s">
        <v>83</v>
      </c>
      <c r="B50" t="s">
        <v>84</v>
      </c>
      <c r="C50" t="s">
        <v>13</v>
      </c>
      <c r="D50">
        <v>41</v>
      </c>
      <c r="E50">
        <v>178</v>
      </c>
      <c r="F50">
        <v>104</v>
      </c>
      <c r="G50" t="s">
        <v>10</v>
      </c>
      <c r="H50">
        <f>MedData[[#This Row],[wage]]/(MedData[[#This Row],[height]]*MedData[[#This Row],[height]]/10000)</f>
        <v>32.824138366367883</v>
      </c>
    </row>
    <row r="51" spans="1:8" x14ac:dyDescent="0.25">
      <c r="A51" t="s">
        <v>93</v>
      </c>
      <c r="B51" t="s">
        <v>94</v>
      </c>
      <c r="C51" t="s">
        <v>13</v>
      </c>
      <c r="D51">
        <v>41</v>
      </c>
      <c r="E51">
        <v>160</v>
      </c>
      <c r="F51">
        <v>74</v>
      </c>
      <c r="G51" t="s">
        <v>10</v>
      </c>
      <c r="H51">
        <f>MedData[[#This Row],[wage]]/(MedData[[#This Row],[height]]*MedData[[#This Row],[height]]/10000)</f>
        <v>28.90625</v>
      </c>
    </row>
    <row r="52" spans="1:8" x14ac:dyDescent="0.25">
      <c r="A52" t="s">
        <v>71</v>
      </c>
      <c r="B52" t="s">
        <v>72</v>
      </c>
      <c r="C52" t="s">
        <v>13</v>
      </c>
      <c r="D52">
        <v>42</v>
      </c>
      <c r="E52">
        <v>166</v>
      </c>
      <c r="F52">
        <v>90</v>
      </c>
      <c r="G52" t="s">
        <v>14</v>
      </c>
      <c r="H52">
        <f>MedData[[#This Row],[wage]]/(MedData[[#This Row],[height]]*MedData[[#This Row],[height]]/10000)</f>
        <v>32.660763536072004</v>
      </c>
    </row>
    <row r="53" spans="1:8" x14ac:dyDescent="0.25">
      <c r="A53" t="s">
        <v>137</v>
      </c>
      <c r="B53" t="s">
        <v>138</v>
      </c>
      <c r="C53" t="s">
        <v>9</v>
      </c>
      <c r="D53">
        <v>42</v>
      </c>
      <c r="E53">
        <v>160</v>
      </c>
      <c r="F53">
        <v>76</v>
      </c>
      <c r="G53" t="s">
        <v>10</v>
      </c>
      <c r="H53">
        <f>MedData[[#This Row],[wage]]/(MedData[[#This Row],[height]]*MedData[[#This Row],[height]]/10000)</f>
        <v>29.6875</v>
      </c>
    </row>
    <row r="54" spans="1:8" x14ac:dyDescent="0.25">
      <c r="A54" t="s">
        <v>91</v>
      </c>
      <c r="B54" t="s">
        <v>92</v>
      </c>
      <c r="C54" t="s">
        <v>13</v>
      </c>
      <c r="D54">
        <v>43</v>
      </c>
      <c r="E54">
        <v>182</v>
      </c>
      <c r="F54">
        <v>55</v>
      </c>
      <c r="G54" t="s">
        <v>10</v>
      </c>
      <c r="H54">
        <f>MedData[[#This Row],[wage]]/(MedData[[#This Row],[height]]*MedData[[#This Row],[height]]/10000)</f>
        <v>16.604274846033089</v>
      </c>
    </row>
    <row r="55" spans="1:8" x14ac:dyDescent="0.25">
      <c r="A55" t="s">
        <v>165</v>
      </c>
      <c r="B55" t="s">
        <v>166</v>
      </c>
      <c r="C55" t="s">
        <v>13</v>
      </c>
      <c r="D55">
        <v>43</v>
      </c>
      <c r="E55">
        <v>189</v>
      </c>
      <c r="F55">
        <v>100</v>
      </c>
      <c r="G55" t="s">
        <v>22</v>
      </c>
      <c r="H55">
        <f>MedData[[#This Row],[wage]]/(MedData[[#This Row],[height]]*MedData[[#This Row],[height]]/10000)</f>
        <v>27.994736989445986</v>
      </c>
    </row>
    <row r="56" spans="1:8" x14ac:dyDescent="0.25">
      <c r="A56" t="s">
        <v>179</v>
      </c>
      <c r="B56" t="s">
        <v>180</v>
      </c>
      <c r="C56" t="s">
        <v>9</v>
      </c>
      <c r="D56">
        <v>43</v>
      </c>
      <c r="E56">
        <v>194</v>
      </c>
      <c r="F56">
        <v>50</v>
      </c>
      <c r="G56" t="s">
        <v>14</v>
      </c>
      <c r="H56">
        <f>MedData[[#This Row],[wage]]/(MedData[[#This Row],[height]]*MedData[[#This Row],[height]]/10000)</f>
        <v>13.285152513550857</v>
      </c>
    </row>
    <row r="57" spans="1:8" x14ac:dyDescent="0.25">
      <c r="A57" t="s">
        <v>201</v>
      </c>
      <c r="B57" t="s">
        <v>202</v>
      </c>
      <c r="C57" t="s">
        <v>9</v>
      </c>
      <c r="D57">
        <v>43</v>
      </c>
      <c r="E57">
        <v>190</v>
      </c>
      <c r="F57">
        <v>81</v>
      </c>
      <c r="G57" t="s">
        <v>10</v>
      </c>
      <c r="H57">
        <f>MedData[[#This Row],[wage]]/(MedData[[#This Row],[height]]*MedData[[#This Row],[height]]/10000)</f>
        <v>22.437673130193907</v>
      </c>
    </row>
    <row r="58" spans="1:8" x14ac:dyDescent="0.25">
      <c r="A58" t="s">
        <v>18</v>
      </c>
      <c r="B58" t="s">
        <v>19</v>
      </c>
      <c r="C58" t="s">
        <v>13</v>
      </c>
      <c r="D58">
        <v>44</v>
      </c>
      <c r="E58">
        <v>173</v>
      </c>
      <c r="F58">
        <v>92</v>
      </c>
      <c r="G58" t="s">
        <v>10</v>
      </c>
      <c r="H58">
        <f>MedData[[#This Row],[wage]]/(MedData[[#This Row],[height]]*MedData[[#This Row],[height]]/10000)</f>
        <v>30.73941661933242</v>
      </c>
    </row>
    <row r="59" spans="1:8" x14ac:dyDescent="0.25">
      <c r="A59" t="s">
        <v>73</v>
      </c>
      <c r="B59" t="s">
        <v>74</v>
      </c>
      <c r="C59" t="s">
        <v>9</v>
      </c>
      <c r="D59">
        <v>44</v>
      </c>
      <c r="E59">
        <v>196</v>
      </c>
      <c r="F59">
        <v>54</v>
      </c>
      <c r="G59" t="s">
        <v>17</v>
      </c>
      <c r="H59">
        <f>MedData[[#This Row],[wage]]/(MedData[[#This Row],[height]]*MedData[[#This Row],[height]]/10000)</f>
        <v>14.056643065389421</v>
      </c>
    </row>
    <row r="60" spans="1:8" x14ac:dyDescent="0.25">
      <c r="A60" t="s">
        <v>133</v>
      </c>
      <c r="B60" t="s">
        <v>134</v>
      </c>
      <c r="C60" t="s">
        <v>13</v>
      </c>
      <c r="D60">
        <v>44</v>
      </c>
      <c r="E60">
        <v>189</v>
      </c>
      <c r="F60">
        <v>101</v>
      </c>
      <c r="G60" t="s">
        <v>10</v>
      </c>
      <c r="H60">
        <f>MedData[[#This Row],[wage]]/(MedData[[#This Row],[height]]*MedData[[#This Row],[height]]/10000)</f>
        <v>28.274684359340444</v>
      </c>
    </row>
    <row r="61" spans="1:8" x14ac:dyDescent="0.25">
      <c r="A61" t="s">
        <v>209</v>
      </c>
      <c r="B61" t="s">
        <v>210</v>
      </c>
      <c r="C61" t="s">
        <v>9</v>
      </c>
      <c r="D61">
        <v>44</v>
      </c>
      <c r="E61">
        <v>157</v>
      </c>
      <c r="F61">
        <v>117</v>
      </c>
      <c r="G61" t="s">
        <v>10</v>
      </c>
      <c r="H61">
        <f>MedData[[#This Row],[wage]]/(MedData[[#This Row],[height]]*MedData[[#This Row],[height]]/10000)</f>
        <v>47.466428658363419</v>
      </c>
    </row>
    <row r="62" spans="1:8" x14ac:dyDescent="0.25">
      <c r="A62" t="s">
        <v>59</v>
      </c>
      <c r="B62" t="s">
        <v>60</v>
      </c>
      <c r="C62" t="s">
        <v>9</v>
      </c>
      <c r="D62">
        <v>45</v>
      </c>
      <c r="E62">
        <v>160</v>
      </c>
      <c r="F62">
        <v>113</v>
      </c>
      <c r="G62" t="s">
        <v>17</v>
      </c>
      <c r="H62">
        <f>MedData[[#This Row],[wage]]/(MedData[[#This Row],[height]]*MedData[[#This Row],[height]]/10000)</f>
        <v>44.140625</v>
      </c>
    </row>
    <row r="63" spans="1:8" x14ac:dyDescent="0.25">
      <c r="A63" t="s">
        <v>61</v>
      </c>
      <c r="B63" t="s">
        <v>62</v>
      </c>
      <c r="C63" t="s">
        <v>9</v>
      </c>
      <c r="D63">
        <v>45</v>
      </c>
      <c r="E63">
        <v>158</v>
      </c>
      <c r="F63">
        <v>93</v>
      </c>
      <c r="G63" t="s">
        <v>10</v>
      </c>
      <c r="H63">
        <f>MedData[[#This Row],[wage]]/(MedData[[#This Row],[height]]*MedData[[#This Row],[height]]/10000)</f>
        <v>37.253645249158787</v>
      </c>
    </row>
    <row r="64" spans="1:8" x14ac:dyDescent="0.25">
      <c r="A64" t="s">
        <v>29</v>
      </c>
      <c r="B64" t="s">
        <v>30</v>
      </c>
      <c r="C64" t="s">
        <v>9</v>
      </c>
      <c r="D64">
        <v>46</v>
      </c>
      <c r="E64">
        <v>164</v>
      </c>
      <c r="F64">
        <v>117</v>
      </c>
      <c r="G64" t="s">
        <v>22</v>
      </c>
      <c r="H64">
        <f>MedData[[#This Row],[wage]]/(MedData[[#This Row],[height]]*MedData[[#This Row],[height]]/10000)</f>
        <v>43.500892325996432</v>
      </c>
    </row>
    <row r="65" spans="1:8" x14ac:dyDescent="0.25">
      <c r="A65" t="s">
        <v>175</v>
      </c>
      <c r="B65" t="s">
        <v>176</v>
      </c>
      <c r="C65" t="s">
        <v>9</v>
      </c>
      <c r="D65">
        <v>46</v>
      </c>
      <c r="E65">
        <v>156</v>
      </c>
      <c r="F65">
        <v>107</v>
      </c>
      <c r="G65" t="s">
        <v>10</v>
      </c>
      <c r="H65">
        <f>MedData[[#This Row],[wage]]/(MedData[[#This Row],[height]]*MedData[[#This Row],[height]]/10000)</f>
        <v>43.967784352399732</v>
      </c>
    </row>
    <row r="66" spans="1:8" x14ac:dyDescent="0.25">
      <c r="A66" t="s">
        <v>57</v>
      </c>
      <c r="B66" t="s">
        <v>58</v>
      </c>
      <c r="C66" t="s">
        <v>13</v>
      </c>
      <c r="D66">
        <v>47</v>
      </c>
      <c r="E66">
        <v>187</v>
      </c>
      <c r="F66">
        <v>88</v>
      </c>
      <c r="G66" t="s">
        <v>10</v>
      </c>
      <c r="H66">
        <f>MedData[[#This Row],[wage]]/(MedData[[#This Row],[height]]*MedData[[#This Row],[height]]/10000)</f>
        <v>25.165146272412709</v>
      </c>
    </row>
    <row r="67" spans="1:8" x14ac:dyDescent="0.25">
      <c r="A67" t="s">
        <v>99</v>
      </c>
      <c r="B67" t="s">
        <v>100</v>
      </c>
      <c r="C67" t="s">
        <v>9</v>
      </c>
      <c r="D67">
        <v>47</v>
      </c>
      <c r="E67">
        <v>171</v>
      </c>
      <c r="F67">
        <v>51</v>
      </c>
      <c r="G67" t="s">
        <v>14</v>
      </c>
      <c r="H67">
        <f>MedData[[#This Row],[wage]]/(MedData[[#This Row],[height]]*MedData[[#This Row],[height]]/10000)</f>
        <v>17.4412639786601</v>
      </c>
    </row>
    <row r="68" spans="1:8" x14ac:dyDescent="0.25">
      <c r="A68" t="s">
        <v>81</v>
      </c>
      <c r="B68" t="s">
        <v>82</v>
      </c>
      <c r="C68" t="s">
        <v>13</v>
      </c>
      <c r="D68">
        <v>48</v>
      </c>
      <c r="E68">
        <v>164</v>
      </c>
      <c r="F68">
        <v>60</v>
      </c>
      <c r="G68" t="s">
        <v>14</v>
      </c>
      <c r="H68">
        <f>MedData[[#This Row],[wage]]/(MedData[[#This Row],[height]]*MedData[[#This Row],[height]]/10000)</f>
        <v>22.308149910767401</v>
      </c>
    </row>
    <row r="69" spans="1:8" x14ac:dyDescent="0.25">
      <c r="A69" t="s">
        <v>111</v>
      </c>
      <c r="B69" t="s">
        <v>112</v>
      </c>
      <c r="C69" t="s">
        <v>9</v>
      </c>
      <c r="D69">
        <v>48</v>
      </c>
      <c r="E69">
        <v>165</v>
      </c>
      <c r="F69">
        <v>114</v>
      </c>
      <c r="G69" t="s">
        <v>22</v>
      </c>
      <c r="H69">
        <f>MedData[[#This Row],[wage]]/(MedData[[#This Row],[height]]*MedData[[#This Row],[height]]/10000)</f>
        <v>41.873278236914601</v>
      </c>
    </row>
    <row r="70" spans="1:8" x14ac:dyDescent="0.25">
      <c r="A70" t="s">
        <v>161</v>
      </c>
      <c r="B70" t="s">
        <v>162</v>
      </c>
      <c r="C70" t="s">
        <v>13</v>
      </c>
      <c r="D70">
        <v>48</v>
      </c>
      <c r="E70">
        <v>156</v>
      </c>
      <c r="F70">
        <v>64</v>
      </c>
      <c r="G70" t="s">
        <v>14</v>
      </c>
      <c r="H70">
        <f>MedData[[#This Row],[wage]]/(MedData[[#This Row],[height]]*MedData[[#This Row],[height]]/10000)</f>
        <v>26.298487836949374</v>
      </c>
    </row>
    <row r="71" spans="1:8" x14ac:dyDescent="0.25">
      <c r="A71" t="s">
        <v>169</v>
      </c>
      <c r="B71" t="s">
        <v>170</v>
      </c>
      <c r="C71" t="s">
        <v>13</v>
      </c>
      <c r="D71">
        <v>48</v>
      </c>
      <c r="E71">
        <v>187</v>
      </c>
      <c r="F71">
        <v>84</v>
      </c>
      <c r="G71" t="s">
        <v>10</v>
      </c>
      <c r="H71">
        <f>MedData[[#This Row],[wage]]/(MedData[[#This Row],[height]]*MedData[[#This Row],[height]]/10000)</f>
        <v>24.021275987303039</v>
      </c>
    </row>
    <row r="72" spans="1:8" x14ac:dyDescent="0.25">
      <c r="A72" t="s">
        <v>195</v>
      </c>
      <c r="B72" t="s">
        <v>196</v>
      </c>
      <c r="C72" t="s">
        <v>13</v>
      </c>
      <c r="D72">
        <v>48</v>
      </c>
      <c r="E72">
        <v>185</v>
      </c>
      <c r="F72">
        <v>91</v>
      </c>
      <c r="G72" t="s">
        <v>10</v>
      </c>
      <c r="H72">
        <f>MedData[[#This Row],[wage]]/(MedData[[#This Row],[height]]*MedData[[#This Row],[height]]/10000)</f>
        <v>26.588750913075238</v>
      </c>
    </row>
    <row r="73" spans="1:8" x14ac:dyDescent="0.25">
      <c r="A73" t="s">
        <v>163</v>
      </c>
      <c r="B73" t="s">
        <v>164</v>
      </c>
      <c r="C73" t="s">
        <v>13</v>
      </c>
      <c r="D73">
        <v>49</v>
      </c>
      <c r="E73">
        <v>158</v>
      </c>
      <c r="F73">
        <v>119</v>
      </c>
      <c r="G73" t="s">
        <v>17</v>
      </c>
      <c r="H73">
        <f>MedData[[#This Row],[wage]]/(MedData[[#This Row],[height]]*MedData[[#This Row],[height]]/10000)</f>
        <v>47.668642845697804</v>
      </c>
    </row>
    <row r="74" spans="1:8" x14ac:dyDescent="0.25">
      <c r="A74" t="s">
        <v>177</v>
      </c>
      <c r="B74" t="s">
        <v>178</v>
      </c>
      <c r="C74" t="s">
        <v>9</v>
      </c>
      <c r="D74">
        <v>49</v>
      </c>
      <c r="E74">
        <v>169</v>
      </c>
      <c r="F74">
        <v>87</v>
      </c>
      <c r="G74" t="s">
        <v>10</v>
      </c>
      <c r="H74">
        <f>MedData[[#This Row],[wage]]/(MedData[[#This Row],[height]]*MedData[[#This Row],[height]]/10000)</f>
        <v>30.461118308182485</v>
      </c>
    </row>
    <row r="75" spans="1:8" x14ac:dyDescent="0.25">
      <c r="A75" t="s">
        <v>20</v>
      </c>
      <c r="B75" t="s">
        <v>21</v>
      </c>
      <c r="C75" t="s">
        <v>13</v>
      </c>
      <c r="D75">
        <v>50</v>
      </c>
      <c r="E75">
        <v>159</v>
      </c>
      <c r="F75">
        <v>74</v>
      </c>
      <c r="G75" t="s">
        <v>22</v>
      </c>
      <c r="H75">
        <f>MedData[[#This Row],[wage]]/(MedData[[#This Row],[height]]*MedData[[#This Row],[height]]/10000)</f>
        <v>29.270994027135004</v>
      </c>
    </row>
    <row r="76" spans="1:8" x14ac:dyDescent="0.25">
      <c r="A76" t="s">
        <v>49</v>
      </c>
      <c r="B76" t="s">
        <v>50</v>
      </c>
      <c r="C76" t="s">
        <v>9</v>
      </c>
      <c r="D76">
        <v>50</v>
      </c>
      <c r="E76">
        <v>185</v>
      </c>
      <c r="F76">
        <v>86</v>
      </c>
      <c r="G76" t="s">
        <v>10</v>
      </c>
      <c r="H76">
        <f>MedData[[#This Row],[wage]]/(MedData[[#This Row],[height]]*MedData[[#This Row],[height]]/10000)</f>
        <v>25.12783053323594</v>
      </c>
    </row>
    <row r="77" spans="1:8" x14ac:dyDescent="0.25">
      <c r="A77" t="s">
        <v>77</v>
      </c>
      <c r="B77" t="s">
        <v>78</v>
      </c>
      <c r="C77" t="s">
        <v>9</v>
      </c>
      <c r="D77">
        <v>50</v>
      </c>
      <c r="E77">
        <v>188</v>
      </c>
      <c r="F77">
        <v>82</v>
      </c>
      <c r="G77" t="s">
        <v>22</v>
      </c>
      <c r="H77">
        <f>MedData[[#This Row],[wage]]/(MedData[[#This Row],[height]]*MedData[[#This Row],[height]]/10000)</f>
        <v>23.200543232231777</v>
      </c>
    </row>
    <row r="78" spans="1:8" x14ac:dyDescent="0.25">
      <c r="A78" t="s">
        <v>119</v>
      </c>
      <c r="B78" t="s">
        <v>120</v>
      </c>
      <c r="C78" t="s">
        <v>9</v>
      </c>
      <c r="D78">
        <v>51</v>
      </c>
      <c r="E78">
        <v>157</v>
      </c>
      <c r="F78">
        <v>111</v>
      </c>
      <c r="G78" t="s">
        <v>17</v>
      </c>
      <c r="H78">
        <f>MedData[[#This Row],[wage]]/(MedData[[#This Row],[height]]*MedData[[#This Row],[height]]/10000)</f>
        <v>45.032252829729401</v>
      </c>
    </row>
    <row r="79" spans="1:8" x14ac:dyDescent="0.25">
      <c r="A79" t="s">
        <v>145</v>
      </c>
      <c r="B79" t="s">
        <v>146</v>
      </c>
      <c r="C79" t="s">
        <v>13</v>
      </c>
      <c r="D79">
        <v>51</v>
      </c>
      <c r="E79">
        <v>194</v>
      </c>
      <c r="F79">
        <v>67</v>
      </c>
      <c r="G79" t="s">
        <v>22</v>
      </c>
      <c r="H79">
        <f>MedData[[#This Row],[wage]]/(MedData[[#This Row],[height]]*MedData[[#This Row],[height]]/10000)</f>
        <v>17.802104368158147</v>
      </c>
    </row>
    <row r="80" spans="1:8" x14ac:dyDescent="0.25">
      <c r="A80" t="s">
        <v>155</v>
      </c>
      <c r="B80" t="s">
        <v>156</v>
      </c>
      <c r="C80" t="s">
        <v>9</v>
      </c>
      <c r="D80">
        <v>51</v>
      </c>
      <c r="E80">
        <v>183</v>
      </c>
      <c r="F80">
        <v>111</v>
      </c>
      <c r="G80" t="s">
        <v>22</v>
      </c>
      <c r="H80">
        <f>MedData[[#This Row],[wage]]/(MedData[[#This Row],[height]]*MedData[[#This Row],[height]]/10000)</f>
        <v>33.145211860610949</v>
      </c>
    </row>
    <row r="81" spans="1:10" x14ac:dyDescent="0.25">
      <c r="A81" t="s">
        <v>23</v>
      </c>
      <c r="B81" t="s">
        <v>24</v>
      </c>
      <c r="C81" t="s">
        <v>13</v>
      </c>
      <c r="D81">
        <v>52</v>
      </c>
      <c r="E81">
        <v>175</v>
      </c>
      <c r="F81">
        <v>104</v>
      </c>
      <c r="G81" t="s">
        <v>17</v>
      </c>
      <c r="H81">
        <f>MedData[[#This Row],[wage]]/(MedData[[#This Row],[height]]*MedData[[#This Row],[height]]/10000)</f>
        <v>33.95918367346939</v>
      </c>
    </row>
    <row r="82" spans="1:10" x14ac:dyDescent="0.25">
      <c r="A82" t="s">
        <v>31</v>
      </c>
      <c r="B82" t="s">
        <v>32</v>
      </c>
      <c r="C82" t="s">
        <v>13</v>
      </c>
      <c r="D82">
        <v>52</v>
      </c>
      <c r="E82">
        <v>163</v>
      </c>
      <c r="F82">
        <v>86</v>
      </c>
      <c r="G82" t="s">
        <v>14</v>
      </c>
      <c r="H82">
        <f>MedData[[#This Row],[wage]]/(MedData[[#This Row],[height]]*MedData[[#This Row],[height]]/10000)</f>
        <v>32.368549813692653</v>
      </c>
    </row>
    <row r="83" spans="1:10" x14ac:dyDescent="0.25">
      <c r="A83" t="s">
        <v>55</v>
      </c>
      <c r="B83" t="s">
        <v>56</v>
      </c>
      <c r="C83" t="s">
        <v>9</v>
      </c>
      <c r="D83">
        <v>52</v>
      </c>
      <c r="E83">
        <v>186</v>
      </c>
      <c r="F83">
        <v>104</v>
      </c>
      <c r="G83" t="s">
        <v>10</v>
      </c>
      <c r="H83">
        <f>MedData[[#This Row],[wage]]/(MedData[[#This Row],[height]]*MedData[[#This Row],[height]]/10000)</f>
        <v>30.061278760550351</v>
      </c>
    </row>
    <row r="84" spans="1:10" x14ac:dyDescent="0.25">
      <c r="A84" t="s">
        <v>135</v>
      </c>
      <c r="B84" t="s">
        <v>136</v>
      </c>
      <c r="C84" t="s">
        <v>9</v>
      </c>
      <c r="D84">
        <v>52</v>
      </c>
      <c r="E84">
        <v>174</v>
      </c>
      <c r="F84">
        <v>77</v>
      </c>
      <c r="G84" t="s">
        <v>17</v>
      </c>
      <c r="H84">
        <f>MedData[[#This Row],[wage]]/(MedData[[#This Row],[height]]*MedData[[#This Row],[height]]/10000)</f>
        <v>25.432685955872639</v>
      </c>
    </row>
    <row r="85" spans="1:10" x14ac:dyDescent="0.25">
      <c r="A85" t="s">
        <v>159</v>
      </c>
      <c r="B85" t="s">
        <v>160</v>
      </c>
      <c r="C85" t="s">
        <v>9</v>
      </c>
      <c r="D85">
        <v>52</v>
      </c>
      <c r="E85">
        <v>169</v>
      </c>
      <c r="F85">
        <v>70</v>
      </c>
      <c r="G85" t="s">
        <v>10</v>
      </c>
      <c r="H85">
        <f>MedData[[#This Row],[wage]]/(MedData[[#This Row],[height]]*MedData[[#This Row],[height]]/10000)</f>
        <v>24.508945765204299</v>
      </c>
    </row>
    <row r="86" spans="1:10" x14ac:dyDescent="0.25">
      <c r="A86" t="s">
        <v>63</v>
      </c>
      <c r="B86" t="s">
        <v>64</v>
      </c>
      <c r="C86" t="s">
        <v>9</v>
      </c>
      <c r="D86">
        <v>53</v>
      </c>
      <c r="E86">
        <v>158</v>
      </c>
      <c r="F86">
        <v>105</v>
      </c>
      <c r="G86" t="s">
        <v>14</v>
      </c>
      <c r="H86">
        <f>MedData[[#This Row],[wage]]/(MedData[[#This Row],[height]]*MedData[[#This Row],[height]]/10000)</f>
        <v>42.06056721679218</v>
      </c>
    </row>
    <row r="87" spans="1:10" x14ac:dyDescent="0.25">
      <c r="A87" t="s">
        <v>153</v>
      </c>
      <c r="B87" t="s">
        <v>154</v>
      </c>
      <c r="C87" t="s">
        <v>9</v>
      </c>
      <c r="D87">
        <v>53</v>
      </c>
      <c r="E87">
        <v>196</v>
      </c>
      <c r="F87">
        <v>62</v>
      </c>
      <c r="G87" t="s">
        <v>17</v>
      </c>
      <c r="H87">
        <f>MedData[[#This Row],[wage]]/(MedData[[#This Row],[height]]*MedData[[#This Row],[height]]/10000)</f>
        <v>16.139108704706373</v>
      </c>
    </row>
    <row r="88" spans="1:10" x14ac:dyDescent="0.25">
      <c r="A88" t="s">
        <v>115</v>
      </c>
      <c r="B88" t="s">
        <v>116</v>
      </c>
      <c r="C88" t="s">
        <v>9</v>
      </c>
      <c r="D88">
        <v>54</v>
      </c>
      <c r="E88">
        <v>165</v>
      </c>
      <c r="F88">
        <v>65</v>
      </c>
      <c r="G88" t="s">
        <v>14</v>
      </c>
      <c r="H88">
        <f>MedData[[#This Row],[wage]]/(MedData[[#This Row],[height]]*MedData[[#This Row],[height]]/10000)</f>
        <v>23.875114784205692</v>
      </c>
    </row>
    <row r="89" spans="1:10" x14ac:dyDescent="0.25">
      <c r="A89" t="s">
        <v>75</v>
      </c>
      <c r="B89" t="s">
        <v>76</v>
      </c>
      <c r="C89" t="s">
        <v>13</v>
      </c>
      <c r="D89">
        <v>55</v>
      </c>
      <c r="E89">
        <v>158</v>
      </c>
      <c r="F89">
        <v>69</v>
      </c>
      <c r="G89" t="s">
        <v>10</v>
      </c>
      <c r="H89">
        <f>MedData[[#This Row],[wage]]/(MedData[[#This Row],[height]]*MedData[[#This Row],[height]]/10000)</f>
        <v>27.639801313892004</v>
      </c>
    </row>
    <row r="90" spans="1:10" x14ac:dyDescent="0.25">
      <c r="A90" t="s">
        <v>143</v>
      </c>
      <c r="B90" t="s">
        <v>144</v>
      </c>
      <c r="C90" t="s">
        <v>13</v>
      </c>
      <c r="D90">
        <v>55</v>
      </c>
      <c r="E90">
        <v>193</v>
      </c>
      <c r="F90">
        <v>107</v>
      </c>
      <c r="G90" t="s">
        <v>22</v>
      </c>
      <c r="H90">
        <f>MedData[[#This Row],[wage]]/(MedData[[#This Row],[height]]*MedData[[#This Row],[height]]/10000)</f>
        <v>28.725603371902601</v>
      </c>
    </row>
    <row r="91" spans="1:10" x14ac:dyDescent="0.25">
      <c r="A91" t="s">
        <v>151</v>
      </c>
      <c r="B91" t="s">
        <v>152</v>
      </c>
      <c r="C91" t="s">
        <v>9</v>
      </c>
      <c r="D91">
        <v>55</v>
      </c>
      <c r="E91">
        <v>156</v>
      </c>
      <c r="F91">
        <v>103</v>
      </c>
      <c r="G91" t="s">
        <v>22</v>
      </c>
      <c r="H91">
        <f>MedData[[#This Row],[wage]]/(MedData[[#This Row],[height]]*MedData[[#This Row],[height]]/10000)</f>
        <v>42.324128862590399</v>
      </c>
    </row>
    <row r="92" spans="1:10" x14ac:dyDescent="0.25">
      <c r="A92" t="s">
        <v>65</v>
      </c>
      <c r="B92" t="s">
        <v>66</v>
      </c>
      <c r="C92" t="s">
        <v>13</v>
      </c>
      <c r="D92">
        <v>56</v>
      </c>
      <c r="E92">
        <v>180</v>
      </c>
      <c r="F92">
        <v>111</v>
      </c>
      <c r="G92" t="s">
        <v>22</v>
      </c>
      <c r="H92">
        <f>MedData[[#This Row],[wage]]/(MedData[[#This Row],[height]]*MedData[[#This Row],[height]]/10000)</f>
        <v>34.25925925925926</v>
      </c>
      <c r="J92" t="s">
        <v>215</v>
      </c>
    </row>
    <row r="93" spans="1:10" x14ac:dyDescent="0.25">
      <c r="A93" t="s">
        <v>95</v>
      </c>
      <c r="B93" t="s">
        <v>96</v>
      </c>
      <c r="C93" t="s">
        <v>13</v>
      </c>
      <c r="D93">
        <v>56</v>
      </c>
      <c r="E93">
        <v>197</v>
      </c>
      <c r="F93">
        <v>81</v>
      </c>
      <c r="G93" t="s">
        <v>10</v>
      </c>
      <c r="H93">
        <f>MedData[[#This Row],[wage]]/(MedData[[#This Row],[height]]*MedData[[#This Row],[height]]/10000)</f>
        <v>20.871447344688089</v>
      </c>
    </row>
    <row r="94" spans="1:10" x14ac:dyDescent="0.25">
      <c r="A94" t="s">
        <v>167</v>
      </c>
      <c r="B94" t="s">
        <v>168</v>
      </c>
      <c r="C94" t="s">
        <v>9</v>
      </c>
      <c r="D94">
        <v>56</v>
      </c>
      <c r="E94">
        <v>196</v>
      </c>
      <c r="F94">
        <v>62</v>
      </c>
      <c r="G94" t="s">
        <v>17</v>
      </c>
      <c r="H94">
        <f>MedData[[#This Row],[wage]]/(MedData[[#This Row],[height]]*MedData[[#This Row],[height]]/10000)</f>
        <v>16.139108704706373</v>
      </c>
    </row>
    <row r="95" spans="1:10" x14ac:dyDescent="0.25">
      <c r="A95" t="s">
        <v>187</v>
      </c>
      <c r="B95" t="s">
        <v>188</v>
      </c>
      <c r="C95" t="s">
        <v>13</v>
      </c>
      <c r="D95">
        <v>56</v>
      </c>
      <c r="E95">
        <v>160</v>
      </c>
      <c r="F95">
        <v>75</v>
      </c>
      <c r="G95" t="s">
        <v>17</v>
      </c>
      <c r="H95">
        <f>MedData[[#This Row],[wage]]/(MedData[[#This Row],[height]]*MedData[[#This Row],[height]]/10000)</f>
        <v>29.296875</v>
      </c>
    </row>
    <row r="96" spans="1:10" x14ac:dyDescent="0.25">
      <c r="A96" t="s">
        <v>183</v>
      </c>
      <c r="B96" t="s">
        <v>184</v>
      </c>
      <c r="C96" t="s">
        <v>13</v>
      </c>
      <c r="D96">
        <v>58</v>
      </c>
      <c r="E96">
        <v>195</v>
      </c>
      <c r="F96">
        <v>67</v>
      </c>
      <c r="G96" t="s">
        <v>14</v>
      </c>
      <c r="H96">
        <f>MedData[[#This Row],[wage]]/(MedData[[#This Row],[height]]*MedData[[#This Row],[height]]/10000)</f>
        <v>17.619986850756082</v>
      </c>
    </row>
    <row r="97" spans="1:8" x14ac:dyDescent="0.25">
      <c r="A97" t="s">
        <v>27</v>
      </c>
      <c r="B97" t="s">
        <v>28</v>
      </c>
      <c r="C97" t="s">
        <v>9</v>
      </c>
      <c r="D97">
        <v>59</v>
      </c>
      <c r="E97">
        <v>171</v>
      </c>
      <c r="F97">
        <v>54</v>
      </c>
      <c r="G97" t="s">
        <v>14</v>
      </c>
      <c r="H97">
        <f>MedData[[#This Row],[wage]]/(MedData[[#This Row],[height]]*MedData[[#This Row],[height]]/10000)</f>
        <v>18.467220683287163</v>
      </c>
    </row>
    <row r="98" spans="1:8" x14ac:dyDescent="0.25">
      <c r="A98" t="s">
        <v>205</v>
      </c>
      <c r="B98" t="s">
        <v>206</v>
      </c>
      <c r="C98" t="s">
        <v>13</v>
      </c>
      <c r="D98">
        <v>59</v>
      </c>
      <c r="E98">
        <v>192</v>
      </c>
      <c r="F98">
        <v>102</v>
      </c>
      <c r="G98" t="s">
        <v>22</v>
      </c>
      <c r="H98">
        <f>MedData[[#This Row],[wage]]/(MedData[[#This Row],[height]]*MedData[[#This Row],[height]]/10000)</f>
        <v>27.669270833333336</v>
      </c>
    </row>
    <row r="99" spans="1:8" x14ac:dyDescent="0.25">
      <c r="A99" t="s">
        <v>47</v>
      </c>
      <c r="B99" t="s">
        <v>48</v>
      </c>
      <c r="C99" t="s">
        <v>13</v>
      </c>
      <c r="D99">
        <v>60</v>
      </c>
      <c r="E99">
        <v>163</v>
      </c>
      <c r="F99">
        <v>57</v>
      </c>
      <c r="G99" t="s">
        <v>22</v>
      </c>
      <c r="H99">
        <f>MedData[[#This Row],[wage]]/(MedData[[#This Row],[height]]*MedData[[#This Row],[height]]/10000)</f>
        <v>21.453573713726524</v>
      </c>
    </row>
    <row r="100" spans="1:8" x14ac:dyDescent="0.25">
      <c r="A100" t="s">
        <v>51</v>
      </c>
      <c r="B100" t="s">
        <v>52</v>
      </c>
      <c r="C100" t="s">
        <v>13</v>
      </c>
      <c r="D100">
        <v>60</v>
      </c>
      <c r="E100">
        <v>161</v>
      </c>
      <c r="F100">
        <v>82</v>
      </c>
      <c r="G100" t="s">
        <v>22</v>
      </c>
      <c r="H100">
        <f>MedData[[#This Row],[wage]]/(MedData[[#This Row],[height]]*MedData[[#This Row],[height]]/10000)</f>
        <v>31.634581999151269</v>
      </c>
    </row>
    <row r="101" spans="1:8" x14ac:dyDescent="0.25">
      <c r="A101" t="s">
        <v>105</v>
      </c>
      <c r="B101" t="s">
        <v>106</v>
      </c>
      <c r="C101" t="s">
        <v>9</v>
      </c>
      <c r="D101">
        <v>60</v>
      </c>
      <c r="E101">
        <v>196</v>
      </c>
      <c r="F101">
        <v>51</v>
      </c>
      <c r="G101" t="s">
        <v>14</v>
      </c>
      <c r="H101">
        <f>MedData[[#This Row],[wage]]/(MedData[[#This Row],[height]]*MedData[[#This Row],[height]]/10000)</f>
        <v>13.275718450645565</v>
      </c>
    </row>
    <row r="102" spans="1:8" x14ac:dyDescent="0.25">
      <c r="A102" t="s">
        <v>214</v>
      </c>
      <c r="F102">
        <f>SUBTOTAL(101,MedData[wage])</f>
        <v>86.68</v>
      </c>
      <c r="G102">
        <f>SUBTOTAL(103,MedData[country])</f>
        <v>100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zad1</vt:lpstr>
      <vt:lpstr>zad2</vt:lpstr>
      <vt:lpstr>zad3</vt:lpstr>
      <vt:lpstr>zad4</vt:lpstr>
      <vt:lpstr>zad5</vt:lpstr>
      <vt:lpstr>zad6</vt:lpstr>
      <vt:lpstr>Sheet8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Amelia Lis</cp:lastModifiedBy>
  <dcterms:modified xsi:type="dcterms:W3CDTF">2024-04-12T08:20:45Z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2024-04-11T11:50:08Z</dcterms:created>
  <cp:revision>0</cp:revision>
</cp:coreProperties>
</file>