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eli\geoph_536\geoph_536\"/>
    </mc:Choice>
  </mc:AlternateContent>
  <xr:revisionPtr revIDLastSave="0" documentId="13_ncr:1_{EDE83A1E-3B3D-426D-BA64-6DF7FDE4B6A2}" xr6:coauthVersionLast="47" xr6:coauthVersionMax="47" xr10:uidLastSave="{00000000-0000-0000-0000-000000000000}"/>
  <bookViews>
    <workbookView xWindow="5136" yWindow="2544" windowWidth="17280" windowHeight="9960" xr2:uid="{F7DCD409-26D5-4237-A6BB-E730B5B7644A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2" l="1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" i="2"/>
  <c r="K12" i="2"/>
  <c r="K13" i="2"/>
  <c r="K14" i="2"/>
  <c r="K15" i="2"/>
  <c r="K16" i="2"/>
  <c r="K17" i="2"/>
  <c r="K18" i="2"/>
  <c r="K19" i="2"/>
  <c r="K11" i="2"/>
  <c r="K3" i="2"/>
  <c r="K4" i="2"/>
  <c r="K5" i="2"/>
  <c r="K6" i="2"/>
  <c r="K7" i="2"/>
  <c r="K8" i="2"/>
  <c r="K9" i="2"/>
  <c r="K10" i="2"/>
  <c r="K2" i="2"/>
</calcChain>
</file>

<file path=xl/sharedStrings.xml><?xml version="1.0" encoding="utf-8"?>
<sst xmlns="http://schemas.openxmlformats.org/spreadsheetml/2006/main" count="109" uniqueCount="65">
  <si>
    <t>station</t>
  </si>
  <si>
    <t>lattitude</t>
  </si>
  <si>
    <t>longitude</t>
  </si>
  <si>
    <t>elevation</t>
  </si>
  <si>
    <t>HRMS</t>
  </si>
  <si>
    <t>VRMS</t>
  </si>
  <si>
    <t>53°31'46.52931</t>
  </si>
  <si>
    <t>53°31'46.16640</t>
  </si>
  <si>
    <t>53°31'46.2473</t>
  </si>
  <si>
    <t>53°31'46.25766</t>
  </si>
  <si>
    <t>53°31'46.24440</t>
  </si>
  <si>
    <t>53°31'46.24266</t>
  </si>
  <si>
    <t>53°31'46.25430</t>
  </si>
  <si>
    <t>113°31'31.06466</t>
  </si>
  <si>
    <t>113°31'31.89052</t>
  </si>
  <si>
    <t>113°31'31.41366</t>
  </si>
  <si>
    <t>113°31'31.67700</t>
  </si>
  <si>
    <t>113°31'31.78077</t>
  </si>
  <si>
    <t>113°31'31.88070</t>
  </si>
  <si>
    <t>113°31'31.97808</t>
  </si>
  <si>
    <t>gravity (mGal)</t>
  </si>
  <si>
    <t>SD</t>
  </si>
  <si>
    <t>time</t>
  </si>
  <si>
    <t>53°31'46.224200</t>
  </si>
  <si>
    <t>53°31'46.23894</t>
  </si>
  <si>
    <t>113°31'32.19569</t>
  </si>
  <si>
    <t>113°31'32.49372</t>
  </si>
  <si>
    <t>53°31'45.94440</t>
  </si>
  <si>
    <t>53°31'45.05612</t>
  </si>
  <si>
    <t>53°31'46.18716</t>
  </si>
  <si>
    <t>53°31'46.40164</t>
  </si>
  <si>
    <t>53°31'46.57932</t>
  </si>
  <si>
    <t>113°31'31.89642</t>
  </si>
  <si>
    <t>113°31'31.86432</t>
  </si>
  <si>
    <t>113°31'31.82928</t>
  </si>
  <si>
    <t>113°31'31.76650</t>
  </si>
  <si>
    <t>113°31'31.73130</t>
  </si>
  <si>
    <t>note: line indicates where data was taken with 20s interval instead of 40s interval to increase precision. Hig wind was interferring with earlier measurements</t>
  </si>
  <si>
    <t>date</t>
  </si>
  <si>
    <t>53°31'46.19832</t>
  </si>
  <si>
    <t>113°31'31.1642</t>
  </si>
  <si>
    <t>definition</t>
  </si>
  <si>
    <t>Base</t>
  </si>
  <si>
    <t>Line 1</t>
  </si>
  <si>
    <t>Line 2</t>
  </si>
  <si>
    <t>note: line indicates where data was taken with 20s interval instead of 40s interval to increase precision. High wind speed  was interferring with earlier measurements</t>
  </si>
  <si>
    <t>elevatiojn should be relative to base station</t>
  </si>
  <si>
    <t>wgs2utm</t>
  </si>
  <si>
    <t>longitude degrees</t>
  </si>
  <si>
    <t>longitude minutes</t>
  </si>
  <si>
    <t>longitude seconda</t>
  </si>
  <si>
    <t>lattitude seconds</t>
  </si>
  <si>
    <t>lattitude minutes</t>
  </si>
  <si>
    <t>lattitude degrees</t>
  </si>
  <si>
    <t>error in 1</t>
  </si>
  <si>
    <t>easting 30.8..</t>
  </si>
  <si>
    <t>errror in 11</t>
  </si>
  <si>
    <t>northing 46.05..</t>
  </si>
  <si>
    <t>gravity (mGal) no base station correction</t>
  </si>
  <si>
    <t>time (numeric)</t>
  </si>
  <si>
    <t>hour</t>
  </si>
  <si>
    <t>minute</t>
  </si>
  <si>
    <t>second</t>
  </si>
  <si>
    <t>alteration made to elevation of station 8</t>
  </si>
  <si>
    <t>45 moved to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</si>
</sst>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21" fontId="0" fillId="0" borderId="0" xfId="0" applyNumberFormat="1"/>
    <xf numFmtId="0" fontId="1" fillId="0" borderId="0" xfId="0" applyFont="1"/>
    <xf numFmtId="0" fontId="0" fillId="0" borderId="1" xfId="0" applyBorder="1"/>
    <xf numFmtId="21" fontId="0" fillId="0" borderId="1" xfId="0" applyNumberFormat="1" applyBorder="1"/>
    <xf numFmtId="16" fontId="0" fillId="0" borderId="0" xfId="0" applyNumberFormat="1"/>
    <xf numFmtId="16" fontId="0" fillId="0" borderId="1" xfId="0" applyNumberFormat="1" applyBorder="1"/>
    <xf numFmtId="20" fontId="0" fillId="0" borderId="0" xfId="0" applyNumberFormat="1"/>
    <xf numFmtId="0" fontId="2" fillId="0" borderId="0" xfId="0" applyFont="1"/>
    <xf numFmtId="49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73A79-D099-47D7-9024-3B393A123C12}">
  <dimension ref="A1:Z19"/>
  <sheetViews>
    <sheetView tabSelected="1" topLeftCell="I4" workbookViewId="0">
      <selection activeCell="U12" sqref="U12"/>
    </sheetView>
  </sheetViews>
  <sheetFormatPr defaultRowHeight="14.4" x14ac:dyDescent="0.3"/>
  <cols>
    <col min="2" max="2" width="16" customWidth="1"/>
    <col min="3" max="7" width="17.109375" customWidth="1"/>
    <col min="11" max="11" width="14" customWidth="1"/>
    <col min="12" max="12" width="12.6640625" customWidth="1"/>
  </cols>
  <sheetData>
    <row r="1" spans="1:26" x14ac:dyDescent="0.3">
      <c r="A1" s="2" t="s">
        <v>0</v>
      </c>
      <c r="B1" s="2" t="s">
        <v>53</v>
      </c>
      <c r="C1" s="2" t="s">
        <v>52</v>
      </c>
      <c r="D1" s="2" t="s">
        <v>51</v>
      </c>
      <c r="E1" s="2" t="s">
        <v>48</v>
      </c>
      <c r="F1" s="2" t="s">
        <v>49</v>
      </c>
      <c r="G1" s="2" t="s">
        <v>50</v>
      </c>
      <c r="H1" s="2" t="s">
        <v>3</v>
      </c>
      <c r="I1" s="2" t="s">
        <v>4</v>
      </c>
      <c r="J1" s="2" t="s">
        <v>5</v>
      </c>
      <c r="K1" s="2" t="s">
        <v>20</v>
      </c>
      <c r="L1" s="2" t="s">
        <v>58</v>
      </c>
      <c r="M1" s="2" t="s">
        <v>21</v>
      </c>
      <c r="N1" s="2" t="s">
        <v>59</v>
      </c>
      <c r="O1" s="2" t="s">
        <v>60</v>
      </c>
      <c r="P1" s="2" t="s">
        <v>61</v>
      </c>
      <c r="Q1" s="2" t="s">
        <v>62</v>
      </c>
      <c r="R1" s="2" t="s">
        <v>22</v>
      </c>
      <c r="S1" s="2" t="s">
        <v>38</v>
      </c>
      <c r="T1" s="2" t="s">
        <v>41</v>
      </c>
      <c r="U1" s="9" t="s">
        <v>45</v>
      </c>
      <c r="V1" s="9"/>
      <c r="W1" s="9"/>
      <c r="X1" s="9"/>
    </row>
    <row r="2" spans="1:26" x14ac:dyDescent="0.3">
      <c r="A2">
        <v>0</v>
      </c>
      <c r="B2">
        <v>53</v>
      </c>
      <c r="C2">
        <v>31</v>
      </c>
      <c r="D2">
        <v>46.529310000000002</v>
      </c>
      <c r="E2">
        <v>113</v>
      </c>
      <c r="F2">
        <v>31</v>
      </c>
      <c r="G2">
        <v>31.06466</v>
      </c>
      <c r="H2">
        <v>652.16999999999996</v>
      </c>
      <c r="I2">
        <v>1.4100999999999999</v>
      </c>
      <c r="J2">
        <v>3.0329999999999999</v>
      </c>
      <c r="K2">
        <f xml:space="preserve"> L2-4786.252</f>
        <v>0</v>
      </c>
      <c r="L2">
        <v>4786.2520000000004</v>
      </c>
      <c r="M2">
        <v>5.6000000000000001E-2</v>
      </c>
      <c r="N2">
        <f>O2+(P2/60)+(Q2/3600)</f>
        <v>14.605833333333333</v>
      </c>
      <c r="O2">
        <v>14</v>
      </c>
      <c r="P2">
        <v>36</v>
      </c>
      <c r="Q2">
        <v>21</v>
      </c>
      <c r="R2" s="1">
        <v>0.60857638888888888</v>
      </c>
      <c r="S2" s="5">
        <v>45541</v>
      </c>
      <c r="T2" t="s">
        <v>42</v>
      </c>
      <c r="U2" s="9"/>
      <c r="V2" s="9"/>
      <c r="W2" s="9"/>
      <c r="X2" s="9"/>
      <c r="Z2" t="s">
        <v>46</v>
      </c>
    </row>
    <row r="3" spans="1:26" x14ac:dyDescent="0.3">
      <c r="A3">
        <v>1</v>
      </c>
      <c r="B3">
        <v>53</v>
      </c>
      <c r="C3">
        <v>31</v>
      </c>
      <c r="D3">
        <v>46.166400000000003</v>
      </c>
      <c r="E3">
        <v>113</v>
      </c>
      <c r="F3">
        <v>31</v>
      </c>
      <c r="G3">
        <v>30.890519999999999</v>
      </c>
      <c r="H3">
        <v>653</v>
      </c>
      <c r="I3">
        <v>0.32500000000000001</v>
      </c>
      <c r="J3">
        <v>2.024</v>
      </c>
      <c r="K3">
        <f t="shared" ref="K3:K10" si="0" xml:space="preserve"> L3-4786.252</f>
        <v>-1.3000000000829459E-2</v>
      </c>
      <c r="L3">
        <v>4786.2389999999996</v>
      </c>
      <c r="M3">
        <v>2.4E-2</v>
      </c>
      <c r="N3">
        <f t="shared" ref="N3:N19" si="1">O3+(P3/60)+(Q3/3600)</f>
        <v>14.811666666666667</v>
      </c>
      <c r="O3">
        <v>14</v>
      </c>
      <c r="P3">
        <v>48</v>
      </c>
      <c r="Q3">
        <v>42</v>
      </c>
      <c r="R3" s="1">
        <v>0.61715277777777777</v>
      </c>
      <c r="S3" s="5">
        <v>45541</v>
      </c>
      <c r="T3" t="s">
        <v>43</v>
      </c>
      <c r="U3" s="9"/>
      <c r="V3" s="9"/>
      <c r="W3" s="9"/>
      <c r="X3" s="9"/>
    </row>
    <row r="4" spans="1:26" x14ac:dyDescent="0.3">
      <c r="A4">
        <v>2</v>
      </c>
      <c r="B4">
        <v>53</v>
      </c>
      <c r="C4">
        <v>31</v>
      </c>
      <c r="D4">
        <v>46.198320000000002</v>
      </c>
      <c r="E4">
        <v>113</v>
      </c>
      <c r="F4">
        <v>31</v>
      </c>
      <c r="G4">
        <v>31.164200000000001</v>
      </c>
      <c r="H4">
        <v>652.93100000000004</v>
      </c>
      <c r="K4">
        <f t="shared" si="0"/>
        <v>-1.9000000000232831E-2</v>
      </c>
      <c r="L4">
        <v>4786.2330000000002</v>
      </c>
      <c r="M4">
        <v>3.5000000000000003E-2</v>
      </c>
      <c r="N4">
        <f t="shared" si="1"/>
        <v>15.07861111111111</v>
      </c>
      <c r="O4">
        <v>15</v>
      </c>
      <c r="P4">
        <v>4</v>
      </c>
      <c r="Q4">
        <v>43</v>
      </c>
      <c r="R4" s="1">
        <v>0.62827546296296299</v>
      </c>
      <c r="S4" s="5">
        <v>45541</v>
      </c>
      <c r="T4" t="s">
        <v>43</v>
      </c>
      <c r="U4" s="9"/>
      <c r="V4" s="9"/>
      <c r="W4" s="9"/>
      <c r="X4" s="9"/>
      <c r="Z4" t="s">
        <v>47</v>
      </c>
    </row>
    <row r="5" spans="1:26" x14ac:dyDescent="0.3">
      <c r="A5">
        <v>3</v>
      </c>
      <c r="B5">
        <v>53</v>
      </c>
      <c r="C5">
        <v>31</v>
      </c>
      <c r="D5">
        <v>46.247300000000003</v>
      </c>
      <c r="E5">
        <v>113</v>
      </c>
      <c r="F5">
        <v>31</v>
      </c>
      <c r="G5">
        <v>31.41366</v>
      </c>
      <c r="H5">
        <v>651.875</v>
      </c>
      <c r="I5">
        <v>0.42699999999999999</v>
      </c>
      <c r="J5">
        <v>2.0409999999999999</v>
      </c>
      <c r="K5">
        <f t="shared" si="0"/>
        <v>-2.1000000000640284E-2</v>
      </c>
      <c r="L5">
        <v>4786.2309999999998</v>
      </c>
      <c r="M5">
        <v>2.9000000000000001E-2</v>
      </c>
      <c r="N5">
        <f t="shared" si="1"/>
        <v>15.273055555555556</v>
      </c>
      <c r="O5">
        <v>15</v>
      </c>
      <c r="P5">
        <v>16</v>
      </c>
      <c r="Q5">
        <v>23</v>
      </c>
      <c r="R5" s="1">
        <v>0.63637731481481485</v>
      </c>
      <c r="S5" s="5">
        <v>45541</v>
      </c>
      <c r="T5" t="s">
        <v>43</v>
      </c>
      <c r="U5" s="9"/>
      <c r="V5" s="9"/>
      <c r="W5" s="9"/>
      <c r="X5" s="9"/>
    </row>
    <row r="6" spans="1:26" x14ac:dyDescent="0.3">
      <c r="A6">
        <v>4</v>
      </c>
      <c r="B6">
        <v>53</v>
      </c>
      <c r="C6">
        <v>31</v>
      </c>
      <c r="D6">
        <v>46.257660000000001</v>
      </c>
      <c r="E6">
        <v>113</v>
      </c>
      <c r="F6">
        <v>31</v>
      </c>
      <c r="G6">
        <v>31.677</v>
      </c>
      <c r="H6">
        <v>651.37900000000002</v>
      </c>
      <c r="I6">
        <v>0.51</v>
      </c>
      <c r="J6">
        <v>2.0710000000000002</v>
      </c>
      <c r="K6">
        <f t="shared" si="0"/>
        <v>9.0000000000145519E-3</v>
      </c>
      <c r="L6">
        <v>4786.2610000000004</v>
      </c>
      <c r="M6">
        <v>2.8000000000000001E-2</v>
      </c>
      <c r="N6">
        <f t="shared" si="1"/>
        <v>15.475</v>
      </c>
      <c r="O6">
        <v>15</v>
      </c>
      <c r="P6">
        <v>28</v>
      </c>
      <c r="Q6">
        <v>30</v>
      </c>
      <c r="R6" s="1">
        <v>0.64479166666666665</v>
      </c>
      <c r="S6" s="5">
        <v>45541</v>
      </c>
      <c r="T6" t="s">
        <v>43</v>
      </c>
    </row>
    <row r="7" spans="1:26" x14ac:dyDescent="0.3">
      <c r="A7">
        <v>5</v>
      </c>
      <c r="B7">
        <v>53</v>
      </c>
      <c r="C7">
        <v>31</v>
      </c>
      <c r="D7">
        <v>46.244399999999999</v>
      </c>
      <c r="E7">
        <v>113</v>
      </c>
      <c r="F7">
        <v>31</v>
      </c>
      <c r="G7">
        <v>31.78077</v>
      </c>
      <c r="H7">
        <v>651.529</v>
      </c>
      <c r="I7">
        <v>2.351</v>
      </c>
      <c r="J7">
        <v>3.3530000000000002</v>
      </c>
      <c r="K7">
        <f t="shared" si="0"/>
        <v>1.8999999999323336E-2</v>
      </c>
      <c r="L7">
        <v>4786.2709999999997</v>
      </c>
      <c r="M7">
        <v>2.3E-2</v>
      </c>
      <c r="N7">
        <f t="shared" si="1"/>
        <v>15.567777777777778</v>
      </c>
      <c r="O7">
        <v>15</v>
      </c>
      <c r="P7">
        <v>34</v>
      </c>
      <c r="Q7">
        <v>4</v>
      </c>
      <c r="R7" s="1">
        <v>0.6486574074074074</v>
      </c>
      <c r="S7" s="5">
        <v>45541</v>
      </c>
      <c r="T7" t="s">
        <v>43</v>
      </c>
    </row>
    <row r="8" spans="1:26" x14ac:dyDescent="0.3">
      <c r="A8">
        <v>6</v>
      </c>
      <c r="B8">
        <v>53</v>
      </c>
      <c r="C8">
        <v>31</v>
      </c>
      <c r="D8">
        <v>46.242660000000001</v>
      </c>
      <c r="E8">
        <v>113</v>
      </c>
      <c r="F8">
        <v>31</v>
      </c>
      <c r="G8">
        <v>31.880700000000001</v>
      </c>
      <c r="H8">
        <v>650.53899999999999</v>
      </c>
      <c r="I8">
        <v>0.78200000000000003</v>
      </c>
      <c r="J8">
        <v>2.1930000000000001</v>
      </c>
      <c r="K8">
        <f t="shared" si="0"/>
        <v>2.2999999999228748E-2</v>
      </c>
      <c r="L8">
        <v>4786.2749999999996</v>
      </c>
      <c r="M8">
        <v>2.8000000000000001E-2</v>
      </c>
      <c r="N8">
        <f t="shared" si="1"/>
        <v>15.679722222222221</v>
      </c>
      <c r="O8">
        <v>15</v>
      </c>
      <c r="P8">
        <v>40</v>
      </c>
      <c r="Q8">
        <v>47</v>
      </c>
      <c r="R8" s="1">
        <v>0.65332175925925928</v>
      </c>
      <c r="S8" s="5">
        <v>45541</v>
      </c>
      <c r="T8" t="s">
        <v>43</v>
      </c>
    </row>
    <row r="9" spans="1:26" x14ac:dyDescent="0.3">
      <c r="A9">
        <v>7</v>
      </c>
      <c r="B9">
        <v>53</v>
      </c>
      <c r="C9">
        <v>31</v>
      </c>
      <c r="D9">
        <v>46.254300000000001</v>
      </c>
      <c r="E9">
        <v>113</v>
      </c>
      <c r="F9">
        <v>31</v>
      </c>
      <c r="G9">
        <v>31.978079999999999</v>
      </c>
      <c r="H9">
        <v>650.42399999999998</v>
      </c>
      <c r="I9">
        <v>0.40899999999999997</v>
      </c>
      <c r="J9">
        <v>2.0539999999999998</v>
      </c>
      <c r="K9">
        <f t="shared" si="0"/>
        <v>2.2999999999228748E-2</v>
      </c>
      <c r="L9">
        <v>4786.2749999999996</v>
      </c>
      <c r="M9">
        <v>2.3E-2</v>
      </c>
      <c r="N9">
        <f t="shared" si="1"/>
        <v>15.861111111111111</v>
      </c>
      <c r="O9">
        <v>15</v>
      </c>
      <c r="P9">
        <v>51</v>
      </c>
      <c r="Q9">
        <v>40</v>
      </c>
      <c r="R9" s="1">
        <v>0.66087962962962965</v>
      </c>
      <c r="S9" s="5">
        <v>45541</v>
      </c>
      <c r="T9" t="s">
        <v>43</v>
      </c>
      <c r="X9" t="s">
        <v>54</v>
      </c>
      <c r="Y9" t="s">
        <v>55</v>
      </c>
    </row>
    <row r="10" spans="1:26" x14ac:dyDescent="0.3">
      <c r="A10">
        <v>0</v>
      </c>
      <c r="B10">
        <v>53</v>
      </c>
      <c r="C10">
        <v>31</v>
      </c>
      <c r="D10">
        <v>46.529310000000002</v>
      </c>
      <c r="E10">
        <v>113</v>
      </c>
      <c r="F10">
        <v>31</v>
      </c>
      <c r="G10">
        <v>31.06466</v>
      </c>
      <c r="H10">
        <v>652.16999999999996</v>
      </c>
      <c r="I10">
        <v>1.4100999999999999</v>
      </c>
      <c r="J10">
        <v>3.0329999999999999</v>
      </c>
      <c r="K10">
        <f t="shared" si="0"/>
        <v>1.3999999999214197E-2</v>
      </c>
      <c r="L10">
        <v>4786.2659999999996</v>
      </c>
      <c r="M10">
        <v>2.1999999999999999E-2</v>
      </c>
      <c r="N10">
        <f t="shared" si="1"/>
        <v>16.022222222222222</v>
      </c>
      <c r="O10">
        <v>16</v>
      </c>
      <c r="P10">
        <v>1</v>
      </c>
      <c r="Q10">
        <v>20</v>
      </c>
      <c r="R10" s="1">
        <v>0.66759259259259263</v>
      </c>
      <c r="S10" s="5">
        <v>45541</v>
      </c>
      <c r="T10" t="s">
        <v>42</v>
      </c>
      <c r="X10" t="s">
        <v>56</v>
      </c>
      <c r="Y10" t="s">
        <v>57</v>
      </c>
    </row>
    <row r="11" spans="1:26" x14ac:dyDescent="0.3">
      <c r="A11">
        <v>0</v>
      </c>
      <c r="B11">
        <v>53</v>
      </c>
      <c r="C11">
        <v>31</v>
      </c>
      <c r="D11">
        <v>46.529310000000002</v>
      </c>
      <c r="E11">
        <v>113</v>
      </c>
      <c r="F11">
        <v>31</v>
      </c>
      <c r="G11">
        <v>31.06466</v>
      </c>
      <c r="H11">
        <v>652.16999999999996</v>
      </c>
      <c r="I11">
        <v>1.4100999999999999</v>
      </c>
      <c r="J11">
        <v>3.0329999999999999</v>
      </c>
      <c r="K11">
        <f xml:space="preserve"> L11-4787.574</f>
        <v>0</v>
      </c>
      <c r="L11">
        <v>4787.5739999999996</v>
      </c>
      <c r="M11">
        <v>0.04</v>
      </c>
      <c r="N11">
        <f t="shared" si="1"/>
        <v>13.455277777777777</v>
      </c>
      <c r="O11">
        <v>13</v>
      </c>
      <c r="P11">
        <v>27</v>
      </c>
      <c r="Q11">
        <v>19</v>
      </c>
      <c r="R11" s="1">
        <v>0.56063657407407408</v>
      </c>
      <c r="S11" s="5">
        <v>45548</v>
      </c>
      <c r="T11" t="s">
        <v>42</v>
      </c>
      <c r="U11" t="s">
        <v>63</v>
      </c>
    </row>
    <row r="12" spans="1:26" x14ac:dyDescent="0.3">
      <c r="A12">
        <v>8</v>
      </c>
      <c r="B12">
        <v>53</v>
      </c>
      <c r="C12">
        <v>31</v>
      </c>
      <c r="D12">
        <v>46.224200000000003</v>
      </c>
      <c r="E12">
        <v>113</v>
      </c>
      <c r="F12">
        <v>31</v>
      </c>
      <c r="G12">
        <v>32.195689999999999</v>
      </c>
      <c r="H12" s="8">
        <v>650.15</v>
      </c>
      <c r="I12">
        <v>0.82</v>
      </c>
      <c r="J12">
        <v>0.9</v>
      </c>
      <c r="K12">
        <f t="shared" ref="K12:K19" si="2" xml:space="preserve"> L12-4787.574</f>
        <v>1.0000000000218279E-2</v>
      </c>
      <c r="L12">
        <v>4787.5839999999998</v>
      </c>
      <c r="M12">
        <v>1.7999999999999999E-2</v>
      </c>
      <c r="N12">
        <f t="shared" si="1"/>
        <v>13.646388888888888</v>
      </c>
      <c r="O12">
        <v>13</v>
      </c>
      <c r="P12">
        <v>38</v>
      </c>
      <c r="Q12">
        <v>47</v>
      </c>
      <c r="R12" s="1">
        <v>0.56859953703703703</v>
      </c>
      <c r="S12" s="5">
        <v>45548</v>
      </c>
      <c r="T12" t="s">
        <v>43</v>
      </c>
      <c r="U12" t="s">
        <v>64</v>
      </c>
    </row>
    <row r="13" spans="1:26" x14ac:dyDescent="0.3">
      <c r="A13">
        <v>9</v>
      </c>
      <c r="B13">
        <v>53</v>
      </c>
      <c r="C13">
        <v>31</v>
      </c>
      <c r="D13">
        <v>46.238939999999999</v>
      </c>
      <c r="E13">
        <v>113</v>
      </c>
      <c r="F13">
        <v>31</v>
      </c>
      <c r="G13">
        <v>32.493720000000003</v>
      </c>
      <c r="H13">
        <v>650.65899999999999</v>
      </c>
      <c r="I13">
        <v>0.51300000000000001</v>
      </c>
      <c r="J13">
        <v>0.85899999999999999</v>
      </c>
      <c r="K13">
        <f t="shared" si="2"/>
        <v>0</v>
      </c>
      <c r="L13">
        <v>4787.5739999999996</v>
      </c>
      <c r="M13">
        <v>4.8000000000000001E-2</v>
      </c>
      <c r="N13">
        <f t="shared" si="1"/>
        <v>13.968888888888889</v>
      </c>
      <c r="O13">
        <v>13</v>
      </c>
      <c r="P13">
        <v>58</v>
      </c>
      <c r="Q13">
        <v>8</v>
      </c>
      <c r="R13" s="1">
        <v>0.58203703703703702</v>
      </c>
      <c r="S13" s="5">
        <v>45548</v>
      </c>
      <c r="T13" t="s">
        <v>43</v>
      </c>
    </row>
    <row r="14" spans="1:26" x14ac:dyDescent="0.3">
      <c r="A14">
        <v>10</v>
      </c>
      <c r="B14">
        <v>53</v>
      </c>
      <c r="C14">
        <v>31</v>
      </c>
      <c r="D14">
        <v>45.944400000000002</v>
      </c>
      <c r="E14">
        <v>113</v>
      </c>
      <c r="F14">
        <v>31</v>
      </c>
      <c r="G14">
        <v>31.896419999999999</v>
      </c>
      <c r="H14">
        <v>650.26800000000003</v>
      </c>
      <c r="I14">
        <v>0.98599999999999999</v>
      </c>
      <c r="J14">
        <v>2.391</v>
      </c>
      <c r="K14">
        <f t="shared" si="2"/>
        <v>2.3000000000138243E-2</v>
      </c>
      <c r="L14">
        <v>4787.5969999999998</v>
      </c>
      <c r="M14">
        <v>6.6000000000000003E-2</v>
      </c>
      <c r="N14">
        <f t="shared" si="1"/>
        <v>14.159166666666668</v>
      </c>
      <c r="O14">
        <v>14</v>
      </c>
      <c r="P14">
        <v>9</v>
      </c>
      <c r="Q14">
        <v>33</v>
      </c>
      <c r="R14" s="1">
        <v>0.58996527777777774</v>
      </c>
      <c r="S14" s="5">
        <v>45548</v>
      </c>
      <c r="T14" t="s">
        <v>44</v>
      </c>
    </row>
    <row r="15" spans="1:26" x14ac:dyDescent="0.3">
      <c r="A15">
        <v>11</v>
      </c>
      <c r="B15">
        <v>53</v>
      </c>
      <c r="C15">
        <v>31</v>
      </c>
      <c r="D15">
        <v>46.05612</v>
      </c>
      <c r="E15">
        <v>113</v>
      </c>
      <c r="F15">
        <v>31</v>
      </c>
      <c r="G15">
        <v>31.864319999999999</v>
      </c>
      <c r="H15">
        <v>650.16</v>
      </c>
      <c r="I15">
        <v>1.135</v>
      </c>
      <c r="J15">
        <v>2.4500000000000002</v>
      </c>
      <c r="K15">
        <f t="shared" si="2"/>
        <v>5.3000000000793079E-2</v>
      </c>
      <c r="L15">
        <v>4787.6270000000004</v>
      </c>
      <c r="M15">
        <v>7.2999999999999995E-2</v>
      </c>
      <c r="N15">
        <f t="shared" si="1"/>
        <v>14.241666666666665</v>
      </c>
      <c r="O15">
        <v>14</v>
      </c>
      <c r="P15">
        <v>14</v>
      </c>
      <c r="Q15">
        <v>30</v>
      </c>
      <c r="R15" s="1">
        <v>0.59340277777777772</v>
      </c>
      <c r="S15" s="5">
        <v>45548</v>
      </c>
      <c r="T15" t="s">
        <v>44</v>
      </c>
    </row>
    <row r="16" spans="1:26" x14ac:dyDescent="0.3">
      <c r="A16">
        <v>12</v>
      </c>
      <c r="B16">
        <v>53</v>
      </c>
      <c r="C16">
        <v>31</v>
      </c>
      <c r="D16">
        <v>46.187159999999999</v>
      </c>
      <c r="E16">
        <v>113</v>
      </c>
      <c r="F16">
        <v>31</v>
      </c>
      <c r="G16">
        <v>31.829280000000001</v>
      </c>
      <c r="H16">
        <v>650.029</v>
      </c>
      <c r="I16">
        <v>0.47599999999999998</v>
      </c>
      <c r="J16">
        <v>2.08</v>
      </c>
      <c r="K16">
        <f t="shared" si="2"/>
        <v>2.8000000000247383E-2</v>
      </c>
      <c r="L16">
        <v>4787.6019999999999</v>
      </c>
      <c r="M16">
        <v>2.1999999999999999E-2</v>
      </c>
      <c r="N16">
        <f t="shared" si="1"/>
        <v>14.363888888888889</v>
      </c>
      <c r="O16">
        <v>14</v>
      </c>
      <c r="P16">
        <v>21</v>
      </c>
      <c r="Q16">
        <v>50</v>
      </c>
      <c r="R16" s="1">
        <v>0.59849537037037037</v>
      </c>
      <c r="S16" s="5">
        <v>45548</v>
      </c>
      <c r="T16" t="s">
        <v>44</v>
      </c>
    </row>
    <row r="17" spans="1:20" x14ac:dyDescent="0.3">
      <c r="A17">
        <v>13</v>
      </c>
      <c r="B17">
        <v>53</v>
      </c>
      <c r="C17">
        <v>31</v>
      </c>
      <c r="D17">
        <v>46.40164</v>
      </c>
      <c r="E17">
        <v>113</v>
      </c>
      <c r="F17">
        <v>31</v>
      </c>
      <c r="G17">
        <v>31.766500000000001</v>
      </c>
      <c r="H17">
        <v>650.03300000000002</v>
      </c>
      <c r="I17">
        <v>0.88900000000000001</v>
      </c>
      <c r="J17">
        <v>2.2029999999999998</v>
      </c>
      <c r="K17">
        <f t="shared" si="2"/>
        <v>2.5000000000545697E-2</v>
      </c>
      <c r="L17">
        <v>4787.5990000000002</v>
      </c>
      <c r="M17">
        <v>5.7000000000000002E-2</v>
      </c>
      <c r="N17">
        <f t="shared" si="1"/>
        <v>14.511388888888888</v>
      </c>
      <c r="O17">
        <v>14</v>
      </c>
      <c r="P17">
        <v>30</v>
      </c>
      <c r="Q17">
        <v>41</v>
      </c>
      <c r="R17" s="1">
        <v>0.60464120370370367</v>
      </c>
      <c r="S17" s="5">
        <v>45548</v>
      </c>
      <c r="T17" t="s">
        <v>44</v>
      </c>
    </row>
    <row r="18" spans="1:20" x14ac:dyDescent="0.3">
      <c r="A18">
        <v>14</v>
      </c>
      <c r="B18">
        <v>53</v>
      </c>
      <c r="C18">
        <v>31</v>
      </c>
      <c r="D18">
        <v>46.579320000000003</v>
      </c>
      <c r="E18">
        <v>113</v>
      </c>
      <c r="F18">
        <v>31</v>
      </c>
      <c r="G18">
        <v>31.731300000000001</v>
      </c>
      <c r="H18">
        <v>650.45600000000002</v>
      </c>
      <c r="I18">
        <v>2.3420000000000001</v>
      </c>
      <c r="J18">
        <v>3.7749999999999999</v>
      </c>
      <c r="K18">
        <f t="shared" si="2"/>
        <v>7.5000000000727596E-2</v>
      </c>
      <c r="L18">
        <v>4787.6490000000003</v>
      </c>
      <c r="M18">
        <v>0.02</v>
      </c>
      <c r="N18">
        <f t="shared" si="1"/>
        <v>14.6225</v>
      </c>
      <c r="O18">
        <v>14</v>
      </c>
      <c r="P18">
        <v>37</v>
      </c>
      <c r="Q18">
        <v>21</v>
      </c>
      <c r="R18" s="1">
        <v>0.60927083333333332</v>
      </c>
      <c r="S18" s="5">
        <v>45548</v>
      </c>
      <c r="T18" t="s">
        <v>44</v>
      </c>
    </row>
    <row r="19" spans="1:20" x14ac:dyDescent="0.3">
      <c r="A19">
        <v>0</v>
      </c>
      <c r="B19">
        <v>53</v>
      </c>
      <c r="C19">
        <v>31</v>
      </c>
      <c r="D19">
        <v>46.529310000000002</v>
      </c>
      <c r="E19">
        <v>113</v>
      </c>
      <c r="F19">
        <v>31</v>
      </c>
      <c r="G19">
        <v>31.06466</v>
      </c>
      <c r="H19">
        <v>652.16999999999996</v>
      </c>
      <c r="I19">
        <v>1.4100999999999999</v>
      </c>
      <c r="J19">
        <v>3.0329999999999999</v>
      </c>
      <c r="K19">
        <f t="shared" si="2"/>
        <v>1.5000000000327418E-2</v>
      </c>
      <c r="L19">
        <v>4787.5889999999999</v>
      </c>
      <c r="M19">
        <v>0.08</v>
      </c>
      <c r="N19">
        <f t="shared" si="1"/>
        <v>14.75</v>
      </c>
      <c r="O19">
        <v>14</v>
      </c>
      <c r="P19">
        <v>45</v>
      </c>
      <c r="Q19">
        <v>0</v>
      </c>
      <c r="R19" s="7">
        <v>0.61471064814814813</v>
      </c>
      <c r="S19" s="5">
        <v>45548</v>
      </c>
      <c r="T19" t="s">
        <v>42</v>
      </c>
    </row>
  </sheetData>
  <mergeCells count="1">
    <mergeCell ref="U1:X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A5EFF-FDE2-4544-A4AF-19E3CD298B47}">
  <dimension ref="A1:Q20"/>
  <sheetViews>
    <sheetView workbookViewId="0">
      <selection activeCell="N12" sqref="N12:Q16"/>
    </sheetView>
  </sheetViews>
  <sheetFormatPr defaultRowHeight="14.4" x14ac:dyDescent="0.3"/>
  <cols>
    <col min="2" max="2" width="17.6640625" customWidth="1"/>
    <col min="3" max="3" width="14" customWidth="1"/>
    <col min="9" max="9" width="12.88671875" customWidth="1"/>
  </cols>
  <sheetData>
    <row r="1" spans="1:1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 t="s">
        <v>0</v>
      </c>
      <c r="I1" s="2" t="s">
        <v>20</v>
      </c>
      <c r="J1" s="2" t="s">
        <v>21</v>
      </c>
      <c r="K1" s="2" t="s">
        <v>22</v>
      </c>
      <c r="L1" s="2" t="s">
        <v>38</v>
      </c>
      <c r="M1" s="2" t="s">
        <v>41</v>
      </c>
    </row>
    <row r="2" spans="1:17" x14ac:dyDescent="0.3">
      <c r="A2">
        <v>0</v>
      </c>
      <c r="B2" t="s">
        <v>6</v>
      </c>
      <c r="C2" t="s">
        <v>13</v>
      </c>
      <c r="D2">
        <v>652.16999999999996</v>
      </c>
      <c r="E2">
        <v>1.4100999999999999</v>
      </c>
      <c r="F2">
        <v>3.0329999999999999</v>
      </c>
      <c r="H2">
        <v>0</v>
      </c>
      <c r="I2">
        <v>4786.2520000000004</v>
      </c>
      <c r="J2">
        <v>5.6000000000000001E-2</v>
      </c>
      <c r="K2" s="1">
        <v>0.60857638888888888</v>
      </c>
      <c r="L2" s="5">
        <v>45541</v>
      </c>
      <c r="M2" t="s">
        <v>42</v>
      </c>
    </row>
    <row r="3" spans="1:17" x14ac:dyDescent="0.3">
      <c r="A3">
        <v>1</v>
      </c>
      <c r="B3" t="s">
        <v>7</v>
      </c>
      <c r="C3" t="s">
        <v>14</v>
      </c>
      <c r="D3">
        <v>653</v>
      </c>
      <c r="E3">
        <v>0.32500000000000001</v>
      </c>
      <c r="F3">
        <v>2.024</v>
      </c>
      <c r="H3">
        <v>1</v>
      </c>
      <c r="I3">
        <v>4786.2389999999996</v>
      </c>
      <c r="J3">
        <v>2.4E-2</v>
      </c>
      <c r="K3" s="1">
        <v>0.61715277777777777</v>
      </c>
      <c r="L3" s="5">
        <v>45541</v>
      </c>
      <c r="M3" t="s">
        <v>43</v>
      </c>
    </row>
    <row r="4" spans="1:17" x14ac:dyDescent="0.3">
      <c r="A4">
        <v>2</v>
      </c>
      <c r="B4" t="s">
        <v>39</v>
      </c>
      <c r="C4" t="s">
        <v>40</v>
      </c>
      <c r="D4">
        <v>652.93100000000004</v>
      </c>
      <c r="H4">
        <v>2</v>
      </c>
      <c r="I4">
        <v>4786.2330000000002</v>
      </c>
      <c r="J4">
        <v>3.5000000000000003E-2</v>
      </c>
      <c r="K4" s="1">
        <v>0.62827546296296299</v>
      </c>
      <c r="L4" s="5">
        <v>45541</v>
      </c>
      <c r="M4" t="s">
        <v>43</v>
      </c>
    </row>
    <row r="5" spans="1:17" x14ac:dyDescent="0.3">
      <c r="A5">
        <v>3</v>
      </c>
      <c r="B5" t="s">
        <v>8</v>
      </c>
      <c r="C5" t="s">
        <v>15</v>
      </c>
      <c r="D5">
        <v>651.875</v>
      </c>
      <c r="E5">
        <v>0.42699999999999999</v>
      </c>
      <c r="F5">
        <v>2.0409999999999999</v>
      </c>
      <c r="H5">
        <v>3</v>
      </c>
      <c r="I5">
        <v>4786.2309999999998</v>
      </c>
      <c r="J5">
        <v>2.9000000000000001E-2</v>
      </c>
      <c r="K5" s="1">
        <v>0.63637731481481485</v>
      </c>
      <c r="L5" s="5">
        <v>45541</v>
      </c>
      <c r="M5" t="s">
        <v>43</v>
      </c>
    </row>
    <row r="6" spans="1:17" x14ac:dyDescent="0.3">
      <c r="A6">
        <v>4</v>
      </c>
      <c r="B6" t="s">
        <v>9</v>
      </c>
      <c r="C6" t="s">
        <v>16</v>
      </c>
      <c r="D6">
        <v>651.37900000000002</v>
      </c>
      <c r="E6">
        <v>0.51</v>
      </c>
      <c r="F6">
        <v>2.0710000000000002</v>
      </c>
      <c r="H6">
        <v>4</v>
      </c>
      <c r="I6">
        <v>4786.2610000000004</v>
      </c>
      <c r="J6">
        <v>2.8000000000000001E-2</v>
      </c>
      <c r="K6" s="1">
        <v>0.64479166666666665</v>
      </c>
      <c r="L6" s="5">
        <v>45541</v>
      </c>
      <c r="M6" t="s">
        <v>43</v>
      </c>
    </row>
    <row r="7" spans="1:17" x14ac:dyDescent="0.3">
      <c r="A7">
        <v>5</v>
      </c>
      <c r="B7" t="s">
        <v>10</v>
      </c>
      <c r="C7" t="s">
        <v>17</v>
      </c>
      <c r="D7">
        <v>651.529</v>
      </c>
      <c r="E7">
        <v>2.351</v>
      </c>
      <c r="F7">
        <v>3.3530000000000002</v>
      </c>
      <c r="H7">
        <v>5</v>
      </c>
      <c r="I7">
        <v>4786.2709999999997</v>
      </c>
      <c r="J7">
        <v>2.3E-2</v>
      </c>
      <c r="K7" s="1">
        <v>0.6486574074074074</v>
      </c>
      <c r="L7" s="5">
        <v>45541</v>
      </c>
      <c r="M7" t="s">
        <v>43</v>
      </c>
    </row>
    <row r="8" spans="1:17" x14ac:dyDescent="0.3">
      <c r="A8">
        <v>6</v>
      </c>
      <c r="B8" t="s">
        <v>11</v>
      </c>
      <c r="C8" t="s">
        <v>18</v>
      </c>
      <c r="D8">
        <v>650.53899999999999</v>
      </c>
      <c r="E8">
        <v>0.78200000000000003</v>
      </c>
      <c r="F8">
        <v>2.1930000000000001</v>
      </c>
      <c r="H8">
        <v>6</v>
      </c>
      <c r="I8">
        <v>4786.2749999999996</v>
      </c>
      <c r="J8">
        <v>2.8000000000000001E-2</v>
      </c>
      <c r="K8" s="1">
        <v>0.65332175925925928</v>
      </c>
      <c r="L8" s="5">
        <v>45541</v>
      </c>
      <c r="M8" t="s">
        <v>43</v>
      </c>
    </row>
    <row r="9" spans="1:17" x14ac:dyDescent="0.3">
      <c r="A9">
        <v>7</v>
      </c>
      <c r="B9" t="s">
        <v>12</v>
      </c>
      <c r="C9" t="s">
        <v>19</v>
      </c>
      <c r="D9">
        <v>650.42399999999998</v>
      </c>
      <c r="E9">
        <v>0.40899999999999997</v>
      </c>
      <c r="F9">
        <v>2.0539999999999998</v>
      </c>
      <c r="H9">
        <v>7</v>
      </c>
      <c r="I9">
        <v>4786.2749999999996</v>
      </c>
      <c r="J9">
        <v>2.3E-2</v>
      </c>
      <c r="K9" s="1">
        <v>0.66087962962962965</v>
      </c>
      <c r="L9" s="5">
        <v>45541</v>
      </c>
      <c r="M9" t="s">
        <v>43</v>
      </c>
    </row>
    <row r="10" spans="1:17" x14ac:dyDescent="0.3">
      <c r="A10">
        <v>8</v>
      </c>
      <c r="B10" t="s">
        <v>23</v>
      </c>
      <c r="C10" t="s">
        <v>25</v>
      </c>
      <c r="D10">
        <v>645.15</v>
      </c>
      <c r="E10">
        <v>0.82</v>
      </c>
      <c r="F10">
        <v>0.9</v>
      </c>
      <c r="H10">
        <v>0</v>
      </c>
      <c r="I10">
        <v>4786.2659999999996</v>
      </c>
      <c r="J10">
        <v>2.1999999999999999E-2</v>
      </c>
      <c r="K10" s="1">
        <v>0.66759259259259263</v>
      </c>
      <c r="L10" s="5">
        <v>45541</v>
      </c>
      <c r="M10" t="s">
        <v>42</v>
      </c>
    </row>
    <row r="11" spans="1:17" x14ac:dyDescent="0.3">
      <c r="A11">
        <v>9</v>
      </c>
      <c r="B11" t="s">
        <v>24</v>
      </c>
      <c r="C11" t="s">
        <v>26</v>
      </c>
      <c r="D11">
        <v>650.65899999999999</v>
      </c>
      <c r="E11">
        <v>0.51300000000000001</v>
      </c>
      <c r="F11">
        <v>0.85899999999999999</v>
      </c>
      <c r="H11">
        <v>0</v>
      </c>
      <c r="I11">
        <v>4787.5739999999996</v>
      </c>
      <c r="J11">
        <v>0.04</v>
      </c>
      <c r="K11" s="1">
        <v>0.56063657407407408</v>
      </c>
      <c r="L11" s="5">
        <v>45548</v>
      </c>
      <c r="M11" t="s">
        <v>42</v>
      </c>
    </row>
    <row r="12" spans="1:17" ht="14.4" customHeight="1" x14ac:dyDescent="0.3">
      <c r="A12">
        <v>10</v>
      </c>
      <c r="B12" t="s">
        <v>27</v>
      </c>
      <c r="C12" t="s">
        <v>32</v>
      </c>
      <c r="D12">
        <v>650.26800000000003</v>
      </c>
      <c r="E12">
        <v>0.98599999999999999</v>
      </c>
      <c r="F12">
        <v>2.391</v>
      </c>
      <c r="H12">
        <v>8</v>
      </c>
      <c r="I12">
        <v>4787.5839999999998</v>
      </c>
      <c r="J12">
        <v>1.7999999999999999E-2</v>
      </c>
      <c r="K12" s="1">
        <v>0.56859953703703703</v>
      </c>
      <c r="L12" s="5">
        <v>45548</v>
      </c>
      <c r="M12" t="s">
        <v>43</v>
      </c>
      <c r="N12" s="9" t="s">
        <v>37</v>
      </c>
      <c r="O12" s="9"/>
      <c r="P12" s="9"/>
      <c r="Q12" s="9"/>
    </row>
    <row r="13" spans="1:17" x14ac:dyDescent="0.3">
      <c r="A13">
        <v>11</v>
      </c>
      <c r="B13" t="s">
        <v>28</v>
      </c>
      <c r="C13" t="s">
        <v>33</v>
      </c>
      <c r="D13">
        <v>650.16</v>
      </c>
      <c r="E13">
        <v>1.135</v>
      </c>
      <c r="F13">
        <v>2.4500000000000002</v>
      </c>
      <c r="H13">
        <v>9</v>
      </c>
      <c r="I13">
        <v>4787.5609999999997</v>
      </c>
      <c r="J13">
        <v>0.10299999999999999</v>
      </c>
      <c r="K13" s="1">
        <v>0.57315972222222222</v>
      </c>
      <c r="L13" s="5">
        <v>45548</v>
      </c>
      <c r="M13" t="s">
        <v>43</v>
      </c>
      <c r="N13" s="9"/>
      <c r="O13" s="9"/>
      <c r="P13" s="9"/>
      <c r="Q13" s="9"/>
    </row>
    <row r="14" spans="1:17" ht="14.4" customHeight="1" x14ac:dyDescent="0.3">
      <c r="A14">
        <v>12</v>
      </c>
      <c r="B14" t="s">
        <v>29</v>
      </c>
      <c r="C14" t="s">
        <v>34</v>
      </c>
      <c r="D14">
        <v>645.029</v>
      </c>
      <c r="E14">
        <v>0.47599999999999998</v>
      </c>
      <c r="F14">
        <v>2.08</v>
      </c>
      <c r="H14" s="3">
        <v>9</v>
      </c>
      <c r="I14" s="3">
        <v>4787.5770000000002</v>
      </c>
      <c r="J14" s="3">
        <v>0.20499999999999999</v>
      </c>
      <c r="K14" s="4">
        <v>0.57791666666666663</v>
      </c>
      <c r="L14" s="6">
        <v>45548</v>
      </c>
      <c r="M14" s="3" t="s">
        <v>43</v>
      </c>
      <c r="N14" s="9"/>
      <c r="O14" s="9"/>
      <c r="P14" s="9"/>
      <c r="Q14" s="9"/>
    </row>
    <row r="15" spans="1:17" x14ac:dyDescent="0.3">
      <c r="A15">
        <v>13</v>
      </c>
      <c r="B15" t="s">
        <v>30</v>
      </c>
      <c r="C15" t="s">
        <v>35</v>
      </c>
      <c r="D15">
        <v>645.03300000000002</v>
      </c>
      <c r="E15">
        <v>0.88900000000000001</v>
      </c>
      <c r="F15">
        <v>2.2029999999999998</v>
      </c>
      <c r="H15">
        <v>9</v>
      </c>
      <c r="I15">
        <v>4787.5739999999996</v>
      </c>
      <c r="J15">
        <v>4.8000000000000001E-2</v>
      </c>
      <c r="K15" s="1">
        <v>0.58203703703703702</v>
      </c>
      <c r="L15" s="5">
        <v>45548</v>
      </c>
      <c r="M15" t="s">
        <v>43</v>
      </c>
      <c r="N15" s="9"/>
      <c r="O15" s="9"/>
      <c r="P15" s="9"/>
      <c r="Q15" s="9"/>
    </row>
    <row r="16" spans="1:17" x14ac:dyDescent="0.3">
      <c r="A16">
        <v>14</v>
      </c>
      <c r="B16" t="s">
        <v>31</v>
      </c>
      <c r="C16" t="s">
        <v>36</v>
      </c>
      <c r="D16">
        <v>645.45600000000002</v>
      </c>
      <c r="E16">
        <v>2.3420000000000001</v>
      </c>
      <c r="F16">
        <v>3.7749999999999999</v>
      </c>
      <c r="H16">
        <v>10</v>
      </c>
      <c r="I16">
        <v>4787.5969999999998</v>
      </c>
      <c r="J16">
        <v>6.6000000000000003E-2</v>
      </c>
      <c r="K16" s="1">
        <v>0.58996527777777774</v>
      </c>
      <c r="L16" s="5">
        <v>45548</v>
      </c>
      <c r="M16" t="s">
        <v>44</v>
      </c>
      <c r="N16" s="9"/>
      <c r="O16" s="9"/>
      <c r="P16" s="9"/>
      <c r="Q16" s="9"/>
    </row>
    <row r="17" spans="8:13" x14ac:dyDescent="0.3">
      <c r="H17">
        <v>11</v>
      </c>
      <c r="I17">
        <v>4787.6270000000004</v>
      </c>
      <c r="J17">
        <v>7.2999999999999995E-2</v>
      </c>
      <c r="K17" s="1">
        <v>0.59340277777777772</v>
      </c>
      <c r="L17" s="5">
        <v>45548</v>
      </c>
      <c r="M17" t="s">
        <v>44</v>
      </c>
    </row>
    <row r="18" spans="8:13" x14ac:dyDescent="0.3">
      <c r="H18">
        <v>12</v>
      </c>
      <c r="I18">
        <v>4787.6019999999999</v>
      </c>
      <c r="J18">
        <v>2.1999999999999999E-2</v>
      </c>
      <c r="K18" s="1">
        <v>0.59849537037037037</v>
      </c>
      <c r="L18" s="5">
        <v>45548</v>
      </c>
      <c r="M18" t="s">
        <v>44</v>
      </c>
    </row>
    <row r="19" spans="8:13" x14ac:dyDescent="0.3">
      <c r="H19">
        <v>13</v>
      </c>
      <c r="I19">
        <v>4787.5990000000002</v>
      </c>
      <c r="J19">
        <v>5.7000000000000002E-2</v>
      </c>
      <c r="K19" s="1">
        <v>0.60464120370370367</v>
      </c>
      <c r="L19" s="5">
        <v>45548</v>
      </c>
      <c r="M19" t="s">
        <v>44</v>
      </c>
    </row>
    <row r="20" spans="8:13" x14ac:dyDescent="0.3">
      <c r="H20">
        <v>14</v>
      </c>
      <c r="I20">
        <v>4787.6490000000003</v>
      </c>
      <c r="J20">
        <v>0.02</v>
      </c>
      <c r="K20" s="1">
        <v>0.60927083333333332</v>
      </c>
      <c r="L20" s="5">
        <v>45548</v>
      </c>
      <c r="M20" t="s">
        <v>44</v>
      </c>
    </row>
  </sheetData>
  <mergeCells count="1">
    <mergeCell ref="N12:Q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ameliaok@student.ubc.ca</dc:creator>
  <cp:lastModifiedBy>Amelia O'Keefe</cp:lastModifiedBy>
  <dcterms:created xsi:type="dcterms:W3CDTF">2024-09-17T23:39:39Z</dcterms:created>
  <dcterms:modified xsi:type="dcterms:W3CDTF">2024-10-04T01:20:43Z</dcterms:modified>
</cp:coreProperties>
</file>