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comments1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Ra" sheetId="1" state="visible" r:id="rId2"/>
    <sheet name="LoRa csv line" sheetId="2" state="visible" r:id="rId3"/>
    <sheet name="E-Paper" sheetId="3" state="visible" r:id="rId4"/>
    <sheet name="E-Paper csv line" sheetId="4" state="visible" r:id="rId5"/>
    <sheet name="Temp graphs" sheetId="5" state="visible" r:id="rId6"/>
    <sheet name="Fibonacci" sheetId="6" state="visible" r:id="rId7"/>
    <sheet name="Fibonacci csv line" sheetId="7" state="visible" r:id="rId8"/>
    <sheet name="Bitcount" sheetId="8" state="visible" r:id="rId9"/>
    <sheet name="Bitcount csv line" sheetId="9" state="visible" r:id="rId10"/>
    <sheet name="Strlen" sheetId="10" state="visible" r:id="rId11"/>
    <sheet name="Strlen csv line" sheetId="11" state="visible" r:id="rId12"/>
    <sheet name="cpy-c-cmp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Maybe rerun vanilla CPy? Different compiler or settings etc. Only if time
</t>
        </r>
      </text>
    </comment>
  </commentList>
</comments>
</file>

<file path=xl/sharedStrings.xml><?xml version="1.0" encoding="utf-8"?>
<sst xmlns="http://schemas.openxmlformats.org/spreadsheetml/2006/main" count="188" uniqueCount="40">
  <si>
    <t xml:space="preserve">App</t>
  </si>
  <si>
    <t xml:space="preserve">Run</t>
  </si>
  <si>
    <t xml:space="preserve">Checkpoint period (mode periodic)</t>
  </si>
  <si>
    <t xml:space="preserve">Samples per broadcast</t>
  </si>
  <si>
    <t xml:space="preserve">Broadcast per run</t>
  </si>
  <si>
    <t xml:space="preserve">On-time</t>
  </si>
  <si>
    <t xml:space="preserve">Off-time</t>
  </si>
  <si>
    <t xml:space="preserve">On count</t>
  </si>
  <si>
    <t xml:space="preserve">Off count</t>
  </si>
  <si>
    <t xml:space="preserve">runtime</t>
  </si>
  <si>
    <t xml:space="preserve">checkpoints</t>
  </si>
  <si>
    <t xml:space="preserve">restores</t>
  </si>
  <si>
    <t xml:space="preserve">total samples</t>
  </si>
  <si>
    <t xml:space="preserve">total broadcast</t>
  </si>
  <si>
    <t xml:space="preserve">Lora</t>
  </si>
  <si>
    <t xml:space="preserve">Duty Cycle</t>
  </si>
  <si>
    <t xml:space="preserve">Active runtime</t>
  </si>
  <si>
    <t xml:space="preserve">Time (ms) per refresh</t>
  </si>
  <si>
    <t xml:space="preserve">Refreshes per run</t>
  </si>
  <si>
    <t xml:space="preserve">total refresh</t>
  </si>
  <si>
    <t xml:space="preserve">E-Paper</t>
  </si>
  <si>
    <t xml:space="preserve">LoRa</t>
  </si>
  <si>
    <t xml:space="preserve">E-paper</t>
  </si>
  <si>
    <t xml:space="preserve">input number</t>
  </si>
  <si>
    <t xml:space="preserve">iterations</t>
  </si>
  <si>
    <t xml:space="preserve">Fibonacci</t>
  </si>
  <si>
    <t xml:space="preserve">Bitcount</t>
  </si>
  <si>
    <t xml:space="preserve">input string</t>
  </si>
  <si>
    <t xml:space="preserve">Strlen</t>
  </si>
  <si>
    <t xml:space="preserve">"These are reserved words in C language. \0"</t>
  </si>
  <si>
    <t xml:space="preserve">Mode</t>
  </si>
  <si>
    <t xml:space="preserve">power</t>
  </si>
  <si>
    <t xml:space="preserve">itterations</t>
  </si>
  <si>
    <t xml:space="preserve">runtime (ms)</t>
  </si>
  <si>
    <t xml:space="preserve">time per iterations (us)</t>
  </si>
  <si>
    <t xml:space="preserve">trigger</t>
  </si>
  <si>
    <t xml:space="preserve">cont</t>
  </si>
  <si>
    <t xml:space="preserve">1407.97, 4224.52, 1584.24]</t>
  </si>
  <si>
    <t xml:space="preserve">periodic 200ms</t>
  </si>
  <si>
    <t xml:space="preserve">vanilla cpy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</si>
</sst>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Inconsolata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11"/>
      <name val="Cambria"/>
      <family val="0"/>
      <charset val="1"/>
    </font>
    <font>
      <sz val="9"/>
      <color rgb="FF24292E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1A1A1A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Runtime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LoRa!$F$3:$F$7</c:f>
              <c:strCache>
                <c:ptCount val="5"/>
                <c:pt idx="0">
                  <c:v>6000</c:v>
                </c:pt>
                <c:pt idx="1">
                  <c:v>5000</c:v>
                </c:pt>
                <c:pt idx="2">
                  <c:v>4000</c:v>
                </c:pt>
                <c:pt idx="3">
                  <c:v>3000</c:v>
                </c:pt>
                <c:pt idx="4">
                  <c:v>2000</c:v>
                </c:pt>
              </c:strCache>
            </c:strRef>
          </c:cat>
          <c:val>
            <c:numRef>
              <c:f>LoRa!$J$3:$J$7</c:f>
              <c:numCache>
                <c:formatCode>General</c:formatCode>
                <c:ptCount val="5"/>
                <c:pt idx="0">
                  <c:v>251424</c:v>
                </c:pt>
                <c:pt idx="1">
                  <c:v>315822</c:v>
                </c:pt>
                <c:pt idx="2">
                  <c:v>397398</c:v>
                </c:pt>
                <c:pt idx="3">
                  <c:v>554003</c:v>
                </c:pt>
                <c:pt idx="4">
                  <c:v>906686</c:v>
                </c:pt>
              </c:numCache>
            </c:numRef>
          </c:val>
        </c:ser>
        <c:gapWidth val="150"/>
        <c:overlap val="0"/>
        <c:axId val="36325277"/>
        <c:axId val="86976366"/>
      </c:barChart>
      <c:catAx>
        <c:axId val="363252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6976366"/>
        <c:crosses val="autoZero"/>
        <c:auto val="1"/>
        <c:lblAlgn val="ctr"/>
        <c:lblOffset val="100"/>
        <c:noMultiLvlLbl val="0"/>
      </c:catAx>
      <c:valAx>
        <c:axId val="8697636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6325277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Total number of samples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LoRa!$F$3:$F$7</c:f>
              <c:strCache>
                <c:ptCount val="5"/>
                <c:pt idx="0">
                  <c:v>6000</c:v>
                </c:pt>
                <c:pt idx="1">
                  <c:v>5000</c:v>
                </c:pt>
                <c:pt idx="2">
                  <c:v>4000</c:v>
                </c:pt>
                <c:pt idx="3">
                  <c:v>3000</c:v>
                </c:pt>
                <c:pt idx="4">
                  <c:v>2000</c:v>
                </c:pt>
              </c:strCache>
            </c:strRef>
          </c:cat>
          <c:val>
            <c:numRef>
              <c:f>LoRa!$M$3:$M$7</c:f>
              <c:numCache>
                <c:formatCode>General</c:formatCode>
                <c:ptCount val="5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</c:numCache>
            </c:numRef>
          </c:val>
        </c:ser>
        <c:gapWidth val="150"/>
        <c:overlap val="0"/>
        <c:axId val="62842155"/>
        <c:axId val="5470172"/>
      </c:barChart>
      <c:catAx>
        <c:axId val="628421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470172"/>
        <c:crosses val="autoZero"/>
        <c:auto val="1"/>
        <c:lblAlgn val="ctr"/>
        <c:lblOffset val="100"/>
        <c:noMultiLvlLbl val="0"/>
      </c:catAx>
      <c:valAx>
        <c:axId val="547017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2842155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Total number of broadcasts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LoRa!$F$3:$F$7</c:f>
              <c:strCache>
                <c:ptCount val="5"/>
                <c:pt idx="0">
                  <c:v>6000</c:v>
                </c:pt>
                <c:pt idx="1">
                  <c:v>5000</c:v>
                </c:pt>
                <c:pt idx="2">
                  <c:v>4000</c:v>
                </c:pt>
                <c:pt idx="3">
                  <c:v>3000</c:v>
                </c:pt>
                <c:pt idx="4">
                  <c:v>2000</c:v>
                </c:pt>
              </c:strCache>
            </c:strRef>
          </c:cat>
          <c:val>
            <c:numRef>
              <c:f>LoRa!$N$3:$N$7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gapWidth val="150"/>
        <c:overlap val="0"/>
        <c:axId val="38513587"/>
        <c:axId val="57367388"/>
      </c:barChart>
      <c:catAx>
        <c:axId val="385135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7367388"/>
        <c:crosses val="autoZero"/>
        <c:auto val="1"/>
        <c:lblAlgn val="ctr"/>
        <c:lblOffset val="100"/>
        <c:noMultiLvlLbl val="0"/>
      </c:catAx>
      <c:valAx>
        <c:axId val="5736738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8513587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Runtime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'E-Paper'!$F$3:$F$7</c:f>
              <c:strCache>
                <c:ptCount val="5"/>
                <c:pt idx="0">
                  <c:v>6000</c:v>
                </c:pt>
                <c:pt idx="1">
                  <c:v>5000</c:v>
                </c:pt>
                <c:pt idx="2">
                  <c:v>4000</c:v>
                </c:pt>
                <c:pt idx="3">
                  <c:v>3000</c:v>
                </c:pt>
                <c:pt idx="4">
                  <c:v>2000</c:v>
                </c:pt>
              </c:strCache>
            </c:strRef>
          </c:cat>
          <c:val>
            <c:numRef>
              <c:f>'E-Paper'!$J$3:$J$7</c:f>
              <c:numCache>
                <c:formatCode>General</c:formatCode>
                <c:ptCount val="5"/>
                <c:pt idx="0">
                  <c:v>251581</c:v>
                </c:pt>
                <c:pt idx="1">
                  <c:v>253364</c:v>
                </c:pt>
                <c:pt idx="2">
                  <c:v>253294</c:v>
                </c:pt>
                <c:pt idx="3">
                  <c:v>253378</c:v>
                </c:pt>
                <c:pt idx="4">
                  <c:v>253319</c:v>
                </c:pt>
              </c:numCache>
            </c:numRef>
          </c:val>
        </c:ser>
        <c:gapWidth val="150"/>
        <c:overlap val="0"/>
        <c:axId val="45671872"/>
        <c:axId val="76145788"/>
      </c:barChart>
      <c:catAx>
        <c:axId val="45671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6145788"/>
        <c:crosses val="autoZero"/>
        <c:auto val="1"/>
        <c:lblAlgn val="ctr"/>
        <c:lblOffset val="100"/>
        <c:noMultiLvlLbl val="0"/>
      </c:catAx>
      <c:valAx>
        <c:axId val="7614578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5671872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Total number of samples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'E-Paper'!$F$3:$F$7</c:f>
              <c:strCache>
                <c:ptCount val="5"/>
                <c:pt idx="0">
                  <c:v>6000</c:v>
                </c:pt>
                <c:pt idx="1">
                  <c:v>5000</c:v>
                </c:pt>
                <c:pt idx="2">
                  <c:v>4000</c:v>
                </c:pt>
                <c:pt idx="3">
                  <c:v>3000</c:v>
                </c:pt>
                <c:pt idx="4">
                  <c:v>2000</c:v>
                </c:pt>
              </c:strCache>
            </c:strRef>
          </c:cat>
          <c:val>
            <c:numRef>
              <c:f>'E-Paper'!$M$3:$M$7</c:f>
              <c:numCache>
                <c:formatCode>General</c:formatCode>
                <c:ptCount val="5"/>
                <c:pt idx="0">
                  <c:v>4443</c:v>
                </c:pt>
                <c:pt idx="1">
                  <c:v>3298</c:v>
                </c:pt>
                <c:pt idx="2">
                  <c:v>2568</c:v>
                </c:pt>
                <c:pt idx="3">
                  <c:v>1498</c:v>
                </c:pt>
                <c:pt idx="4">
                  <c:v>809</c:v>
                </c:pt>
              </c:numCache>
            </c:numRef>
          </c:val>
        </c:ser>
        <c:gapWidth val="150"/>
        <c:overlap val="0"/>
        <c:axId val="53657430"/>
        <c:axId val="6217630"/>
      </c:barChart>
      <c:catAx>
        <c:axId val="536574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217630"/>
        <c:crosses val="autoZero"/>
        <c:auto val="1"/>
        <c:lblAlgn val="ctr"/>
        <c:lblOffset val="100"/>
        <c:noMultiLvlLbl val="0"/>
      </c:catAx>
      <c:valAx>
        <c:axId val="621763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3657430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Total number of screen refresh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invertIfNegative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'E-Paper'!$F$3:$F$7</c:f>
              <c:strCache>
                <c:ptCount val="5"/>
                <c:pt idx="0">
                  <c:v>6000</c:v>
                </c:pt>
                <c:pt idx="1">
                  <c:v>5000</c:v>
                </c:pt>
                <c:pt idx="2">
                  <c:v>4000</c:v>
                </c:pt>
                <c:pt idx="3">
                  <c:v>3000</c:v>
                </c:pt>
                <c:pt idx="4">
                  <c:v>2000</c:v>
                </c:pt>
              </c:strCache>
            </c:strRef>
          </c:cat>
          <c:val>
            <c:numRef>
              <c:f>'E-Paper'!$N$3:$N$7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</c:ser>
        <c:gapWidth val="150"/>
        <c:overlap val="0"/>
        <c:axId val="68841425"/>
        <c:axId val="79369451"/>
      </c:barChart>
      <c:catAx>
        <c:axId val="68841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9369451"/>
        <c:crosses val="autoZero"/>
        <c:auto val="1"/>
        <c:lblAlgn val="ctr"/>
        <c:lblOffset val="100"/>
        <c:noMultiLvlLbl val="0"/>
      </c:catAx>
      <c:valAx>
        <c:axId val="7936945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8841425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752400</xdr:colOff>
      <xdr:row>6</xdr:row>
      <xdr:rowOff>19080</xdr:rowOff>
    </xdr:from>
    <xdr:to>
      <xdr:col>7</xdr:col>
      <xdr:colOff>359640</xdr:colOff>
      <xdr:row>23</xdr:row>
      <xdr:rowOff>151920</xdr:rowOff>
    </xdr:to>
    <xdr:graphicFrame>
      <xdr:nvGraphicFramePr>
        <xdr:cNvPr id="0" name="Chart 1"/>
        <xdr:cNvGraphicFramePr/>
      </xdr:nvGraphicFramePr>
      <xdr:xfrm>
        <a:off x="1770120" y="12189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685800</xdr:colOff>
      <xdr:row>6</xdr:row>
      <xdr:rowOff>19080</xdr:rowOff>
    </xdr:from>
    <xdr:to>
      <xdr:col>12</xdr:col>
      <xdr:colOff>675720</xdr:colOff>
      <xdr:row>23</xdr:row>
      <xdr:rowOff>151920</xdr:rowOff>
    </xdr:to>
    <xdr:graphicFrame>
      <xdr:nvGraphicFramePr>
        <xdr:cNvPr id="1" name="Chart 2"/>
        <xdr:cNvGraphicFramePr/>
      </xdr:nvGraphicFramePr>
      <xdr:xfrm>
        <a:off x="7810920" y="12189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19080</xdr:colOff>
      <xdr:row>6</xdr:row>
      <xdr:rowOff>19080</xdr:rowOff>
    </xdr:from>
    <xdr:to>
      <xdr:col>18</xdr:col>
      <xdr:colOff>644040</xdr:colOff>
      <xdr:row>23</xdr:row>
      <xdr:rowOff>151920</xdr:rowOff>
    </xdr:to>
    <xdr:graphicFrame>
      <xdr:nvGraphicFramePr>
        <xdr:cNvPr id="2" name="Chart 3"/>
        <xdr:cNvGraphicFramePr/>
      </xdr:nvGraphicFramePr>
      <xdr:xfrm>
        <a:off x="13886640" y="12189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752400</xdr:colOff>
      <xdr:row>28</xdr:row>
      <xdr:rowOff>9360</xdr:rowOff>
    </xdr:from>
    <xdr:to>
      <xdr:col>7</xdr:col>
      <xdr:colOff>359640</xdr:colOff>
      <xdr:row>45</xdr:row>
      <xdr:rowOff>142200</xdr:rowOff>
    </xdr:to>
    <xdr:graphicFrame>
      <xdr:nvGraphicFramePr>
        <xdr:cNvPr id="3" name="Chart 4"/>
        <xdr:cNvGraphicFramePr/>
      </xdr:nvGraphicFramePr>
      <xdr:xfrm>
        <a:off x="1770120" y="560988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685800</xdr:colOff>
      <xdr:row>28</xdr:row>
      <xdr:rowOff>9360</xdr:rowOff>
    </xdr:from>
    <xdr:to>
      <xdr:col>12</xdr:col>
      <xdr:colOff>675720</xdr:colOff>
      <xdr:row>45</xdr:row>
      <xdr:rowOff>142200</xdr:rowOff>
    </xdr:to>
    <xdr:graphicFrame>
      <xdr:nvGraphicFramePr>
        <xdr:cNvPr id="4" name="Chart 5"/>
        <xdr:cNvGraphicFramePr/>
      </xdr:nvGraphicFramePr>
      <xdr:xfrm>
        <a:off x="7810920" y="560988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19080</xdr:colOff>
      <xdr:row>28</xdr:row>
      <xdr:rowOff>9360</xdr:rowOff>
    </xdr:from>
    <xdr:to>
      <xdr:col>18</xdr:col>
      <xdr:colOff>644040</xdr:colOff>
      <xdr:row>45</xdr:row>
      <xdr:rowOff>142200</xdr:rowOff>
    </xdr:to>
    <xdr:graphicFrame>
      <xdr:nvGraphicFramePr>
        <xdr:cNvPr id="5" name="Chart 6"/>
        <xdr:cNvGraphicFramePr/>
      </xdr:nvGraphicFramePr>
      <xdr:xfrm>
        <a:off x="13886640" y="560988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33.14"/>
    <col collapsed="false" customWidth="true" hidden="false" outlineLevel="0" max="4" min="4" style="0" width="22.29"/>
    <col collapsed="false" customWidth="true" hidden="false" outlineLevel="0" max="5" min="5" style="0" width="19.71"/>
    <col collapsed="false" customWidth="true" hidden="false" outlineLevel="0" max="7" min="7" style="0" width="20.14"/>
    <col collapsed="false" customWidth="true" hidden="false" outlineLevel="0" max="14" min="14" style="0" width="16.7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3" customFormat="false" ht="15.75" hidden="false" customHeight="false" outlineLevel="0" collapsed="false">
      <c r="A3" s="2" t="s">
        <v>14</v>
      </c>
      <c r="B3" s="2" t="n">
        <v>1</v>
      </c>
      <c r="C3" s="2" t="n">
        <v>200</v>
      </c>
      <c r="D3" s="2" t="n">
        <v>100</v>
      </c>
      <c r="E3" s="2" t="n">
        <v>50</v>
      </c>
      <c r="F3" s="2" t="n">
        <v>6000</v>
      </c>
      <c r="G3" s="2" t="n">
        <v>0</v>
      </c>
      <c r="H3" s="2" t="n">
        <v>1</v>
      </c>
      <c r="I3" s="2" t="n">
        <v>0</v>
      </c>
      <c r="J3" s="2" t="n">
        <v>251424</v>
      </c>
      <c r="K3" s="2" t="n">
        <v>1256</v>
      </c>
      <c r="L3" s="2" t="n">
        <v>0</v>
      </c>
      <c r="M3" s="2" t="n">
        <v>5000</v>
      </c>
      <c r="N3" s="2" t="n">
        <v>50</v>
      </c>
    </row>
    <row r="4" customFormat="false" ht="15.75" hidden="false" customHeight="false" outlineLevel="0" collapsed="false">
      <c r="A4" s="2" t="s">
        <v>14</v>
      </c>
      <c r="B4" s="2" t="n">
        <v>1</v>
      </c>
      <c r="C4" s="2" t="n">
        <v>200</v>
      </c>
      <c r="D4" s="2" t="n">
        <v>100</v>
      </c>
      <c r="E4" s="2" t="n">
        <v>50</v>
      </c>
      <c r="F4" s="2" t="n">
        <v>5000</v>
      </c>
      <c r="G4" s="2" t="n">
        <v>1000</v>
      </c>
      <c r="H4" s="2" t="n">
        <v>53</v>
      </c>
      <c r="I4" s="2" t="n">
        <v>52</v>
      </c>
      <c r="J4" s="2" t="n">
        <v>315822</v>
      </c>
      <c r="K4" s="2" t="n">
        <v>1265</v>
      </c>
      <c r="L4" s="2" t="n">
        <v>52</v>
      </c>
      <c r="M4" s="2" t="n">
        <v>5000</v>
      </c>
      <c r="N4" s="2" t="n">
        <v>50</v>
      </c>
    </row>
    <row r="5" customFormat="false" ht="15.75" hidden="false" customHeight="false" outlineLevel="0" collapsed="false">
      <c r="A5" s="2" t="s">
        <v>14</v>
      </c>
      <c r="B5" s="2" t="n">
        <v>1</v>
      </c>
      <c r="C5" s="2" t="n">
        <v>200</v>
      </c>
      <c r="D5" s="2" t="n">
        <v>100</v>
      </c>
      <c r="E5" s="2" t="n">
        <v>50</v>
      </c>
      <c r="F5" s="2" t="n">
        <v>4000</v>
      </c>
      <c r="G5" s="2" t="n">
        <v>2000</v>
      </c>
      <c r="H5" s="2" t="n">
        <v>67</v>
      </c>
      <c r="I5" s="2" t="n">
        <v>66</v>
      </c>
      <c r="J5" s="2" t="n">
        <v>397398</v>
      </c>
      <c r="K5" s="2" t="n">
        <v>1344</v>
      </c>
      <c r="L5" s="2" t="n">
        <v>66</v>
      </c>
      <c r="M5" s="2" t="n">
        <v>5000</v>
      </c>
      <c r="N5" s="2" t="n">
        <v>50</v>
      </c>
    </row>
    <row r="6" customFormat="false" ht="15.75" hidden="false" customHeight="false" outlineLevel="0" collapsed="false">
      <c r="A6" s="2" t="s">
        <v>14</v>
      </c>
      <c r="B6" s="2" t="n">
        <v>1</v>
      </c>
      <c r="C6" s="2" t="n">
        <v>200</v>
      </c>
      <c r="D6" s="2" t="n">
        <v>100</v>
      </c>
      <c r="E6" s="2" t="n">
        <v>50</v>
      </c>
      <c r="F6" s="2" t="n">
        <v>3000</v>
      </c>
      <c r="G6" s="2" t="n">
        <v>3000</v>
      </c>
      <c r="H6" s="2" t="n">
        <v>93</v>
      </c>
      <c r="I6" s="2" t="n">
        <v>92</v>
      </c>
      <c r="J6" s="2" t="n">
        <v>554003</v>
      </c>
      <c r="K6" s="2" t="n">
        <v>1345</v>
      </c>
      <c r="L6" s="2" t="n">
        <v>91</v>
      </c>
      <c r="M6" s="2" t="n">
        <v>5000</v>
      </c>
      <c r="N6" s="2" t="n">
        <v>50</v>
      </c>
    </row>
    <row r="7" customFormat="false" ht="15.75" hidden="false" customHeight="false" outlineLevel="0" collapsed="false">
      <c r="A7" s="2" t="s">
        <v>14</v>
      </c>
      <c r="B7" s="2" t="n">
        <v>1</v>
      </c>
      <c r="C7" s="2" t="n">
        <v>200</v>
      </c>
      <c r="D7" s="2" t="n">
        <v>100</v>
      </c>
      <c r="E7" s="2" t="n">
        <v>50</v>
      </c>
      <c r="F7" s="2" t="n">
        <v>2000</v>
      </c>
      <c r="G7" s="2" t="n">
        <v>4000</v>
      </c>
      <c r="H7" s="2" t="n">
        <v>152</v>
      </c>
      <c r="I7" s="2" t="n">
        <v>151</v>
      </c>
      <c r="J7" s="2" t="n">
        <v>906686</v>
      </c>
      <c r="K7" s="2" t="n">
        <v>1305</v>
      </c>
      <c r="L7" s="2" t="n">
        <v>151</v>
      </c>
      <c r="M7" s="2" t="n">
        <v>5000</v>
      </c>
      <c r="N7" s="2" t="n">
        <v>50</v>
      </c>
    </row>
    <row r="9" customFormat="false" ht="15.75" hidden="false" customHeight="false" outlineLevel="0" collapsed="false">
      <c r="A9" s="2" t="s">
        <v>14</v>
      </c>
      <c r="B9" s="2" t="n">
        <v>2</v>
      </c>
      <c r="C9" s="2" t="n">
        <v>200</v>
      </c>
      <c r="D9" s="2" t="n">
        <v>100</v>
      </c>
      <c r="E9" s="2" t="n">
        <v>50</v>
      </c>
      <c r="F9" s="2" t="n">
        <v>6000</v>
      </c>
      <c r="G9" s="2" t="n">
        <v>0</v>
      </c>
      <c r="H9" s="2" t="n">
        <v>1</v>
      </c>
      <c r="I9" s="2" t="n">
        <v>0</v>
      </c>
      <c r="J9" s="2" t="n">
        <v>251430</v>
      </c>
      <c r="K9" s="2" t="n">
        <v>1256</v>
      </c>
      <c r="L9" s="2" t="n">
        <v>0</v>
      </c>
      <c r="M9" s="2" t="n">
        <v>5000</v>
      </c>
      <c r="N9" s="2" t="n">
        <v>50</v>
      </c>
    </row>
    <row r="10" customFormat="false" ht="15.75" hidden="false" customHeight="false" outlineLevel="0" collapsed="false">
      <c r="A10" s="2" t="s">
        <v>14</v>
      </c>
      <c r="B10" s="2" t="n">
        <v>2</v>
      </c>
      <c r="C10" s="2" t="n">
        <v>200</v>
      </c>
      <c r="D10" s="2" t="n">
        <v>100</v>
      </c>
      <c r="E10" s="2" t="n">
        <v>50</v>
      </c>
      <c r="F10" s="2" t="n">
        <v>5000</v>
      </c>
      <c r="G10" s="2" t="n">
        <v>1000</v>
      </c>
      <c r="H10" s="2" t="n">
        <v>53</v>
      </c>
      <c r="I10" s="2" t="n">
        <v>52</v>
      </c>
      <c r="J10" s="2" t="n">
        <v>315818</v>
      </c>
      <c r="K10" s="2" t="n">
        <v>1266</v>
      </c>
      <c r="L10" s="2" t="n">
        <v>52</v>
      </c>
      <c r="M10" s="2" t="n">
        <v>5000</v>
      </c>
      <c r="N10" s="2" t="n">
        <v>50</v>
      </c>
    </row>
    <row r="11" customFormat="false" ht="15.75" hidden="false" customHeight="false" outlineLevel="0" collapsed="false">
      <c r="A11" s="2" t="s">
        <v>14</v>
      </c>
      <c r="B11" s="2" t="n">
        <v>2</v>
      </c>
      <c r="C11" s="2" t="n">
        <v>200</v>
      </c>
      <c r="D11" s="2" t="n">
        <v>100</v>
      </c>
      <c r="E11" s="2" t="n">
        <v>50</v>
      </c>
      <c r="F11" s="2" t="n">
        <v>4000</v>
      </c>
      <c r="G11" s="2" t="n">
        <v>2000</v>
      </c>
      <c r="H11" s="2" t="n">
        <v>68</v>
      </c>
      <c r="I11" s="2" t="n">
        <v>67</v>
      </c>
      <c r="J11" s="2" t="n">
        <v>404097</v>
      </c>
      <c r="K11" s="2" t="n">
        <v>1352</v>
      </c>
      <c r="L11" s="2" t="n">
        <v>66</v>
      </c>
      <c r="M11" s="2" t="n">
        <v>5000</v>
      </c>
      <c r="N11" s="2" t="n">
        <v>50</v>
      </c>
    </row>
    <row r="12" customFormat="false" ht="15.75" hidden="false" customHeight="false" outlineLevel="0" collapsed="false">
      <c r="A12" s="2" t="s">
        <v>14</v>
      </c>
      <c r="B12" s="2" t="n">
        <v>2</v>
      </c>
      <c r="C12" s="2" t="n">
        <v>200</v>
      </c>
      <c r="D12" s="2" t="n">
        <v>100</v>
      </c>
      <c r="E12" s="2" t="n">
        <v>50</v>
      </c>
      <c r="F12" s="2" t="n">
        <v>3000</v>
      </c>
      <c r="G12" s="2" t="n">
        <v>3000</v>
      </c>
      <c r="H12" s="2" t="n">
        <v>92</v>
      </c>
      <c r="I12" s="2" t="n">
        <v>91</v>
      </c>
      <c r="J12" s="2" t="n">
        <v>547984</v>
      </c>
      <c r="K12" s="2" t="n">
        <v>1331</v>
      </c>
      <c r="L12" s="2" t="n">
        <v>91</v>
      </c>
      <c r="M12" s="2" t="n">
        <v>5000</v>
      </c>
      <c r="N12" s="2" t="n">
        <v>50</v>
      </c>
    </row>
    <row r="13" customFormat="false" ht="15.75" hidden="false" customHeight="false" outlineLevel="0" collapsed="false">
      <c r="A13" s="2" t="s">
        <v>14</v>
      </c>
      <c r="B13" s="2" t="n">
        <v>2</v>
      </c>
      <c r="C13" s="2" t="n">
        <v>200</v>
      </c>
      <c r="D13" s="2" t="n">
        <v>100</v>
      </c>
      <c r="E13" s="2" t="n">
        <v>50</v>
      </c>
      <c r="F13" s="2" t="n">
        <v>2000</v>
      </c>
      <c r="G13" s="2" t="n">
        <v>4000</v>
      </c>
      <c r="H13" s="2" t="n">
        <v>153</v>
      </c>
      <c r="I13" s="2" t="n">
        <v>152</v>
      </c>
      <c r="J13" s="2" t="n">
        <v>913599</v>
      </c>
      <c r="K13" s="2" t="n">
        <v>1321</v>
      </c>
      <c r="L13" s="2" t="n">
        <v>151</v>
      </c>
      <c r="M13" s="2" t="n">
        <v>5000</v>
      </c>
      <c r="N13" s="2" t="n">
        <v>50</v>
      </c>
    </row>
    <row r="15" customFormat="false" ht="15.75" hidden="false" customHeight="false" outlineLevel="0" collapsed="false">
      <c r="A15" s="2" t="s">
        <v>14</v>
      </c>
      <c r="B15" s="2" t="n">
        <v>3</v>
      </c>
      <c r="C15" s="2" t="n">
        <v>200</v>
      </c>
      <c r="D15" s="2" t="n">
        <v>100</v>
      </c>
      <c r="E15" s="2" t="n">
        <v>50</v>
      </c>
      <c r="F15" s="2" t="n">
        <v>6000</v>
      </c>
      <c r="G15" s="2" t="n">
        <v>0</v>
      </c>
      <c r="H15" s="2" t="n">
        <v>1</v>
      </c>
      <c r="I15" s="2" t="n">
        <v>0</v>
      </c>
      <c r="J15" s="2" t="n">
        <v>251799</v>
      </c>
      <c r="K15" s="2" t="n">
        <v>1258</v>
      </c>
      <c r="L15" s="2" t="n">
        <v>0</v>
      </c>
      <c r="M15" s="2" t="n">
        <v>5000</v>
      </c>
      <c r="N15" s="2" t="n">
        <v>50</v>
      </c>
    </row>
    <row r="16" customFormat="false" ht="15.75" hidden="false" customHeight="false" outlineLevel="0" collapsed="false">
      <c r="A16" s="2" t="s">
        <v>14</v>
      </c>
      <c r="B16" s="2" t="n">
        <v>3</v>
      </c>
      <c r="C16" s="2" t="n">
        <v>200</v>
      </c>
      <c r="D16" s="2" t="n">
        <v>100</v>
      </c>
      <c r="E16" s="2" t="n">
        <v>50</v>
      </c>
      <c r="F16" s="2" t="n">
        <v>5000</v>
      </c>
      <c r="G16" s="2" t="n">
        <v>1000</v>
      </c>
      <c r="H16" s="2" t="n">
        <v>53</v>
      </c>
      <c r="I16" s="2" t="n">
        <v>52</v>
      </c>
      <c r="J16" s="2" t="n">
        <v>315833</v>
      </c>
      <c r="K16" s="2" t="n">
        <v>1268</v>
      </c>
      <c r="L16" s="2" t="n">
        <v>52</v>
      </c>
      <c r="M16" s="2" t="n">
        <v>5000</v>
      </c>
      <c r="N16" s="2" t="n">
        <v>50</v>
      </c>
    </row>
    <row r="17" customFormat="false" ht="15.75" hidden="false" customHeight="false" outlineLevel="0" collapsed="false">
      <c r="A17" s="2" t="s">
        <v>14</v>
      </c>
      <c r="B17" s="2" t="n">
        <v>3</v>
      </c>
      <c r="C17" s="2" t="n">
        <v>200</v>
      </c>
      <c r="D17" s="2" t="n">
        <v>100</v>
      </c>
      <c r="E17" s="2" t="n">
        <v>50</v>
      </c>
      <c r="F17" s="2" t="n">
        <v>4000</v>
      </c>
      <c r="G17" s="2" t="n">
        <v>2000</v>
      </c>
      <c r="H17" s="2" t="n">
        <v>67</v>
      </c>
      <c r="I17" s="2" t="n">
        <v>66</v>
      </c>
      <c r="J17" s="2" t="n">
        <v>398410</v>
      </c>
      <c r="K17" s="2" t="n">
        <v>1310</v>
      </c>
      <c r="L17" s="2" t="n">
        <v>66</v>
      </c>
      <c r="M17" s="2" t="n">
        <v>5000</v>
      </c>
      <c r="N17" s="2" t="n">
        <v>50</v>
      </c>
    </row>
    <row r="18" customFormat="false" ht="15.75" hidden="false" customHeight="false" outlineLevel="0" collapsed="false">
      <c r="A18" s="2" t="s">
        <v>14</v>
      </c>
      <c r="B18" s="2" t="n">
        <v>3</v>
      </c>
      <c r="C18" s="2" t="n">
        <v>200</v>
      </c>
      <c r="D18" s="2" t="n">
        <v>100</v>
      </c>
      <c r="E18" s="2" t="n">
        <v>50</v>
      </c>
      <c r="F18" s="2" t="n">
        <v>3000</v>
      </c>
      <c r="G18" s="2" t="n">
        <v>3000</v>
      </c>
      <c r="H18" s="2" t="n">
        <v>93</v>
      </c>
      <c r="I18" s="2" t="n">
        <v>92</v>
      </c>
      <c r="J18" s="2" t="n">
        <v>553378</v>
      </c>
      <c r="K18" s="2" t="n">
        <v>1339</v>
      </c>
      <c r="L18" s="2" t="n">
        <v>91</v>
      </c>
      <c r="M18" s="2" t="n">
        <v>5000</v>
      </c>
      <c r="N18" s="2" t="n">
        <v>50</v>
      </c>
    </row>
    <row r="19" customFormat="false" ht="15.75" hidden="false" customHeight="false" outlineLevel="0" collapsed="false">
      <c r="A19" s="2" t="s">
        <v>14</v>
      </c>
      <c r="B19" s="2" t="n">
        <v>3</v>
      </c>
      <c r="C19" s="2" t="n">
        <v>200</v>
      </c>
      <c r="D19" s="2" t="n">
        <v>100</v>
      </c>
      <c r="E19" s="2" t="n">
        <v>50</v>
      </c>
      <c r="F19" s="2" t="n">
        <v>2000</v>
      </c>
      <c r="G19" s="2" t="n">
        <v>4000</v>
      </c>
      <c r="H19" s="2" t="n">
        <v>152</v>
      </c>
      <c r="I19" s="2" t="n">
        <v>151</v>
      </c>
      <c r="J19" s="2" t="n">
        <v>906642</v>
      </c>
      <c r="K19" s="2" t="n">
        <v>1320</v>
      </c>
      <c r="L19" s="2" t="n">
        <v>151</v>
      </c>
      <c r="M19" s="2" t="n">
        <v>5000</v>
      </c>
      <c r="N19" s="2" t="n">
        <v>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4" min="4" style="0" width="13.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27</v>
      </c>
      <c r="E1" s="1" t="s">
        <v>24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</row>
    <row r="3" customFormat="false" ht="15.75" hidden="false" customHeight="false" outlineLevel="0" collapsed="false">
      <c r="A3" s="2" t="s">
        <v>28</v>
      </c>
      <c r="B3" s="2" t="n">
        <v>1</v>
      </c>
      <c r="C3" s="2" t="n">
        <v>200</v>
      </c>
      <c r="D3" s="2" t="s">
        <v>29</v>
      </c>
      <c r="E3" s="2" t="n">
        <v>10000</v>
      </c>
      <c r="F3" s="2" t="n">
        <v>6000</v>
      </c>
      <c r="G3" s="2" t="n">
        <v>0</v>
      </c>
      <c r="H3" s="2" t="n">
        <v>1</v>
      </c>
      <c r="I3" s="2" t="n">
        <v>0</v>
      </c>
      <c r="J3" s="2" t="n">
        <v>70662</v>
      </c>
      <c r="K3" s="2" t="n">
        <v>354</v>
      </c>
      <c r="L3" s="2" t="n">
        <v>0</v>
      </c>
    </row>
    <row r="4" customFormat="false" ht="15.75" hidden="false" customHeight="false" outlineLevel="0" collapsed="false">
      <c r="A4" s="2" t="s">
        <v>28</v>
      </c>
      <c r="B4" s="2" t="n">
        <v>1</v>
      </c>
      <c r="C4" s="2" t="n">
        <v>200</v>
      </c>
      <c r="D4" s="2" t="s">
        <v>29</v>
      </c>
      <c r="E4" s="2" t="n">
        <v>10000</v>
      </c>
      <c r="F4" s="2" t="n">
        <v>5000</v>
      </c>
      <c r="G4" s="2" t="n">
        <v>1000</v>
      </c>
      <c r="H4" s="2" t="n">
        <v>15</v>
      </c>
      <c r="I4" s="2" t="n">
        <v>14</v>
      </c>
      <c r="J4" s="2" t="n">
        <v>87435</v>
      </c>
      <c r="K4" s="2" t="n">
        <v>354</v>
      </c>
      <c r="L4" s="2" t="n">
        <v>14</v>
      </c>
    </row>
    <row r="5" customFormat="false" ht="15.75" hidden="false" customHeight="false" outlineLevel="0" collapsed="false">
      <c r="A5" s="2" t="s">
        <v>28</v>
      </c>
      <c r="B5" s="2" t="n">
        <v>1</v>
      </c>
      <c r="C5" s="2" t="n">
        <v>200</v>
      </c>
      <c r="D5" s="2" t="s">
        <v>29</v>
      </c>
      <c r="E5" s="2" t="n">
        <v>10000</v>
      </c>
      <c r="F5" s="2" t="n">
        <v>4000</v>
      </c>
      <c r="G5" s="2" t="n">
        <v>2000</v>
      </c>
      <c r="H5" s="2" t="n">
        <v>19</v>
      </c>
      <c r="I5" s="2" t="n">
        <v>18</v>
      </c>
      <c r="J5" s="2" t="n">
        <v>110237</v>
      </c>
      <c r="K5" s="2" t="n">
        <v>354</v>
      </c>
      <c r="L5" s="2" t="n">
        <v>18</v>
      </c>
    </row>
    <row r="6" customFormat="false" ht="15.75" hidden="false" customHeight="false" outlineLevel="0" collapsed="false">
      <c r="A6" s="2" t="s">
        <v>28</v>
      </c>
      <c r="B6" s="2" t="n">
        <v>1</v>
      </c>
      <c r="C6" s="2" t="n">
        <v>200</v>
      </c>
      <c r="D6" s="2" t="s">
        <v>29</v>
      </c>
      <c r="E6" s="2" t="n">
        <v>10000</v>
      </c>
      <c r="F6" s="2" t="n">
        <v>3000</v>
      </c>
      <c r="G6" s="2" t="n">
        <v>3000</v>
      </c>
      <c r="H6" s="2" t="n">
        <v>25</v>
      </c>
      <c r="I6" s="2" t="n">
        <v>24</v>
      </c>
      <c r="J6" s="2" t="n">
        <v>144257</v>
      </c>
      <c r="K6" s="2" t="n">
        <v>354</v>
      </c>
      <c r="L6" s="2" t="n">
        <v>24</v>
      </c>
    </row>
    <row r="7" customFormat="false" ht="15.75" hidden="false" customHeight="false" outlineLevel="0" collapsed="false">
      <c r="A7" s="2" t="s">
        <v>28</v>
      </c>
      <c r="B7" s="2" t="n">
        <v>1</v>
      </c>
      <c r="C7" s="2" t="n">
        <v>200</v>
      </c>
      <c r="D7" s="2" t="s">
        <v>29</v>
      </c>
      <c r="E7" s="2" t="n">
        <v>10000</v>
      </c>
      <c r="F7" s="2" t="n">
        <v>2000</v>
      </c>
      <c r="G7" s="2" t="n">
        <v>4000</v>
      </c>
      <c r="H7" s="2" t="n">
        <v>43</v>
      </c>
      <c r="I7" s="2" t="n">
        <v>42</v>
      </c>
      <c r="J7" s="2" t="n">
        <v>253710</v>
      </c>
      <c r="K7" s="2" t="n">
        <v>354</v>
      </c>
      <c r="L7" s="2" t="n">
        <v>42</v>
      </c>
    </row>
    <row r="8" customFormat="false" ht="15.75" hidden="false" customHeight="false" outlineLevel="0" collapsed="false">
      <c r="A8" s="2" t="s">
        <v>28</v>
      </c>
      <c r="B8" s="2" t="n">
        <v>1</v>
      </c>
      <c r="C8" s="2" t="n">
        <v>200</v>
      </c>
      <c r="D8" s="2" t="s">
        <v>29</v>
      </c>
      <c r="E8" s="2" t="n">
        <v>10000</v>
      </c>
      <c r="F8" s="2" t="n">
        <v>1000</v>
      </c>
      <c r="G8" s="2" t="n">
        <v>5000</v>
      </c>
      <c r="H8" s="2" t="n">
        <v>114</v>
      </c>
      <c r="I8" s="2" t="n">
        <v>113</v>
      </c>
      <c r="J8" s="2" t="n">
        <v>678849</v>
      </c>
      <c r="K8" s="2" t="n">
        <v>355</v>
      </c>
      <c r="L8" s="2" t="n">
        <v>112</v>
      </c>
    </row>
    <row r="10" customFormat="false" ht="15.75" hidden="false" customHeight="false" outlineLevel="0" collapsed="false">
      <c r="A10" s="2" t="s">
        <v>28</v>
      </c>
      <c r="B10" s="2" t="n">
        <v>2</v>
      </c>
      <c r="C10" s="2" t="n">
        <v>200</v>
      </c>
      <c r="D10" s="2" t="s">
        <v>29</v>
      </c>
      <c r="E10" s="2" t="n">
        <v>10000</v>
      </c>
      <c r="F10" s="2" t="n">
        <v>6000</v>
      </c>
      <c r="G10" s="2" t="n">
        <v>0</v>
      </c>
      <c r="H10" s="2" t="n">
        <v>1</v>
      </c>
      <c r="I10" s="2" t="n">
        <v>0</v>
      </c>
      <c r="J10" s="2" t="n">
        <v>70662</v>
      </c>
      <c r="K10" s="2" t="n">
        <v>354</v>
      </c>
      <c r="L10" s="2" t="n">
        <v>0</v>
      </c>
    </row>
    <row r="11" customFormat="false" ht="15.75" hidden="false" customHeight="false" outlineLevel="0" collapsed="false">
      <c r="A11" s="2" t="s">
        <v>28</v>
      </c>
      <c r="B11" s="2" t="n">
        <v>2</v>
      </c>
      <c r="C11" s="2" t="n">
        <v>200</v>
      </c>
      <c r="D11" s="2" t="s">
        <v>29</v>
      </c>
      <c r="E11" s="2" t="n">
        <v>10000</v>
      </c>
      <c r="F11" s="2" t="n">
        <v>5000</v>
      </c>
      <c r="G11" s="2" t="n">
        <v>1000</v>
      </c>
      <c r="H11" s="2" t="n">
        <v>15</v>
      </c>
      <c r="I11" s="2" t="n">
        <v>14</v>
      </c>
      <c r="J11" s="2" t="n">
        <v>87435</v>
      </c>
      <c r="K11" s="2" t="n">
        <v>354</v>
      </c>
      <c r="L11" s="2" t="n">
        <v>14</v>
      </c>
    </row>
    <row r="12" customFormat="false" ht="15.75" hidden="false" customHeight="false" outlineLevel="0" collapsed="false">
      <c r="A12" s="2" t="s">
        <v>28</v>
      </c>
      <c r="B12" s="2" t="n">
        <v>2</v>
      </c>
      <c r="C12" s="2" t="n">
        <v>200</v>
      </c>
      <c r="D12" s="2" t="s">
        <v>29</v>
      </c>
      <c r="E12" s="2" t="n">
        <v>10000</v>
      </c>
      <c r="F12" s="2" t="n">
        <v>4000</v>
      </c>
      <c r="G12" s="2" t="n">
        <v>2000</v>
      </c>
      <c r="H12" s="2" t="n">
        <v>19</v>
      </c>
      <c r="I12" s="2" t="n">
        <v>18</v>
      </c>
      <c r="J12" s="2" t="n">
        <v>110236</v>
      </c>
      <c r="K12" s="2" t="n">
        <v>354</v>
      </c>
      <c r="L12" s="2" t="n">
        <v>18</v>
      </c>
    </row>
    <row r="13" customFormat="false" ht="15.75" hidden="false" customHeight="false" outlineLevel="0" collapsed="false">
      <c r="A13" s="2" t="s">
        <v>28</v>
      </c>
      <c r="B13" s="2" t="n">
        <v>2</v>
      </c>
      <c r="C13" s="2" t="n">
        <v>200</v>
      </c>
      <c r="D13" s="2" t="s">
        <v>29</v>
      </c>
      <c r="E13" s="2" t="n">
        <v>10000</v>
      </c>
      <c r="F13" s="2" t="n">
        <v>3000</v>
      </c>
      <c r="G13" s="2" t="n">
        <v>3000</v>
      </c>
      <c r="H13" s="2" t="n">
        <v>24</v>
      </c>
      <c r="I13" s="2" t="n">
        <v>23</v>
      </c>
      <c r="J13" s="2" t="n">
        <v>139657</v>
      </c>
      <c r="K13" s="2" t="n">
        <v>354</v>
      </c>
      <c r="L13" s="2" t="n">
        <v>23</v>
      </c>
    </row>
    <row r="14" customFormat="false" ht="15.75" hidden="false" customHeight="false" outlineLevel="0" collapsed="false">
      <c r="A14" s="2" t="s">
        <v>28</v>
      </c>
      <c r="B14" s="2" t="n">
        <v>2</v>
      </c>
      <c r="C14" s="2" t="n">
        <v>200</v>
      </c>
      <c r="D14" s="2" t="s">
        <v>29</v>
      </c>
      <c r="E14" s="2" t="n">
        <v>10000</v>
      </c>
      <c r="F14" s="2" t="n">
        <v>2000</v>
      </c>
      <c r="G14" s="2" t="n">
        <v>4000</v>
      </c>
      <c r="H14" s="2" t="n">
        <v>42</v>
      </c>
      <c r="I14" s="2" t="n">
        <v>41</v>
      </c>
      <c r="J14" s="2" t="n">
        <v>247907</v>
      </c>
      <c r="K14" s="2" t="n">
        <v>354</v>
      </c>
      <c r="L14" s="2" t="n">
        <v>41</v>
      </c>
    </row>
    <row r="15" customFormat="false" ht="15.75" hidden="false" customHeight="false" outlineLevel="0" collapsed="false">
      <c r="A15" s="2" t="s">
        <v>28</v>
      </c>
      <c r="B15" s="2" t="n">
        <v>2</v>
      </c>
      <c r="C15" s="2" t="n">
        <v>200</v>
      </c>
      <c r="D15" s="2" t="s">
        <v>29</v>
      </c>
      <c r="E15" s="2" t="n">
        <v>10000</v>
      </c>
      <c r="F15" s="2" t="n">
        <v>1000</v>
      </c>
      <c r="G15" s="2" t="n">
        <v>5000</v>
      </c>
      <c r="H15" s="2" t="n">
        <v>116</v>
      </c>
      <c r="I15" s="2" t="n">
        <v>115</v>
      </c>
      <c r="J15" s="2" t="n">
        <v>690665</v>
      </c>
      <c r="K15" s="2" t="n">
        <v>355</v>
      </c>
      <c r="L15" s="2" t="n">
        <v>114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3" t="str">
        <f aca="false">Strlen!A1</f>
        <v>App</v>
      </c>
      <c r="B1" s="3" t="str">
        <f aca="false">Strlen!B1</f>
        <v>Run</v>
      </c>
      <c r="C1" s="3" t="str">
        <f aca="false">Strlen!C1</f>
        <v>Checkpoint period (mode periodic)</v>
      </c>
      <c r="D1" s="3" t="str">
        <f aca="false">Strlen!D1</f>
        <v>input string</v>
      </c>
      <c r="E1" s="3" t="str">
        <f aca="false">Strlen!E1</f>
        <v>iterations</v>
      </c>
      <c r="F1" s="3" t="str">
        <f aca="false">Strlen!F1</f>
        <v>On-time</v>
      </c>
      <c r="G1" s="3" t="str">
        <f aca="false">Strlen!G1</f>
        <v>Off-time</v>
      </c>
      <c r="H1" s="3" t="str">
        <f aca="false">Strlen!H1</f>
        <v>On count</v>
      </c>
      <c r="I1" s="3" t="str">
        <f aca="false">Strlen!I1</f>
        <v>Off count</v>
      </c>
      <c r="J1" s="3" t="str">
        <f aca="false">Strlen!J1</f>
        <v>runtime</v>
      </c>
      <c r="K1" s="3" t="str">
        <f aca="false">Strlen!K1</f>
        <v>checkpoints</v>
      </c>
      <c r="L1" s="3" t="str">
        <f aca="false">Strlen!L1</f>
        <v>restores</v>
      </c>
      <c r="M1" s="5" t="s">
        <v>15</v>
      </c>
      <c r="N1" s="5" t="s">
        <v>16</v>
      </c>
    </row>
    <row r="2" customFormat="false" ht="15.75" hidden="false" customHeight="false" outlineLevel="0" collapsed="false">
      <c r="A2" s="3" t="str">
        <f aca="false">Strlen!A3</f>
        <v>Strlen</v>
      </c>
      <c r="B2" s="5" t="n">
        <v>0</v>
      </c>
      <c r="C2" s="3" t="n">
        <f aca="false">INT((Strlen!C3+Strlen!C10)/2)</f>
        <v>200</v>
      </c>
      <c r="D2" s="3" t="str">
        <f aca="false">Strlen!D3</f>
        <v>"These are reserved words in C language. \0"</v>
      </c>
      <c r="E2" s="3" t="n">
        <f aca="false">INT((Strlen!E3+Strlen!E10)/2)</f>
        <v>10000</v>
      </c>
      <c r="F2" s="3" t="n">
        <f aca="false">INT((Strlen!F3+Strlen!F10)/2)</f>
        <v>6000</v>
      </c>
      <c r="G2" s="3" t="n">
        <f aca="false">INT((Strlen!G3+Strlen!G10)/2)</f>
        <v>0</v>
      </c>
      <c r="H2" s="3" t="n">
        <f aca="false">INT((Strlen!H3+Strlen!H10)/2)</f>
        <v>1</v>
      </c>
      <c r="I2" s="3" t="n">
        <f aca="false">INT((Strlen!I3+Strlen!I10)/2)</f>
        <v>0</v>
      </c>
      <c r="J2" s="3" t="n">
        <f aca="false">INT((Strlen!J3+Strlen!J10)/2)</f>
        <v>70662</v>
      </c>
      <c r="K2" s="3" t="n">
        <f aca="false">INT((Strlen!K3+Strlen!K10)/2)</f>
        <v>354</v>
      </c>
      <c r="L2" s="3" t="n">
        <f aca="false">INT((Strlen!L3+Strlen!L10)/2)</f>
        <v>0</v>
      </c>
      <c r="M2" s="3" t="n">
        <f aca="false">(F2/(F2+G2))*100</f>
        <v>100</v>
      </c>
      <c r="N2" s="3" t="n">
        <f aca="false">INT(J2-(G2*I2))</f>
        <v>70662</v>
      </c>
    </row>
    <row r="3" customFormat="false" ht="15.75" hidden="false" customHeight="false" outlineLevel="0" collapsed="false">
      <c r="A3" s="3" t="str">
        <f aca="false">Strlen!A4</f>
        <v>Strlen</v>
      </c>
      <c r="B3" s="5" t="n">
        <v>0</v>
      </c>
      <c r="C3" s="3" t="n">
        <f aca="false">INT((Strlen!C4+Strlen!C11)/2)</f>
        <v>200</v>
      </c>
      <c r="D3" s="3" t="str">
        <f aca="false">Strlen!D4</f>
        <v>"These are reserved words in C language. \0"</v>
      </c>
      <c r="E3" s="3" t="n">
        <f aca="false">INT((Strlen!E4+Strlen!E11)/2)</f>
        <v>10000</v>
      </c>
      <c r="F3" s="3" t="n">
        <f aca="false">INT((Strlen!F4+Strlen!F11)/2)</f>
        <v>5000</v>
      </c>
      <c r="G3" s="3" t="n">
        <f aca="false">INT((Strlen!G4+Strlen!G11)/2)</f>
        <v>1000</v>
      </c>
      <c r="H3" s="3" t="n">
        <f aca="false">INT((Strlen!H4+Strlen!H11)/2)</f>
        <v>15</v>
      </c>
      <c r="I3" s="3" t="n">
        <f aca="false">INT((Strlen!I4+Strlen!I11)/2)</f>
        <v>14</v>
      </c>
      <c r="J3" s="3" t="n">
        <f aca="false">INT((Strlen!J4+Strlen!J11)/2)</f>
        <v>87435</v>
      </c>
      <c r="K3" s="3" t="n">
        <f aca="false">INT((Strlen!K4+Strlen!K11)/2)</f>
        <v>354</v>
      </c>
      <c r="L3" s="3" t="n">
        <f aca="false">INT((Strlen!L4+Strlen!L11)/2)</f>
        <v>14</v>
      </c>
      <c r="M3" s="3" t="n">
        <f aca="false">(F3/(F3+G3))*100</f>
        <v>83.3333333333333</v>
      </c>
      <c r="N3" s="3" t="n">
        <f aca="false">INT(J3-(G3*I3))</f>
        <v>73435</v>
      </c>
    </row>
    <row r="4" customFormat="false" ht="15.75" hidden="false" customHeight="false" outlineLevel="0" collapsed="false">
      <c r="A4" s="3" t="str">
        <f aca="false">Strlen!A5</f>
        <v>Strlen</v>
      </c>
      <c r="B4" s="5" t="n">
        <v>0</v>
      </c>
      <c r="C4" s="3" t="n">
        <f aca="false">INT((Strlen!C5+Strlen!C12)/2)</f>
        <v>200</v>
      </c>
      <c r="D4" s="3" t="str">
        <f aca="false">Strlen!D5</f>
        <v>"These are reserved words in C language. \0"</v>
      </c>
      <c r="E4" s="3" t="n">
        <f aca="false">INT((Strlen!E5+Strlen!E12)/2)</f>
        <v>10000</v>
      </c>
      <c r="F4" s="3" t="n">
        <f aca="false">INT((Strlen!F5+Strlen!F12)/2)</f>
        <v>4000</v>
      </c>
      <c r="G4" s="3" t="n">
        <f aca="false">INT((Strlen!G5+Strlen!G12)/2)</f>
        <v>2000</v>
      </c>
      <c r="H4" s="3" t="n">
        <f aca="false">INT((Strlen!H5+Strlen!H12)/2)</f>
        <v>19</v>
      </c>
      <c r="I4" s="3" t="n">
        <f aca="false">INT((Strlen!I5+Strlen!I12)/2)</f>
        <v>18</v>
      </c>
      <c r="J4" s="3" t="n">
        <f aca="false">INT((Strlen!J5+Strlen!J12)/2)</f>
        <v>110236</v>
      </c>
      <c r="K4" s="3" t="n">
        <f aca="false">INT((Strlen!K5+Strlen!K12)/2)</f>
        <v>354</v>
      </c>
      <c r="L4" s="3" t="n">
        <f aca="false">INT((Strlen!L5+Strlen!L12)/2)</f>
        <v>18</v>
      </c>
      <c r="M4" s="3" t="n">
        <f aca="false">(F4/(F4+G4))*100</f>
        <v>66.6666666666667</v>
      </c>
      <c r="N4" s="3" t="n">
        <f aca="false">INT(J4-(G4*I4))</f>
        <v>74236</v>
      </c>
    </row>
    <row r="5" customFormat="false" ht="15.75" hidden="false" customHeight="false" outlineLevel="0" collapsed="false">
      <c r="A5" s="3" t="str">
        <f aca="false">Strlen!A6</f>
        <v>Strlen</v>
      </c>
      <c r="B5" s="5" t="n">
        <v>0</v>
      </c>
      <c r="C5" s="3" t="n">
        <f aca="false">INT((Strlen!C6+Strlen!C13)/2)</f>
        <v>200</v>
      </c>
      <c r="D5" s="3" t="str">
        <f aca="false">Strlen!D6</f>
        <v>"These are reserved words in C language. \0"</v>
      </c>
      <c r="E5" s="3" t="n">
        <f aca="false">INT((Strlen!E6+Strlen!E13)/2)</f>
        <v>10000</v>
      </c>
      <c r="F5" s="3" t="n">
        <f aca="false">INT((Strlen!F6+Strlen!F13)/2)</f>
        <v>3000</v>
      </c>
      <c r="G5" s="3" t="n">
        <f aca="false">INT((Strlen!G6+Strlen!G13)/2)</f>
        <v>3000</v>
      </c>
      <c r="H5" s="3" t="n">
        <f aca="false">INT((Strlen!H6+Strlen!H13)/2)</f>
        <v>24</v>
      </c>
      <c r="I5" s="3" t="n">
        <f aca="false">INT((Strlen!I6+Strlen!I13)/2)</f>
        <v>23</v>
      </c>
      <c r="J5" s="3" t="n">
        <f aca="false">INT((Strlen!J6+Strlen!J13)/2)</f>
        <v>141957</v>
      </c>
      <c r="K5" s="3" t="n">
        <f aca="false">INT((Strlen!K6+Strlen!K13)/2)</f>
        <v>354</v>
      </c>
      <c r="L5" s="3" t="n">
        <f aca="false">INT((Strlen!L6+Strlen!L13)/2)</f>
        <v>23</v>
      </c>
      <c r="M5" s="3" t="n">
        <f aca="false">(F5/(F5+G5))*100</f>
        <v>50</v>
      </c>
      <c r="N5" s="3" t="n">
        <f aca="false">INT(J5-(G5*I5))</f>
        <v>72957</v>
      </c>
    </row>
    <row r="6" customFormat="false" ht="15.75" hidden="false" customHeight="false" outlineLevel="0" collapsed="false">
      <c r="A6" s="3" t="str">
        <f aca="false">Strlen!A7</f>
        <v>Strlen</v>
      </c>
      <c r="B6" s="5" t="n">
        <v>0</v>
      </c>
      <c r="C6" s="3" t="n">
        <f aca="false">INT((Strlen!C7+Strlen!C14)/2)</f>
        <v>200</v>
      </c>
      <c r="D6" s="3" t="str">
        <f aca="false">Strlen!D7</f>
        <v>"These are reserved words in C language. \0"</v>
      </c>
      <c r="E6" s="3" t="n">
        <f aca="false">INT((Strlen!E7+Strlen!E14)/2)</f>
        <v>10000</v>
      </c>
      <c r="F6" s="3" t="n">
        <f aca="false">INT((Strlen!F7+Strlen!F14)/2)</f>
        <v>2000</v>
      </c>
      <c r="G6" s="3" t="n">
        <f aca="false">INT((Strlen!G7+Strlen!G14)/2)</f>
        <v>4000</v>
      </c>
      <c r="H6" s="3" t="n">
        <f aca="false">INT((Strlen!H7+Strlen!H14)/2)</f>
        <v>42</v>
      </c>
      <c r="I6" s="3" t="n">
        <f aca="false">INT((Strlen!I7+Strlen!I14)/2)</f>
        <v>41</v>
      </c>
      <c r="J6" s="3" t="n">
        <f aca="false">INT((Strlen!J7+Strlen!J14)/2)</f>
        <v>250808</v>
      </c>
      <c r="K6" s="3" t="n">
        <f aca="false">INT((Strlen!K7+Strlen!K14)/2)</f>
        <v>354</v>
      </c>
      <c r="L6" s="3" t="n">
        <f aca="false">INT((Strlen!L7+Strlen!L14)/2)</f>
        <v>41</v>
      </c>
      <c r="M6" s="3" t="n">
        <f aca="false">(F6/(F6+G6))*100</f>
        <v>33.3333333333333</v>
      </c>
      <c r="N6" s="3" t="n">
        <f aca="false">INT(J6-(G6*I6))</f>
        <v>86808</v>
      </c>
    </row>
    <row r="7" customFormat="false" ht="15.75" hidden="false" customHeight="false" outlineLevel="0" collapsed="false">
      <c r="A7" s="3" t="str">
        <f aca="false">Strlen!A8</f>
        <v>Strlen</v>
      </c>
      <c r="B7" s="5" t="n">
        <v>0</v>
      </c>
      <c r="C7" s="3" t="n">
        <f aca="false">INT((Strlen!C8+Strlen!C15)/2)</f>
        <v>200</v>
      </c>
      <c r="D7" s="3" t="str">
        <f aca="false">Strlen!D8</f>
        <v>"These are reserved words in C language. \0"</v>
      </c>
      <c r="E7" s="3" t="n">
        <f aca="false">INT((Strlen!E8+Strlen!E15)/2)</f>
        <v>10000</v>
      </c>
      <c r="F7" s="3" t="n">
        <f aca="false">INT((Strlen!F8+Strlen!F15)/2)</f>
        <v>1000</v>
      </c>
      <c r="G7" s="3" t="n">
        <f aca="false">INT((Strlen!G8+Strlen!G15)/2)</f>
        <v>5000</v>
      </c>
      <c r="H7" s="3" t="n">
        <f aca="false">INT((Strlen!H8+Strlen!H15)/2)</f>
        <v>115</v>
      </c>
      <c r="I7" s="3" t="n">
        <f aca="false">INT((Strlen!I8+Strlen!I15)/2)</f>
        <v>114</v>
      </c>
      <c r="J7" s="3" t="n">
        <f aca="false">INT((Strlen!J8+Strlen!J15)/2)</f>
        <v>684757</v>
      </c>
      <c r="K7" s="3" t="n">
        <f aca="false">INT((Strlen!K8+Strlen!K15)/2)</f>
        <v>355</v>
      </c>
      <c r="L7" s="3" t="n">
        <f aca="false">INT((Strlen!L8+Strlen!L15)/2)</f>
        <v>113</v>
      </c>
      <c r="M7" s="3" t="n">
        <f aca="false">(F7/(F7+G7))*100</f>
        <v>16.6666666666667</v>
      </c>
      <c r="N7" s="3" t="n">
        <f aca="false">INT(J7-(G7*I7))</f>
        <v>114757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8.86"/>
    <col collapsed="false" customWidth="true" hidden="false" outlineLevel="0" max="2" min="2" style="0" width="17.86"/>
    <col collapsed="false" customWidth="true" hidden="false" outlineLevel="0" max="6" min="6" style="0" width="28.14"/>
    <col collapsed="false" customWidth="true" hidden="false" outlineLevel="0" max="10" min="10" style="0" width="30.14"/>
  </cols>
  <sheetData>
    <row r="1" customFormat="false" ht="15.75" hidden="false" customHeight="false" outlineLevel="0" collapsed="false">
      <c r="A1" s="2" t="s">
        <v>0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</row>
    <row r="2" customFormat="false" ht="15.75" hidden="false" customHeight="false" outlineLevel="0" collapsed="false">
      <c r="A2" s="2" t="s">
        <v>25</v>
      </c>
      <c r="B2" s="2" t="s">
        <v>35</v>
      </c>
      <c r="C2" s="2" t="s">
        <v>36</v>
      </c>
      <c r="D2" s="2" t="n">
        <v>30000</v>
      </c>
      <c r="E2" s="2" t="n">
        <v>50247</v>
      </c>
      <c r="F2" s="2" t="n">
        <f aca="false">(E2/D2)*1000</f>
        <v>1674.9</v>
      </c>
      <c r="H2" s="2"/>
    </row>
    <row r="3" customFormat="false" ht="15.75" hidden="false" customHeight="false" outlineLevel="0" collapsed="false">
      <c r="A3" s="2" t="s">
        <v>28</v>
      </c>
      <c r="B3" s="2" t="s">
        <v>35</v>
      </c>
      <c r="C3" s="2" t="s">
        <v>36</v>
      </c>
      <c r="D3" s="2" t="n">
        <v>10000</v>
      </c>
      <c r="E3" s="2" t="n">
        <v>45371</v>
      </c>
      <c r="F3" s="2" t="n">
        <f aca="false">(E3/D3)*1000</f>
        <v>4537.1</v>
      </c>
      <c r="J3" s="6" t="s">
        <v>37</v>
      </c>
    </row>
    <row r="4" customFormat="false" ht="15.75" hidden="false" customHeight="false" outlineLevel="0" collapsed="false">
      <c r="A4" s="2" t="s">
        <v>26</v>
      </c>
      <c r="B4" s="2" t="s">
        <v>35</v>
      </c>
      <c r="C4" s="2" t="s">
        <v>36</v>
      </c>
      <c r="D4" s="2" t="n">
        <v>30000</v>
      </c>
      <c r="E4" s="2" t="n">
        <v>46802</v>
      </c>
      <c r="F4" s="2" t="n">
        <f aca="false">(E4/D4)*1000</f>
        <v>1560.06666666667</v>
      </c>
    </row>
    <row r="6" customFormat="false" ht="15.75" hidden="false" customHeight="false" outlineLevel="0" collapsed="false">
      <c r="A6" s="2" t="s">
        <v>25</v>
      </c>
      <c r="B6" s="2" t="s">
        <v>38</v>
      </c>
      <c r="C6" s="2" t="s">
        <v>36</v>
      </c>
      <c r="D6" s="2" t="n">
        <v>30000</v>
      </c>
      <c r="E6" s="2" t="n">
        <f aca="false">'Fibonacci csv line'!N2</f>
        <v>75605</v>
      </c>
      <c r="F6" s="2" t="n">
        <f aca="false">(E6/D6)*1000</f>
        <v>2520.16666666667</v>
      </c>
      <c r="G6" s="3" t="n">
        <f aca="false">F6/F2</f>
        <v>1.50466694529027</v>
      </c>
    </row>
    <row r="7" customFormat="false" ht="15.75" hidden="false" customHeight="false" outlineLevel="0" collapsed="false">
      <c r="A7" s="2" t="s">
        <v>28</v>
      </c>
      <c r="B7" s="2" t="s">
        <v>38</v>
      </c>
      <c r="C7" s="2" t="s">
        <v>36</v>
      </c>
      <c r="D7" s="2" t="n">
        <v>10000</v>
      </c>
      <c r="E7" s="2" t="n">
        <f aca="false">'Strlen csv line'!N2</f>
        <v>70662</v>
      </c>
      <c r="F7" s="2" t="n">
        <f aca="false">(E7/D7)*1000</f>
        <v>7066.2</v>
      </c>
      <c r="G7" s="3" t="n">
        <f aca="false">F7/F3</f>
        <v>1.5574265499989</v>
      </c>
    </row>
    <row r="8" customFormat="false" ht="15.75" hidden="false" customHeight="false" outlineLevel="0" collapsed="false">
      <c r="A8" s="2" t="s">
        <v>26</v>
      </c>
      <c r="B8" s="2" t="s">
        <v>38</v>
      </c>
      <c r="C8" s="2" t="s">
        <v>36</v>
      </c>
      <c r="D8" s="2" t="n">
        <v>30000</v>
      </c>
      <c r="E8" s="2" t="n">
        <f aca="false">'Bitcount csv line'!N2</f>
        <v>74457</v>
      </c>
      <c r="F8" s="2" t="n">
        <f aca="false">(E8/D8)*1000</f>
        <v>2481.9</v>
      </c>
      <c r="G8" s="3" t="n">
        <f aca="false">F8/F4</f>
        <v>1.59089355155763</v>
      </c>
    </row>
    <row r="10" customFormat="false" ht="15.75" hidden="false" customHeight="false" outlineLevel="0" collapsed="false">
      <c r="A10" s="2" t="s">
        <v>25</v>
      </c>
      <c r="B10" s="2" t="s">
        <v>39</v>
      </c>
      <c r="C10" s="2" t="s">
        <v>36</v>
      </c>
      <c r="F10" s="2" t="n">
        <v>1407.97</v>
      </c>
    </row>
    <row r="11" customFormat="false" ht="15.75" hidden="false" customHeight="false" outlineLevel="0" collapsed="false">
      <c r="A11" s="2" t="s">
        <v>28</v>
      </c>
      <c r="B11" s="2" t="s">
        <v>39</v>
      </c>
      <c r="C11" s="2" t="s">
        <v>36</v>
      </c>
      <c r="F11" s="2" t="n">
        <v>4224.52</v>
      </c>
    </row>
    <row r="12" customFormat="false" ht="15.75" hidden="false" customHeight="false" outlineLevel="0" collapsed="false">
      <c r="A12" s="2" t="s">
        <v>26</v>
      </c>
      <c r="B12" s="2" t="s">
        <v>39</v>
      </c>
      <c r="C12" s="2" t="s">
        <v>36</v>
      </c>
      <c r="F12" s="2" t="n">
        <v>1584.24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21.71"/>
    <col collapsed="false" customWidth="true" hidden="false" outlineLevel="0" max="4" min="4" style="0" width="18.86"/>
    <col collapsed="false" customWidth="true" hidden="false" outlineLevel="0" max="14" min="14" style="0" width="16.57"/>
  </cols>
  <sheetData>
    <row r="1" customFormat="false" ht="15.75" hidden="false" customHeight="false" outlineLevel="0" collapsed="false">
      <c r="A1" s="3" t="str">
        <f aca="false">LoRa!A1</f>
        <v>App</v>
      </c>
      <c r="B1" s="3" t="str">
        <f aca="false">LoRa!B1</f>
        <v>Run</v>
      </c>
      <c r="C1" s="3" t="str">
        <f aca="false">LoRa!C1</f>
        <v>Checkpoint period (mode periodic)</v>
      </c>
      <c r="D1" s="3" t="str">
        <f aca="false">LoRa!D1</f>
        <v>Samples per broadcast</v>
      </c>
      <c r="E1" s="3" t="str">
        <f aca="false">LoRa!E1</f>
        <v>Broadcast per run</v>
      </c>
      <c r="F1" s="3" t="str">
        <f aca="false">LoRa!F1</f>
        <v>On-time</v>
      </c>
      <c r="G1" s="3" t="str">
        <f aca="false">LoRa!G1</f>
        <v>Off-time</v>
      </c>
      <c r="H1" s="3" t="str">
        <f aca="false">LoRa!H1</f>
        <v>On count</v>
      </c>
      <c r="I1" s="3" t="str">
        <f aca="false">LoRa!I1</f>
        <v>Off count</v>
      </c>
      <c r="J1" s="3" t="str">
        <f aca="false">LoRa!J1</f>
        <v>runtime</v>
      </c>
      <c r="K1" s="3" t="str">
        <f aca="false">LoRa!K1</f>
        <v>checkpoints</v>
      </c>
      <c r="L1" s="3" t="str">
        <f aca="false">LoRa!L1</f>
        <v>restores</v>
      </c>
      <c r="M1" s="3" t="str">
        <f aca="false">LoRa!M1</f>
        <v>total samples</v>
      </c>
      <c r="N1" s="3" t="str">
        <f aca="false">LoRa!N1</f>
        <v>total broadcast</v>
      </c>
      <c r="O1" s="2" t="s">
        <v>15</v>
      </c>
      <c r="P1" s="2" t="s">
        <v>16</v>
      </c>
    </row>
    <row r="2" customFormat="false" ht="15.75" hidden="false" customHeight="false" outlineLevel="0" collapsed="false">
      <c r="A2" s="3" t="str">
        <f aca="false">LoRa!A3</f>
        <v>Lora</v>
      </c>
      <c r="B2" s="2" t="n">
        <v>0</v>
      </c>
      <c r="C2" s="3" t="n">
        <f aca="false">INT((LoRa!C3+LoRa!C9+LoRa!C15)/3)</f>
        <v>200</v>
      </c>
      <c r="D2" s="3" t="n">
        <f aca="false">INT((LoRa!D3+LoRa!D9+LoRa!D15)/3)</f>
        <v>100</v>
      </c>
      <c r="E2" s="3" t="n">
        <f aca="false">INT((LoRa!E3+LoRa!E9+LoRa!E15)/3)</f>
        <v>50</v>
      </c>
      <c r="F2" s="3" t="n">
        <f aca="false">INT((LoRa!F3+LoRa!F9+LoRa!F15)/3)</f>
        <v>6000</v>
      </c>
      <c r="G2" s="3" t="n">
        <f aca="false">INT((LoRa!G3+LoRa!G9+LoRa!G15)/3)</f>
        <v>0</v>
      </c>
      <c r="H2" s="3" t="n">
        <f aca="false">INT((LoRa!H3+LoRa!H9+LoRa!H15)/3)</f>
        <v>1</v>
      </c>
      <c r="I2" s="3" t="n">
        <f aca="false">INT((LoRa!I3+LoRa!I9+LoRa!I15)/3)</f>
        <v>0</v>
      </c>
      <c r="J2" s="3" t="n">
        <f aca="false">INT((LoRa!J3+LoRa!J9+LoRa!J15)/3)</f>
        <v>251551</v>
      </c>
      <c r="K2" s="3" t="n">
        <f aca="false">INT((LoRa!K3+LoRa!K9+LoRa!K15)/3)</f>
        <v>1256</v>
      </c>
      <c r="L2" s="3" t="n">
        <f aca="false">INT((LoRa!L3+LoRa!L9+LoRa!L15)/3)</f>
        <v>0</v>
      </c>
      <c r="M2" s="3" t="n">
        <f aca="false">INT((LoRa!M3+LoRa!M9+LoRa!M15)/3)</f>
        <v>5000</v>
      </c>
      <c r="N2" s="3" t="n">
        <f aca="false">INT((LoRa!N3+LoRa!N9+LoRa!N15)/3)</f>
        <v>50</v>
      </c>
      <c r="O2" s="3" t="n">
        <f aca="false">(F2/(F2+G2))*100</f>
        <v>100</v>
      </c>
      <c r="P2" s="3" t="n">
        <f aca="false">INT(J2-(I2*G2))</f>
        <v>251551</v>
      </c>
    </row>
    <row r="3" customFormat="false" ht="15.75" hidden="false" customHeight="false" outlineLevel="0" collapsed="false">
      <c r="A3" s="3" t="str">
        <f aca="false">LoRa!A4</f>
        <v>Lora</v>
      </c>
      <c r="B3" s="2" t="n">
        <v>0</v>
      </c>
      <c r="C3" s="3" t="n">
        <f aca="false">INT((LoRa!C4+LoRa!C10+LoRa!C16)/3)</f>
        <v>200</v>
      </c>
      <c r="D3" s="3" t="n">
        <f aca="false">INT((LoRa!D4+LoRa!D10+LoRa!D16)/3)</f>
        <v>100</v>
      </c>
      <c r="E3" s="3" t="n">
        <f aca="false">INT((LoRa!E4+LoRa!E10+LoRa!E16)/3)</f>
        <v>50</v>
      </c>
      <c r="F3" s="3" t="n">
        <f aca="false">INT((LoRa!F4+LoRa!F10+LoRa!F16)/3)</f>
        <v>5000</v>
      </c>
      <c r="G3" s="3" t="n">
        <f aca="false">INT((LoRa!G4+LoRa!G10+LoRa!G16)/3)</f>
        <v>1000</v>
      </c>
      <c r="H3" s="3" t="n">
        <f aca="false">INT((LoRa!H4+LoRa!H10+LoRa!H16)/3)</f>
        <v>53</v>
      </c>
      <c r="I3" s="3" t="n">
        <f aca="false">INT((LoRa!I4+LoRa!I10+LoRa!I16)/3)</f>
        <v>52</v>
      </c>
      <c r="J3" s="3" t="n">
        <f aca="false">INT((LoRa!J4+LoRa!J10+LoRa!J16)/3)</f>
        <v>315824</v>
      </c>
      <c r="K3" s="3" t="n">
        <f aca="false">INT((LoRa!K4+LoRa!K10+LoRa!K16)/3)</f>
        <v>1266</v>
      </c>
      <c r="L3" s="3" t="n">
        <f aca="false">INT((LoRa!L4+LoRa!L10+LoRa!L16)/3)</f>
        <v>52</v>
      </c>
      <c r="M3" s="3" t="n">
        <f aca="false">INT((LoRa!M4+LoRa!M10+LoRa!M16)/3)</f>
        <v>5000</v>
      </c>
      <c r="N3" s="3" t="n">
        <f aca="false">INT((LoRa!N4+LoRa!N10+LoRa!N16)/3)</f>
        <v>50</v>
      </c>
      <c r="O3" s="3" t="n">
        <f aca="false">(F3/(F3+G3))*100</f>
        <v>83.3333333333333</v>
      </c>
      <c r="P3" s="3" t="n">
        <f aca="false">INT(J3-(I3*G3))</f>
        <v>263824</v>
      </c>
    </row>
    <row r="4" customFormat="false" ht="15.75" hidden="false" customHeight="false" outlineLevel="0" collapsed="false">
      <c r="A4" s="3" t="str">
        <f aca="false">LoRa!A5</f>
        <v>Lora</v>
      </c>
      <c r="B4" s="2" t="n">
        <v>0</v>
      </c>
      <c r="C4" s="3" t="n">
        <f aca="false">INT((LoRa!C5+LoRa!C11+LoRa!C17)/3)</f>
        <v>200</v>
      </c>
      <c r="D4" s="3" t="n">
        <f aca="false">INT((LoRa!D5+LoRa!D11+LoRa!D17)/3)</f>
        <v>100</v>
      </c>
      <c r="E4" s="3" t="n">
        <f aca="false">INT((LoRa!E5+LoRa!E11+LoRa!E17)/3)</f>
        <v>50</v>
      </c>
      <c r="F4" s="3" t="n">
        <f aca="false">INT((LoRa!F5+LoRa!F11+LoRa!F17)/3)</f>
        <v>4000</v>
      </c>
      <c r="G4" s="3" t="n">
        <f aca="false">INT((LoRa!G5+LoRa!G11+LoRa!G17)/3)</f>
        <v>2000</v>
      </c>
      <c r="H4" s="3" t="n">
        <f aca="false">INT((LoRa!H5+LoRa!H11+LoRa!H17)/3)</f>
        <v>67</v>
      </c>
      <c r="I4" s="3" t="n">
        <f aca="false">INT((LoRa!I5+LoRa!I11+LoRa!I17)/3)</f>
        <v>66</v>
      </c>
      <c r="J4" s="3" t="n">
        <f aca="false">INT((LoRa!J5+LoRa!J11+LoRa!J17)/3)</f>
        <v>399968</v>
      </c>
      <c r="K4" s="3" t="n">
        <f aca="false">INT((LoRa!K5+LoRa!K11+LoRa!K17)/3)</f>
        <v>1335</v>
      </c>
      <c r="L4" s="3" t="n">
        <f aca="false">INT((LoRa!L5+LoRa!L11+LoRa!L17)/3)</f>
        <v>66</v>
      </c>
      <c r="M4" s="3" t="n">
        <f aca="false">INT((LoRa!M5+LoRa!M11+LoRa!M17)/3)</f>
        <v>5000</v>
      </c>
      <c r="N4" s="3" t="n">
        <f aca="false">INT((LoRa!N5+LoRa!N11+LoRa!N17)/3)</f>
        <v>50</v>
      </c>
      <c r="O4" s="3" t="n">
        <f aca="false">(F4/(F4+G4))*100</f>
        <v>66.6666666666667</v>
      </c>
      <c r="P4" s="3" t="n">
        <f aca="false">INT(J4-(I4*G4))</f>
        <v>267968</v>
      </c>
    </row>
    <row r="5" customFormat="false" ht="15.75" hidden="false" customHeight="false" outlineLevel="0" collapsed="false">
      <c r="A5" s="3" t="str">
        <f aca="false">LoRa!A6</f>
        <v>Lora</v>
      </c>
      <c r="B5" s="2" t="n">
        <v>0</v>
      </c>
      <c r="C5" s="3" t="n">
        <f aca="false">INT((LoRa!C6+LoRa!C12+LoRa!C18)/3)</f>
        <v>200</v>
      </c>
      <c r="D5" s="3" t="n">
        <f aca="false">INT((LoRa!D6+LoRa!D12+LoRa!D18)/3)</f>
        <v>100</v>
      </c>
      <c r="E5" s="3" t="n">
        <f aca="false">INT((LoRa!E6+LoRa!E12+LoRa!E18)/3)</f>
        <v>50</v>
      </c>
      <c r="F5" s="3" t="n">
        <f aca="false">INT((LoRa!F6+LoRa!F12+LoRa!F18)/3)</f>
        <v>3000</v>
      </c>
      <c r="G5" s="3" t="n">
        <f aca="false">INT((LoRa!G6+LoRa!G12+LoRa!G18)/3)</f>
        <v>3000</v>
      </c>
      <c r="H5" s="3" t="n">
        <f aca="false">INT((LoRa!H6+LoRa!H12+LoRa!H18)/3)</f>
        <v>92</v>
      </c>
      <c r="I5" s="3" t="n">
        <f aca="false">INT((LoRa!I6+LoRa!I12+LoRa!I18)/3)</f>
        <v>91</v>
      </c>
      <c r="J5" s="3" t="n">
        <f aca="false">INT((LoRa!J6+LoRa!J12+LoRa!J18)/3)</f>
        <v>551788</v>
      </c>
      <c r="K5" s="3" t="n">
        <f aca="false">INT((LoRa!K6+LoRa!K12+LoRa!K18)/3)</f>
        <v>1338</v>
      </c>
      <c r="L5" s="3" t="n">
        <f aca="false">INT((LoRa!L6+LoRa!L12+LoRa!L18)/3)</f>
        <v>91</v>
      </c>
      <c r="M5" s="3" t="n">
        <f aca="false">INT((LoRa!M6+LoRa!M12+LoRa!M18)/3)</f>
        <v>5000</v>
      </c>
      <c r="N5" s="3" t="n">
        <f aca="false">INT((LoRa!N6+LoRa!N12+LoRa!N18)/3)</f>
        <v>50</v>
      </c>
      <c r="O5" s="3" t="n">
        <f aca="false">(F5/(F5+G5))*100</f>
        <v>50</v>
      </c>
      <c r="P5" s="3" t="n">
        <f aca="false">INT(J5-(I5*G5))</f>
        <v>278788</v>
      </c>
    </row>
    <row r="6" customFormat="false" ht="15.75" hidden="false" customHeight="false" outlineLevel="0" collapsed="false">
      <c r="A6" s="3" t="str">
        <f aca="false">LoRa!A7</f>
        <v>Lora</v>
      </c>
      <c r="B6" s="2" t="n">
        <v>0</v>
      </c>
      <c r="C6" s="3" t="n">
        <f aca="false">INT((LoRa!C7+LoRa!C13+LoRa!C19)/3)</f>
        <v>200</v>
      </c>
      <c r="D6" s="3" t="n">
        <f aca="false">INT((LoRa!D7+LoRa!D13+LoRa!D19)/3)</f>
        <v>100</v>
      </c>
      <c r="E6" s="3" t="n">
        <f aca="false">INT((LoRa!E7+LoRa!E13+LoRa!E19)/3)</f>
        <v>50</v>
      </c>
      <c r="F6" s="3" t="n">
        <f aca="false">INT((LoRa!F7+LoRa!F13+LoRa!F19)/3)</f>
        <v>2000</v>
      </c>
      <c r="G6" s="3" t="n">
        <f aca="false">INT((LoRa!G7+LoRa!G13+LoRa!G19)/3)</f>
        <v>4000</v>
      </c>
      <c r="H6" s="3" t="n">
        <f aca="false">INT((LoRa!H7+LoRa!H13+LoRa!H19)/3)</f>
        <v>152</v>
      </c>
      <c r="I6" s="3" t="n">
        <f aca="false">INT((LoRa!I7+LoRa!I13+LoRa!I19)/3)</f>
        <v>151</v>
      </c>
      <c r="J6" s="3" t="n">
        <f aca="false">INT((LoRa!J7+LoRa!J13+LoRa!J19)/3)</f>
        <v>908975</v>
      </c>
      <c r="K6" s="3" t="n">
        <f aca="false">INT((LoRa!K7+LoRa!K13+LoRa!K19)/3)</f>
        <v>1315</v>
      </c>
      <c r="L6" s="3" t="n">
        <f aca="false">INT((LoRa!L7+LoRa!L13+LoRa!L19)/3)</f>
        <v>151</v>
      </c>
      <c r="M6" s="3" t="n">
        <f aca="false">INT((LoRa!M7+LoRa!M13+LoRa!M19)/3)</f>
        <v>5000</v>
      </c>
      <c r="N6" s="3" t="n">
        <f aca="false">INT((LoRa!N7+LoRa!N13+LoRa!N19)/3)</f>
        <v>50</v>
      </c>
      <c r="O6" s="3" t="n">
        <f aca="false">(F6/(F6+G6))*100</f>
        <v>33.3333333333333</v>
      </c>
      <c r="P6" s="3" t="n">
        <f aca="false">INT(J6-(I6*G6))</f>
        <v>304975</v>
      </c>
    </row>
    <row r="8" customFormat="false" ht="15.75" hidden="false" customHeight="false" outlineLevel="0" collapsed="false">
      <c r="A8" s="3" t="n">
        <f aca="false">LoRa!A8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31.7"/>
    <col collapsed="false" customWidth="true" hidden="false" outlineLevel="0" max="5" min="4" style="0" width="25.7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17</v>
      </c>
      <c r="E1" s="1" t="s">
        <v>18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19</v>
      </c>
    </row>
    <row r="3" customFormat="false" ht="15.75" hidden="false" customHeight="false" outlineLevel="0" collapsed="false">
      <c r="A3" s="2" t="s">
        <v>20</v>
      </c>
      <c r="B3" s="2" t="n">
        <v>1</v>
      </c>
      <c r="C3" s="2" t="n">
        <v>200</v>
      </c>
      <c r="D3" s="2" t="n">
        <v>10000</v>
      </c>
      <c r="E3" s="2" t="n">
        <v>25</v>
      </c>
      <c r="F3" s="2" t="n">
        <v>6000</v>
      </c>
      <c r="G3" s="2" t="n">
        <v>0</v>
      </c>
      <c r="H3" s="2" t="n">
        <v>1</v>
      </c>
      <c r="I3" s="2" t="n">
        <v>0</v>
      </c>
      <c r="J3" s="2" t="n">
        <v>251581</v>
      </c>
      <c r="K3" s="2" t="n">
        <v>1129</v>
      </c>
      <c r="L3" s="2" t="n">
        <v>0</v>
      </c>
      <c r="M3" s="2" t="n">
        <v>4443</v>
      </c>
      <c r="N3" s="2" t="n">
        <v>25</v>
      </c>
    </row>
    <row r="4" customFormat="false" ht="15.75" hidden="false" customHeight="false" outlineLevel="0" collapsed="false">
      <c r="A4" s="2" t="s">
        <v>20</v>
      </c>
      <c r="B4" s="2" t="n">
        <v>1</v>
      </c>
      <c r="C4" s="2" t="n">
        <v>200</v>
      </c>
      <c r="D4" s="2" t="n">
        <v>10000</v>
      </c>
      <c r="E4" s="2" t="n">
        <v>25</v>
      </c>
      <c r="F4" s="2" t="n">
        <v>5000</v>
      </c>
      <c r="G4" s="2" t="n">
        <v>1000</v>
      </c>
      <c r="H4" s="2" t="n">
        <v>43</v>
      </c>
      <c r="I4" s="2" t="n">
        <v>42</v>
      </c>
      <c r="J4" s="2" t="n">
        <v>253364</v>
      </c>
      <c r="K4" s="2" t="n">
        <v>859</v>
      </c>
      <c r="L4" s="2" t="n">
        <v>42</v>
      </c>
      <c r="M4" s="2" t="n">
        <v>3298</v>
      </c>
      <c r="N4" s="2" t="n">
        <v>25</v>
      </c>
    </row>
    <row r="5" customFormat="false" ht="15.75" hidden="false" customHeight="false" outlineLevel="0" collapsed="false">
      <c r="A5" s="2" t="s">
        <v>20</v>
      </c>
      <c r="B5" s="2" t="n">
        <v>1</v>
      </c>
      <c r="C5" s="2" t="n">
        <v>200</v>
      </c>
      <c r="D5" s="2" t="n">
        <v>10000</v>
      </c>
      <c r="E5" s="2" t="n">
        <v>25</v>
      </c>
      <c r="F5" s="2" t="n">
        <v>4000</v>
      </c>
      <c r="G5" s="2" t="n">
        <v>2000</v>
      </c>
      <c r="H5" s="2" t="n">
        <v>43</v>
      </c>
      <c r="I5" s="2" t="n">
        <v>42</v>
      </c>
      <c r="J5" s="2" t="n">
        <v>253294</v>
      </c>
      <c r="K5" s="2" t="n">
        <v>765</v>
      </c>
      <c r="L5" s="2" t="n">
        <v>42</v>
      </c>
      <c r="M5" s="2" t="n">
        <v>2568</v>
      </c>
      <c r="N5" s="2" t="n">
        <v>25</v>
      </c>
    </row>
    <row r="6" customFormat="false" ht="15.75" hidden="false" customHeight="false" outlineLevel="0" collapsed="false">
      <c r="A6" s="2" t="s">
        <v>20</v>
      </c>
      <c r="B6" s="2" t="n">
        <v>1</v>
      </c>
      <c r="C6" s="2" t="n">
        <v>200</v>
      </c>
      <c r="D6" s="2" t="n">
        <v>10000</v>
      </c>
      <c r="E6" s="2" t="n">
        <v>25</v>
      </c>
      <c r="F6" s="2" t="n">
        <v>3000</v>
      </c>
      <c r="G6" s="2" t="n">
        <v>3000</v>
      </c>
      <c r="H6" s="2" t="n">
        <v>43</v>
      </c>
      <c r="I6" s="2" t="n">
        <v>42</v>
      </c>
      <c r="J6" s="2" t="n">
        <v>253378</v>
      </c>
      <c r="K6" s="2" t="n">
        <v>433</v>
      </c>
      <c r="L6" s="2" t="n">
        <v>40</v>
      </c>
      <c r="M6" s="2" t="n">
        <v>1498</v>
      </c>
      <c r="N6" s="2" t="n">
        <v>25</v>
      </c>
    </row>
    <row r="7" customFormat="false" ht="15.75" hidden="false" customHeight="false" outlineLevel="0" collapsed="false">
      <c r="A7" s="2" t="s">
        <v>20</v>
      </c>
      <c r="B7" s="2" t="n">
        <v>1</v>
      </c>
      <c r="C7" s="2" t="n">
        <v>200</v>
      </c>
      <c r="D7" s="2" t="n">
        <v>10000</v>
      </c>
      <c r="E7" s="2" t="n">
        <v>25</v>
      </c>
      <c r="F7" s="2" t="n">
        <v>2000</v>
      </c>
      <c r="G7" s="2" t="n">
        <v>4000</v>
      </c>
      <c r="H7" s="2" t="n">
        <v>43</v>
      </c>
      <c r="I7" s="2" t="n">
        <v>42</v>
      </c>
      <c r="J7" s="2" t="n">
        <v>253319</v>
      </c>
      <c r="K7" s="2" t="n">
        <v>262</v>
      </c>
      <c r="L7" s="2" t="n">
        <v>41</v>
      </c>
      <c r="M7" s="2" t="n">
        <v>809</v>
      </c>
      <c r="N7" s="2" t="n">
        <v>25</v>
      </c>
    </row>
    <row r="9" customFormat="false" ht="15.75" hidden="false" customHeight="false" outlineLevel="0" collapsed="false">
      <c r="A9" s="2" t="s">
        <v>20</v>
      </c>
      <c r="B9" s="2" t="n">
        <v>2</v>
      </c>
      <c r="C9" s="2" t="n">
        <v>200</v>
      </c>
      <c r="D9" s="2" t="n">
        <v>10000</v>
      </c>
      <c r="E9" s="2" t="n">
        <v>25</v>
      </c>
      <c r="F9" s="2" t="n">
        <v>6000</v>
      </c>
      <c r="G9" s="2" t="n">
        <v>0</v>
      </c>
      <c r="H9" s="2" t="n">
        <v>1</v>
      </c>
      <c r="I9" s="2" t="n">
        <v>0</v>
      </c>
      <c r="J9" s="2" t="n">
        <v>252233</v>
      </c>
      <c r="K9" s="2" t="n">
        <v>1133</v>
      </c>
      <c r="L9" s="2" t="n">
        <v>0</v>
      </c>
      <c r="M9" s="2" t="n">
        <v>4454</v>
      </c>
      <c r="N9" s="2" t="n">
        <v>25</v>
      </c>
    </row>
    <row r="10" customFormat="false" ht="15.75" hidden="false" customHeight="false" outlineLevel="0" collapsed="false">
      <c r="A10" s="2" t="s">
        <v>20</v>
      </c>
      <c r="B10" s="2" t="n">
        <v>2</v>
      </c>
      <c r="C10" s="2" t="n">
        <v>200</v>
      </c>
      <c r="D10" s="2" t="n">
        <v>10000</v>
      </c>
      <c r="E10" s="2" t="n">
        <v>25</v>
      </c>
      <c r="F10" s="2" t="n">
        <v>5000</v>
      </c>
      <c r="G10" s="2" t="n">
        <v>1000</v>
      </c>
      <c r="H10" s="2" t="n">
        <v>43</v>
      </c>
      <c r="I10" s="2" t="n">
        <v>42</v>
      </c>
      <c r="J10" s="2" t="n">
        <v>253365</v>
      </c>
      <c r="K10" s="2" t="n">
        <v>859</v>
      </c>
      <c r="L10" s="2" t="n">
        <v>42</v>
      </c>
      <c r="M10" s="2" t="n">
        <v>3286</v>
      </c>
      <c r="N10" s="2" t="n">
        <v>25</v>
      </c>
    </row>
    <row r="11" customFormat="false" ht="15.75" hidden="false" customHeight="false" outlineLevel="0" collapsed="false">
      <c r="A11" s="2" t="s">
        <v>20</v>
      </c>
      <c r="B11" s="2" t="n">
        <v>2</v>
      </c>
      <c r="C11" s="2" t="n">
        <v>200</v>
      </c>
      <c r="D11" s="2" t="n">
        <v>10000</v>
      </c>
      <c r="E11" s="2" t="n">
        <v>25</v>
      </c>
      <c r="F11" s="2" t="n">
        <v>4000</v>
      </c>
      <c r="G11" s="2" t="n">
        <v>2000</v>
      </c>
      <c r="H11" s="2" t="n">
        <v>43</v>
      </c>
      <c r="I11" s="2" t="n">
        <v>42</v>
      </c>
      <c r="J11" s="2" t="n">
        <v>253361</v>
      </c>
      <c r="K11" s="2" t="n">
        <v>701</v>
      </c>
      <c r="L11" s="2" t="n">
        <v>42</v>
      </c>
      <c r="M11" s="2" t="n">
        <v>2571</v>
      </c>
      <c r="N11" s="2" t="n">
        <v>25</v>
      </c>
    </row>
    <row r="12" customFormat="false" ht="15.75" hidden="false" customHeight="false" outlineLevel="0" collapsed="false">
      <c r="A12" s="2" t="s">
        <v>20</v>
      </c>
      <c r="B12" s="2" t="n">
        <v>2</v>
      </c>
      <c r="C12" s="2" t="n">
        <v>200</v>
      </c>
      <c r="D12" s="2" t="n">
        <v>10000</v>
      </c>
      <c r="E12" s="2" t="n">
        <v>25</v>
      </c>
      <c r="F12" s="2" t="n">
        <v>3000</v>
      </c>
      <c r="G12" s="2" t="n">
        <v>3000</v>
      </c>
      <c r="H12" s="2" t="n">
        <v>43</v>
      </c>
      <c r="I12" s="2" t="n">
        <v>42</v>
      </c>
      <c r="J12" s="2" t="n">
        <v>253384</v>
      </c>
      <c r="K12" s="2" t="n">
        <v>483</v>
      </c>
      <c r="L12" s="2" t="n">
        <v>42</v>
      </c>
      <c r="M12" s="2" t="n">
        <v>1727</v>
      </c>
      <c r="N12" s="2" t="n">
        <v>25</v>
      </c>
    </row>
    <row r="13" customFormat="false" ht="15.75" hidden="false" customHeight="false" outlineLevel="0" collapsed="false">
      <c r="A13" s="2" t="s">
        <v>20</v>
      </c>
      <c r="B13" s="2" t="n">
        <v>2</v>
      </c>
      <c r="C13" s="2" t="n">
        <v>200</v>
      </c>
      <c r="D13" s="2" t="n">
        <v>10000</v>
      </c>
      <c r="E13" s="2" t="n">
        <v>25</v>
      </c>
      <c r="F13" s="2" t="n">
        <v>2000</v>
      </c>
      <c r="G13" s="2" t="n">
        <v>4000</v>
      </c>
      <c r="H13" s="2" t="n">
        <v>43</v>
      </c>
      <c r="I13" s="2" t="n">
        <v>42</v>
      </c>
      <c r="J13" s="2" t="n">
        <v>253410</v>
      </c>
      <c r="K13" s="2" t="n">
        <v>250</v>
      </c>
      <c r="L13" s="2" t="n">
        <v>42</v>
      </c>
      <c r="M13" s="2" t="n">
        <v>816</v>
      </c>
      <c r="N13" s="2" t="n">
        <v>25</v>
      </c>
    </row>
    <row r="15" customFormat="false" ht="15.75" hidden="false" customHeight="false" outlineLevel="0" collapsed="false">
      <c r="A15" s="2" t="s">
        <v>20</v>
      </c>
      <c r="B15" s="2" t="n">
        <v>3</v>
      </c>
      <c r="C15" s="2" t="n">
        <v>200</v>
      </c>
      <c r="D15" s="2" t="n">
        <v>10000</v>
      </c>
      <c r="E15" s="2" t="n">
        <v>25</v>
      </c>
      <c r="F15" s="2" t="n">
        <v>6000</v>
      </c>
      <c r="G15" s="2" t="n">
        <v>0</v>
      </c>
      <c r="H15" s="2" t="n">
        <v>1</v>
      </c>
      <c r="I15" s="2" t="n">
        <v>0</v>
      </c>
      <c r="J15" s="2" t="n">
        <v>252132</v>
      </c>
      <c r="K15" s="2" t="n">
        <v>1132</v>
      </c>
      <c r="L15" s="2" t="n">
        <v>0</v>
      </c>
      <c r="M15" s="2" t="n">
        <v>4453</v>
      </c>
      <c r="N15" s="2" t="n">
        <v>25</v>
      </c>
    </row>
    <row r="16" customFormat="false" ht="15.75" hidden="false" customHeight="false" outlineLevel="0" collapsed="false">
      <c r="A16" s="2" t="s">
        <v>20</v>
      </c>
      <c r="B16" s="2" t="n">
        <v>3</v>
      </c>
      <c r="C16" s="2" t="n">
        <v>200</v>
      </c>
      <c r="D16" s="2" t="n">
        <v>10000</v>
      </c>
      <c r="E16" s="2" t="n">
        <v>25</v>
      </c>
      <c r="F16" s="2" t="n">
        <v>5000</v>
      </c>
      <c r="G16" s="2" t="n">
        <v>1000</v>
      </c>
      <c r="H16" s="2" t="n">
        <v>43</v>
      </c>
      <c r="I16" s="2" t="n">
        <v>42</v>
      </c>
      <c r="J16" s="2" t="n">
        <v>253326</v>
      </c>
      <c r="K16" s="2" t="n">
        <v>877</v>
      </c>
      <c r="L16" s="2" t="n">
        <v>42</v>
      </c>
      <c r="M16" s="2" t="n">
        <v>3352</v>
      </c>
      <c r="N16" s="2" t="n">
        <v>25</v>
      </c>
    </row>
    <row r="17" customFormat="false" ht="15.75" hidden="false" customHeight="false" outlineLevel="0" collapsed="false">
      <c r="A17" s="2" t="s">
        <v>20</v>
      </c>
      <c r="B17" s="2" t="n">
        <v>3</v>
      </c>
      <c r="C17" s="2" t="n">
        <v>200</v>
      </c>
      <c r="D17" s="2" t="n">
        <v>10000</v>
      </c>
      <c r="E17" s="2" t="n">
        <v>25</v>
      </c>
      <c r="F17" s="2" t="n">
        <v>4000</v>
      </c>
      <c r="G17" s="2" t="n">
        <v>2000</v>
      </c>
      <c r="H17" s="2" t="n">
        <v>43</v>
      </c>
      <c r="I17" s="2" t="n">
        <v>42</v>
      </c>
      <c r="J17" s="2" t="n">
        <v>253382</v>
      </c>
      <c r="K17" s="2" t="n">
        <v>731</v>
      </c>
      <c r="L17" s="2" t="n">
        <v>42</v>
      </c>
      <c r="M17" s="2" t="n">
        <v>2432</v>
      </c>
      <c r="N17" s="2" t="n">
        <v>25</v>
      </c>
    </row>
    <row r="18" customFormat="false" ht="15.75" hidden="false" customHeight="false" outlineLevel="0" collapsed="false">
      <c r="A18" s="2" t="s">
        <v>20</v>
      </c>
      <c r="B18" s="2" t="n">
        <v>3</v>
      </c>
      <c r="C18" s="2" t="n">
        <v>200</v>
      </c>
      <c r="D18" s="2" t="n">
        <v>10000</v>
      </c>
      <c r="E18" s="2" t="n">
        <v>25</v>
      </c>
      <c r="F18" s="2" t="n">
        <v>3000</v>
      </c>
      <c r="G18" s="2" t="n">
        <v>3000</v>
      </c>
      <c r="H18" s="2" t="n">
        <v>43</v>
      </c>
      <c r="I18" s="2" t="n">
        <v>42</v>
      </c>
      <c r="J18" s="2" t="n">
        <v>253379</v>
      </c>
      <c r="K18" s="2" t="n">
        <v>485</v>
      </c>
      <c r="L18" s="2" t="n">
        <v>42</v>
      </c>
      <c r="M18" s="2" t="n">
        <v>1719</v>
      </c>
      <c r="N18" s="2" t="n">
        <v>25</v>
      </c>
    </row>
    <row r="19" customFormat="false" ht="15.75" hidden="false" customHeight="false" outlineLevel="0" collapsed="false">
      <c r="A19" s="2" t="s">
        <v>20</v>
      </c>
      <c r="B19" s="2" t="n">
        <v>3</v>
      </c>
      <c r="C19" s="2" t="n">
        <v>200</v>
      </c>
      <c r="D19" s="2" t="n">
        <v>10000</v>
      </c>
      <c r="E19" s="2" t="n">
        <v>25</v>
      </c>
      <c r="F19" s="2" t="n">
        <v>2000</v>
      </c>
      <c r="G19" s="2" t="n">
        <v>4000</v>
      </c>
      <c r="H19" s="2" t="n">
        <v>43</v>
      </c>
      <c r="I19" s="2" t="n">
        <v>42</v>
      </c>
      <c r="J19" s="2" t="n">
        <v>253412</v>
      </c>
      <c r="K19" s="2" t="n">
        <v>221</v>
      </c>
      <c r="L19" s="2" t="n">
        <v>41</v>
      </c>
      <c r="M19" s="2" t="n">
        <v>684</v>
      </c>
      <c r="N19" s="2" t="n">
        <v>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3" t="str">
        <f aca="false">'E-Paper'!A1</f>
        <v>App</v>
      </c>
      <c r="B1" s="3" t="str">
        <f aca="false">'E-Paper'!B1</f>
        <v>Run</v>
      </c>
      <c r="C1" s="3" t="str">
        <f aca="false">'E-Paper'!C1</f>
        <v>Checkpoint period (mode periodic)</v>
      </c>
      <c r="D1" s="3" t="str">
        <f aca="false">'E-Paper'!D1</f>
        <v>Time (ms) per refresh</v>
      </c>
      <c r="E1" s="3" t="str">
        <f aca="false">'E-Paper'!E1</f>
        <v>Refreshes per run</v>
      </c>
      <c r="F1" s="3" t="str">
        <f aca="false">'E-Paper'!F1</f>
        <v>On-time</v>
      </c>
      <c r="G1" s="3" t="str">
        <f aca="false">'E-Paper'!G1</f>
        <v>Off-time</v>
      </c>
      <c r="H1" s="3" t="str">
        <f aca="false">'E-Paper'!H1</f>
        <v>On count</v>
      </c>
      <c r="I1" s="3" t="str">
        <f aca="false">'E-Paper'!I1</f>
        <v>Off count</v>
      </c>
      <c r="J1" s="3" t="str">
        <f aca="false">'E-Paper'!J1</f>
        <v>runtime</v>
      </c>
      <c r="K1" s="3" t="str">
        <f aca="false">'E-Paper'!K1</f>
        <v>checkpoints</v>
      </c>
      <c r="L1" s="3" t="str">
        <f aca="false">'E-Paper'!L1</f>
        <v>restores</v>
      </c>
      <c r="M1" s="3" t="str">
        <f aca="false">'E-Paper'!M1</f>
        <v>total samples</v>
      </c>
      <c r="N1" s="3" t="str">
        <f aca="false">'E-Paper'!N1</f>
        <v>total refresh</v>
      </c>
      <c r="O1" s="2" t="s">
        <v>15</v>
      </c>
      <c r="P1" s="2" t="s">
        <v>16</v>
      </c>
    </row>
    <row r="2" customFormat="false" ht="15.75" hidden="false" customHeight="false" outlineLevel="0" collapsed="false">
      <c r="A2" s="3" t="str">
        <f aca="false">'E-Paper'!A3</f>
        <v>E-Paper</v>
      </c>
      <c r="B2" s="2" t="n">
        <v>0</v>
      </c>
      <c r="C2" s="4" t="n">
        <f aca="false">INT(('E-Paper'!C3+'E-Paper'!C9+'E-Paper'!C15)/3)</f>
        <v>200</v>
      </c>
      <c r="D2" s="4" t="n">
        <f aca="false">INT(('E-Paper'!D3+'E-Paper'!D9+'E-Paper'!D15)/3)</f>
        <v>10000</v>
      </c>
      <c r="E2" s="4" t="n">
        <f aca="false">INT(('E-Paper'!E3+'E-Paper'!E9+'E-Paper'!E15)/3)</f>
        <v>25</v>
      </c>
      <c r="F2" s="4" t="n">
        <f aca="false">INT(('E-Paper'!F3+'E-Paper'!F9+'E-Paper'!F15)/3)</f>
        <v>6000</v>
      </c>
      <c r="G2" s="4" t="n">
        <f aca="false">INT(('E-Paper'!G3+'E-Paper'!G9+'E-Paper'!G15)/3)</f>
        <v>0</v>
      </c>
      <c r="H2" s="4" t="n">
        <f aca="false">INT(('E-Paper'!H3+'E-Paper'!H9+'E-Paper'!H15)/3)</f>
        <v>1</v>
      </c>
      <c r="I2" s="4" t="n">
        <f aca="false">INT(('E-Paper'!I3+'E-Paper'!I9+'E-Paper'!I15)/3)</f>
        <v>0</v>
      </c>
      <c r="J2" s="4" t="n">
        <f aca="false">INT(('E-Paper'!J3+'E-Paper'!J9+'E-Paper'!J15)/3)</f>
        <v>251982</v>
      </c>
      <c r="K2" s="4" t="n">
        <f aca="false">INT(('E-Paper'!K3+'E-Paper'!K9+'E-Paper'!K15)/3)</f>
        <v>1131</v>
      </c>
      <c r="L2" s="4" t="n">
        <f aca="false">INT(('E-Paper'!L3+'E-Paper'!L9+'E-Paper'!L15)/3)</f>
        <v>0</v>
      </c>
      <c r="M2" s="4" t="n">
        <f aca="false">INT(('E-Paper'!M3+'E-Paper'!M9+'E-Paper'!M15)/3)</f>
        <v>4450</v>
      </c>
      <c r="N2" s="4" t="n">
        <f aca="false">INT(('E-Paper'!N3+'E-Paper'!N9+'E-Paper'!N15)/3)</f>
        <v>25</v>
      </c>
      <c r="O2" s="3" t="n">
        <f aca="false">(F2/(F2+G2))*100</f>
        <v>100</v>
      </c>
      <c r="P2" s="3" t="n">
        <f aca="false">INT(J2-(I2*G2))</f>
        <v>251982</v>
      </c>
    </row>
    <row r="3" customFormat="false" ht="15.75" hidden="false" customHeight="false" outlineLevel="0" collapsed="false">
      <c r="A3" s="3" t="str">
        <f aca="false">'E-Paper'!A4</f>
        <v>E-Paper</v>
      </c>
      <c r="B3" s="2" t="n">
        <v>0</v>
      </c>
      <c r="C3" s="4" t="n">
        <f aca="false">INT(('E-Paper'!C4+'E-Paper'!C10+'E-Paper'!C16)/3)</f>
        <v>200</v>
      </c>
      <c r="D3" s="4" t="n">
        <f aca="false">INT(('E-Paper'!D4+'E-Paper'!D10+'E-Paper'!D16)/3)</f>
        <v>10000</v>
      </c>
      <c r="E3" s="4" t="n">
        <f aca="false">INT(('E-Paper'!E4+'E-Paper'!E10+'E-Paper'!E16)/3)</f>
        <v>25</v>
      </c>
      <c r="F3" s="4" t="n">
        <f aca="false">INT(('E-Paper'!F4+'E-Paper'!F10+'E-Paper'!F16)/3)</f>
        <v>5000</v>
      </c>
      <c r="G3" s="4" t="n">
        <f aca="false">INT(('E-Paper'!G4+'E-Paper'!G10+'E-Paper'!G16)/3)</f>
        <v>1000</v>
      </c>
      <c r="H3" s="4" t="n">
        <f aca="false">INT(('E-Paper'!H4+'E-Paper'!H10+'E-Paper'!H16)/3)</f>
        <v>43</v>
      </c>
      <c r="I3" s="4" t="n">
        <f aca="false">INT(('E-Paper'!I4+'E-Paper'!I10+'E-Paper'!I16)/3)</f>
        <v>42</v>
      </c>
      <c r="J3" s="4" t="n">
        <f aca="false">INT(('E-Paper'!J4+'E-Paper'!J10+'E-Paper'!J16)/3)</f>
        <v>253351</v>
      </c>
      <c r="K3" s="4" t="n">
        <f aca="false">INT(('E-Paper'!K4+'E-Paper'!K10+'E-Paper'!K16)/3)</f>
        <v>865</v>
      </c>
      <c r="L3" s="4" t="n">
        <f aca="false">INT(('E-Paper'!L4+'E-Paper'!L10+'E-Paper'!L16)/3)</f>
        <v>42</v>
      </c>
      <c r="M3" s="4" t="n">
        <f aca="false">INT(('E-Paper'!M4+'E-Paper'!M10+'E-Paper'!M16)/3)</f>
        <v>3312</v>
      </c>
      <c r="N3" s="4" t="n">
        <f aca="false">INT(('E-Paper'!N4+'E-Paper'!N10+'E-Paper'!N16)/3)</f>
        <v>25</v>
      </c>
      <c r="O3" s="3" t="n">
        <f aca="false">(F3/(F3+G3))*100</f>
        <v>83.3333333333333</v>
      </c>
      <c r="P3" s="3" t="n">
        <f aca="false">INT(J3-(I3*G3))</f>
        <v>211351</v>
      </c>
    </row>
    <row r="4" customFormat="false" ht="15.75" hidden="false" customHeight="false" outlineLevel="0" collapsed="false">
      <c r="A4" s="3" t="str">
        <f aca="false">'E-Paper'!A5</f>
        <v>E-Paper</v>
      </c>
      <c r="B4" s="2" t="n">
        <v>0</v>
      </c>
      <c r="C4" s="4" t="n">
        <f aca="false">INT(('E-Paper'!C5+'E-Paper'!C11+'E-Paper'!C17)/3)</f>
        <v>200</v>
      </c>
      <c r="D4" s="4" t="n">
        <f aca="false">INT(('E-Paper'!D5+'E-Paper'!D11+'E-Paper'!D17)/3)</f>
        <v>10000</v>
      </c>
      <c r="E4" s="4" t="n">
        <f aca="false">INT(('E-Paper'!E5+'E-Paper'!E11+'E-Paper'!E17)/3)</f>
        <v>25</v>
      </c>
      <c r="F4" s="4" t="n">
        <f aca="false">INT(('E-Paper'!F5+'E-Paper'!F11+'E-Paper'!F17)/3)</f>
        <v>4000</v>
      </c>
      <c r="G4" s="4" t="n">
        <f aca="false">INT(('E-Paper'!G5+'E-Paper'!G11+'E-Paper'!G17)/3)</f>
        <v>2000</v>
      </c>
      <c r="H4" s="4" t="n">
        <f aca="false">INT(('E-Paper'!H5+'E-Paper'!H11+'E-Paper'!H17)/3)</f>
        <v>43</v>
      </c>
      <c r="I4" s="4" t="n">
        <f aca="false">INT(('E-Paper'!I5+'E-Paper'!I11+'E-Paper'!I17)/3)</f>
        <v>42</v>
      </c>
      <c r="J4" s="4" t="n">
        <f aca="false">INT(('E-Paper'!J5+'E-Paper'!J11+'E-Paper'!J17)/3)</f>
        <v>253345</v>
      </c>
      <c r="K4" s="4" t="n">
        <f aca="false">INT(('E-Paper'!K5+'E-Paper'!K11+'E-Paper'!K17)/3)</f>
        <v>732</v>
      </c>
      <c r="L4" s="4" t="n">
        <f aca="false">INT(('E-Paper'!L5+'E-Paper'!L11+'E-Paper'!L17)/3)</f>
        <v>42</v>
      </c>
      <c r="M4" s="4" t="n">
        <f aca="false">INT(('E-Paper'!M5+'E-Paper'!M11+'E-Paper'!M17)/3)</f>
        <v>2523</v>
      </c>
      <c r="N4" s="4" t="n">
        <f aca="false">INT(('E-Paper'!N5+'E-Paper'!N11+'E-Paper'!N17)/3)</f>
        <v>25</v>
      </c>
      <c r="O4" s="3" t="n">
        <f aca="false">(F4/(F4+G4))*100</f>
        <v>66.6666666666667</v>
      </c>
      <c r="P4" s="3" t="n">
        <f aca="false">INT(J4-(I4*G4))</f>
        <v>169345</v>
      </c>
    </row>
    <row r="5" customFormat="false" ht="15.75" hidden="false" customHeight="false" outlineLevel="0" collapsed="false">
      <c r="A5" s="3" t="str">
        <f aca="false">'E-Paper'!A6</f>
        <v>E-Paper</v>
      </c>
      <c r="B5" s="2" t="n">
        <v>0</v>
      </c>
      <c r="C5" s="4" t="n">
        <f aca="false">INT(('E-Paper'!C6+'E-Paper'!C12+'E-Paper'!C18)/3)</f>
        <v>200</v>
      </c>
      <c r="D5" s="4" t="n">
        <f aca="false">INT(('E-Paper'!D6+'E-Paper'!D12+'E-Paper'!D18)/3)</f>
        <v>10000</v>
      </c>
      <c r="E5" s="4" t="n">
        <f aca="false">INT(('E-Paper'!E6+'E-Paper'!E12+'E-Paper'!E18)/3)</f>
        <v>25</v>
      </c>
      <c r="F5" s="4" t="n">
        <f aca="false">INT(('E-Paper'!F6+'E-Paper'!F12+'E-Paper'!F18)/3)</f>
        <v>3000</v>
      </c>
      <c r="G5" s="4" t="n">
        <f aca="false">INT(('E-Paper'!G6+'E-Paper'!G12+'E-Paper'!G18)/3)</f>
        <v>3000</v>
      </c>
      <c r="H5" s="4" t="n">
        <f aca="false">INT(('E-Paper'!H6+'E-Paper'!H12+'E-Paper'!H18)/3)</f>
        <v>43</v>
      </c>
      <c r="I5" s="4" t="n">
        <f aca="false">INT(('E-Paper'!I6+'E-Paper'!I12+'E-Paper'!I18)/3)</f>
        <v>42</v>
      </c>
      <c r="J5" s="4" t="n">
        <f aca="false">INT(('E-Paper'!J6+'E-Paper'!J12+'E-Paper'!J18)/3)</f>
        <v>253380</v>
      </c>
      <c r="K5" s="4" t="n">
        <f aca="false">INT(('E-Paper'!K6+'E-Paper'!K12+'E-Paper'!K18)/3)</f>
        <v>467</v>
      </c>
      <c r="L5" s="4" t="n">
        <f aca="false">INT(('E-Paper'!L6+'E-Paper'!L12+'E-Paper'!L18)/3)</f>
        <v>41</v>
      </c>
      <c r="M5" s="4" t="n">
        <f aca="false">INT(('E-Paper'!M6+'E-Paper'!M12+'E-Paper'!M18)/3)</f>
        <v>1648</v>
      </c>
      <c r="N5" s="4" t="n">
        <f aca="false">INT(('E-Paper'!N6+'E-Paper'!N12+'E-Paper'!N18)/3)</f>
        <v>25</v>
      </c>
      <c r="O5" s="3" t="n">
        <f aca="false">(F5/(F5+G5))*100</f>
        <v>50</v>
      </c>
      <c r="P5" s="3" t="n">
        <f aca="false">INT(J5-(I5*G5))</f>
        <v>127380</v>
      </c>
    </row>
    <row r="6" customFormat="false" ht="15.75" hidden="false" customHeight="false" outlineLevel="0" collapsed="false">
      <c r="A6" s="3" t="str">
        <f aca="false">'E-Paper'!A7</f>
        <v>E-Paper</v>
      </c>
      <c r="B6" s="2" t="n">
        <v>0</v>
      </c>
      <c r="C6" s="4" t="n">
        <f aca="false">INT(('E-Paper'!C7+'E-Paper'!C13+'E-Paper'!C19)/3)</f>
        <v>200</v>
      </c>
      <c r="D6" s="4" t="n">
        <f aca="false">INT(('E-Paper'!D7+'E-Paper'!D13+'E-Paper'!D19)/3)</f>
        <v>10000</v>
      </c>
      <c r="E6" s="4" t="n">
        <f aca="false">INT(('E-Paper'!E7+'E-Paper'!E13+'E-Paper'!E19)/3)</f>
        <v>25</v>
      </c>
      <c r="F6" s="4" t="n">
        <f aca="false">INT(('E-Paper'!F7+'E-Paper'!F13+'E-Paper'!F19)/3)</f>
        <v>2000</v>
      </c>
      <c r="G6" s="4" t="n">
        <f aca="false">INT(('E-Paper'!G7+'E-Paper'!G13+'E-Paper'!G19)/3)</f>
        <v>4000</v>
      </c>
      <c r="H6" s="4" t="n">
        <f aca="false">INT(('E-Paper'!H7+'E-Paper'!H13+'E-Paper'!H19)/3)</f>
        <v>43</v>
      </c>
      <c r="I6" s="4" t="n">
        <f aca="false">INT(('E-Paper'!I7+'E-Paper'!I13+'E-Paper'!I19)/3)</f>
        <v>42</v>
      </c>
      <c r="J6" s="4" t="n">
        <f aca="false">INT(('E-Paper'!J7+'E-Paper'!J13+'E-Paper'!J19)/3)</f>
        <v>253380</v>
      </c>
      <c r="K6" s="4" t="n">
        <f aca="false">INT(('E-Paper'!K7+'E-Paper'!K13+'E-Paper'!K19)/3)</f>
        <v>244</v>
      </c>
      <c r="L6" s="4" t="n">
        <f aca="false">INT(('E-Paper'!L7+'E-Paper'!L13+'E-Paper'!L19)/3)</f>
        <v>41</v>
      </c>
      <c r="M6" s="4" t="n">
        <f aca="false">INT(('E-Paper'!M7+'E-Paper'!M13+'E-Paper'!M19)/3)</f>
        <v>769</v>
      </c>
      <c r="N6" s="4" t="n">
        <f aca="false">INT(('E-Paper'!N7+'E-Paper'!N13+'E-Paper'!N19)/3)</f>
        <v>25</v>
      </c>
      <c r="O6" s="3" t="n">
        <f aca="false">(F6/(F6+G6))*100</f>
        <v>33.3333333333333</v>
      </c>
      <c r="P6" s="3" t="n">
        <f aca="false">INT(J6-(I6*G6))</f>
        <v>85380</v>
      </c>
    </row>
    <row r="8" customFormat="false" ht="15.75" hidden="false" customHeight="false" outlineLevel="0" collapsed="false">
      <c r="A8" s="3" t="n">
        <f aca="false">'E-Paper'!A8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P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1" min="11" style="0" width="23.42"/>
  </cols>
  <sheetData>
    <row r="6" customFormat="false" ht="15.75" hidden="false" customHeight="false" outlineLevel="0" collapsed="false">
      <c r="B6" s="1"/>
      <c r="E6" s="1"/>
      <c r="K6" s="1"/>
      <c r="P6" s="1"/>
    </row>
    <row r="7" customFormat="false" ht="15.75" hidden="false" customHeight="false" outlineLevel="0" collapsed="false">
      <c r="B7" s="1" t="s">
        <v>21</v>
      </c>
    </row>
    <row r="29" customFormat="false" ht="15.75" hidden="false" customHeight="false" outlineLevel="0" collapsed="false">
      <c r="B29" s="1" t="s">
        <v>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20.99"/>
    <col collapsed="false" customWidth="true" hidden="false" outlineLevel="0" max="4" min="4" style="0" width="23.8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</row>
    <row r="3" customFormat="false" ht="15.75" hidden="false" customHeight="false" outlineLevel="0" collapsed="false">
      <c r="A3" s="2" t="s">
        <v>25</v>
      </c>
      <c r="B3" s="2" t="n">
        <v>1</v>
      </c>
      <c r="C3" s="2" t="n">
        <v>200</v>
      </c>
      <c r="D3" s="2" t="n">
        <v>40</v>
      </c>
      <c r="E3" s="2" t="n">
        <v>30000</v>
      </c>
      <c r="F3" s="2" t="n">
        <v>6000</v>
      </c>
      <c r="G3" s="2" t="n">
        <v>0</v>
      </c>
      <c r="H3" s="2" t="n">
        <v>1</v>
      </c>
      <c r="I3" s="2" t="n">
        <v>0</v>
      </c>
      <c r="J3" s="2" t="n">
        <v>75605</v>
      </c>
      <c r="K3" s="2" t="n">
        <v>379</v>
      </c>
      <c r="L3" s="2" t="n">
        <v>0</v>
      </c>
    </row>
    <row r="4" customFormat="false" ht="15.75" hidden="false" customHeight="false" outlineLevel="0" collapsed="false">
      <c r="A4" s="2" t="s">
        <v>25</v>
      </c>
      <c r="B4" s="2" t="n">
        <v>1</v>
      </c>
      <c r="C4" s="2" t="n">
        <v>200</v>
      </c>
      <c r="D4" s="2" t="n">
        <v>40</v>
      </c>
      <c r="E4" s="2" t="n">
        <v>30000</v>
      </c>
      <c r="F4" s="2" t="n">
        <v>5000</v>
      </c>
      <c r="G4" s="2" t="n">
        <v>1000</v>
      </c>
      <c r="H4" s="2" t="n">
        <v>16</v>
      </c>
      <c r="I4" s="2" t="n">
        <v>15</v>
      </c>
      <c r="J4" s="2" t="n">
        <v>93574</v>
      </c>
      <c r="K4" s="2" t="n">
        <v>379</v>
      </c>
      <c r="L4" s="2" t="n">
        <v>15</v>
      </c>
    </row>
    <row r="5" customFormat="false" ht="15.75" hidden="false" customHeight="false" outlineLevel="0" collapsed="false">
      <c r="A5" s="2" t="s">
        <v>25</v>
      </c>
      <c r="B5" s="2" t="n">
        <v>1</v>
      </c>
      <c r="C5" s="2" t="n">
        <v>200</v>
      </c>
      <c r="D5" s="2" t="n">
        <v>40</v>
      </c>
      <c r="E5" s="2" t="n">
        <v>30000</v>
      </c>
      <c r="F5" s="2" t="n">
        <v>4000</v>
      </c>
      <c r="G5" s="2" t="n">
        <v>2000</v>
      </c>
      <c r="H5" s="2" t="n">
        <v>19</v>
      </c>
      <c r="I5" s="2" t="n">
        <v>18</v>
      </c>
      <c r="J5" s="2" t="n">
        <v>109409</v>
      </c>
      <c r="K5" s="2" t="n">
        <v>374</v>
      </c>
      <c r="L5" s="2" t="n">
        <v>18</v>
      </c>
    </row>
    <row r="6" customFormat="false" ht="15.75" hidden="false" customHeight="false" outlineLevel="0" collapsed="false">
      <c r="A6" s="2" t="s">
        <v>25</v>
      </c>
      <c r="B6" s="2" t="n">
        <v>1</v>
      </c>
      <c r="C6" s="2" t="n">
        <v>200</v>
      </c>
      <c r="D6" s="2" t="n">
        <v>40</v>
      </c>
      <c r="E6" s="2" t="n">
        <v>30000</v>
      </c>
      <c r="F6" s="2" t="n">
        <v>3000</v>
      </c>
      <c r="G6" s="2" t="n">
        <v>3000</v>
      </c>
      <c r="H6" s="2" t="n">
        <v>25</v>
      </c>
      <c r="I6" s="2" t="n">
        <v>24</v>
      </c>
      <c r="J6" s="2" t="n">
        <v>146005</v>
      </c>
      <c r="K6" s="2" t="n">
        <v>374</v>
      </c>
      <c r="L6" s="2" t="n">
        <v>24</v>
      </c>
    </row>
    <row r="7" customFormat="false" ht="15.75" hidden="false" customHeight="false" outlineLevel="0" collapsed="false">
      <c r="A7" s="2" t="s">
        <v>25</v>
      </c>
      <c r="B7" s="2" t="n">
        <v>1</v>
      </c>
      <c r="C7" s="2" t="n">
        <v>200</v>
      </c>
      <c r="D7" s="2" t="n">
        <v>40</v>
      </c>
      <c r="E7" s="2" t="n">
        <v>30000</v>
      </c>
      <c r="F7" s="2" t="n">
        <v>2000</v>
      </c>
      <c r="G7" s="2" t="n">
        <v>4000</v>
      </c>
      <c r="H7" s="2" t="n">
        <v>45</v>
      </c>
      <c r="I7" s="2" t="n">
        <v>44</v>
      </c>
      <c r="J7" s="2" t="n">
        <v>265323</v>
      </c>
      <c r="K7" s="2" t="n">
        <v>374</v>
      </c>
      <c r="L7" s="2" t="n">
        <v>44</v>
      </c>
    </row>
    <row r="8" customFormat="false" ht="15.75" hidden="false" customHeight="false" outlineLevel="0" collapsed="false">
      <c r="A8" s="2" t="s">
        <v>25</v>
      </c>
      <c r="B8" s="2" t="n">
        <v>1</v>
      </c>
      <c r="C8" s="2" t="n">
        <v>200</v>
      </c>
      <c r="D8" s="2" t="n">
        <v>40</v>
      </c>
      <c r="E8" s="2" t="n">
        <v>30000</v>
      </c>
      <c r="F8" s="2" t="n">
        <v>1000</v>
      </c>
      <c r="G8" s="2" t="n">
        <v>5000</v>
      </c>
      <c r="H8" s="2" t="n">
        <v>119</v>
      </c>
      <c r="I8" s="2" t="n">
        <v>118</v>
      </c>
      <c r="J8" s="2" t="n">
        <v>708680</v>
      </c>
      <c r="K8" s="2" t="n">
        <v>375</v>
      </c>
      <c r="L8" s="2" t="n">
        <v>115</v>
      </c>
    </row>
    <row r="10" customFormat="false" ht="15.75" hidden="false" customHeight="false" outlineLevel="0" collapsed="false">
      <c r="A10" s="2" t="s">
        <v>25</v>
      </c>
      <c r="B10" s="2" t="n">
        <v>2</v>
      </c>
      <c r="C10" s="2" t="n">
        <v>200</v>
      </c>
      <c r="D10" s="2" t="n">
        <v>40</v>
      </c>
      <c r="E10" s="2" t="n">
        <v>30000</v>
      </c>
      <c r="F10" s="2" t="n">
        <v>6000</v>
      </c>
      <c r="G10" s="2" t="n">
        <v>0</v>
      </c>
      <c r="H10" s="2" t="n">
        <v>1</v>
      </c>
      <c r="I10" s="2" t="n">
        <v>0</v>
      </c>
      <c r="J10" s="2" t="n">
        <v>75606</v>
      </c>
      <c r="K10" s="2" t="n">
        <v>379</v>
      </c>
      <c r="L10" s="2" t="n">
        <v>0</v>
      </c>
    </row>
    <row r="11" customFormat="false" ht="15.75" hidden="false" customHeight="false" outlineLevel="0" collapsed="false">
      <c r="A11" s="2" t="s">
        <v>25</v>
      </c>
      <c r="B11" s="2" t="n">
        <v>2</v>
      </c>
      <c r="C11" s="2" t="n">
        <v>200</v>
      </c>
      <c r="D11" s="2" t="n">
        <v>40</v>
      </c>
      <c r="E11" s="2" t="n">
        <v>30000</v>
      </c>
      <c r="F11" s="2" t="n">
        <v>5000</v>
      </c>
      <c r="G11" s="2" t="n">
        <v>1000</v>
      </c>
      <c r="H11" s="2" t="n">
        <v>16</v>
      </c>
      <c r="I11" s="2" t="n">
        <v>15</v>
      </c>
      <c r="J11" s="2" t="n">
        <v>93575</v>
      </c>
      <c r="K11" s="2" t="n">
        <v>379</v>
      </c>
      <c r="L11" s="2" t="n">
        <v>15</v>
      </c>
    </row>
    <row r="12" customFormat="false" ht="15.75" hidden="false" customHeight="false" outlineLevel="0" collapsed="false">
      <c r="A12" s="2" t="s">
        <v>25</v>
      </c>
      <c r="B12" s="2" t="n">
        <v>2</v>
      </c>
      <c r="C12" s="2" t="n">
        <v>200</v>
      </c>
      <c r="D12" s="2" t="n">
        <v>40</v>
      </c>
      <c r="E12" s="2" t="n">
        <v>30000</v>
      </c>
      <c r="F12" s="2" t="n">
        <v>4000</v>
      </c>
      <c r="G12" s="2" t="n">
        <v>2000</v>
      </c>
      <c r="H12" s="2" t="n">
        <v>19</v>
      </c>
      <c r="I12" s="2" t="n">
        <v>18</v>
      </c>
      <c r="J12" s="2" t="n">
        <v>108640</v>
      </c>
      <c r="K12" s="2" t="n">
        <v>374</v>
      </c>
      <c r="L12" s="2" t="n">
        <v>18</v>
      </c>
    </row>
    <row r="13" customFormat="false" ht="15.75" hidden="false" customHeight="false" outlineLevel="0" collapsed="false">
      <c r="A13" s="2" t="s">
        <v>25</v>
      </c>
      <c r="B13" s="2" t="n">
        <v>2</v>
      </c>
      <c r="C13" s="2" t="n">
        <v>200</v>
      </c>
      <c r="D13" s="2" t="n">
        <v>40</v>
      </c>
      <c r="E13" s="2" t="n">
        <v>30000</v>
      </c>
      <c r="F13" s="2" t="n">
        <v>3000</v>
      </c>
      <c r="G13" s="2" t="n">
        <v>3000</v>
      </c>
      <c r="H13" s="2" t="n">
        <v>24</v>
      </c>
      <c r="I13" s="2" t="n">
        <v>23</v>
      </c>
      <c r="J13" s="2" t="n">
        <v>140423</v>
      </c>
      <c r="K13" s="2" t="n">
        <v>374</v>
      </c>
      <c r="L13" s="2" t="n">
        <v>23</v>
      </c>
    </row>
    <row r="14" customFormat="false" ht="15.75" hidden="false" customHeight="false" outlineLevel="0" collapsed="false">
      <c r="A14" s="2" t="s">
        <v>25</v>
      </c>
      <c r="B14" s="2" t="n">
        <v>2</v>
      </c>
      <c r="C14" s="2" t="n">
        <v>200</v>
      </c>
      <c r="D14" s="2" t="n">
        <v>40</v>
      </c>
      <c r="E14" s="2" t="n">
        <v>30000</v>
      </c>
      <c r="F14" s="2" t="n">
        <v>2000</v>
      </c>
      <c r="G14" s="2" t="n">
        <v>4000</v>
      </c>
      <c r="H14" s="2" t="n">
        <v>43</v>
      </c>
      <c r="I14" s="2" t="n">
        <v>42</v>
      </c>
      <c r="J14" s="2" t="n">
        <v>252924</v>
      </c>
      <c r="K14" s="2" t="n">
        <v>374</v>
      </c>
      <c r="L14" s="2" t="n">
        <v>42</v>
      </c>
    </row>
    <row r="15" customFormat="false" ht="15.75" hidden="false" customHeight="false" outlineLevel="0" collapsed="false">
      <c r="A15" s="2" t="s">
        <v>25</v>
      </c>
      <c r="B15" s="2" t="n">
        <v>2</v>
      </c>
      <c r="C15" s="2" t="n">
        <v>200</v>
      </c>
      <c r="D15" s="2" t="n">
        <v>40</v>
      </c>
      <c r="E15" s="2" t="n">
        <v>30000</v>
      </c>
      <c r="F15" s="2" t="n">
        <v>1000</v>
      </c>
      <c r="G15" s="2" t="n">
        <v>5000</v>
      </c>
      <c r="H15" s="2" t="n">
        <v>121</v>
      </c>
      <c r="I15" s="2" t="n">
        <v>120</v>
      </c>
      <c r="J15" s="2" t="n">
        <v>720479</v>
      </c>
      <c r="K15" s="2" t="n">
        <v>375</v>
      </c>
      <c r="L15" s="2" t="n">
        <v>120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3" t="str">
        <f aca="false">Fibonacci!A1</f>
        <v>App</v>
      </c>
      <c r="B1" s="3" t="str">
        <f aca="false">Fibonacci!B1</f>
        <v>Run</v>
      </c>
      <c r="C1" s="3" t="str">
        <f aca="false">Fibonacci!C1</f>
        <v>Checkpoint period (mode periodic)</v>
      </c>
      <c r="D1" s="3" t="str">
        <f aca="false">Fibonacci!D1</f>
        <v>input number</v>
      </c>
      <c r="E1" s="3" t="str">
        <f aca="false">Fibonacci!E1</f>
        <v>iterations</v>
      </c>
      <c r="F1" s="3" t="str">
        <f aca="false">Fibonacci!F1</f>
        <v>On-time</v>
      </c>
      <c r="G1" s="3" t="str">
        <f aca="false">Fibonacci!G1</f>
        <v>Off-time</v>
      </c>
      <c r="H1" s="3" t="str">
        <f aca="false">Fibonacci!H1</f>
        <v>On count</v>
      </c>
      <c r="I1" s="3" t="str">
        <f aca="false">Fibonacci!I1</f>
        <v>Off count</v>
      </c>
      <c r="J1" s="3" t="str">
        <f aca="false">Fibonacci!J1</f>
        <v>runtime</v>
      </c>
      <c r="K1" s="3" t="str">
        <f aca="false">Fibonacci!K1</f>
        <v>checkpoints</v>
      </c>
      <c r="L1" s="3" t="str">
        <f aca="false">Fibonacci!L1</f>
        <v>restores</v>
      </c>
      <c r="M1" s="2" t="s">
        <v>15</v>
      </c>
      <c r="N1" s="2" t="s">
        <v>16</v>
      </c>
    </row>
    <row r="2" customFormat="false" ht="15.75" hidden="false" customHeight="false" outlineLevel="0" collapsed="false">
      <c r="A2" s="3" t="str">
        <f aca="false">Fibonacci!A3</f>
        <v>Fibonacci</v>
      </c>
      <c r="B2" s="2" t="n">
        <v>0</v>
      </c>
      <c r="C2" s="3" t="n">
        <f aca="false">INT((Fibonacci!C3+Fibonacci!C10)/2)</f>
        <v>200</v>
      </c>
      <c r="D2" s="3" t="n">
        <f aca="false">INT((Fibonacci!D3+Fibonacci!D10)/2)</f>
        <v>40</v>
      </c>
      <c r="E2" s="3" t="n">
        <f aca="false">INT((Fibonacci!E3+Fibonacci!E10)/2)</f>
        <v>30000</v>
      </c>
      <c r="F2" s="3" t="n">
        <f aca="false">INT((Fibonacci!F3+Fibonacci!F10)/2)</f>
        <v>6000</v>
      </c>
      <c r="G2" s="3" t="n">
        <f aca="false">INT((Fibonacci!G3+Fibonacci!G10)/2)</f>
        <v>0</v>
      </c>
      <c r="H2" s="3" t="n">
        <f aca="false">INT((Fibonacci!H3+Fibonacci!H10)/2)</f>
        <v>1</v>
      </c>
      <c r="I2" s="3" t="n">
        <f aca="false">INT((Fibonacci!I3+Fibonacci!I10)/2)</f>
        <v>0</v>
      </c>
      <c r="J2" s="3" t="n">
        <f aca="false">INT((Fibonacci!J3+Fibonacci!J10)/2)</f>
        <v>75605</v>
      </c>
      <c r="K2" s="3" t="n">
        <f aca="false">INT((Fibonacci!K3+Fibonacci!K10)/2)</f>
        <v>379</v>
      </c>
      <c r="L2" s="3" t="n">
        <f aca="false">INT((Fibonacci!L3+Fibonacci!L10)/2)</f>
        <v>0</v>
      </c>
      <c r="M2" s="3" t="n">
        <f aca="false">(F2/(F2+G2))*100</f>
        <v>100</v>
      </c>
      <c r="N2" s="3" t="n">
        <f aca="false">INT(J2-(G2*I2))</f>
        <v>75605</v>
      </c>
    </row>
    <row r="3" customFormat="false" ht="15.75" hidden="false" customHeight="false" outlineLevel="0" collapsed="false">
      <c r="A3" s="3" t="str">
        <f aca="false">Fibonacci!A4</f>
        <v>Fibonacci</v>
      </c>
      <c r="B3" s="2" t="n">
        <v>0</v>
      </c>
      <c r="C3" s="3" t="n">
        <f aca="false">INT((Fibonacci!C4+Fibonacci!C11)/2)</f>
        <v>200</v>
      </c>
      <c r="D3" s="3" t="n">
        <f aca="false">INT((Fibonacci!D4+Fibonacci!D11)/2)</f>
        <v>40</v>
      </c>
      <c r="E3" s="3" t="n">
        <f aca="false">INT((Fibonacci!E4+Fibonacci!E11)/2)</f>
        <v>30000</v>
      </c>
      <c r="F3" s="3" t="n">
        <f aca="false">INT((Fibonacci!F4+Fibonacci!F11)/2)</f>
        <v>5000</v>
      </c>
      <c r="G3" s="3" t="n">
        <f aca="false">INT((Fibonacci!G4+Fibonacci!G11)/2)</f>
        <v>1000</v>
      </c>
      <c r="H3" s="3" t="n">
        <f aca="false">INT((Fibonacci!H4+Fibonacci!H11)/2)</f>
        <v>16</v>
      </c>
      <c r="I3" s="3" t="n">
        <f aca="false">INT((Fibonacci!I4+Fibonacci!I11)/2)</f>
        <v>15</v>
      </c>
      <c r="J3" s="3" t="n">
        <f aca="false">INT((Fibonacci!J4+Fibonacci!J11)/2)</f>
        <v>93574</v>
      </c>
      <c r="K3" s="3" t="n">
        <f aca="false">INT((Fibonacci!K4+Fibonacci!K11)/2)</f>
        <v>379</v>
      </c>
      <c r="L3" s="3" t="n">
        <f aca="false">INT((Fibonacci!L4+Fibonacci!L11)/2)</f>
        <v>15</v>
      </c>
      <c r="M3" s="3" t="n">
        <f aca="false">(F3/(F3+G3))*100</f>
        <v>83.3333333333333</v>
      </c>
      <c r="N3" s="3" t="n">
        <f aca="false">INT(J3-(G3*I3))</f>
        <v>78574</v>
      </c>
    </row>
    <row r="4" customFormat="false" ht="15.75" hidden="false" customHeight="false" outlineLevel="0" collapsed="false">
      <c r="A4" s="3" t="str">
        <f aca="false">Fibonacci!A5</f>
        <v>Fibonacci</v>
      </c>
      <c r="B4" s="2" t="n">
        <v>0</v>
      </c>
      <c r="C4" s="3" t="n">
        <f aca="false">INT((Fibonacci!C5+Fibonacci!C12)/2)</f>
        <v>200</v>
      </c>
      <c r="D4" s="3" t="n">
        <f aca="false">INT((Fibonacci!D5+Fibonacci!D12)/2)</f>
        <v>40</v>
      </c>
      <c r="E4" s="3" t="n">
        <f aca="false">INT((Fibonacci!E5+Fibonacci!E12)/2)</f>
        <v>30000</v>
      </c>
      <c r="F4" s="3" t="n">
        <f aca="false">INT((Fibonacci!F5+Fibonacci!F12)/2)</f>
        <v>4000</v>
      </c>
      <c r="G4" s="3" t="n">
        <f aca="false">INT((Fibonacci!G5+Fibonacci!G12)/2)</f>
        <v>2000</v>
      </c>
      <c r="H4" s="3" t="n">
        <f aca="false">INT((Fibonacci!H5+Fibonacci!H12)/2)</f>
        <v>19</v>
      </c>
      <c r="I4" s="3" t="n">
        <f aca="false">INT((Fibonacci!I5+Fibonacci!I12)/2)</f>
        <v>18</v>
      </c>
      <c r="J4" s="3" t="n">
        <f aca="false">INT((Fibonacci!J5+Fibonacci!J12)/2)</f>
        <v>109024</v>
      </c>
      <c r="K4" s="3" t="n">
        <f aca="false">INT((Fibonacci!K5+Fibonacci!K12)/2)</f>
        <v>374</v>
      </c>
      <c r="L4" s="3" t="n">
        <f aca="false">INT((Fibonacci!L5+Fibonacci!L12)/2)</f>
        <v>18</v>
      </c>
      <c r="M4" s="3" t="n">
        <f aca="false">(F4/(F4+G4))*100</f>
        <v>66.6666666666667</v>
      </c>
      <c r="N4" s="3" t="n">
        <f aca="false">INT(J4-(G4*I4))</f>
        <v>73024</v>
      </c>
    </row>
    <row r="5" customFormat="false" ht="15.75" hidden="false" customHeight="false" outlineLevel="0" collapsed="false">
      <c r="A5" s="3" t="str">
        <f aca="false">Fibonacci!A6</f>
        <v>Fibonacci</v>
      </c>
      <c r="B5" s="2" t="n">
        <v>0</v>
      </c>
      <c r="C5" s="3" t="n">
        <f aca="false">INT((Fibonacci!C6+Fibonacci!C13)/2)</f>
        <v>200</v>
      </c>
      <c r="D5" s="3" t="n">
        <f aca="false">INT((Fibonacci!D6+Fibonacci!D13)/2)</f>
        <v>40</v>
      </c>
      <c r="E5" s="3" t="n">
        <f aca="false">INT((Fibonacci!E6+Fibonacci!E13)/2)</f>
        <v>30000</v>
      </c>
      <c r="F5" s="3" t="n">
        <f aca="false">INT((Fibonacci!F6+Fibonacci!F13)/2)</f>
        <v>3000</v>
      </c>
      <c r="G5" s="3" t="n">
        <f aca="false">INT((Fibonacci!G6+Fibonacci!G13)/2)</f>
        <v>3000</v>
      </c>
      <c r="H5" s="3" t="n">
        <f aca="false">INT((Fibonacci!H6+Fibonacci!H13)/2)</f>
        <v>24</v>
      </c>
      <c r="I5" s="3" t="n">
        <f aca="false">INT((Fibonacci!I6+Fibonacci!I13)/2)</f>
        <v>23</v>
      </c>
      <c r="J5" s="3" t="n">
        <f aca="false">INT((Fibonacci!J6+Fibonacci!J13)/2)</f>
        <v>143214</v>
      </c>
      <c r="K5" s="3" t="n">
        <f aca="false">INT((Fibonacci!K6+Fibonacci!K13)/2)</f>
        <v>374</v>
      </c>
      <c r="L5" s="3" t="n">
        <f aca="false">INT((Fibonacci!L6+Fibonacci!L13)/2)</f>
        <v>23</v>
      </c>
      <c r="M5" s="3" t="n">
        <f aca="false">(F5/(F5+G5))*100</f>
        <v>50</v>
      </c>
      <c r="N5" s="3" t="n">
        <f aca="false">INT(J5-(G5*I5))</f>
        <v>74214</v>
      </c>
    </row>
    <row r="6" customFormat="false" ht="15.75" hidden="false" customHeight="false" outlineLevel="0" collapsed="false">
      <c r="A6" s="3" t="str">
        <f aca="false">Fibonacci!A7</f>
        <v>Fibonacci</v>
      </c>
      <c r="B6" s="2" t="n">
        <v>0</v>
      </c>
      <c r="C6" s="3" t="n">
        <f aca="false">INT((Fibonacci!C7+Fibonacci!C14)/2)</f>
        <v>200</v>
      </c>
      <c r="D6" s="3" t="n">
        <f aca="false">INT((Fibonacci!D7+Fibonacci!D14)/2)</f>
        <v>40</v>
      </c>
      <c r="E6" s="3" t="n">
        <f aca="false">INT((Fibonacci!E7+Fibonacci!E14)/2)</f>
        <v>30000</v>
      </c>
      <c r="F6" s="3" t="n">
        <f aca="false">INT((Fibonacci!F7+Fibonacci!F14)/2)</f>
        <v>2000</v>
      </c>
      <c r="G6" s="3" t="n">
        <f aca="false">INT((Fibonacci!G7+Fibonacci!G14)/2)</f>
        <v>4000</v>
      </c>
      <c r="H6" s="3" t="n">
        <f aca="false">INT((Fibonacci!H7+Fibonacci!H14)/2)</f>
        <v>44</v>
      </c>
      <c r="I6" s="3" t="n">
        <f aca="false">INT((Fibonacci!I7+Fibonacci!I14)/2)</f>
        <v>43</v>
      </c>
      <c r="J6" s="3" t="n">
        <f aca="false">INT((Fibonacci!J7+Fibonacci!J14)/2)</f>
        <v>259123</v>
      </c>
      <c r="K6" s="3" t="n">
        <f aca="false">INT((Fibonacci!K7+Fibonacci!K14)/2)</f>
        <v>374</v>
      </c>
      <c r="L6" s="3" t="n">
        <f aca="false">INT((Fibonacci!L7+Fibonacci!L14)/2)</f>
        <v>43</v>
      </c>
      <c r="M6" s="3" t="n">
        <f aca="false">(F6/(F6+G6))*100</f>
        <v>33.3333333333333</v>
      </c>
      <c r="N6" s="3" t="n">
        <f aca="false">INT(J6-(G6*I6))</f>
        <v>87123</v>
      </c>
    </row>
    <row r="7" customFormat="false" ht="15.75" hidden="false" customHeight="false" outlineLevel="0" collapsed="false">
      <c r="A7" s="3" t="str">
        <f aca="false">Fibonacci!A8</f>
        <v>Fibonacci</v>
      </c>
      <c r="B7" s="2" t="n">
        <v>0</v>
      </c>
      <c r="C7" s="3" t="n">
        <f aca="false">INT((Fibonacci!C8+Fibonacci!C15)/2)</f>
        <v>200</v>
      </c>
      <c r="D7" s="3" t="n">
        <f aca="false">INT((Fibonacci!D8+Fibonacci!D15)/2)</f>
        <v>40</v>
      </c>
      <c r="E7" s="3" t="n">
        <f aca="false">INT((Fibonacci!E8+Fibonacci!E15)/2)</f>
        <v>30000</v>
      </c>
      <c r="F7" s="3" t="n">
        <f aca="false">INT((Fibonacci!F8+Fibonacci!F15)/2)</f>
        <v>1000</v>
      </c>
      <c r="G7" s="3" t="n">
        <f aca="false">INT((Fibonacci!G8+Fibonacci!G15)/2)</f>
        <v>5000</v>
      </c>
      <c r="H7" s="3" t="n">
        <f aca="false">INT((Fibonacci!H8+Fibonacci!H15)/2)</f>
        <v>120</v>
      </c>
      <c r="I7" s="3" t="n">
        <f aca="false">INT((Fibonacci!I8+Fibonacci!I15)/2)</f>
        <v>119</v>
      </c>
      <c r="J7" s="3" t="n">
        <f aca="false">INT((Fibonacci!J8+Fibonacci!J15)/2)</f>
        <v>714579</v>
      </c>
      <c r="K7" s="3" t="n">
        <f aca="false">INT((Fibonacci!K8+Fibonacci!K15)/2)</f>
        <v>375</v>
      </c>
      <c r="L7" s="3" t="n">
        <f aca="false">INT((Fibonacci!L8+Fibonacci!L15)/2)</f>
        <v>117</v>
      </c>
      <c r="M7" s="3" t="n">
        <f aca="false">(F7/(F7+G7))*100</f>
        <v>16.6666666666667</v>
      </c>
      <c r="N7" s="3" t="n">
        <f aca="false">INT(J7-(G7*I7))</f>
        <v>119579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</row>
    <row r="3" customFormat="false" ht="15.75" hidden="false" customHeight="false" outlineLevel="0" collapsed="false">
      <c r="A3" s="2" t="s">
        <v>26</v>
      </c>
      <c r="B3" s="2" t="n">
        <v>1</v>
      </c>
      <c r="C3" s="2" t="n">
        <v>200</v>
      </c>
      <c r="D3" s="2" t="n">
        <v>2147483647</v>
      </c>
      <c r="E3" s="2" t="n">
        <v>30000</v>
      </c>
      <c r="F3" s="2" t="n">
        <v>6000</v>
      </c>
      <c r="G3" s="2" t="n">
        <v>0</v>
      </c>
      <c r="H3" s="2" t="n">
        <v>1</v>
      </c>
      <c r="I3" s="2" t="n">
        <v>0</v>
      </c>
      <c r="J3" s="2" t="n">
        <v>74420</v>
      </c>
      <c r="K3" s="2" t="n">
        <v>372</v>
      </c>
      <c r="L3" s="2" t="n">
        <v>0</v>
      </c>
    </row>
    <row r="4" customFormat="false" ht="15.75" hidden="false" customHeight="false" outlineLevel="0" collapsed="false">
      <c r="A4" s="2" t="s">
        <v>26</v>
      </c>
      <c r="B4" s="2" t="n">
        <v>1</v>
      </c>
      <c r="C4" s="2" t="n">
        <v>200</v>
      </c>
      <c r="D4" s="2" t="n">
        <v>2147483647</v>
      </c>
      <c r="E4" s="2" t="n">
        <v>30000</v>
      </c>
      <c r="F4" s="2" t="n">
        <v>5000</v>
      </c>
      <c r="G4" s="2" t="n">
        <v>1000</v>
      </c>
      <c r="H4" s="2" t="n">
        <v>16</v>
      </c>
      <c r="I4" s="2" t="n">
        <v>15</v>
      </c>
      <c r="J4" s="2" t="n">
        <v>92283</v>
      </c>
      <c r="K4" s="2" t="n">
        <v>372</v>
      </c>
      <c r="L4" s="2" t="n">
        <v>15</v>
      </c>
    </row>
    <row r="5" customFormat="false" ht="15.75" hidden="false" customHeight="false" outlineLevel="0" collapsed="false">
      <c r="A5" s="2" t="s">
        <v>26</v>
      </c>
      <c r="B5" s="2" t="n">
        <v>1</v>
      </c>
      <c r="C5" s="2" t="n">
        <v>200</v>
      </c>
      <c r="D5" s="2" t="n">
        <v>2147483647</v>
      </c>
      <c r="E5" s="2" t="n">
        <v>30000</v>
      </c>
      <c r="F5" s="2" t="n">
        <v>4000</v>
      </c>
      <c r="G5" s="2" t="n">
        <v>2000</v>
      </c>
      <c r="H5" s="2" t="n">
        <v>20</v>
      </c>
      <c r="I5" s="2" t="n">
        <v>19</v>
      </c>
      <c r="J5" s="2" t="n">
        <v>116197</v>
      </c>
      <c r="K5" s="2" t="n">
        <v>372</v>
      </c>
      <c r="L5" s="2" t="n">
        <v>19</v>
      </c>
    </row>
    <row r="6" customFormat="false" ht="15.75" hidden="false" customHeight="false" outlineLevel="0" collapsed="false">
      <c r="A6" s="2" t="s">
        <v>26</v>
      </c>
      <c r="B6" s="2" t="n">
        <v>1</v>
      </c>
      <c r="C6" s="2" t="n">
        <v>200</v>
      </c>
      <c r="D6" s="2" t="n">
        <v>2147483647</v>
      </c>
      <c r="E6" s="2" t="n">
        <v>30000</v>
      </c>
      <c r="F6" s="2" t="n">
        <v>3000</v>
      </c>
      <c r="G6" s="2" t="n">
        <v>3000</v>
      </c>
      <c r="H6" s="2" t="n">
        <v>25</v>
      </c>
      <c r="I6" s="2" t="n">
        <v>24</v>
      </c>
      <c r="J6" s="2" t="n">
        <v>146894</v>
      </c>
      <c r="K6" s="2" t="n">
        <v>372</v>
      </c>
      <c r="L6" s="2" t="n">
        <v>24</v>
      </c>
    </row>
    <row r="7" customFormat="false" ht="15.75" hidden="false" customHeight="false" outlineLevel="0" collapsed="false">
      <c r="A7" s="2" t="s">
        <v>26</v>
      </c>
      <c r="B7" s="2" t="n">
        <v>1</v>
      </c>
      <c r="C7" s="2" t="n">
        <v>200</v>
      </c>
      <c r="D7" s="2" t="n">
        <v>2147483647</v>
      </c>
      <c r="E7" s="2" t="n">
        <v>30000</v>
      </c>
      <c r="F7" s="2" t="n">
        <v>2000</v>
      </c>
      <c r="G7" s="2" t="n">
        <v>4000</v>
      </c>
      <c r="H7" s="2" t="n">
        <v>46</v>
      </c>
      <c r="I7" s="2" t="n">
        <v>45</v>
      </c>
      <c r="J7" s="2" t="n">
        <v>271335</v>
      </c>
      <c r="K7" s="2" t="n">
        <v>372</v>
      </c>
      <c r="L7" s="2" t="n">
        <v>45</v>
      </c>
    </row>
    <row r="8" customFormat="false" ht="15.75" hidden="false" customHeight="false" outlineLevel="0" collapsed="false">
      <c r="A8" s="2" t="s">
        <v>26</v>
      </c>
      <c r="B8" s="2" t="n">
        <v>1</v>
      </c>
      <c r="C8" s="2" t="n">
        <v>200</v>
      </c>
      <c r="D8" s="2" t="n">
        <v>2147483647</v>
      </c>
      <c r="E8" s="2" t="n">
        <v>30000</v>
      </c>
      <c r="F8" s="2" t="n">
        <v>1000</v>
      </c>
      <c r="G8" s="2" t="n">
        <v>5000</v>
      </c>
      <c r="H8" s="2" t="n">
        <v>118</v>
      </c>
      <c r="I8" s="2" t="n">
        <v>117</v>
      </c>
      <c r="J8" s="2" t="n">
        <v>702442</v>
      </c>
      <c r="K8" s="2" t="n">
        <v>373</v>
      </c>
      <c r="L8" s="2" t="n">
        <v>117</v>
      </c>
    </row>
    <row r="10" customFormat="false" ht="15.75" hidden="false" customHeight="false" outlineLevel="0" collapsed="false">
      <c r="A10" s="2" t="s">
        <v>26</v>
      </c>
      <c r="B10" s="2" t="n">
        <v>2</v>
      </c>
      <c r="C10" s="2" t="n">
        <v>200</v>
      </c>
      <c r="D10" s="2" t="n">
        <v>2147483647</v>
      </c>
      <c r="E10" s="2" t="n">
        <v>30000</v>
      </c>
      <c r="F10" s="2" t="n">
        <v>6000</v>
      </c>
      <c r="G10" s="2" t="n">
        <v>0</v>
      </c>
      <c r="H10" s="2" t="n">
        <v>1</v>
      </c>
      <c r="I10" s="2" t="n">
        <v>0</v>
      </c>
      <c r="J10" s="2" t="n">
        <v>74494</v>
      </c>
      <c r="K10" s="2" t="n">
        <v>373</v>
      </c>
      <c r="L10" s="2" t="n">
        <v>0</v>
      </c>
    </row>
    <row r="11" customFormat="false" ht="15.75" hidden="false" customHeight="false" outlineLevel="0" collapsed="false">
      <c r="A11" s="2" t="s">
        <v>26</v>
      </c>
      <c r="B11" s="2" t="n">
        <v>2</v>
      </c>
      <c r="C11" s="2" t="n">
        <v>200</v>
      </c>
      <c r="D11" s="2" t="n">
        <v>2147483647</v>
      </c>
      <c r="E11" s="2" t="n">
        <v>30000</v>
      </c>
      <c r="F11" s="2" t="n">
        <v>5000</v>
      </c>
      <c r="G11" s="2" t="n">
        <v>1000</v>
      </c>
      <c r="H11" s="2" t="n">
        <v>16</v>
      </c>
      <c r="I11" s="2" t="n">
        <v>15</v>
      </c>
      <c r="J11" s="2" t="n">
        <v>92283</v>
      </c>
      <c r="K11" s="2" t="n">
        <v>372</v>
      </c>
      <c r="L11" s="2" t="n">
        <v>15</v>
      </c>
    </row>
    <row r="12" customFormat="false" ht="15.75" hidden="false" customHeight="false" outlineLevel="0" collapsed="false">
      <c r="A12" s="2" t="s">
        <v>26</v>
      </c>
      <c r="B12" s="2" t="n">
        <v>2</v>
      </c>
      <c r="C12" s="2" t="n">
        <v>200</v>
      </c>
      <c r="D12" s="2" t="n">
        <v>2147483647</v>
      </c>
      <c r="E12" s="2" t="n">
        <v>30000</v>
      </c>
      <c r="F12" s="2" t="n">
        <v>4000</v>
      </c>
      <c r="G12" s="2" t="n">
        <v>2000</v>
      </c>
      <c r="H12" s="2" t="n">
        <v>20</v>
      </c>
      <c r="I12" s="2" t="n">
        <v>19</v>
      </c>
      <c r="J12" s="2" t="n">
        <v>116159</v>
      </c>
      <c r="K12" s="2" t="n">
        <v>373</v>
      </c>
      <c r="L12" s="2" t="n">
        <v>19</v>
      </c>
    </row>
    <row r="13" customFormat="false" ht="15.75" hidden="false" customHeight="false" outlineLevel="0" collapsed="false">
      <c r="A13" s="2" t="s">
        <v>26</v>
      </c>
      <c r="B13" s="2" t="n">
        <v>2</v>
      </c>
      <c r="C13" s="2" t="n">
        <v>200</v>
      </c>
      <c r="D13" s="2" t="n">
        <v>2147483647</v>
      </c>
      <c r="E13" s="2" t="n">
        <v>30000</v>
      </c>
      <c r="F13" s="2" t="n">
        <v>3000</v>
      </c>
      <c r="G13" s="2" t="n">
        <v>3000</v>
      </c>
      <c r="H13" s="2" t="n">
        <v>26</v>
      </c>
      <c r="I13" s="2" t="n">
        <v>25</v>
      </c>
      <c r="J13" s="2" t="n">
        <v>151087</v>
      </c>
      <c r="K13" s="2" t="n">
        <v>372</v>
      </c>
      <c r="L13" s="2" t="n">
        <v>25</v>
      </c>
    </row>
    <row r="14" customFormat="false" ht="15.75" hidden="false" customHeight="false" outlineLevel="0" collapsed="false">
      <c r="A14" s="2" t="s">
        <v>26</v>
      </c>
      <c r="B14" s="2" t="n">
        <v>2</v>
      </c>
      <c r="C14" s="2" t="n">
        <v>200</v>
      </c>
      <c r="D14" s="2" t="n">
        <v>2147483647</v>
      </c>
      <c r="E14" s="2" t="n">
        <v>30000</v>
      </c>
      <c r="F14" s="2" t="n">
        <v>2000</v>
      </c>
      <c r="G14" s="2" t="n">
        <v>4000</v>
      </c>
      <c r="H14" s="2" t="n">
        <v>45</v>
      </c>
      <c r="I14" s="2" t="n">
        <v>44</v>
      </c>
      <c r="J14" s="2" t="n">
        <v>264620</v>
      </c>
      <c r="K14" s="2" t="n">
        <v>372</v>
      </c>
      <c r="L14" s="2" t="n">
        <v>43</v>
      </c>
    </row>
    <row r="15" customFormat="false" ht="15.75" hidden="false" customHeight="false" outlineLevel="0" collapsed="false">
      <c r="A15" s="2" t="s">
        <v>26</v>
      </c>
      <c r="B15" s="2" t="n">
        <v>2</v>
      </c>
      <c r="C15" s="2" t="n">
        <v>200</v>
      </c>
      <c r="D15" s="2" t="n">
        <v>2147483647</v>
      </c>
      <c r="E15" s="2" t="n">
        <v>30000</v>
      </c>
      <c r="F15" s="2" t="n">
        <v>1000</v>
      </c>
      <c r="G15" s="2" t="n">
        <v>5000</v>
      </c>
      <c r="H15" s="2" t="n">
        <v>119</v>
      </c>
      <c r="I15" s="2" t="n">
        <v>118</v>
      </c>
      <c r="J15" s="2" t="n">
        <v>708564</v>
      </c>
      <c r="K15" s="2" t="n">
        <v>372</v>
      </c>
      <c r="L15" s="2" t="n">
        <v>117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4" t="str">
        <f aca="false">Bitcount!A1</f>
        <v>App</v>
      </c>
      <c r="B1" s="4" t="str">
        <f aca="false">Bitcount!B1</f>
        <v>Run</v>
      </c>
      <c r="C1" s="4" t="str">
        <f aca="false">Bitcount!C1</f>
        <v>Checkpoint period (mode periodic)</v>
      </c>
      <c r="D1" s="4" t="str">
        <f aca="false">Bitcount!D1</f>
        <v>input number</v>
      </c>
      <c r="E1" s="4" t="str">
        <f aca="false">Bitcount!E1</f>
        <v>iterations</v>
      </c>
      <c r="F1" s="4" t="str">
        <f aca="false">Bitcount!F1</f>
        <v>On-time</v>
      </c>
      <c r="G1" s="4" t="str">
        <f aca="false">Bitcount!G1</f>
        <v>Off-time</v>
      </c>
      <c r="H1" s="4" t="str">
        <f aca="false">Bitcount!H1</f>
        <v>On count</v>
      </c>
      <c r="I1" s="4" t="str">
        <f aca="false">Bitcount!I1</f>
        <v>Off count</v>
      </c>
      <c r="J1" s="4" t="str">
        <f aca="false">Bitcount!J1</f>
        <v>runtime</v>
      </c>
      <c r="K1" s="4" t="str">
        <f aca="false">Bitcount!K1</f>
        <v>checkpoints</v>
      </c>
      <c r="L1" s="4" t="str">
        <f aca="false">Bitcount!L1</f>
        <v>restores</v>
      </c>
      <c r="M1" s="2" t="s">
        <v>15</v>
      </c>
      <c r="N1" s="2" t="s">
        <v>16</v>
      </c>
    </row>
    <row r="2" customFormat="false" ht="15.75" hidden="false" customHeight="false" outlineLevel="0" collapsed="false">
      <c r="A2" s="3" t="str">
        <f aca="false">Bitcount!A3</f>
        <v>Bitcount</v>
      </c>
      <c r="B2" s="2" t="n">
        <v>0</v>
      </c>
      <c r="C2" s="4" t="n">
        <f aca="false">INT((Bitcount!C3+Bitcount!C10)/2)</f>
        <v>200</v>
      </c>
      <c r="D2" s="4" t="n">
        <f aca="false">INT((Bitcount!D3+Bitcount!D10)/2)</f>
        <v>2147483647</v>
      </c>
      <c r="E2" s="4" t="n">
        <f aca="false">INT((Bitcount!E3+Bitcount!E10)/2)</f>
        <v>30000</v>
      </c>
      <c r="F2" s="4" t="n">
        <f aca="false">INT((Bitcount!F3+Bitcount!F10)/2)</f>
        <v>6000</v>
      </c>
      <c r="G2" s="4" t="n">
        <f aca="false">INT((Bitcount!G3+Bitcount!G10)/2)</f>
        <v>0</v>
      </c>
      <c r="H2" s="4" t="n">
        <f aca="false">INT((Bitcount!H3+Bitcount!H10)/2)</f>
        <v>1</v>
      </c>
      <c r="I2" s="4" t="n">
        <f aca="false">INT((Bitcount!I3+Bitcount!I10)/2)</f>
        <v>0</v>
      </c>
      <c r="J2" s="4" t="n">
        <f aca="false">INT((Bitcount!J3+Bitcount!J10)/2)</f>
        <v>74457</v>
      </c>
      <c r="K2" s="4" t="n">
        <f aca="false">INT((Bitcount!K3+Bitcount!K10)/2)</f>
        <v>372</v>
      </c>
      <c r="L2" s="4" t="n">
        <f aca="false">INT((Bitcount!L3+Bitcount!L10)/2)</f>
        <v>0</v>
      </c>
      <c r="M2" s="3" t="n">
        <f aca="false">(F2/(F2+G2))*100</f>
        <v>100</v>
      </c>
      <c r="N2" s="3" t="n">
        <f aca="false">INT(J2-(G2*I2))</f>
        <v>74457</v>
      </c>
    </row>
    <row r="3" customFormat="false" ht="15.75" hidden="false" customHeight="false" outlineLevel="0" collapsed="false">
      <c r="A3" s="3" t="str">
        <f aca="false">Bitcount!A4</f>
        <v>Bitcount</v>
      </c>
      <c r="B3" s="2" t="n">
        <v>0</v>
      </c>
      <c r="C3" s="4" t="n">
        <f aca="false">INT((Bitcount!C4+Bitcount!C11)/2)</f>
        <v>200</v>
      </c>
      <c r="D3" s="4" t="n">
        <f aca="false">INT((Bitcount!D4+Bitcount!D11)/2)</f>
        <v>2147483647</v>
      </c>
      <c r="E3" s="4" t="n">
        <f aca="false">INT((Bitcount!E4+Bitcount!E11)/2)</f>
        <v>30000</v>
      </c>
      <c r="F3" s="4" t="n">
        <f aca="false">INT((Bitcount!F4+Bitcount!F11)/2)</f>
        <v>5000</v>
      </c>
      <c r="G3" s="4" t="n">
        <f aca="false">INT((Bitcount!G4+Bitcount!G11)/2)</f>
        <v>1000</v>
      </c>
      <c r="H3" s="4" t="n">
        <f aca="false">INT((Bitcount!H4+Bitcount!H11)/2)</f>
        <v>16</v>
      </c>
      <c r="I3" s="4" t="n">
        <f aca="false">INT((Bitcount!I4+Bitcount!I11)/2)</f>
        <v>15</v>
      </c>
      <c r="J3" s="4" t="n">
        <f aca="false">INT((Bitcount!J4+Bitcount!J11)/2)</f>
        <v>92283</v>
      </c>
      <c r="K3" s="4" t="n">
        <f aca="false">INT((Bitcount!K4+Bitcount!K11)/2)</f>
        <v>372</v>
      </c>
      <c r="L3" s="4" t="n">
        <f aca="false">INT((Bitcount!L4+Bitcount!L11)/2)</f>
        <v>15</v>
      </c>
      <c r="M3" s="3" t="n">
        <f aca="false">(F3/(F3+G3))*100</f>
        <v>83.3333333333333</v>
      </c>
      <c r="N3" s="3" t="n">
        <f aca="false">INT(J3-(G3*I3))</f>
        <v>77283</v>
      </c>
    </row>
    <row r="4" customFormat="false" ht="15.75" hidden="false" customHeight="false" outlineLevel="0" collapsed="false">
      <c r="A4" s="3" t="str">
        <f aca="false">Bitcount!A5</f>
        <v>Bitcount</v>
      </c>
      <c r="B4" s="2" t="n">
        <v>0</v>
      </c>
      <c r="C4" s="4" t="n">
        <f aca="false">INT((Bitcount!C5+Bitcount!C12)/2)</f>
        <v>200</v>
      </c>
      <c r="D4" s="4" t="n">
        <f aca="false">INT((Bitcount!D5+Bitcount!D12)/2)</f>
        <v>2147483647</v>
      </c>
      <c r="E4" s="4" t="n">
        <f aca="false">INT((Bitcount!E5+Bitcount!E12)/2)</f>
        <v>30000</v>
      </c>
      <c r="F4" s="4" t="n">
        <f aca="false">INT((Bitcount!F5+Bitcount!F12)/2)</f>
        <v>4000</v>
      </c>
      <c r="G4" s="4" t="n">
        <f aca="false">INT((Bitcount!G5+Bitcount!G12)/2)</f>
        <v>2000</v>
      </c>
      <c r="H4" s="4" t="n">
        <f aca="false">INT((Bitcount!H5+Bitcount!H12)/2)</f>
        <v>20</v>
      </c>
      <c r="I4" s="4" t="n">
        <f aca="false">INT((Bitcount!I5+Bitcount!I12)/2)</f>
        <v>19</v>
      </c>
      <c r="J4" s="4" t="n">
        <f aca="false">INT((Bitcount!J5+Bitcount!J12)/2)</f>
        <v>116178</v>
      </c>
      <c r="K4" s="4" t="n">
        <f aca="false">INT((Bitcount!K5+Bitcount!K12)/2)</f>
        <v>372</v>
      </c>
      <c r="L4" s="4" t="n">
        <f aca="false">INT((Bitcount!L5+Bitcount!L12)/2)</f>
        <v>19</v>
      </c>
      <c r="M4" s="3" t="n">
        <f aca="false">(F4/(F4+G4))*100</f>
        <v>66.6666666666667</v>
      </c>
      <c r="N4" s="3" t="n">
        <f aca="false">INT(J4-(G4*I4))</f>
        <v>78178</v>
      </c>
    </row>
    <row r="5" customFormat="false" ht="15.75" hidden="false" customHeight="false" outlineLevel="0" collapsed="false">
      <c r="A5" s="3" t="str">
        <f aca="false">Bitcount!A6</f>
        <v>Bitcount</v>
      </c>
      <c r="B5" s="2" t="n">
        <v>0</v>
      </c>
      <c r="C5" s="4" t="n">
        <f aca="false">INT((Bitcount!C6+Bitcount!C13)/2)</f>
        <v>200</v>
      </c>
      <c r="D5" s="4" t="n">
        <f aca="false">INT((Bitcount!D6+Bitcount!D13)/2)</f>
        <v>2147483647</v>
      </c>
      <c r="E5" s="4" t="n">
        <f aca="false">INT((Bitcount!E6+Bitcount!E13)/2)</f>
        <v>30000</v>
      </c>
      <c r="F5" s="4" t="n">
        <f aca="false">INT((Bitcount!F6+Bitcount!F13)/2)</f>
        <v>3000</v>
      </c>
      <c r="G5" s="4" t="n">
        <f aca="false">INT((Bitcount!G6+Bitcount!G13)/2)</f>
        <v>3000</v>
      </c>
      <c r="H5" s="4" t="n">
        <f aca="false">INT((Bitcount!H6+Bitcount!H13)/2)</f>
        <v>25</v>
      </c>
      <c r="I5" s="4" t="n">
        <f aca="false">INT((Bitcount!I6+Bitcount!I13)/2)</f>
        <v>24</v>
      </c>
      <c r="J5" s="4" t="n">
        <f aca="false">INT((Bitcount!J6+Bitcount!J13)/2)</f>
        <v>148990</v>
      </c>
      <c r="K5" s="4" t="n">
        <f aca="false">INT((Bitcount!K6+Bitcount!K13)/2)</f>
        <v>372</v>
      </c>
      <c r="L5" s="4" t="n">
        <f aca="false">INT((Bitcount!L6+Bitcount!L13)/2)</f>
        <v>24</v>
      </c>
      <c r="M5" s="3" t="n">
        <f aca="false">(F5/(F5+G5))*100</f>
        <v>50</v>
      </c>
      <c r="N5" s="3" t="n">
        <f aca="false">INT(J5-(G5*I5))</f>
        <v>76990</v>
      </c>
    </row>
    <row r="6" customFormat="false" ht="15.75" hidden="false" customHeight="false" outlineLevel="0" collapsed="false">
      <c r="A6" s="3" t="str">
        <f aca="false">Bitcount!A7</f>
        <v>Bitcount</v>
      </c>
      <c r="B6" s="2" t="n">
        <v>0</v>
      </c>
      <c r="C6" s="4" t="n">
        <f aca="false">INT((Bitcount!C7+Bitcount!C14)/2)</f>
        <v>200</v>
      </c>
      <c r="D6" s="4" t="n">
        <f aca="false">INT((Bitcount!D7+Bitcount!D14)/2)</f>
        <v>2147483647</v>
      </c>
      <c r="E6" s="4" t="n">
        <f aca="false">INT((Bitcount!E7+Bitcount!E14)/2)</f>
        <v>30000</v>
      </c>
      <c r="F6" s="4" t="n">
        <f aca="false">INT((Bitcount!F7+Bitcount!F14)/2)</f>
        <v>2000</v>
      </c>
      <c r="G6" s="4" t="n">
        <f aca="false">INT((Bitcount!G7+Bitcount!G14)/2)</f>
        <v>4000</v>
      </c>
      <c r="H6" s="4" t="n">
        <f aca="false">INT((Bitcount!H7+Bitcount!H14)/2)</f>
        <v>45</v>
      </c>
      <c r="I6" s="4" t="n">
        <f aca="false">INT((Bitcount!I7+Bitcount!I14)/2)</f>
        <v>44</v>
      </c>
      <c r="J6" s="4" t="n">
        <f aca="false">INT((Bitcount!J7+Bitcount!J14)/2)</f>
        <v>267977</v>
      </c>
      <c r="K6" s="4" t="n">
        <f aca="false">INT((Bitcount!K7+Bitcount!K14)/2)</f>
        <v>372</v>
      </c>
      <c r="L6" s="4" t="n">
        <f aca="false">INT((Bitcount!L7+Bitcount!L14)/2)</f>
        <v>44</v>
      </c>
      <c r="M6" s="3" t="n">
        <f aca="false">(F6/(F6+G6))*100</f>
        <v>33.3333333333333</v>
      </c>
      <c r="N6" s="3" t="n">
        <f aca="false">INT(J6-(G6*I6))</f>
        <v>91977</v>
      </c>
    </row>
    <row r="7" customFormat="false" ht="15.75" hidden="false" customHeight="false" outlineLevel="0" collapsed="false">
      <c r="A7" s="3" t="str">
        <f aca="false">Bitcount!A8</f>
        <v>Bitcount</v>
      </c>
      <c r="B7" s="2" t="n">
        <v>0</v>
      </c>
      <c r="C7" s="4" t="n">
        <f aca="false">INT((Bitcount!C8+Bitcount!C15)/2)</f>
        <v>200</v>
      </c>
      <c r="D7" s="4" t="n">
        <f aca="false">INT((Bitcount!D8+Bitcount!D15)/2)</f>
        <v>2147483647</v>
      </c>
      <c r="E7" s="4" t="n">
        <f aca="false">INT((Bitcount!E8+Bitcount!E15)/2)</f>
        <v>30000</v>
      </c>
      <c r="F7" s="4" t="n">
        <f aca="false">INT((Bitcount!F8+Bitcount!F15)/2)</f>
        <v>1000</v>
      </c>
      <c r="G7" s="4" t="n">
        <f aca="false">INT((Bitcount!G8+Bitcount!G15)/2)</f>
        <v>5000</v>
      </c>
      <c r="H7" s="4" t="n">
        <f aca="false">INT((Bitcount!H8+Bitcount!H15)/2)</f>
        <v>118</v>
      </c>
      <c r="I7" s="4" t="n">
        <f aca="false">INT((Bitcount!I8+Bitcount!I15)/2)</f>
        <v>117</v>
      </c>
      <c r="J7" s="4" t="n">
        <f aca="false">INT((Bitcount!J8+Bitcount!J15)/2)</f>
        <v>705503</v>
      </c>
      <c r="K7" s="4" t="n">
        <f aca="false">INT((Bitcount!K8+Bitcount!K15)/2)</f>
        <v>372</v>
      </c>
      <c r="L7" s="4" t="n">
        <f aca="false">INT((Bitcount!L8+Bitcount!L15)/2)</f>
        <v>117</v>
      </c>
      <c r="M7" s="3" t="n">
        <f aca="false">(F7/(F7+G7))*100</f>
        <v>16.6666666666667</v>
      </c>
      <c r="N7" s="3" t="n">
        <f aca="false">INT(J7-(G7*I7))</f>
        <v>120503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2020-10-30T14:46:32Z</dcterms:modified>
  <cp:revision>1</cp:revision>
  <dc:subject/>
  <dc:title/>
</cp:coreProperties>
</file>