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a\Google Drive\CUSG\Quarterly Report Generator\"/>
    </mc:Choice>
  </mc:AlternateContent>
  <xr:revisionPtr revIDLastSave="0" documentId="13_ncr:1_{397A975A-DD9F-4D50-89B6-E141AA785C6F}" xr6:coauthVersionLast="45" xr6:coauthVersionMax="45" xr10:uidLastSave="{00000000-0000-0000-0000-000000000000}"/>
  <bookViews>
    <workbookView xWindow="28680" yWindow="1335" windowWidth="24240" windowHeight="13740" activeTab="5" xr2:uid="{6D4F6375-47C4-448A-AD71-84CE61CB4340}"/>
  </bookViews>
  <sheets>
    <sheet name="Table of Contents" sheetId="1" r:id="rId1"/>
    <sheet name="Roll Up" sheetId="2" r:id="rId2"/>
    <sheet name="Appellate Court" sheetId="3" r:id="rId3"/>
    <sheet name="CCS - Leg" sheetId="4" r:id="rId4"/>
    <sheet name="Elections" sheetId="5" r:id="rId5"/>
    <sheet name="Exec Staff Payroll" sheetId="6" r:id="rId6"/>
    <sheet name="Finance Board" sheetId="7" r:id="rId7"/>
    <sheet name="Freshman Council" sheetId="8" r:id="rId8"/>
    <sheet name="Homecoming" sheetId="9" r:id="rId9"/>
    <sheet name="Incident Response" sheetId="10" r:id="rId10"/>
    <sheet name="Leg Cncl Disc" sheetId="11" r:id="rId11"/>
    <sheet name="Leg Cncl Staff" sheetId="12" r:id="rId12"/>
    <sheet name="Legis Affairs Comm" sheetId="13" r:id="rId13"/>
    <sheet name="Operations" sheetId="14" r:id="rId14"/>
    <sheet name="Payroll Suspense" sheetId="15" r:id="rId15"/>
    <sheet name="Programming" sheetId="16" r:id="rId16"/>
    <sheet name="Public Relations" sheetId="17" r:id="rId17"/>
    <sheet name="Rep Council" sheetId="18" r:id="rId18"/>
    <sheet name="Staff Support" sheetId="19" r:id="rId19"/>
    <sheet name="Travel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6" l="1"/>
  <c r="K30" i="6"/>
  <c r="K29" i="6"/>
  <c r="K28" i="6"/>
  <c r="L28" i="6" s="1"/>
  <c r="K27" i="6"/>
  <c r="L27" i="6" s="1"/>
  <c r="K26" i="6"/>
  <c r="L26" i="6" s="1"/>
  <c r="K24" i="6"/>
  <c r="L24" i="6" s="1"/>
  <c r="K23" i="6"/>
  <c r="L23" i="6" s="1"/>
  <c r="I30" i="7"/>
  <c r="J30" i="7" s="1"/>
  <c r="K30" i="7" s="1"/>
  <c r="I24" i="7"/>
  <c r="I25" i="7"/>
  <c r="J25" i="7" s="1"/>
  <c r="K25" i="7" s="1"/>
  <c r="I26" i="7"/>
  <c r="J26" i="7" s="1"/>
  <c r="K26" i="7" s="1"/>
  <c r="I27" i="7"/>
  <c r="J27" i="7" s="1"/>
  <c r="K27" i="7" s="1"/>
  <c r="I28" i="7"/>
  <c r="J28" i="7" s="1"/>
  <c r="K28" i="7" s="1"/>
  <c r="I29" i="7"/>
  <c r="J29" i="7" s="1"/>
  <c r="K29" i="7" s="1"/>
  <c r="I23" i="7"/>
  <c r="K24" i="7"/>
  <c r="K23" i="7"/>
  <c r="I30" i="6" l="1"/>
  <c r="J30" i="6" s="1"/>
  <c r="L30" i="6" s="1"/>
  <c r="I29" i="6"/>
  <c r="J29" i="6" s="1"/>
  <c r="L29" i="6" s="1"/>
  <c r="I28" i="6"/>
  <c r="I27" i="6"/>
  <c r="I26" i="6"/>
  <c r="I25" i="6"/>
  <c r="J25" i="6" s="1"/>
  <c r="L25" i="6" s="1"/>
  <c r="I24" i="6"/>
  <c r="I23" i="6"/>
  <c r="K18" i="6"/>
  <c r="K15" i="6"/>
  <c r="J17" i="6"/>
  <c r="K17" i="6" s="1"/>
  <c r="I21" i="6"/>
  <c r="J21" i="6" s="1"/>
  <c r="K21" i="6" s="1"/>
  <c r="I20" i="6"/>
  <c r="J20" i="6" s="1"/>
  <c r="K20" i="6" s="1"/>
  <c r="I19" i="6"/>
  <c r="J19" i="6" s="1"/>
  <c r="K19" i="6" s="1"/>
  <c r="I18" i="6"/>
  <c r="I17" i="6"/>
  <c r="I16" i="6"/>
  <c r="J16" i="6" s="1"/>
  <c r="K16" i="6" s="1"/>
  <c r="I15" i="6"/>
</calcChain>
</file>

<file path=xl/sharedStrings.xml><?xml version="1.0" encoding="utf-8"?>
<sst xmlns="http://schemas.openxmlformats.org/spreadsheetml/2006/main" count="1083" uniqueCount="101">
  <si>
    <t>Table of Contents</t>
  </si>
  <si>
    <t>1) Roll Up</t>
  </si>
  <si>
    <t>2) Appellate Court</t>
  </si>
  <si>
    <t>3) Ccs-leg</t>
  </si>
  <si>
    <t>4) Elections</t>
  </si>
  <si>
    <t>5) Exec Staff Payroll</t>
  </si>
  <si>
    <t>6) Finance Board</t>
  </si>
  <si>
    <t>7) Freshman Council</t>
  </si>
  <si>
    <t>8) Homecoming</t>
  </si>
  <si>
    <t>9) Incident Response</t>
  </si>
  <si>
    <t>10) Leg Cncl Disc</t>
  </si>
  <si>
    <t>11) Leg Cncl Staff</t>
  </si>
  <si>
    <t>12) Legis Affairs Comm</t>
  </si>
  <si>
    <t>13) Operations</t>
  </si>
  <si>
    <t>14) Payroll Suspense</t>
  </si>
  <si>
    <t>15) Programming</t>
  </si>
  <si>
    <t>16) Public Relations</t>
  </si>
  <si>
    <t>17) Rep Council</t>
  </si>
  <si>
    <t>18) Staff Support</t>
  </si>
  <si>
    <t>19) Travel</t>
  </si>
  <si>
    <t>Cost Center:</t>
  </si>
  <si>
    <t>CUSG</t>
  </si>
  <si>
    <t>Fiscal Year:</t>
  </si>
  <si>
    <t># of FY's:</t>
  </si>
  <si>
    <t>FY Weights:</t>
  </si>
  <si>
    <t>33, 33, 33</t>
  </si>
  <si>
    <t>Report Type:</t>
  </si>
  <si>
    <t>Compact</t>
  </si>
  <si>
    <t>CU Student Government - Proper</t>
  </si>
  <si>
    <t>Roll Up</t>
  </si>
  <si>
    <t>Revenue</t>
  </si>
  <si>
    <t>Student Fees</t>
  </si>
  <si>
    <t>Self-Generated</t>
  </si>
  <si>
    <t>Gift &amp; Grant</t>
  </si>
  <si>
    <t>Transfers In</t>
  </si>
  <si>
    <t>Total Revenue</t>
  </si>
  <si>
    <t>Salaries &amp; Benefits</t>
  </si>
  <si>
    <t>Professional Salaries</t>
  </si>
  <si>
    <t>Classified Salaries</t>
  </si>
  <si>
    <t>Hourly Wages</t>
  </si>
  <si>
    <t>Professional Benefits</t>
  </si>
  <si>
    <t>Classified Benefits</t>
  </si>
  <si>
    <t>Hourly Benefits</t>
  </si>
  <si>
    <t>Subtotal Salaries &amp; Benefits</t>
  </si>
  <si>
    <t>Operating Expenses</t>
  </si>
  <si>
    <t>Operating Expense Budget</t>
  </si>
  <si>
    <t>COGS</t>
  </si>
  <si>
    <t>Office Administration</t>
  </si>
  <si>
    <t>Official Functions</t>
  </si>
  <si>
    <t>Rentals</t>
  </si>
  <si>
    <t>Promotional Materials &amp; Services</t>
  </si>
  <si>
    <t>Other Operating Expense</t>
  </si>
  <si>
    <t>Subtotal Operating Expenses</t>
  </si>
  <si>
    <t>Travel</t>
  </si>
  <si>
    <t>Employee Travel</t>
  </si>
  <si>
    <t>Non-Employee Travel</t>
  </si>
  <si>
    <t>Subtotal Travel</t>
  </si>
  <si>
    <t>Other Fund Deductions</t>
  </si>
  <si>
    <t>Insurance</t>
  </si>
  <si>
    <t>Utilities</t>
  </si>
  <si>
    <t>Capital</t>
  </si>
  <si>
    <t>Facilities &amp; Admin.</t>
  </si>
  <si>
    <t>GAR</t>
  </si>
  <si>
    <t>GIR</t>
  </si>
  <si>
    <t>Subtotal Other Deductions</t>
  </si>
  <si>
    <t>Total Expenses</t>
  </si>
  <si>
    <t>Transfers Out &amp; Debt Management</t>
  </si>
  <si>
    <t>Transfers Out</t>
  </si>
  <si>
    <t>Debt Management</t>
  </si>
  <si>
    <t>Subtotal Transfers Out &amp; Debt</t>
  </si>
  <si>
    <t>Net Position</t>
  </si>
  <si>
    <t>Annual Budget</t>
  </si>
  <si>
    <t>FY 19</t>
  </si>
  <si>
    <t>Quarter One</t>
  </si>
  <si>
    <t>Average Actuals</t>
  </si>
  <si>
    <t>Quarter Two</t>
  </si>
  <si>
    <t>Quarter Three</t>
  </si>
  <si>
    <t>Quarter Four</t>
  </si>
  <si>
    <t>FY Total</t>
  </si>
  <si>
    <t>YTD Average</t>
  </si>
  <si>
    <t>Appellate Court</t>
  </si>
  <si>
    <t>Ccs-leg</t>
  </si>
  <si>
    <t>Elections</t>
  </si>
  <si>
    <t>Exec Staff Payroll</t>
  </si>
  <si>
    <t>Finance Board</t>
  </si>
  <si>
    <t>Freshman Council</t>
  </si>
  <si>
    <t>Homecoming</t>
  </si>
  <si>
    <t>Incident Response</t>
  </si>
  <si>
    <t>Leg Cncl Disc</t>
  </si>
  <si>
    <t>Leg Cncl Staff</t>
  </si>
  <si>
    <t>Legis Affairs Comm</t>
  </si>
  <si>
    <t>Operations</t>
  </si>
  <si>
    <t>Payroll Suspense</t>
  </si>
  <si>
    <t>Programming</t>
  </si>
  <si>
    <t>Public Relations</t>
  </si>
  <si>
    <t>Rep Council</t>
  </si>
  <si>
    <t>Staff Support</t>
  </si>
  <si>
    <t xml:space="preserve">Q3 YTD </t>
  </si>
  <si>
    <t>Q3 % of Total</t>
  </si>
  <si>
    <t>Q3 Seasonal Budget</t>
  </si>
  <si>
    <t>Subcat. 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</si>
</sst>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mm/dd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MT"/>
    </font>
    <font>
      <b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B8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CBA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58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164" fontId="8" fillId="0" borderId="0" xfId="3" applyNumberFormat="1" applyFont="1" applyAlignment="1">
      <alignment vertical="center"/>
    </xf>
    <xf numFmtId="0" fontId="8" fillId="0" borderId="0" xfId="3" applyFont="1" applyAlignment="1">
      <alignment horizontal="center"/>
    </xf>
    <xf numFmtId="0" fontId="8" fillId="0" borderId="2" xfId="3" applyFont="1" applyBorder="1" applyAlignment="1">
      <alignment horizontal="right"/>
    </xf>
    <xf numFmtId="0" fontId="9" fillId="0" borderId="0" xfId="3" applyFont="1" applyAlignment="1">
      <alignment horizontal="left"/>
    </xf>
    <xf numFmtId="0" fontId="10" fillId="0" borderId="3" xfId="3" applyFont="1" applyBorder="1" applyAlignment="1">
      <alignment horizontal="left" indent="1"/>
    </xf>
    <xf numFmtId="0" fontId="10" fillId="0" borderId="0" xfId="3" applyFont="1" applyAlignment="1">
      <alignment horizontal="left" indent="1"/>
    </xf>
    <xf numFmtId="0" fontId="10" fillId="0" borderId="4" xfId="3" applyFont="1" applyBorder="1" applyAlignment="1">
      <alignment horizontal="left" indent="1"/>
    </xf>
    <xf numFmtId="0" fontId="11" fillId="0" borderId="5" xfId="3" applyFont="1" applyBorder="1" applyAlignment="1">
      <alignment horizontal="right"/>
    </xf>
    <xf numFmtId="0" fontId="10" fillId="0" borderId="0" xfId="3" applyFont="1" applyAlignment="1">
      <alignment horizontal="center"/>
    </xf>
    <xf numFmtId="0" fontId="10" fillId="0" borderId="1" xfId="3" applyFont="1" applyBorder="1" applyAlignment="1">
      <alignment horizontal="left" indent="1"/>
    </xf>
    <xf numFmtId="0" fontId="9" fillId="0" borderId="6" xfId="3" applyFont="1" applyBorder="1" applyAlignment="1">
      <alignment horizontal="right"/>
    </xf>
    <xf numFmtId="0" fontId="9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9" fillId="0" borderId="0" xfId="3" applyFont="1" applyAlignment="1">
      <alignment horizontal="right"/>
    </xf>
    <xf numFmtId="0" fontId="0" fillId="0" borderId="8" xfId="0" applyBorder="1"/>
    <xf numFmtId="0" fontId="6" fillId="0" borderId="0" xfId="3" applyFont="1" applyAlignment="1">
      <alignment horizontal="center"/>
    </xf>
    <xf numFmtId="0" fontId="7" fillId="0" borderId="1" xfId="0" applyFont="1" applyBorder="1" applyAlignment="1">
      <alignment horizontal="center"/>
    </xf>
    <xf numFmtId="42" fontId="12" fillId="0" borderId="9" xfId="3" applyNumberFormat="1" applyFont="1" applyBorder="1" applyAlignment="1">
      <alignment horizontal="center" vertical="center"/>
    </xf>
    <xf numFmtId="42" fontId="12" fillId="0" borderId="9" xfId="3" applyNumberFormat="1" applyFont="1" applyBorder="1" applyAlignment="1">
      <alignment horizontal="center"/>
    </xf>
    <xf numFmtId="42" fontId="10" fillId="0" borderId="9" xfId="3" applyNumberFormat="1" applyFont="1" applyBorder="1" applyAlignment="1">
      <alignment horizontal="center"/>
    </xf>
    <xf numFmtId="42" fontId="10" fillId="0" borderId="10" xfId="3" applyNumberFormat="1" applyFont="1" applyBorder="1"/>
    <xf numFmtId="42" fontId="10" fillId="2" borderId="9" xfId="3" applyNumberFormat="1" applyFont="1" applyFill="1" applyBorder="1"/>
    <xf numFmtId="42" fontId="10" fillId="2" borderId="11" xfId="3" applyNumberFormat="1" applyFont="1" applyFill="1" applyBorder="1"/>
    <xf numFmtId="42" fontId="13" fillId="3" borderId="12" xfId="3" applyNumberFormat="1" applyFont="1" applyFill="1" applyBorder="1"/>
    <xf numFmtId="42" fontId="10" fillId="0" borderId="4" xfId="3" applyNumberFormat="1" applyFont="1" applyBorder="1"/>
    <xf numFmtId="42" fontId="10" fillId="2" borderId="13" xfId="3" applyNumberFormat="1" applyFont="1" applyFill="1" applyBorder="1"/>
    <xf numFmtId="42" fontId="10" fillId="2" borderId="14" xfId="3" applyNumberFormat="1" applyFont="1" applyFill="1" applyBorder="1"/>
    <xf numFmtId="42" fontId="10" fillId="0" borderId="15" xfId="3" applyNumberFormat="1" applyFont="1" applyBorder="1"/>
    <xf numFmtId="42" fontId="1" fillId="0" borderId="6" xfId="0" applyNumberFormat="1" applyFont="1" applyBorder="1"/>
    <xf numFmtId="42" fontId="10" fillId="0" borderId="0" xfId="3" applyNumberFormat="1" applyFont="1"/>
    <xf numFmtId="42" fontId="10" fillId="0" borderId="6" xfId="3" applyNumberFormat="1" applyFont="1" applyBorder="1"/>
    <xf numFmtId="42" fontId="10" fillId="0" borderId="7" xfId="3" applyNumberFormat="1" applyFont="1" applyBorder="1"/>
    <xf numFmtId="42" fontId="10" fillId="0" borderId="9" xfId="3" applyNumberFormat="1" applyFont="1" applyBorder="1"/>
    <xf numFmtId="42" fontId="14" fillId="0" borderId="8" xfId="3" applyNumberFormat="1" applyFont="1" applyBorder="1"/>
    <xf numFmtId="42" fontId="10" fillId="4" borderId="9" xfId="3" applyNumberFormat="1" applyFont="1" applyFill="1" applyBorder="1"/>
    <xf numFmtId="42" fontId="10" fillId="4" borderId="11" xfId="3" applyNumberFormat="1" applyFont="1" applyFill="1" applyBorder="1"/>
    <xf numFmtId="42" fontId="10" fillId="4" borderId="14" xfId="3" applyNumberFormat="1" applyFont="1" applyFill="1" applyBorder="1"/>
    <xf numFmtId="42" fontId="10" fillId="0" borderId="11" xfId="3" applyNumberFormat="1" applyFont="1" applyBorder="1"/>
    <xf numFmtId="0" fontId="3" fillId="0" borderId="0" xfId="2" applyAlignment="1">
      <alignment horizontal="left"/>
    </xf>
    <xf numFmtId="42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4" xfId="0" applyNumberFormat="1" applyBorder="1"/>
    <xf numFmtId="9" fontId="0" fillId="0" borderId="4" xfId="1" applyFont="1" applyBorder="1" applyAlignment="1">
      <alignment horizontal="center"/>
    </xf>
    <xf numFmtId="42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4" fillId="0" borderId="0" xfId="1" applyFont="1" applyAlignment="1">
      <alignment horizontal="center"/>
    </xf>
    <xf numFmtId="0" fontId="3" fillId="0" borderId="0" xfId="2" applyAlignment="1">
      <alignment horizontal="left" vertical="center" indent="3"/>
    </xf>
    <xf numFmtId="0" fontId="4" fillId="0" borderId="0" xfId="0" applyFont="1" applyAlignment="1">
      <alignment horizontal="center" vertical="center"/>
    </xf>
    <xf numFmtId="0" fontId="3" fillId="0" borderId="0" xfId="2" applyFill="1" applyBorder="1" applyAlignment="1">
      <alignment horizontal="left" vertical="center" indent="3"/>
    </xf>
  </cellXfs>
  <cellStyles count="4">
    <cellStyle name="Hyperlink" xfId="2" builtinId="8"/>
    <cellStyle name="Normal" xfId="0" builtinId="0"/>
    <cellStyle name="Normal 2" xfId="3" xr:uid="{C1390EB4-3E0F-4A3E-B704-D49CC55FDB32}"/>
    <cellStyle name="Percent" xfId="1" builtinId="5"/>
  </cellStyles>
  <dxfs count="11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66F1-8CBE-4E76-A88E-BC2C6B2DF5B7}">
  <sheetPr codeName="Sheet1"/>
  <dimension ref="A1:G20"/>
  <sheetViews>
    <sheetView showGridLines="0" showRowColHeaders="0" workbookViewId="0">
      <selection sqref="A1:D1"/>
    </sheetView>
  </sheetViews>
  <sheetFormatPr defaultRowHeight="14.4"/>
  <cols>
    <col min="6" max="6" width="11.88671875" style="2" bestFit="1" customWidth="1"/>
    <col min="7" max="7" width="8.77734375" style="4" bestFit="1" customWidth="1"/>
  </cols>
  <sheetData>
    <row r="1" spans="1:7">
      <c r="A1" s="56" t="s">
        <v>0</v>
      </c>
      <c r="B1" s="56"/>
      <c r="C1" s="56"/>
      <c r="D1" s="56"/>
      <c r="F1" s="2" t="s">
        <v>20</v>
      </c>
      <c r="G1" s="4" t="s">
        <v>21</v>
      </c>
    </row>
    <row r="2" spans="1:7">
      <c r="A2" s="57" t="s">
        <v>1</v>
      </c>
      <c r="B2" s="57"/>
      <c r="C2" s="57"/>
      <c r="D2" s="57"/>
      <c r="F2" s="2" t="s">
        <v>22</v>
      </c>
      <c r="G2" s="4">
        <v>19</v>
      </c>
    </row>
    <row r="3" spans="1:7">
      <c r="A3" s="57" t="s">
        <v>2</v>
      </c>
      <c r="B3" s="57"/>
      <c r="C3" s="57"/>
      <c r="D3" s="57"/>
      <c r="F3" s="2" t="s">
        <v>23</v>
      </c>
      <c r="G3" s="4">
        <v>3</v>
      </c>
    </row>
    <row r="4" spans="1:7">
      <c r="A4" s="55" t="s">
        <v>3</v>
      </c>
      <c r="B4" s="55"/>
      <c r="C4" s="55"/>
      <c r="D4" s="55"/>
      <c r="F4" s="2" t="s">
        <v>24</v>
      </c>
      <c r="G4" s="4" t="s">
        <v>25</v>
      </c>
    </row>
    <row r="5" spans="1:7">
      <c r="A5" s="55" t="s">
        <v>4</v>
      </c>
      <c r="B5" s="55"/>
      <c r="C5" s="55"/>
      <c r="D5" s="55"/>
      <c r="F5" s="2" t="s">
        <v>26</v>
      </c>
      <c r="G5" s="4" t="s">
        <v>27</v>
      </c>
    </row>
    <row r="6" spans="1:7">
      <c r="A6" s="55" t="s">
        <v>5</v>
      </c>
      <c r="B6" s="55"/>
      <c r="C6" s="55"/>
      <c r="D6" s="55"/>
    </row>
    <row r="7" spans="1:7">
      <c r="A7" s="55" t="s">
        <v>6</v>
      </c>
      <c r="B7" s="55"/>
      <c r="C7" s="55"/>
      <c r="D7" s="55"/>
    </row>
    <row r="8" spans="1:7">
      <c r="A8" s="55" t="s">
        <v>7</v>
      </c>
      <c r="B8" s="55"/>
      <c r="C8" s="55"/>
      <c r="D8" s="55"/>
    </row>
    <row r="9" spans="1:7">
      <c r="A9" s="55" t="s">
        <v>8</v>
      </c>
      <c r="B9" s="55"/>
      <c r="C9" s="55"/>
      <c r="D9" s="55"/>
    </row>
    <row r="10" spans="1:7">
      <c r="A10" s="55" t="s">
        <v>9</v>
      </c>
      <c r="B10" s="55"/>
      <c r="C10" s="55"/>
      <c r="D10" s="55"/>
    </row>
    <row r="11" spans="1:7">
      <c r="A11" s="55" t="s">
        <v>10</v>
      </c>
      <c r="B11" s="55"/>
      <c r="C11" s="55"/>
      <c r="D11" s="55"/>
    </row>
    <row r="12" spans="1:7">
      <c r="A12" s="55" t="s">
        <v>11</v>
      </c>
      <c r="B12" s="55"/>
      <c r="C12" s="55"/>
      <c r="D12" s="55"/>
    </row>
    <row r="13" spans="1:7">
      <c r="A13" s="55" t="s">
        <v>12</v>
      </c>
      <c r="B13" s="55"/>
      <c r="C13" s="55"/>
      <c r="D13" s="55"/>
    </row>
    <row r="14" spans="1:7">
      <c r="A14" s="55" t="s">
        <v>13</v>
      </c>
      <c r="B14" s="55"/>
      <c r="C14" s="55"/>
      <c r="D14" s="55"/>
    </row>
    <row r="15" spans="1:7">
      <c r="A15" s="55" t="s">
        <v>14</v>
      </c>
      <c r="B15" s="55"/>
      <c r="C15" s="55"/>
      <c r="D15" s="55"/>
    </row>
    <row r="16" spans="1:7">
      <c r="A16" s="55" t="s">
        <v>15</v>
      </c>
      <c r="B16" s="55"/>
      <c r="C16" s="55"/>
      <c r="D16" s="55"/>
    </row>
    <row r="17" spans="1:4">
      <c r="A17" s="55" t="s">
        <v>16</v>
      </c>
      <c r="B17" s="55"/>
      <c r="C17" s="55"/>
      <c r="D17" s="55"/>
    </row>
    <row r="18" spans="1:4">
      <c r="A18" s="55" t="s">
        <v>17</v>
      </c>
      <c r="B18" s="55"/>
      <c r="C18" s="55"/>
      <c r="D18" s="55"/>
    </row>
    <row r="19" spans="1:4">
      <c r="A19" s="55" t="s">
        <v>18</v>
      </c>
      <c r="B19" s="55"/>
      <c r="C19" s="55"/>
      <c r="D19" s="55"/>
    </row>
    <row r="20" spans="1:4">
      <c r="A20" s="55" t="s">
        <v>19</v>
      </c>
      <c r="B20" s="55"/>
      <c r="C20" s="55"/>
      <c r="D20" s="55"/>
    </row>
  </sheetData>
  <mergeCells count="20">
    <mergeCell ref="A19:D19"/>
    <mergeCell ref="A20:D20"/>
    <mergeCell ref="A13:D13"/>
    <mergeCell ref="A14:D14"/>
    <mergeCell ref="A15:D15"/>
    <mergeCell ref="A16:D16"/>
    <mergeCell ref="A17:D17"/>
    <mergeCell ref="A18:D1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hyperlinks>
    <hyperlink ref="A2" location="'Roll Up'!A1" tooltip="Roll Up" display="1) Roll Up" xr:uid="{789BE505-6EDA-4E0C-B767-079ABD33BA68}"/>
    <hyperlink ref="A3" location="'Appellate Court'!A1" tooltip="Appellate Court" display="2) Appellate Court" xr:uid="{E1301460-A8CD-4F0C-B2AB-B8DE507CA3FE}"/>
    <hyperlink ref="A4" location="'Ccs-leg'!A1" tooltip="Ccs-leg" display="3) Ccs-leg" xr:uid="{EB23FA24-2DD3-4184-9DA0-9D0010EA849B}"/>
    <hyperlink ref="A5" location="'Elections'!A1" tooltip="Elections" display="4) Elections" xr:uid="{60749D22-0E94-4047-B5F3-0980D2C05881}"/>
    <hyperlink ref="A6" location="'Exec Staff Payroll'!A1" tooltip="Exec Staff Payroll" display="5) Exec Staff Payroll" xr:uid="{250358FB-3447-4489-8BBB-047FBC43EF6D}"/>
    <hyperlink ref="A7" location="'Finance Board'!A1" tooltip="Finance Board" display="6) Finance Board" xr:uid="{0737088F-C5AD-41FB-BB2E-784E0D9E46CD}"/>
    <hyperlink ref="A8" location="'Freshman Council'!A1" tooltip="Freshman Council" display="7) Freshman Council" xr:uid="{4ADB5CF0-A60F-4023-8D43-F3006AC029A8}"/>
    <hyperlink ref="A9" location="'Homecoming'!A1" tooltip="Homecoming" display="8) Homecoming" xr:uid="{2E823E15-D3F3-455A-932D-32CA4CF35602}"/>
    <hyperlink ref="A10" location="'Incident Response'!A1" tooltip="Incident Response" display="9) Incident Response" xr:uid="{F416758C-00F8-47DC-85A7-E3665A8F2415}"/>
    <hyperlink ref="A11" location="'Leg Cncl Disc'!A1" tooltip="Leg Cncl Disc" display="10) Leg Cncl Disc" xr:uid="{382D09BC-1118-47C6-89C3-924EF4C4601A}"/>
    <hyperlink ref="A12" location="'Leg Cncl Staff'!A1" tooltip="Leg Cncl Staff" display="11) Leg Cncl Staff" xr:uid="{94A9D3CC-6182-428B-A4FB-92E66B423771}"/>
    <hyperlink ref="A13" location="'Legis Affairs Comm'!A1" tooltip="Legis Affairs Comm" display="12) Legis Affairs Comm" xr:uid="{E14CCA2E-C256-4846-B7A3-4725850FA345}"/>
    <hyperlink ref="A14" location="'Operations'!A1" tooltip="Operations" display="13) Operations" xr:uid="{63F6E22B-9657-4712-94FD-0A7D5E5F39E1}"/>
    <hyperlink ref="A15" location="'Payroll Suspense'!A1" tooltip="Payroll Suspense" display="14) Payroll Suspense" xr:uid="{82B49933-D892-453E-B0DE-74A9A95A09C4}"/>
    <hyperlink ref="A16" location="'Programming'!A1" tooltip="Programming" display="15) Programming" xr:uid="{2A272F86-7DFB-4B6C-A1D4-2DD26A84CA13}"/>
    <hyperlink ref="A17" location="'Public Relations'!A1" tooltip="Public Relations" display="16) Public Relations" xr:uid="{B7DD009A-BC66-45C4-B705-C1A1B45035E0}"/>
    <hyperlink ref="A18" location="'Rep Council'!A1" tooltip="Rep Council" display="17) Rep Council" xr:uid="{F3E254C4-77CE-4924-AB8E-1D573F3CD9B8}"/>
    <hyperlink ref="A19" location="'Staff Support'!A1" tooltip="Staff Support" display="18) Staff Support" xr:uid="{3458320A-6EB9-41FD-89D9-31AD9800978C}"/>
    <hyperlink ref="A20" location="'Travel'!A1" tooltip="Travel" display="19) Travel" xr:uid="{48D0B571-BEA5-418D-937B-4DBFDDBB638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6917-9932-454B-88E2-FDA50D8E4CD8}">
  <sheetPr codeName="Sheet10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87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0</v>
      </c>
      <c r="C8" s="40">
        <v>0</v>
      </c>
      <c r="D8" s="40">
        <v>0</v>
      </c>
      <c r="E8" s="40">
        <v>0</v>
      </c>
      <c r="F8" s="40">
        <v>0</v>
      </c>
      <c r="G8" s="27">
        <v>0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0</v>
      </c>
      <c r="G11" s="28">
        <v>0</v>
      </c>
    </row>
    <row r="12" spans="1:7" ht="16.2" thickBot="1">
      <c r="A12" s="13" t="s">
        <v>35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0</v>
      </c>
      <c r="G26" s="27">
        <v>0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0</v>
      </c>
      <c r="F29" s="41">
        <v>0</v>
      </c>
      <c r="G29" s="28">
        <v>0</v>
      </c>
    </row>
    <row r="30" spans="1:7">
      <c r="A30" s="16" t="s">
        <v>52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0</v>
      </c>
      <c r="C40" s="40">
        <v>0</v>
      </c>
      <c r="D40" s="40">
        <v>0</v>
      </c>
      <c r="E40" s="40">
        <v>0</v>
      </c>
      <c r="F40" s="40">
        <v>0</v>
      </c>
      <c r="G40" s="27">
        <v>0</v>
      </c>
    </row>
    <row r="41" spans="1:7">
      <c r="A41" s="12" t="s">
        <v>63</v>
      </c>
      <c r="B41" s="28">
        <v>0</v>
      </c>
      <c r="C41" s="41">
        <v>0</v>
      </c>
      <c r="D41" s="41">
        <v>0</v>
      </c>
      <c r="E41" s="41">
        <v>0</v>
      </c>
      <c r="F41" s="41">
        <v>0</v>
      </c>
      <c r="G41" s="28">
        <v>0</v>
      </c>
    </row>
    <row r="42" spans="1:7">
      <c r="A42" s="16" t="s">
        <v>64</v>
      </c>
      <c r="B42" s="33">
        <v>0</v>
      </c>
      <c r="C42" s="43">
        <v>0</v>
      </c>
      <c r="D42" s="43">
        <v>0</v>
      </c>
      <c r="E42" s="43">
        <v>0</v>
      </c>
      <c r="F42" s="43">
        <v>0</v>
      </c>
      <c r="G42" s="33">
        <v>0</v>
      </c>
    </row>
    <row r="43" spans="1:7" ht="16.2" thickBot="1">
      <c r="A43" s="13" t="s">
        <v>65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0</v>
      </c>
      <c r="G45" s="31">
        <v>0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0</v>
      </c>
      <c r="G47" s="38">
        <v>0</v>
      </c>
    </row>
    <row r="48" spans="1:7" ht="16.2" thickBot="1">
      <c r="A48" s="13" t="s">
        <v>70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65" priority="6" operator="lessThan">
      <formula>-0.01</formula>
    </cfRule>
  </conditionalFormatting>
  <conditionalFormatting sqref="C36:C43 C32:C34 C23:C30 C15:C21">
    <cfRule type="cellIs" dxfId="64" priority="5" operator="lessThan">
      <formula>-0.01</formula>
    </cfRule>
  </conditionalFormatting>
  <conditionalFormatting sqref="D36:D43 D32:D34 D23:D30 D15:D21">
    <cfRule type="cellIs" dxfId="63" priority="4" operator="lessThan">
      <formula>-0.01</formula>
    </cfRule>
  </conditionalFormatting>
  <conditionalFormatting sqref="E36:E43 E32:E34 E23:E30 E15:E21">
    <cfRule type="cellIs" dxfId="62" priority="3" operator="lessThan">
      <formula>-0.01</formula>
    </cfRule>
  </conditionalFormatting>
  <conditionalFormatting sqref="F36:F43 F32:F34 F23:F30 F15:F21">
    <cfRule type="cellIs" dxfId="61" priority="2" operator="lessThan">
      <formula>-0.01</formula>
    </cfRule>
  </conditionalFormatting>
  <conditionalFormatting sqref="G36:G43 G32:G34 G23:G30 G15:G21">
    <cfRule type="cellIs" dxfId="60" priority="1" operator="lessThan">
      <formula>-0.01</formula>
    </cfRule>
  </conditionalFormatting>
  <hyperlinks>
    <hyperlink ref="A1" location="'Table of Contents'!A1" tooltip="Table of Contents" display="CU Student Government - Proper" xr:uid="{3189F422-2867-4D6C-B91E-48CB0AE393D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F626-17DB-4FC7-962C-EFE9CFF9D3E0}">
  <sheetPr codeName="Sheet11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88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-2777</v>
      </c>
      <c r="C8" s="40">
        <v>-1384.65282</v>
      </c>
      <c r="D8" s="40">
        <v>0</v>
      </c>
      <c r="E8" s="40">
        <v>-1384.65282</v>
      </c>
      <c r="F8" s="40">
        <v>0</v>
      </c>
      <c r="G8" s="27">
        <v>-2769.30564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-822.71177279999995</v>
      </c>
      <c r="G11" s="28">
        <v>-822.71177279999995</v>
      </c>
    </row>
    <row r="12" spans="1:7" ht="16.2" thickBot="1">
      <c r="A12" s="13" t="s">
        <v>35</v>
      </c>
      <c r="B12" s="29">
        <v>-2777</v>
      </c>
      <c r="C12" s="29">
        <v>-1384.65282</v>
      </c>
      <c r="D12" s="29">
        <v>0</v>
      </c>
      <c r="E12" s="29">
        <v>-1384.65282</v>
      </c>
      <c r="F12" s="29">
        <v>-822.71177279999995</v>
      </c>
      <c r="G12" s="29">
        <v>-3592.0174127999999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2600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44.999549999999999</v>
      </c>
      <c r="D25" s="40">
        <v>0</v>
      </c>
      <c r="E25" s="40">
        <v>0</v>
      </c>
      <c r="F25" s="40">
        <v>0</v>
      </c>
      <c r="G25" s="27">
        <v>44.999549999999999</v>
      </c>
    </row>
    <row r="26" spans="1:7">
      <c r="A26" s="11" t="s">
        <v>48</v>
      </c>
      <c r="B26" s="27">
        <v>0</v>
      </c>
      <c r="C26" s="40">
        <v>0</v>
      </c>
      <c r="D26" s="40">
        <v>180.68485980000003</v>
      </c>
      <c r="E26" s="40">
        <v>899.12434199999996</v>
      </c>
      <c r="F26" s="40">
        <v>243.48756510000001</v>
      </c>
      <c r="G26" s="27">
        <v>1323.2967669000002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14.799852</v>
      </c>
      <c r="D29" s="41">
        <v>354.83645160000003</v>
      </c>
      <c r="E29" s="41">
        <v>125.032083</v>
      </c>
      <c r="F29" s="41">
        <v>39.599603999999999</v>
      </c>
      <c r="G29" s="28">
        <v>534.26799059999996</v>
      </c>
    </row>
    <row r="30" spans="1:7">
      <c r="A30" s="16" t="s">
        <v>52</v>
      </c>
      <c r="B30" s="33">
        <v>2600</v>
      </c>
      <c r="C30" s="33">
        <v>59.799402000000001</v>
      </c>
      <c r="D30" s="33">
        <v>535.52131140000006</v>
      </c>
      <c r="E30" s="33">
        <v>1024.1564249999999</v>
      </c>
      <c r="F30" s="33">
        <v>283.08716909999998</v>
      </c>
      <c r="G30" s="33">
        <v>1902.5643075000003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52.479475200000003</v>
      </c>
      <c r="F32" s="40">
        <v>0</v>
      </c>
      <c r="G32" s="31">
        <v>52.479475200000003</v>
      </c>
    </row>
    <row r="33" spans="1:7">
      <c r="A33" s="12" t="s">
        <v>55</v>
      </c>
      <c r="B33" s="28">
        <v>0</v>
      </c>
      <c r="C33" s="41">
        <v>0</v>
      </c>
      <c r="D33" s="41">
        <v>266.33067</v>
      </c>
      <c r="E33" s="41">
        <v>0</v>
      </c>
      <c r="F33" s="41">
        <v>393.32940000000002</v>
      </c>
      <c r="G33" s="28">
        <v>659.66007000000002</v>
      </c>
    </row>
    <row r="34" spans="1:7">
      <c r="A34" s="16" t="s">
        <v>56</v>
      </c>
      <c r="B34" s="33">
        <v>0</v>
      </c>
      <c r="C34" s="33">
        <v>0</v>
      </c>
      <c r="D34" s="33">
        <v>266.33067</v>
      </c>
      <c r="E34" s="33">
        <v>52.479475200000003</v>
      </c>
      <c r="F34" s="33">
        <v>393.32940000000002</v>
      </c>
      <c r="G34" s="33">
        <v>712.13954520000004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164</v>
      </c>
      <c r="C40" s="40">
        <v>3.5166314999999999</v>
      </c>
      <c r="D40" s="40">
        <v>48.356183100000003</v>
      </c>
      <c r="E40" s="40">
        <v>64.816018500000013</v>
      </c>
      <c r="F40" s="40">
        <v>42.23624430000001</v>
      </c>
      <c r="G40" s="27">
        <v>158.92507740000002</v>
      </c>
    </row>
    <row r="41" spans="1:7">
      <c r="A41" s="12" t="s">
        <v>63</v>
      </c>
      <c r="B41" s="28">
        <v>13</v>
      </c>
      <c r="C41" s="41">
        <v>0.38666280000000003</v>
      </c>
      <c r="D41" s="41">
        <v>4.5232881000000003</v>
      </c>
      <c r="E41" s="41">
        <v>6.1966047</v>
      </c>
      <c r="F41" s="41">
        <v>3.4932984000000005</v>
      </c>
      <c r="G41" s="28">
        <v>14.599854000000002</v>
      </c>
    </row>
    <row r="42" spans="1:7">
      <c r="A42" s="16" t="s">
        <v>64</v>
      </c>
      <c r="B42" s="33">
        <v>177</v>
      </c>
      <c r="C42" s="43">
        <v>3.9032942999999998</v>
      </c>
      <c r="D42" s="43">
        <v>52.879471200000005</v>
      </c>
      <c r="E42" s="43">
        <v>71.012623200000007</v>
      </c>
      <c r="F42" s="43">
        <v>45.72954270000001</v>
      </c>
      <c r="G42" s="33">
        <v>173.52493140000001</v>
      </c>
    </row>
    <row r="43" spans="1:7" ht="16.2" thickBot="1">
      <c r="A43" s="13" t="s">
        <v>65</v>
      </c>
      <c r="B43" s="29">
        <v>2777</v>
      </c>
      <c r="C43" s="29">
        <v>63.702696299999999</v>
      </c>
      <c r="D43" s="29">
        <v>854.73145260000013</v>
      </c>
      <c r="E43" s="29">
        <v>1147.6485233999999</v>
      </c>
      <c r="F43" s="29">
        <v>722.14611180000009</v>
      </c>
      <c r="G43" s="29">
        <v>2788.2287841000007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665.1933479999999</v>
      </c>
      <c r="G45" s="31">
        <v>665.1933479999999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665.1933479999999</v>
      </c>
      <c r="G47" s="38">
        <v>665.1933479999999</v>
      </c>
    </row>
    <row r="48" spans="1:7" ht="16.2" thickBot="1">
      <c r="A48" s="13" t="s">
        <v>70</v>
      </c>
      <c r="B48" s="29">
        <v>0</v>
      </c>
      <c r="C48" s="29">
        <v>-1320.9501236999999</v>
      </c>
      <c r="D48" s="29">
        <v>854.73145260000013</v>
      </c>
      <c r="E48" s="29">
        <v>-237.00429660000009</v>
      </c>
      <c r="F48" s="29">
        <v>564.62768700000004</v>
      </c>
      <c r="G48" s="29">
        <v>-138.59528069999931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59" priority="6" operator="lessThan">
      <formula>-0.01</formula>
    </cfRule>
  </conditionalFormatting>
  <conditionalFormatting sqref="C36:C43 C32:C34 C23:C30 C15:C21">
    <cfRule type="cellIs" dxfId="58" priority="5" operator="lessThan">
      <formula>-0.01</formula>
    </cfRule>
  </conditionalFormatting>
  <conditionalFormatting sqref="D36:D43 D32:D34 D23:D30 D15:D21">
    <cfRule type="cellIs" dxfId="57" priority="4" operator="lessThan">
      <formula>-0.01</formula>
    </cfRule>
  </conditionalFormatting>
  <conditionalFormatting sqref="E36:E43 E32:E34 E23:E30 E15:E21">
    <cfRule type="cellIs" dxfId="56" priority="3" operator="lessThan">
      <formula>-0.01</formula>
    </cfRule>
  </conditionalFormatting>
  <conditionalFormatting sqref="F36:F43 F32:F34 F23:F30 F15:F21">
    <cfRule type="cellIs" dxfId="55" priority="2" operator="lessThan">
      <formula>-0.01</formula>
    </cfRule>
  </conditionalFormatting>
  <conditionalFormatting sqref="G36:G43 G32:G34 G23:G30 G15:G21">
    <cfRule type="cellIs" dxfId="54" priority="1" operator="lessThan">
      <formula>-0.01</formula>
    </cfRule>
  </conditionalFormatting>
  <hyperlinks>
    <hyperlink ref="A1" location="'Table of Contents'!A1" tooltip="Table of Contents" display="CU Student Government - Proper" xr:uid="{BE1517EE-BC28-4325-8F64-6123D9EEF42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80FB-D018-4FFC-B64D-CEDF5B7605DE}">
  <sheetPr codeName="Sheet12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89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-95890</v>
      </c>
      <c r="C8" s="40">
        <v>-47701.856310000003</v>
      </c>
      <c r="D8" s="40">
        <v>0</v>
      </c>
      <c r="E8" s="40">
        <v>-47702.189639999997</v>
      </c>
      <c r="F8" s="40">
        <v>0</v>
      </c>
      <c r="G8" s="27">
        <v>-95404.04595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-160.99839</v>
      </c>
      <c r="G11" s="28">
        <v>-160.99839</v>
      </c>
    </row>
    <row r="12" spans="1:7" ht="16.2" thickBot="1">
      <c r="A12" s="13" t="s">
        <v>35</v>
      </c>
      <c r="B12" s="29">
        <v>-95890</v>
      </c>
      <c r="C12" s="29">
        <v>-47701.856310000003</v>
      </c>
      <c r="D12" s="29">
        <v>0</v>
      </c>
      <c r="E12" s="29">
        <v>-47702.189639999997</v>
      </c>
      <c r="F12" s="29">
        <v>-160.99839</v>
      </c>
      <c r="G12" s="29">
        <v>-95565.044339999993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48302</v>
      </c>
      <c r="C17" s="42">
        <v>7024.6664192999997</v>
      </c>
      <c r="D17" s="42">
        <v>16955.643775200002</v>
      </c>
      <c r="E17" s="42">
        <v>13542.527906700001</v>
      </c>
      <c r="F17" s="42">
        <v>9699.476337600001</v>
      </c>
      <c r="G17" s="32">
        <v>47222.314438800007</v>
      </c>
    </row>
    <row r="18" spans="1:7">
      <c r="A18" s="11" t="s">
        <v>40</v>
      </c>
      <c r="B18" s="27">
        <v>0</v>
      </c>
      <c r="C18" s="40">
        <v>0.63999360000000005</v>
      </c>
      <c r="D18" s="40">
        <v>-2.1866447999999998</v>
      </c>
      <c r="E18" s="40">
        <v>1.5466511999999999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483</v>
      </c>
      <c r="C20" s="41">
        <v>77.682556500000004</v>
      </c>
      <c r="D20" s="41">
        <v>186.46146870000001</v>
      </c>
      <c r="E20" s="41">
        <v>148.09185239999999</v>
      </c>
      <c r="F20" s="41">
        <v>107.94558720000001</v>
      </c>
      <c r="G20" s="28">
        <v>520.18146479999996</v>
      </c>
    </row>
    <row r="21" spans="1:7">
      <c r="A21" s="16" t="s">
        <v>43</v>
      </c>
      <c r="B21" s="33">
        <v>48785</v>
      </c>
      <c r="C21" s="33">
        <v>7102.9889693999994</v>
      </c>
      <c r="D21" s="33">
        <v>17139.918599100001</v>
      </c>
      <c r="E21" s="33">
        <v>13692.166410300002</v>
      </c>
      <c r="F21" s="33">
        <v>9807.4219248000009</v>
      </c>
      <c r="G21" s="33">
        <v>47742.495903600007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41000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358.2664173</v>
      </c>
      <c r="D25" s="40">
        <v>358.2664173</v>
      </c>
      <c r="E25" s="40">
        <v>358.2664173</v>
      </c>
      <c r="F25" s="40">
        <v>358.2664173</v>
      </c>
      <c r="G25" s="27">
        <v>1433.0656692</v>
      </c>
    </row>
    <row r="26" spans="1:7">
      <c r="A26" s="11" t="s">
        <v>48</v>
      </c>
      <c r="B26" s="27">
        <v>0</v>
      </c>
      <c r="C26" s="40">
        <v>0</v>
      </c>
      <c r="D26" s="40">
        <v>35.399646000000004</v>
      </c>
      <c r="E26" s="40">
        <v>0</v>
      </c>
      <c r="F26" s="40">
        <v>-35.399646000000004</v>
      </c>
      <c r="G26" s="27">
        <v>0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4637.7202890000008</v>
      </c>
      <c r="D29" s="41">
        <v>7495.2217137000007</v>
      </c>
      <c r="E29" s="41">
        <v>5935.1573145000002</v>
      </c>
      <c r="F29" s="41">
        <v>8570.6476259999999</v>
      </c>
      <c r="G29" s="28">
        <v>26638.746943200003</v>
      </c>
    </row>
    <row r="30" spans="1:7">
      <c r="A30" s="16" t="s">
        <v>52</v>
      </c>
      <c r="B30" s="33">
        <v>41000</v>
      </c>
      <c r="C30" s="33">
        <v>4995.9867063000011</v>
      </c>
      <c r="D30" s="33">
        <v>7888.8877770000008</v>
      </c>
      <c r="E30" s="33">
        <v>6293.4237318000005</v>
      </c>
      <c r="F30" s="33">
        <v>8893.5143972999995</v>
      </c>
      <c r="G30" s="33">
        <v>28071.812612400005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5647</v>
      </c>
      <c r="C40" s="40">
        <v>726.99272999999994</v>
      </c>
      <c r="D40" s="40">
        <v>1509.6915696000001</v>
      </c>
      <c r="E40" s="40">
        <v>1200.6079938000003</v>
      </c>
      <c r="F40" s="40">
        <v>1127.4420588</v>
      </c>
      <c r="G40" s="27">
        <v>4564.7343522000001</v>
      </c>
    </row>
    <row r="41" spans="1:7">
      <c r="A41" s="12" t="s">
        <v>63</v>
      </c>
      <c r="B41" s="28">
        <v>458</v>
      </c>
      <c r="C41" s="41">
        <v>69.4293057</v>
      </c>
      <c r="D41" s="41">
        <v>140.85525810000001</v>
      </c>
      <c r="E41" s="41">
        <v>115.74884250000002</v>
      </c>
      <c r="F41" s="41">
        <v>105.57561090000002</v>
      </c>
      <c r="G41" s="28">
        <v>431.60901720000004</v>
      </c>
    </row>
    <row r="42" spans="1:7">
      <c r="A42" s="16" t="s">
        <v>64</v>
      </c>
      <c r="B42" s="33">
        <v>6105</v>
      </c>
      <c r="C42" s="43">
        <v>796.42203569999992</v>
      </c>
      <c r="D42" s="43">
        <v>1650.5468277</v>
      </c>
      <c r="E42" s="43">
        <v>1316.3568363000004</v>
      </c>
      <c r="F42" s="43">
        <v>1233.0176697000002</v>
      </c>
      <c r="G42" s="33">
        <v>4996.3433694000005</v>
      </c>
    </row>
    <row r="43" spans="1:7" ht="16.2" thickBot="1">
      <c r="A43" s="13" t="s">
        <v>65</v>
      </c>
      <c r="B43" s="29">
        <v>95890</v>
      </c>
      <c r="C43" s="29">
        <v>12895.397711399999</v>
      </c>
      <c r="D43" s="29">
        <v>26679.353203800001</v>
      </c>
      <c r="E43" s="29">
        <v>21301.946978400003</v>
      </c>
      <c r="F43" s="29">
        <v>19933.953991800001</v>
      </c>
      <c r="G43" s="29">
        <v>80810.651885400017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19539.914598899999</v>
      </c>
      <c r="G45" s="31">
        <v>19539.914598899999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19539.914598899999</v>
      </c>
      <c r="G47" s="38">
        <v>19539.914598899999</v>
      </c>
    </row>
    <row r="48" spans="1:7" ht="16.2" thickBot="1">
      <c r="A48" s="13" t="s">
        <v>70</v>
      </c>
      <c r="B48" s="29">
        <v>0</v>
      </c>
      <c r="C48" s="29">
        <v>-34806.458598600002</v>
      </c>
      <c r="D48" s="29">
        <v>26679.353203800001</v>
      </c>
      <c r="E48" s="29">
        <v>-26400.242661599994</v>
      </c>
      <c r="F48" s="29">
        <v>39312.870200699996</v>
      </c>
      <c r="G48" s="29">
        <v>4785.5221443000228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53" priority="6" operator="lessThan">
      <formula>-0.01</formula>
    </cfRule>
  </conditionalFormatting>
  <conditionalFormatting sqref="C36:C43 C32:C34 C23:C30 C15:C21">
    <cfRule type="cellIs" dxfId="52" priority="5" operator="lessThan">
      <formula>-0.01</formula>
    </cfRule>
  </conditionalFormatting>
  <conditionalFormatting sqref="D36:D43 D32:D34 D23:D30 D15:D21">
    <cfRule type="cellIs" dxfId="51" priority="4" operator="lessThan">
      <formula>-0.01</formula>
    </cfRule>
  </conditionalFormatting>
  <conditionalFormatting sqref="E36:E43 E32:E34 E23:E30 E15:E21">
    <cfRule type="cellIs" dxfId="50" priority="3" operator="lessThan">
      <formula>-0.01</formula>
    </cfRule>
  </conditionalFormatting>
  <conditionalFormatting sqref="F36:F43 F32:F34 F23:F30 F15:F21">
    <cfRule type="cellIs" dxfId="49" priority="2" operator="lessThan">
      <formula>-0.01</formula>
    </cfRule>
  </conditionalFormatting>
  <conditionalFormatting sqref="G36:G43 G32:G34 G23:G30 G15:G21">
    <cfRule type="cellIs" dxfId="48" priority="1" operator="lessThan">
      <formula>-0.01</formula>
    </cfRule>
  </conditionalFormatting>
  <hyperlinks>
    <hyperlink ref="A1" location="'Table of Contents'!A1" tooltip="Table of Contents" display="CU Student Government - Proper" xr:uid="{5D904882-9A1E-4734-8FCC-4CEC533589C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E878-BBCC-4857-89D5-F51BBE7F02BC}">
  <sheetPr codeName="Sheet13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90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-1063</v>
      </c>
      <c r="C8" s="40">
        <v>-529.99470000000008</v>
      </c>
      <c r="D8" s="40">
        <v>0</v>
      </c>
      <c r="E8" s="40">
        <v>-529.66137000000003</v>
      </c>
      <c r="F8" s="40">
        <v>0</v>
      </c>
      <c r="G8" s="27">
        <v>-1059.65607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0</v>
      </c>
      <c r="G11" s="28">
        <v>0</v>
      </c>
    </row>
    <row r="12" spans="1:7" ht="16.2" thickBot="1">
      <c r="A12" s="13" t="s">
        <v>35</v>
      </c>
      <c r="B12" s="29">
        <v>-1063</v>
      </c>
      <c r="C12" s="29">
        <v>-529.99470000000008</v>
      </c>
      <c r="D12" s="29">
        <v>0</v>
      </c>
      <c r="E12" s="29">
        <v>-529.66137000000003</v>
      </c>
      <c r="F12" s="29">
        <v>0</v>
      </c>
      <c r="G12" s="29">
        <v>-1059.65607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995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132.8186718</v>
      </c>
      <c r="G26" s="27">
        <v>132.8186718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0</v>
      </c>
      <c r="F29" s="41">
        <v>0</v>
      </c>
      <c r="G29" s="28">
        <v>0</v>
      </c>
    </row>
    <row r="30" spans="1:7">
      <c r="A30" s="16" t="s">
        <v>52</v>
      </c>
      <c r="B30" s="33">
        <v>995</v>
      </c>
      <c r="C30" s="33">
        <v>0</v>
      </c>
      <c r="D30" s="33">
        <v>0</v>
      </c>
      <c r="E30" s="33">
        <v>0</v>
      </c>
      <c r="F30" s="33">
        <v>132.8186718</v>
      </c>
      <c r="G30" s="33">
        <v>132.8186718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63</v>
      </c>
      <c r="C40" s="40">
        <v>0</v>
      </c>
      <c r="D40" s="40">
        <v>0</v>
      </c>
      <c r="E40" s="40">
        <v>0</v>
      </c>
      <c r="F40" s="40">
        <v>8.3532498000000004</v>
      </c>
      <c r="G40" s="27">
        <v>8.3532498000000004</v>
      </c>
    </row>
    <row r="41" spans="1:7">
      <c r="A41" s="12" t="s">
        <v>63</v>
      </c>
      <c r="B41" s="28">
        <v>5</v>
      </c>
      <c r="C41" s="41">
        <v>0</v>
      </c>
      <c r="D41" s="41">
        <v>0</v>
      </c>
      <c r="E41" s="41">
        <v>0</v>
      </c>
      <c r="F41" s="41">
        <v>0.67665989999999998</v>
      </c>
      <c r="G41" s="28">
        <v>0.67665989999999998</v>
      </c>
    </row>
    <row r="42" spans="1:7">
      <c r="A42" s="16" t="s">
        <v>64</v>
      </c>
      <c r="B42" s="33">
        <v>68</v>
      </c>
      <c r="C42" s="43">
        <v>0</v>
      </c>
      <c r="D42" s="43">
        <v>0</v>
      </c>
      <c r="E42" s="43">
        <v>0</v>
      </c>
      <c r="F42" s="43">
        <v>9.029909700000001</v>
      </c>
      <c r="G42" s="33">
        <v>9.029909700000001</v>
      </c>
    </row>
    <row r="43" spans="1:7" ht="16.2" thickBot="1">
      <c r="A43" s="13" t="s">
        <v>65</v>
      </c>
      <c r="B43" s="29">
        <v>1063</v>
      </c>
      <c r="C43" s="29">
        <v>0</v>
      </c>
      <c r="D43" s="29">
        <v>0</v>
      </c>
      <c r="E43" s="29">
        <v>0</v>
      </c>
      <c r="F43" s="29">
        <v>141.84858149999999</v>
      </c>
      <c r="G43" s="29">
        <v>141.84858149999999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1271.4706185</v>
      </c>
      <c r="G45" s="31">
        <v>1271.4706185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1271.4706185</v>
      </c>
      <c r="G47" s="38">
        <v>1271.4706185</v>
      </c>
    </row>
    <row r="48" spans="1:7" ht="16.2" thickBot="1">
      <c r="A48" s="13" t="s">
        <v>70</v>
      </c>
      <c r="B48" s="29">
        <v>0</v>
      </c>
      <c r="C48" s="29">
        <v>-529.99470000000008</v>
      </c>
      <c r="D48" s="29">
        <v>0</v>
      </c>
      <c r="E48" s="29">
        <v>-529.66137000000003</v>
      </c>
      <c r="F48" s="29">
        <v>1413.3191999999999</v>
      </c>
      <c r="G48" s="29">
        <v>353.66313000000002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47" priority="6" operator="lessThan">
      <formula>-0.01</formula>
    </cfRule>
  </conditionalFormatting>
  <conditionalFormatting sqref="C36:C43 C32:C34 C23:C30 C15:C21">
    <cfRule type="cellIs" dxfId="46" priority="5" operator="lessThan">
      <formula>-0.01</formula>
    </cfRule>
  </conditionalFormatting>
  <conditionalFormatting sqref="D36:D43 D32:D34 D23:D30 D15:D21">
    <cfRule type="cellIs" dxfId="45" priority="4" operator="lessThan">
      <formula>-0.01</formula>
    </cfRule>
  </conditionalFormatting>
  <conditionalFormatting sqref="E36:E43 E32:E34 E23:E30 E15:E21">
    <cfRule type="cellIs" dxfId="44" priority="3" operator="lessThan">
      <formula>-0.01</formula>
    </cfRule>
  </conditionalFormatting>
  <conditionalFormatting sqref="F36:F43 F32:F34 F23:F30 F15:F21">
    <cfRule type="cellIs" dxfId="43" priority="2" operator="lessThan">
      <formula>-0.01</formula>
    </cfRule>
  </conditionalFormatting>
  <conditionalFormatting sqref="G36:G43 G32:G34 G23:G30 G15:G21">
    <cfRule type="cellIs" dxfId="42" priority="1" operator="lessThan">
      <formula>-0.01</formula>
    </cfRule>
  </conditionalFormatting>
  <hyperlinks>
    <hyperlink ref="A1" location="'Table of Contents'!A1" tooltip="Table of Contents" display="CU Student Government - Proper" xr:uid="{6473AB3D-58CD-4A86-8378-A892CC8E9D7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3BA5-68BF-4F26-9E33-5889F8DB6DEA}">
  <sheetPr codeName="Sheet14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91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-21631</v>
      </c>
      <c r="C8" s="40">
        <v>-19102.142310000003</v>
      </c>
      <c r="D8" s="40">
        <v>0</v>
      </c>
      <c r="E8" s="40">
        <v>-19102.475640000004</v>
      </c>
      <c r="F8" s="40">
        <v>0</v>
      </c>
      <c r="G8" s="27">
        <v>-38204.61795</v>
      </c>
    </row>
    <row r="9" spans="1:7">
      <c r="A9" s="11" t="s">
        <v>32</v>
      </c>
      <c r="B9" s="27">
        <v>0</v>
      </c>
      <c r="C9" s="40">
        <v>-1791.6487500000001</v>
      </c>
      <c r="D9" s="40">
        <v>0</v>
      </c>
      <c r="E9" s="40">
        <v>0</v>
      </c>
      <c r="F9" s="40">
        <v>1791.6487500000001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-148230.17768339999</v>
      </c>
      <c r="G11" s="28">
        <v>-148230.17768339999</v>
      </c>
    </row>
    <row r="12" spans="1:7" ht="16.2" thickBot="1">
      <c r="A12" s="13" t="s">
        <v>35</v>
      </c>
      <c r="B12" s="29">
        <v>-21631</v>
      </c>
      <c r="C12" s="29">
        <v>-20893.791060000003</v>
      </c>
      <c r="D12" s="29">
        <v>0</v>
      </c>
      <c r="E12" s="29">
        <v>-19102.475640000004</v>
      </c>
      <c r="F12" s="29">
        <v>-146438.5289334</v>
      </c>
      <c r="G12" s="29">
        <v>-186434.79563339998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20254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731.03935620000004</v>
      </c>
      <c r="D25" s="40">
        <v>509.79823529999999</v>
      </c>
      <c r="E25" s="40">
        <v>606.60060060000001</v>
      </c>
      <c r="F25" s="40">
        <v>3179.9315337000003</v>
      </c>
      <c r="G25" s="27">
        <v>5027.3697258000002</v>
      </c>
    </row>
    <row r="26" spans="1:7">
      <c r="A26" s="11" t="s">
        <v>48</v>
      </c>
      <c r="B26" s="27">
        <v>0</v>
      </c>
      <c r="C26" s="40">
        <v>104.20562459999999</v>
      </c>
      <c r="D26" s="40">
        <v>6617.7038223</v>
      </c>
      <c r="E26" s="40">
        <v>1917.4374921000001</v>
      </c>
      <c r="F26" s="40">
        <v>3438.3122832000004</v>
      </c>
      <c r="G26" s="27">
        <v>12077.6592222</v>
      </c>
    </row>
    <row r="27" spans="1:7">
      <c r="A27" s="11" t="s">
        <v>49</v>
      </c>
      <c r="B27" s="27">
        <v>0</v>
      </c>
      <c r="C27" s="40">
        <v>24.999750000000002</v>
      </c>
      <c r="D27" s="40">
        <v>360.79972529999998</v>
      </c>
      <c r="E27" s="40">
        <v>18.33315</v>
      </c>
      <c r="F27" s="40">
        <v>55.666110000000003</v>
      </c>
      <c r="G27" s="27">
        <v>459.79873529999998</v>
      </c>
    </row>
    <row r="28" spans="1:7">
      <c r="A28" s="11" t="s">
        <v>50</v>
      </c>
      <c r="B28" s="27">
        <v>0</v>
      </c>
      <c r="C28" s="40">
        <v>966.95699700000011</v>
      </c>
      <c r="D28" s="40">
        <v>2447.9121873000004</v>
      </c>
      <c r="E28" s="40">
        <v>1278.6972129000001</v>
      </c>
      <c r="F28" s="40">
        <v>2077.5025581</v>
      </c>
      <c r="G28" s="27">
        <v>6771.0689553000002</v>
      </c>
    </row>
    <row r="29" spans="1:7">
      <c r="A29" s="12" t="s">
        <v>51</v>
      </c>
      <c r="B29" s="28">
        <v>0</v>
      </c>
      <c r="C29" s="41">
        <v>3153.7517955000003</v>
      </c>
      <c r="D29" s="41">
        <v>3047.9395203000004</v>
      </c>
      <c r="E29" s="41">
        <v>-14.733186</v>
      </c>
      <c r="F29" s="41">
        <v>-367.8496548</v>
      </c>
      <c r="G29" s="28">
        <v>5819.1084749999991</v>
      </c>
    </row>
    <row r="30" spans="1:7">
      <c r="A30" s="16" t="s">
        <v>52</v>
      </c>
      <c r="B30" s="33">
        <v>20254</v>
      </c>
      <c r="C30" s="33">
        <v>4980.9535233000006</v>
      </c>
      <c r="D30" s="33">
        <v>12984.153490500001</v>
      </c>
      <c r="E30" s="33">
        <v>3806.3352696000002</v>
      </c>
      <c r="F30" s="33">
        <v>8383.5628302000005</v>
      </c>
      <c r="G30" s="33">
        <v>30155.005113599997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844.61822040000004</v>
      </c>
      <c r="E32" s="40">
        <v>0</v>
      </c>
      <c r="F32" s="40">
        <v>24.3197568</v>
      </c>
      <c r="G32" s="31">
        <v>868.93797720000009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413.32920000000001</v>
      </c>
      <c r="F33" s="41">
        <v>0</v>
      </c>
      <c r="G33" s="28">
        <v>413.32920000000001</v>
      </c>
    </row>
    <row r="34" spans="1:7">
      <c r="A34" s="16" t="s">
        <v>56</v>
      </c>
      <c r="B34" s="33">
        <v>0</v>
      </c>
      <c r="C34" s="33">
        <v>0</v>
      </c>
      <c r="D34" s="33">
        <v>844.61822040000004</v>
      </c>
      <c r="E34" s="33">
        <v>413.32920000000001</v>
      </c>
      <c r="F34" s="33">
        <v>24.3197568</v>
      </c>
      <c r="G34" s="33">
        <v>1282.2671772000001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12.179878200000001</v>
      </c>
      <c r="G36" s="31">
        <v>12.179878200000001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1274</v>
      </c>
      <c r="C40" s="40">
        <v>302.20697790000003</v>
      </c>
      <c r="D40" s="40">
        <v>824.47842179999998</v>
      </c>
      <c r="E40" s="40">
        <v>257.82742170000006</v>
      </c>
      <c r="F40" s="40">
        <v>492.18841140000006</v>
      </c>
      <c r="G40" s="27">
        <v>1876.7012328000001</v>
      </c>
    </row>
    <row r="41" spans="1:7">
      <c r="A41" s="12" t="s">
        <v>63</v>
      </c>
      <c r="B41" s="28">
        <v>103</v>
      </c>
      <c r="C41" s="41">
        <v>26.7297327</v>
      </c>
      <c r="D41" s="41">
        <v>83.325833400000008</v>
      </c>
      <c r="E41" s="41">
        <v>22.6364403</v>
      </c>
      <c r="F41" s="41">
        <v>54.242790900000003</v>
      </c>
      <c r="G41" s="28">
        <v>186.93479730000001</v>
      </c>
    </row>
    <row r="42" spans="1:7">
      <c r="A42" s="16" t="s">
        <v>64</v>
      </c>
      <c r="B42" s="33">
        <v>1377</v>
      </c>
      <c r="C42" s="43">
        <v>328.93671060000003</v>
      </c>
      <c r="D42" s="43">
        <v>907.80425519999994</v>
      </c>
      <c r="E42" s="43">
        <v>280.46386200000006</v>
      </c>
      <c r="F42" s="43">
        <v>558.61108050000007</v>
      </c>
      <c r="G42" s="33">
        <v>2075.8159083</v>
      </c>
    </row>
    <row r="43" spans="1:7" ht="16.2" thickBot="1">
      <c r="A43" s="13" t="s">
        <v>65</v>
      </c>
      <c r="B43" s="29">
        <v>21631</v>
      </c>
      <c r="C43" s="29">
        <v>5309.8902339000006</v>
      </c>
      <c r="D43" s="29">
        <v>14736.575966100001</v>
      </c>
      <c r="E43" s="29">
        <v>4500.1283316000008</v>
      </c>
      <c r="F43" s="29">
        <v>8966.4936675000008</v>
      </c>
      <c r="G43" s="29">
        <v>33513.088199099999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15426.17907</v>
      </c>
      <c r="D45" s="40">
        <v>16333.17</v>
      </c>
      <c r="E45" s="40">
        <v>0</v>
      </c>
      <c r="F45" s="40">
        <v>55221.621111600005</v>
      </c>
      <c r="G45" s="31">
        <v>86980.970181600016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15426.17907</v>
      </c>
      <c r="D47" s="33">
        <v>16333.17</v>
      </c>
      <c r="E47" s="33">
        <v>0</v>
      </c>
      <c r="F47" s="33">
        <v>55221.621111600005</v>
      </c>
      <c r="G47" s="38">
        <v>86980.970181600016</v>
      </c>
    </row>
    <row r="48" spans="1:7" ht="16.2" thickBot="1">
      <c r="A48" s="13" t="s">
        <v>70</v>
      </c>
      <c r="B48" s="29">
        <v>0</v>
      </c>
      <c r="C48" s="29">
        <v>-157.72175610000158</v>
      </c>
      <c r="D48" s="29">
        <v>31069.745966100003</v>
      </c>
      <c r="E48" s="29">
        <v>-14602.347308400003</v>
      </c>
      <c r="F48" s="29">
        <v>-82250.414154299986</v>
      </c>
      <c r="G48" s="29">
        <v>-65940.737252699968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41" priority="6" operator="lessThan">
      <formula>-0.01</formula>
    </cfRule>
  </conditionalFormatting>
  <conditionalFormatting sqref="C36:C43 C32:C34 C23:C30 C15:C21">
    <cfRule type="cellIs" dxfId="40" priority="5" operator="lessThan">
      <formula>-0.01</formula>
    </cfRule>
  </conditionalFormatting>
  <conditionalFormatting sqref="D36:D43 D32:D34 D23:D30 D15:D21">
    <cfRule type="cellIs" dxfId="39" priority="4" operator="lessThan">
      <formula>-0.01</formula>
    </cfRule>
  </conditionalFormatting>
  <conditionalFormatting sqref="E36:E43 E32:E34 E23:E30 E15:E21">
    <cfRule type="cellIs" dxfId="38" priority="3" operator="lessThan">
      <formula>-0.01</formula>
    </cfRule>
  </conditionalFormatting>
  <conditionalFormatting sqref="F36:F43 F32:F34 F23:F30 F15:F21">
    <cfRule type="cellIs" dxfId="37" priority="2" operator="lessThan">
      <formula>-0.01</formula>
    </cfRule>
  </conditionalFormatting>
  <conditionalFormatting sqref="G36:G43 G32:G34 G23:G30 G15:G21">
    <cfRule type="cellIs" dxfId="36" priority="1" operator="lessThan">
      <formula>-0.01</formula>
    </cfRule>
  </conditionalFormatting>
  <hyperlinks>
    <hyperlink ref="A1" location="'Table of Contents'!A1" tooltip="Table of Contents" display="CU Student Government - Proper" xr:uid="{021A0C26-5880-4843-9C52-31050967CFD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7299-6BFB-442C-9499-2A45F690D9F5}">
  <sheetPr codeName="Sheet15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92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0</v>
      </c>
      <c r="C8" s="40">
        <v>0</v>
      </c>
      <c r="D8" s="40">
        <v>0</v>
      </c>
      <c r="E8" s="40">
        <v>0</v>
      </c>
      <c r="F8" s="40">
        <v>0</v>
      </c>
      <c r="G8" s="27">
        <v>0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0</v>
      </c>
      <c r="G11" s="28">
        <v>0</v>
      </c>
    </row>
    <row r="12" spans="1:7" ht="16.2" thickBot="1">
      <c r="A12" s="13" t="s">
        <v>35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0</v>
      </c>
      <c r="G26" s="27">
        <v>0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0</v>
      </c>
      <c r="F29" s="41">
        <v>0</v>
      </c>
      <c r="G29" s="28">
        <v>0</v>
      </c>
    </row>
    <row r="30" spans="1:7">
      <c r="A30" s="16" t="s">
        <v>52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0</v>
      </c>
      <c r="C40" s="40">
        <v>0</v>
      </c>
      <c r="D40" s="40">
        <v>0</v>
      </c>
      <c r="E40" s="40">
        <v>0</v>
      </c>
      <c r="F40" s="40">
        <v>0</v>
      </c>
      <c r="G40" s="27">
        <v>0</v>
      </c>
    </row>
    <row r="41" spans="1:7">
      <c r="A41" s="12" t="s">
        <v>63</v>
      </c>
      <c r="B41" s="28">
        <v>0</v>
      </c>
      <c r="C41" s="41">
        <v>0</v>
      </c>
      <c r="D41" s="41">
        <v>0</v>
      </c>
      <c r="E41" s="41">
        <v>0</v>
      </c>
      <c r="F41" s="41">
        <v>0</v>
      </c>
      <c r="G41" s="28">
        <v>0</v>
      </c>
    </row>
    <row r="42" spans="1:7">
      <c r="A42" s="16" t="s">
        <v>64</v>
      </c>
      <c r="B42" s="33">
        <v>0</v>
      </c>
      <c r="C42" s="43">
        <v>0</v>
      </c>
      <c r="D42" s="43">
        <v>0</v>
      </c>
      <c r="E42" s="43">
        <v>0</v>
      </c>
      <c r="F42" s="43">
        <v>0</v>
      </c>
      <c r="G42" s="33">
        <v>0</v>
      </c>
    </row>
    <row r="43" spans="1:7" ht="16.2" thickBot="1">
      <c r="A43" s="13" t="s">
        <v>65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0</v>
      </c>
      <c r="G45" s="31">
        <v>0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0</v>
      </c>
      <c r="G47" s="38">
        <v>0</v>
      </c>
    </row>
    <row r="48" spans="1:7" ht="16.2" thickBot="1">
      <c r="A48" s="13" t="s">
        <v>70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35" priority="6" operator="lessThan">
      <formula>-0.01</formula>
    </cfRule>
  </conditionalFormatting>
  <conditionalFormatting sqref="C36:C43 C32:C34 C23:C30 C15:C21">
    <cfRule type="cellIs" dxfId="34" priority="5" operator="lessThan">
      <formula>-0.01</formula>
    </cfRule>
  </conditionalFormatting>
  <conditionalFormatting sqref="D36:D43 D32:D34 D23:D30 D15:D21">
    <cfRule type="cellIs" dxfId="33" priority="4" operator="lessThan">
      <formula>-0.01</formula>
    </cfRule>
  </conditionalFormatting>
  <conditionalFormatting sqref="E36:E43 E32:E34 E23:E30 E15:E21">
    <cfRule type="cellIs" dxfId="32" priority="3" operator="lessThan">
      <formula>-0.01</formula>
    </cfRule>
  </conditionalFormatting>
  <conditionalFormatting sqref="F36:F43 F32:F34 F23:F30 F15:F21">
    <cfRule type="cellIs" dxfId="31" priority="2" operator="lessThan">
      <formula>-0.01</formula>
    </cfRule>
  </conditionalFormatting>
  <conditionalFormatting sqref="G36:G43 G32:G34 G23:G30 G15:G21">
    <cfRule type="cellIs" dxfId="30" priority="1" operator="lessThan">
      <formula>-0.01</formula>
    </cfRule>
  </conditionalFormatting>
  <hyperlinks>
    <hyperlink ref="A1" location="'Table of Contents'!A1" tooltip="Table of Contents" display="CU Student Government - Proper" xr:uid="{D0DC8A54-A380-45F0-B8A0-DD8EF3EF7A9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4D6F-3750-46EB-AAF0-2F71EF9509EA}">
  <sheetPr codeName="Sheet16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93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-29079</v>
      </c>
      <c r="C8" s="40">
        <v>0</v>
      </c>
      <c r="D8" s="40">
        <v>-4834.2849900000001</v>
      </c>
      <c r="E8" s="40">
        <v>-4834.6183200000005</v>
      </c>
      <c r="F8" s="40">
        <v>0</v>
      </c>
      <c r="G8" s="27">
        <v>-9668.9033099999997</v>
      </c>
    </row>
    <row r="9" spans="1:7">
      <c r="A9" s="11" t="s">
        <v>32</v>
      </c>
      <c r="B9" s="27">
        <v>0</v>
      </c>
      <c r="C9" s="40">
        <v>0</v>
      </c>
      <c r="D9" s="40">
        <v>-1082.6558400000001</v>
      </c>
      <c r="E9" s="40">
        <v>-102.24897750000001</v>
      </c>
      <c r="F9" s="40">
        <v>-1791.6487500000001</v>
      </c>
      <c r="G9" s="27">
        <v>-2976.5535675000001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-7877.5445571</v>
      </c>
      <c r="G11" s="28">
        <v>-7877.5445571</v>
      </c>
    </row>
    <row r="12" spans="1:7" ht="16.2" thickBot="1">
      <c r="A12" s="13" t="s">
        <v>35</v>
      </c>
      <c r="B12" s="29">
        <v>-29079</v>
      </c>
      <c r="C12" s="29">
        <v>0</v>
      </c>
      <c r="D12" s="29">
        <v>-5916.9408300000005</v>
      </c>
      <c r="E12" s="29">
        <v>-4936.8672975000009</v>
      </c>
      <c r="F12" s="29">
        <v>-9669.1933071000003</v>
      </c>
      <c r="G12" s="29">
        <v>-20523.001434600003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27227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828.1750515</v>
      </c>
      <c r="F25" s="40">
        <v>58.749412500000005</v>
      </c>
      <c r="G25" s="27">
        <v>886.92446400000006</v>
      </c>
    </row>
    <row r="26" spans="1:7">
      <c r="A26" s="11" t="s">
        <v>48</v>
      </c>
      <c r="B26" s="27">
        <v>0</v>
      </c>
      <c r="C26" s="40">
        <v>389.77943549999998</v>
      </c>
      <c r="D26" s="40">
        <v>4263.2707001999997</v>
      </c>
      <c r="E26" s="40">
        <v>1608.5405811000001</v>
      </c>
      <c r="F26" s="40">
        <v>2009.1999077999999</v>
      </c>
      <c r="G26" s="27">
        <v>8270.7906246000002</v>
      </c>
    </row>
    <row r="27" spans="1:7">
      <c r="A27" s="11" t="s">
        <v>49</v>
      </c>
      <c r="B27" s="27">
        <v>0</v>
      </c>
      <c r="C27" s="40">
        <v>0</v>
      </c>
      <c r="D27" s="40">
        <v>195.03138300000001</v>
      </c>
      <c r="E27" s="40">
        <v>41.066256000000003</v>
      </c>
      <c r="F27" s="40">
        <v>9.9999000000000002</v>
      </c>
      <c r="G27" s="27">
        <v>246.09753900000004</v>
      </c>
    </row>
    <row r="28" spans="1:7">
      <c r="A28" s="11" t="s">
        <v>50</v>
      </c>
      <c r="B28" s="27">
        <v>0</v>
      </c>
      <c r="C28" s="40">
        <v>0</v>
      </c>
      <c r="D28" s="40">
        <v>903.65763000000004</v>
      </c>
      <c r="E28" s="40">
        <v>264.99734999999998</v>
      </c>
      <c r="F28" s="40">
        <v>493.78839540000001</v>
      </c>
      <c r="G28" s="27">
        <v>1662.4433754000001</v>
      </c>
    </row>
    <row r="29" spans="1:7">
      <c r="A29" s="12" t="s">
        <v>51</v>
      </c>
      <c r="B29" s="28">
        <v>0</v>
      </c>
      <c r="C29" s="41">
        <v>12.6598734</v>
      </c>
      <c r="D29" s="41">
        <v>3487.0051296000006</v>
      </c>
      <c r="E29" s="41">
        <v>109.99890000000001</v>
      </c>
      <c r="F29" s="41">
        <v>41.319586799999996</v>
      </c>
      <c r="G29" s="28">
        <v>3650.9834897999999</v>
      </c>
    </row>
    <row r="30" spans="1:7">
      <c r="A30" s="16" t="s">
        <v>52</v>
      </c>
      <c r="B30" s="33">
        <v>27227</v>
      </c>
      <c r="C30" s="33">
        <v>402.43930889999996</v>
      </c>
      <c r="D30" s="33">
        <v>8848.9648428</v>
      </c>
      <c r="E30" s="33">
        <v>2852.7781386000001</v>
      </c>
      <c r="F30" s="33">
        <v>2613.0572024999992</v>
      </c>
      <c r="G30" s="33">
        <v>14717.239492799999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920.19079799999997</v>
      </c>
      <c r="E33" s="41">
        <v>0</v>
      </c>
      <c r="F33" s="41">
        <v>0</v>
      </c>
      <c r="G33" s="28">
        <v>920.19079799999997</v>
      </c>
    </row>
    <row r="34" spans="1:7">
      <c r="A34" s="16" t="s">
        <v>56</v>
      </c>
      <c r="B34" s="33">
        <v>0</v>
      </c>
      <c r="C34" s="33">
        <v>0</v>
      </c>
      <c r="D34" s="33">
        <v>920.19079799999997</v>
      </c>
      <c r="E34" s="33">
        <v>0</v>
      </c>
      <c r="F34" s="33">
        <v>0</v>
      </c>
      <c r="G34" s="33">
        <v>920.19079799999997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1713</v>
      </c>
      <c r="C40" s="40">
        <v>24.306423600000002</v>
      </c>
      <c r="D40" s="40">
        <v>598.53068129999997</v>
      </c>
      <c r="E40" s="40">
        <v>174.53492130000001</v>
      </c>
      <c r="F40" s="40">
        <v>161.54171790000001</v>
      </c>
      <c r="G40" s="27">
        <v>958.91374410000003</v>
      </c>
    </row>
    <row r="41" spans="1:7">
      <c r="A41" s="12" t="s">
        <v>63</v>
      </c>
      <c r="B41" s="28">
        <v>139</v>
      </c>
      <c r="C41" s="41">
        <v>2.0133132000000002</v>
      </c>
      <c r="D41" s="41">
        <v>49.186174800000003</v>
      </c>
      <c r="E41" s="41">
        <v>14.3565231</v>
      </c>
      <c r="F41" s="41">
        <v>13.2132012</v>
      </c>
      <c r="G41" s="28">
        <v>78.769212299999992</v>
      </c>
    </row>
    <row r="42" spans="1:7">
      <c r="A42" s="16" t="s">
        <v>64</v>
      </c>
      <c r="B42" s="33">
        <v>1852</v>
      </c>
      <c r="C42" s="43">
        <v>26.319736800000001</v>
      </c>
      <c r="D42" s="43">
        <v>647.71685609999997</v>
      </c>
      <c r="E42" s="43">
        <v>188.89144440000001</v>
      </c>
      <c r="F42" s="43">
        <v>174.7549191</v>
      </c>
      <c r="G42" s="33">
        <v>1037.6829564</v>
      </c>
    </row>
    <row r="43" spans="1:7" ht="16.2" thickBot="1">
      <c r="A43" s="13" t="s">
        <v>65</v>
      </c>
      <c r="B43" s="29">
        <v>29079</v>
      </c>
      <c r="C43" s="29">
        <v>428.75904569999994</v>
      </c>
      <c r="D43" s="29">
        <v>10416.8724969</v>
      </c>
      <c r="E43" s="29">
        <v>3041.6695830000003</v>
      </c>
      <c r="F43" s="29">
        <v>2787.812121599999</v>
      </c>
      <c r="G43" s="29">
        <v>16675.113247199999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3847.8881874000003</v>
      </c>
      <c r="G45" s="31">
        <v>3847.8881874000003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3847.8881874000003</v>
      </c>
      <c r="G47" s="38">
        <v>3847.8881874000003</v>
      </c>
    </row>
    <row r="48" spans="1:7" ht="16.2" thickBot="1">
      <c r="A48" s="13" t="s">
        <v>70</v>
      </c>
      <c r="B48" s="29">
        <v>0</v>
      </c>
      <c r="C48" s="29">
        <v>428.75904569999994</v>
      </c>
      <c r="D48" s="29">
        <v>4499.9316668999991</v>
      </c>
      <c r="E48" s="29">
        <v>-1895.1977145000005</v>
      </c>
      <c r="F48" s="29">
        <v>-3033.4929981000009</v>
      </c>
      <c r="G48" s="29">
        <v>0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29" priority="6" operator="lessThan">
      <formula>-0.01</formula>
    </cfRule>
  </conditionalFormatting>
  <conditionalFormatting sqref="C36:C43 C32:C34 C23:C30 C15:C21">
    <cfRule type="cellIs" dxfId="28" priority="5" operator="lessThan">
      <formula>-0.01</formula>
    </cfRule>
  </conditionalFormatting>
  <conditionalFormatting sqref="D36:D43 D32:D34 D23:D30 D15:D21">
    <cfRule type="cellIs" dxfId="27" priority="4" operator="lessThan">
      <formula>-0.01</formula>
    </cfRule>
  </conditionalFormatting>
  <conditionalFormatting sqref="E36:E43 E32:E34 E23:E30 E15:E21">
    <cfRule type="cellIs" dxfId="26" priority="3" operator="lessThan">
      <formula>-0.01</formula>
    </cfRule>
  </conditionalFormatting>
  <conditionalFormatting sqref="F36:F43 F32:F34 F23:F30 F15:F21">
    <cfRule type="cellIs" dxfId="25" priority="2" operator="lessThan">
      <formula>-0.01</formula>
    </cfRule>
  </conditionalFormatting>
  <conditionalFormatting sqref="G36:G43 G32:G34 G23:G30 G15:G21">
    <cfRule type="cellIs" dxfId="24" priority="1" operator="lessThan">
      <formula>-0.01</formula>
    </cfRule>
  </conditionalFormatting>
  <hyperlinks>
    <hyperlink ref="A1" location="'Table of Contents'!A1" tooltip="Table of Contents" display="CU Student Government - Proper" xr:uid="{51C3D7C6-BD14-4E6C-9662-25A77EBE436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DC9F-9014-4145-8E5D-44910B2751B8}">
  <sheetPr codeName="Sheet17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94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-3704</v>
      </c>
      <c r="C8" s="40">
        <v>-1846.6482000000001</v>
      </c>
      <c r="D8" s="40">
        <v>0</v>
      </c>
      <c r="E8" s="40">
        <v>-1846.3148700000002</v>
      </c>
      <c r="F8" s="40">
        <v>0</v>
      </c>
      <c r="G8" s="27">
        <v>-3692.9630700000002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-1370.4662951999999</v>
      </c>
      <c r="G11" s="28">
        <v>-1370.4662951999999</v>
      </c>
    </row>
    <row r="12" spans="1:7" ht="16.2" thickBot="1">
      <c r="A12" s="13" t="s">
        <v>35</v>
      </c>
      <c r="B12" s="29">
        <v>-3704</v>
      </c>
      <c r="C12" s="29">
        <v>-1846.6482000000001</v>
      </c>
      <c r="D12" s="29">
        <v>0</v>
      </c>
      <c r="E12" s="29">
        <v>-1846.3148700000002</v>
      </c>
      <c r="F12" s="29">
        <v>-1370.4662951999999</v>
      </c>
      <c r="G12" s="29">
        <v>-5063.4293651999997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3468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416.66250000000002</v>
      </c>
      <c r="D25" s="40">
        <v>0</v>
      </c>
      <c r="E25" s="40">
        <v>0</v>
      </c>
      <c r="F25" s="40">
        <v>-416.66250000000002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23.7597624</v>
      </c>
      <c r="E26" s="40">
        <v>61.696049700000003</v>
      </c>
      <c r="F26" s="40">
        <v>11.866548000000002</v>
      </c>
      <c r="G26" s="27">
        <v>97.322360099999997</v>
      </c>
    </row>
    <row r="27" spans="1:7">
      <c r="A27" s="11" t="s">
        <v>49</v>
      </c>
      <c r="B27" s="27">
        <v>0</v>
      </c>
      <c r="C27" s="40">
        <v>149.99850000000001</v>
      </c>
      <c r="D27" s="40">
        <v>0</v>
      </c>
      <c r="E27" s="40">
        <v>0</v>
      </c>
      <c r="F27" s="40">
        <v>0</v>
      </c>
      <c r="G27" s="27">
        <v>149.99850000000001</v>
      </c>
    </row>
    <row r="28" spans="1:7">
      <c r="A28" s="11" t="s">
        <v>50</v>
      </c>
      <c r="B28" s="27">
        <v>0</v>
      </c>
      <c r="C28" s="40">
        <v>10.416562500000001</v>
      </c>
      <c r="D28" s="40">
        <v>471.32862</v>
      </c>
      <c r="E28" s="40">
        <v>888.63444690000006</v>
      </c>
      <c r="F28" s="40">
        <v>2629.4803716000001</v>
      </c>
      <c r="G28" s="27">
        <v>3999.8600010000005</v>
      </c>
    </row>
    <row r="29" spans="1:7">
      <c r="A29" s="12" t="s">
        <v>51</v>
      </c>
      <c r="B29" s="28">
        <v>0</v>
      </c>
      <c r="C29" s="41">
        <v>0</v>
      </c>
      <c r="D29" s="41">
        <v>106.65893340000001</v>
      </c>
      <c r="E29" s="41">
        <v>0</v>
      </c>
      <c r="F29" s="41">
        <v>307.60692390000003</v>
      </c>
      <c r="G29" s="28">
        <v>414.26585730000005</v>
      </c>
    </row>
    <row r="30" spans="1:7">
      <c r="A30" s="16" t="s">
        <v>52</v>
      </c>
      <c r="B30" s="33">
        <v>3468</v>
      </c>
      <c r="C30" s="33">
        <v>577.07756250000011</v>
      </c>
      <c r="D30" s="33">
        <v>601.74731580000002</v>
      </c>
      <c r="E30" s="33">
        <v>950.33049660000006</v>
      </c>
      <c r="F30" s="33">
        <v>2532.2913435</v>
      </c>
      <c r="G30" s="33">
        <v>4661.4467184000005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218</v>
      </c>
      <c r="C40" s="40">
        <v>33.243000900000006</v>
      </c>
      <c r="D40" s="40">
        <v>37.486291800000004</v>
      </c>
      <c r="E40" s="40">
        <v>59.49940500000001</v>
      </c>
      <c r="F40" s="40">
        <v>151.79181540000002</v>
      </c>
      <c r="G40" s="27">
        <v>282.02051310000002</v>
      </c>
    </row>
    <row r="41" spans="1:7">
      <c r="A41" s="12" t="s">
        <v>63</v>
      </c>
      <c r="B41" s="28">
        <v>18</v>
      </c>
      <c r="C41" s="41">
        <v>3.9666270000000003</v>
      </c>
      <c r="D41" s="41">
        <v>3.0899690999999998</v>
      </c>
      <c r="E41" s="41">
        <v>4.9032843000000002</v>
      </c>
      <c r="F41" s="41">
        <v>13.5265314</v>
      </c>
      <c r="G41" s="28">
        <v>25.486411800000003</v>
      </c>
    </row>
    <row r="42" spans="1:7">
      <c r="A42" s="16" t="s">
        <v>64</v>
      </c>
      <c r="B42" s="33">
        <v>236</v>
      </c>
      <c r="C42" s="43">
        <v>37.209627900000008</v>
      </c>
      <c r="D42" s="43">
        <v>40.576260900000001</v>
      </c>
      <c r="E42" s="43">
        <v>64.402689300000006</v>
      </c>
      <c r="F42" s="43">
        <v>165.31834680000003</v>
      </c>
      <c r="G42" s="33">
        <v>307.5069249</v>
      </c>
    </row>
    <row r="43" spans="1:7" ht="16.2" thickBot="1">
      <c r="A43" s="13" t="s">
        <v>65</v>
      </c>
      <c r="B43" s="29">
        <v>3704</v>
      </c>
      <c r="C43" s="29">
        <v>614.2871904000001</v>
      </c>
      <c r="D43" s="29">
        <v>642.32357669999999</v>
      </c>
      <c r="E43" s="29">
        <v>1014.7331859000001</v>
      </c>
      <c r="F43" s="29">
        <v>2697.6096903000002</v>
      </c>
      <c r="G43" s="29">
        <v>4968.9536433000003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982.91683740000008</v>
      </c>
      <c r="G45" s="31">
        <v>982.91683740000008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982.91683740000008</v>
      </c>
      <c r="G47" s="38">
        <v>982.91683740000008</v>
      </c>
    </row>
    <row r="48" spans="1:7" ht="16.2" thickBot="1">
      <c r="A48" s="13" t="s">
        <v>70</v>
      </c>
      <c r="B48" s="29">
        <v>0</v>
      </c>
      <c r="C48" s="29">
        <v>-1232.3610096</v>
      </c>
      <c r="D48" s="29">
        <v>642.32357669999999</v>
      </c>
      <c r="E48" s="29">
        <v>-831.58168410000007</v>
      </c>
      <c r="F48" s="29">
        <v>2310.0602325000004</v>
      </c>
      <c r="G48" s="29">
        <v>888.44111550000071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23" priority="6" operator="lessThan">
      <formula>-0.01</formula>
    </cfRule>
  </conditionalFormatting>
  <conditionalFormatting sqref="C36:C43 C32:C34 C23:C30 C15:C21">
    <cfRule type="cellIs" dxfId="22" priority="5" operator="lessThan">
      <formula>-0.01</formula>
    </cfRule>
  </conditionalFormatting>
  <conditionalFormatting sqref="D36:D43 D32:D34 D23:D30 D15:D21">
    <cfRule type="cellIs" dxfId="21" priority="4" operator="lessThan">
      <formula>-0.01</formula>
    </cfRule>
  </conditionalFormatting>
  <conditionalFormatting sqref="E36:E43 E32:E34 E23:E30 E15:E21">
    <cfRule type="cellIs" dxfId="20" priority="3" operator="lessThan">
      <formula>-0.01</formula>
    </cfRule>
  </conditionalFormatting>
  <conditionalFormatting sqref="F36:F43 F32:F34 F23:F30 F15:F21">
    <cfRule type="cellIs" dxfId="19" priority="2" operator="lessThan">
      <formula>-0.01</formula>
    </cfRule>
  </conditionalFormatting>
  <conditionalFormatting sqref="G36:G43 G32:G34 G23:G30 G15:G21">
    <cfRule type="cellIs" dxfId="18" priority="1" operator="lessThan">
      <formula>-0.01</formula>
    </cfRule>
  </conditionalFormatting>
  <hyperlinks>
    <hyperlink ref="A1" location="'Table of Contents'!A1" tooltip="Table of Contents" display="CU Student Government - Proper" xr:uid="{F0D6BF44-161F-4071-88FA-C1A050064EEF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2642-AD0B-49A2-8486-F2352D9322A6}">
  <sheetPr codeName="Sheet18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95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-26700</v>
      </c>
      <c r="C8" s="40">
        <v>-11179.1082078</v>
      </c>
      <c r="D8" s="40">
        <v>3556.8510977999999</v>
      </c>
      <c r="E8" s="40">
        <v>-7696.6130331000004</v>
      </c>
      <c r="F8" s="40">
        <v>2905.0276161000002</v>
      </c>
      <c r="G8" s="27">
        <v>-12413.842527000001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-156.05177280000001</v>
      </c>
      <c r="E11" s="41">
        <v>0</v>
      </c>
      <c r="F11" s="41">
        <v>-36417.009159599998</v>
      </c>
      <c r="G11" s="28">
        <v>-36573.060932400003</v>
      </c>
    </row>
    <row r="12" spans="1:7" ht="16.2" thickBot="1">
      <c r="A12" s="13" t="s">
        <v>35</v>
      </c>
      <c r="B12" s="29">
        <v>-26700</v>
      </c>
      <c r="C12" s="29">
        <v>-11179.1082078</v>
      </c>
      <c r="D12" s="29">
        <v>3400.799325</v>
      </c>
      <c r="E12" s="29">
        <v>-7696.6130331000004</v>
      </c>
      <c r="F12" s="29">
        <v>-33511.981543499998</v>
      </c>
      <c r="G12" s="29">
        <v>-48986.903459400004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105.99894</v>
      </c>
      <c r="G26" s="27">
        <v>105.99894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79.185874800000008</v>
      </c>
      <c r="F29" s="41">
        <v>0</v>
      </c>
      <c r="G29" s="28">
        <v>79.185874800000008</v>
      </c>
    </row>
    <row r="30" spans="1:7">
      <c r="A30" s="16" t="s">
        <v>52</v>
      </c>
      <c r="B30" s="33">
        <v>0</v>
      </c>
      <c r="C30" s="33">
        <v>0</v>
      </c>
      <c r="D30" s="33">
        <v>0</v>
      </c>
      <c r="E30" s="33">
        <v>79.185874800000008</v>
      </c>
      <c r="F30" s="33">
        <v>105.99894</v>
      </c>
      <c r="G30" s="33">
        <v>185.18481480000003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0</v>
      </c>
      <c r="C40" s="40">
        <v>0</v>
      </c>
      <c r="D40" s="40">
        <v>0</v>
      </c>
      <c r="E40" s="40">
        <v>4.5532878000000006</v>
      </c>
      <c r="F40" s="40">
        <v>6.4032693000000007</v>
      </c>
      <c r="G40" s="27">
        <v>10.956557100000001</v>
      </c>
    </row>
    <row r="41" spans="1:7">
      <c r="A41" s="12" t="s">
        <v>63</v>
      </c>
      <c r="B41" s="28">
        <v>0</v>
      </c>
      <c r="C41" s="41">
        <v>0</v>
      </c>
      <c r="D41" s="41">
        <v>0</v>
      </c>
      <c r="E41" s="41">
        <v>0.54666119999999996</v>
      </c>
      <c r="F41" s="41">
        <v>0.52999470000000004</v>
      </c>
      <c r="G41" s="28">
        <v>1.0766559</v>
      </c>
    </row>
    <row r="42" spans="1:7">
      <c r="A42" s="16" t="s">
        <v>64</v>
      </c>
      <c r="B42" s="33">
        <v>0</v>
      </c>
      <c r="C42" s="43">
        <v>0</v>
      </c>
      <c r="D42" s="43">
        <v>0</v>
      </c>
      <c r="E42" s="43">
        <v>5.0999490000000005</v>
      </c>
      <c r="F42" s="43">
        <v>6.9332640000000012</v>
      </c>
      <c r="G42" s="33">
        <v>12.033213000000002</v>
      </c>
    </row>
    <row r="43" spans="1:7" ht="16.2" thickBot="1">
      <c r="A43" s="13" t="s">
        <v>65</v>
      </c>
      <c r="B43" s="29">
        <v>0</v>
      </c>
      <c r="C43" s="29">
        <v>0</v>
      </c>
      <c r="D43" s="29">
        <v>0</v>
      </c>
      <c r="E43" s="29">
        <v>84.285823800000003</v>
      </c>
      <c r="F43" s="29">
        <v>112.93220400000001</v>
      </c>
      <c r="G43" s="29">
        <v>197.21802780000002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26700</v>
      </c>
      <c r="C45" s="40">
        <v>0</v>
      </c>
      <c r="D45" s="40">
        <v>3590.3307630000004</v>
      </c>
      <c r="E45" s="40">
        <v>4299.3670058999996</v>
      </c>
      <c r="F45" s="40">
        <v>37088.529111000003</v>
      </c>
      <c r="G45" s="31">
        <v>44978.226879900001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26700</v>
      </c>
      <c r="C47" s="33">
        <v>0</v>
      </c>
      <c r="D47" s="33">
        <v>3590.3307630000004</v>
      </c>
      <c r="E47" s="33">
        <v>4299.3670058999996</v>
      </c>
      <c r="F47" s="33">
        <v>37088.529111000003</v>
      </c>
      <c r="G47" s="38">
        <v>44978.226879900001</v>
      </c>
    </row>
    <row r="48" spans="1:7" ht="16.2" thickBot="1">
      <c r="A48" s="13" t="s">
        <v>70</v>
      </c>
      <c r="B48" s="29">
        <v>0</v>
      </c>
      <c r="C48" s="29">
        <v>-11179.1082078</v>
      </c>
      <c r="D48" s="29">
        <v>6991.1300879999999</v>
      </c>
      <c r="E48" s="29">
        <v>-3312.9602034000009</v>
      </c>
      <c r="F48" s="29">
        <v>3689.4797715000022</v>
      </c>
      <c r="G48" s="29">
        <v>-3811.4585517000014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17" priority="6" operator="lessThan">
      <formula>-0.01</formula>
    </cfRule>
  </conditionalFormatting>
  <conditionalFormatting sqref="C36:C43 C32:C34 C23:C30 C15:C21">
    <cfRule type="cellIs" dxfId="16" priority="5" operator="lessThan">
      <formula>-0.01</formula>
    </cfRule>
  </conditionalFormatting>
  <conditionalFormatting sqref="D36:D43 D32:D34 D23:D30 D15:D21">
    <cfRule type="cellIs" dxfId="15" priority="4" operator="lessThan">
      <formula>-0.01</formula>
    </cfRule>
  </conditionalFormatting>
  <conditionalFormatting sqref="E36:E43 E32:E34 E23:E30 E15:E21">
    <cfRule type="cellIs" dxfId="14" priority="3" operator="lessThan">
      <formula>-0.01</formula>
    </cfRule>
  </conditionalFormatting>
  <conditionalFormatting sqref="F36:F43 F32:F34 F23:F30 F15:F21">
    <cfRule type="cellIs" dxfId="13" priority="2" operator="lessThan">
      <formula>-0.01</formula>
    </cfRule>
  </conditionalFormatting>
  <conditionalFormatting sqref="G36:G43 G32:G34 G23:G30 G15:G21">
    <cfRule type="cellIs" dxfId="12" priority="1" operator="lessThan">
      <formula>-0.01</formula>
    </cfRule>
  </conditionalFormatting>
  <hyperlinks>
    <hyperlink ref="A1" location="'Table of Contents'!A1" tooltip="Table of Contents" display="CU Student Government - Proper" xr:uid="{BF7A389A-4D91-466C-BCD7-9CA5A3E5E41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8BA8-E543-491A-B4C9-3C6AD617E0CE}">
  <sheetPr codeName="Sheet19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96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-217694</v>
      </c>
      <c r="C8" s="40">
        <v>-115935.5073</v>
      </c>
      <c r="D8" s="40">
        <v>0</v>
      </c>
      <c r="E8" s="40">
        <v>-115935.17397</v>
      </c>
      <c r="F8" s="40">
        <v>0</v>
      </c>
      <c r="G8" s="27">
        <v>-231870.68127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0</v>
      </c>
      <c r="G11" s="28">
        <v>0</v>
      </c>
    </row>
    <row r="12" spans="1:7" ht="16.2" thickBot="1">
      <c r="A12" s="13" t="s">
        <v>35</v>
      </c>
      <c r="B12" s="29">
        <v>-217694</v>
      </c>
      <c r="C12" s="29">
        <v>-115935.5073</v>
      </c>
      <c r="D12" s="29">
        <v>0</v>
      </c>
      <c r="E12" s="29">
        <v>-115935.17397</v>
      </c>
      <c r="F12" s="29">
        <v>0</v>
      </c>
      <c r="G12" s="29">
        <v>-231870.68127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3519.3981389999999</v>
      </c>
      <c r="E15" s="40">
        <v>5852.6214732000008</v>
      </c>
      <c r="F15" s="40">
        <v>6015.5398439999999</v>
      </c>
      <c r="G15" s="31">
        <v>15387.559456200001</v>
      </c>
    </row>
    <row r="16" spans="1:7">
      <c r="A16" s="11" t="s">
        <v>38</v>
      </c>
      <c r="B16" s="27">
        <v>143193</v>
      </c>
      <c r="C16" s="40">
        <v>28669.479969</v>
      </c>
      <c r="D16" s="40">
        <v>22756.692430800002</v>
      </c>
      <c r="E16" s="40">
        <v>21468.495312900002</v>
      </c>
      <c r="F16" s="40">
        <v>24426.482399400003</v>
      </c>
      <c r="G16" s="27">
        <v>97321.150112100004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677.86655459999997</v>
      </c>
      <c r="E18" s="40">
        <v>1643.0335695000001</v>
      </c>
      <c r="F18" s="40">
        <v>1665.9300072000001</v>
      </c>
      <c r="G18" s="27">
        <v>3986.8301313000002</v>
      </c>
    </row>
    <row r="19" spans="1:7">
      <c r="A19" s="11" t="s">
        <v>41</v>
      </c>
      <c r="B19" s="27">
        <v>53841</v>
      </c>
      <c r="C19" s="40">
        <v>10300.570326600002</v>
      </c>
      <c r="D19" s="40">
        <v>8320.1867973000008</v>
      </c>
      <c r="E19" s="40">
        <v>7458.882077100001</v>
      </c>
      <c r="F19" s="40">
        <v>7746.2658699000003</v>
      </c>
      <c r="G19" s="27">
        <v>33825.9050709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197034</v>
      </c>
      <c r="C21" s="33">
        <v>38970.050295599998</v>
      </c>
      <c r="D21" s="33">
        <v>35274.143921700001</v>
      </c>
      <c r="E21" s="33">
        <v>36423.032432700005</v>
      </c>
      <c r="F21" s="33">
        <v>39854.218120500002</v>
      </c>
      <c r="G21" s="33">
        <v>150521.44477050001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800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281.44718550000005</v>
      </c>
      <c r="D25" s="40">
        <v>378.11288549999995</v>
      </c>
      <c r="E25" s="40">
        <v>685.29648029999998</v>
      </c>
      <c r="F25" s="40">
        <v>846.10487220000005</v>
      </c>
      <c r="G25" s="27">
        <v>2190.9614234999999</v>
      </c>
    </row>
    <row r="26" spans="1:7">
      <c r="A26" s="11" t="s">
        <v>48</v>
      </c>
      <c r="B26" s="27">
        <v>0</v>
      </c>
      <c r="C26" s="40">
        <v>83.33250000000001</v>
      </c>
      <c r="D26" s="40">
        <v>0</v>
      </c>
      <c r="E26" s="40">
        <v>0</v>
      </c>
      <c r="F26" s="40">
        <v>0</v>
      </c>
      <c r="G26" s="27">
        <v>83.33250000000001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14.066526000000001</v>
      </c>
      <c r="D28" s="40">
        <v>0</v>
      </c>
      <c r="E28" s="40">
        <v>0</v>
      </c>
      <c r="F28" s="40">
        <v>0</v>
      </c>
      <c r="G28" s="27">
        <v>14.066526000000001</v>
      </c>
    </row>
    <row r="29" spans="1:7">
      <c r="A29" s="12" t="s">
        <v>51</v>
      </c>
      <c r="B29" s="28">
        <v>0</v>
      </c>
      <c r="C29" s="41">
        <v>91.999080000000006</v>
      </c>
      <c r="D29" s="41">
        <v>199.99800000000002</v>
      </c>
      <c r="E29" s="41">
        <v>417.99581999999998</v>
      </c>
      <c r="F29" s="41">
        <v>342.31657680000001</v>
      </c>
      <c r="G29" s="28">
        <v>1052.3094768000001</v>
      </c>
    </row>
    <row r="30" spans="1:7">
      <c r="A30" s="16" t="s">
        <v>52</v>
      </c>
      <c r="B30" s="33">
        <v>800</v>
      </c>
      <c r="C30" s="33">
        <v>470.84529150000003</v>
      </c>
      <c r="D30" s="33">
        <v>578.11088549999999</v>
      </c>
      <c r="E30" s="33">
        <v>1103.2923003000001</v>
      </c>
      <c r="F30" s="33">
        <v>1188.4214489999999</v>
      </c>
      <c r="G30" s="33">
        <v>3340.6699263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6000</v>
      </c>
      <c r="C32" s="40">
        <v>341.95991370000002</v>
      </c>
      <c r="D32" s="40">
        <v>697.00636320000001</v>
      </c>
      <c r="E32" s="40">
        <v>406.11593880000004</v>
      </c>
      <c r="F32" s="40">
        <v>0</v>
      </c>
      <c r="G32" s="31">
        <v>1445.0822157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6000</v>
      </c>
      <c r="C34" s="33">
        <v>341.95991370000002</v>
      </c>
      <c r="D34" s="33">
        <v>697.00636320000001</v>
      </c>
      <c r="E34" s="33">
        <v>406.11593880000004</v>
      </c>
      <c r="F34" s="33">
        <v>0</v>
      </c>
      <c r="G34" s="33">
        <v>1445.0822157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12820</v>
      </c>
      <c r="C40" s="40">
        <v>2382.1561781999999</v>
      </c>
      <c r="D40" s="40">
        <v>2124.2720904000003</v>
      </c>
      <c r="E40" s="40">
        <v>2346.0998721000001</v>
      </c>
      <c r="F40" s="40">
        <v>2460.9187239000003</v>
      </c>
      <c r="G40" s="27">
        <v>9313.4468646000005</v>
      </c>
    </row>
    <row r="41" spans="1:7">
      <c r="A41" s="12" t="s">
        <v>63</v>
      </c>
      <c r="B41" s="28">
        <v>1041</v>
      </c>
      <c r="C41" s="41">
        <v>231.09435569999999</v>
      </c>
      <c r="D41" s="41">
        <v>199.3480065</v>
      </c>
      <c r="E41" s="41">
        <v>229.29104039999999</v>
      </c>
      <c r="F41" s="41">
        <v>237.4409589</v>
      </c>
      <c r="G41" s="28">
        <v>897.17436150000015</v>
      </c>
    </row>
    <row r="42" spans="1:7">
      <c r="A42" s="16" t="s">
        <v>64</v>
      </c>
      <c r="B42" s="33">
        <v>13861</v>
      </c>
      <c r="C42" s="43">
        <v>2613.2505338999999</v>
      </c>
      <c r="D42" s="43">
        <v>2323.6200969000001</v>
      </c>
      <c r="E42" s="43">
        <v>2575.3909125</v>
      </c>
      <c r="F42" s="43">
        <v>2698.3596828000004</v>
      </c>
      <c r="G42" s="33">
        <v>10210.6212261</v>
      </c>
    </row>
    <row r="43" spans="1:7" ht="16.2" thickBot="1">
      <c r="A43" s="13" t="s">
        <v>65</v>
      </c>
      <c r="B43" s="29">
        <v>217695</v>
      </c>
      <c r="C43" s="29">
        <v>42396.106034699995</v>
      </c>
      <c r="D43" s="29">
        <v>38872.881267299999</v>
      </c>
      <c r="E43" s="29">
        <v>40507.831584300009</v>
      </c>
      <c r="F43" s="29">
        <v>43740.999252300004</v>
      </c>
      <c r="G43" s="29">
        <v>165517.81813860001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73963.880353800007</v>
      </c>
      <c r="G45" s="31">
        <v>73963.880353800007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73963.880353800007</v>
      </c>
      <c r="G47" s="38">
        <v>73963.880353800007</v>
      </c>
    </row>
    <row r="48" spans="1:7" ht="16.2" thickBot="1">
      <c r="A48" s="13" t="s">
        <v>70</v>
      </c>
      <c r="B48" s="29">
        <v>1</v>
      </c>
      <c r="C48" s="29">
        <v>-73539.401265299995</v>
      </c>
      <c r="D48" s="29">
        <v>38872.881267299999</v>
      </c>
      <c r="E48" s="29">
        <v>-75427.342385700002</v>
      </c>
      <c r="F48" s="29">
        <v>117704.8796061</v>
      </c>
      <c r="G48" s="29">
        <v>7611.0172224000125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11" priority="6" operator="lessThan">
      <formula>-0.01</formula>
    </cfRule>
  </conditionalFormatting>
  <conditionalFormatting sqref="C36:C43 C32:C34 C23:C30 C15:C21">
    <cfRule type="cellIs" dxfId="10" priority="5" operator="lessThan">
      <formula>-0.01</formula>
    </cfRule>
  </conditionalFormatting>
  <conditionalFormatting sqref="D36:D43 D32:D34 D23:D30 D15:D21">
    <cfRule type="cellIs" dxfId="9" priority="4" operator="lessThan">
      <formula>-0.01</formula>
    </cfRule>
  </conditionalFormatting>
  <conditionalFormatting sqref="E36:E43 E32:E34 E23:E30 E15:E21">
    <cfRule type="cellIs" dxfId="8" priority="3" operator="lessThan">
      <formula>-0.01</formula>
    </cfRule>
  </conditionalFormatting>
  <conditionalFormatting sqref="F36:F43 F32:F34 F23:F30 F15:F21">
    <cfRule type="cellIs" dxfId="7" priority="2" operator="lessThan">
      <formula>-0.01</formula>
    </cfRule>
  </conditionalFormatting>
  <conditionalFormatting sqref="G36:G43 G32:G34 G23:G30 G15:G21">
    <cfRule type="cellIs" dxfId="6" priority="1" operator="lessThan">
      <formula>-0.01</formula>
    </cfRule>
  </conditionalFormatting>
  <hyperlinks>
    <hyperlink ref="A1" location="'Table of Contents'!A1" tooltip="Table of Contents" display="CU Student Government - Proper" xr:uid="{B958B195-A553-494B-A35B-4622F15E51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F4F-8809-430B-89FC-98CE10A44544}">
  <sheetPr codeName="Sheet2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29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0</v>
      </c>
      <c r="C8" s="40">
        <v>0</v>
      </c>
      <c r="D8" s="40">
        <v>0</v>
      </c>
      <c r="E8" s="40">
        <v>0</v>
      </c>
      <c r="F8" s="40">
        <v>0</v>
      </c>
      <c r="G8" s="27">
        <v>0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0</v>
      </c>
      <c r="G11" s="28">
        <v>0</v>
      </c>
    </row>
    <row r="12" spans="1:7" ht="16.2" thickBot="1">
      <c r="A12" s="13" t="s">
        <v>35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0</v>
      </c>
      <c r="G26" s="27">
        <v>0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0</v>
      </c>
      <c r="F29" s="41">
        <v>0</v>
      </c>
      <c r="G29" s="28">
        <v>0</v>
      </c>
    </row>
    <row r="30" spans="1:7">
      <c r="A30" s="16" t="s">
        <v>52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0</v>
      </c>
      <c r="C40" s="40">
        <v>0</v>
      </c>
      <c r="D40" s="40">
        <v>0</v>
      </c>
      <c r="E40" s="40">
        <v>0</v>
      </c>
      <c r="F40" s="40">
        <v>0</v>
      </c>
      <c r="G40" s="27">
        <v>0</v>
      </c>
    </row>
    <row r="41" spans="1:7">
      <c r="A41" s="12" t="s">
        <v>63</v>
      </c>
      <c r="B41" s="28">
        <v>0</v>
      </c>
      <c r="C41" s="41">
        <v>0</v>
      </c>
      <c r="D41" s="41">
        <v>0</v>
      </c>
      <c r="E41" s="41">
        <v>0</v>
      </c>
      <c r="F41" s="41">
        <v>0</v>
      </c>
      <c r="G41" s="28">
        <v>0</v>
      </c>
    </row>
    <row r="42" spans="1:7">
      <c r="A42" s="16" t="s">
        <v>64</v>
      </c>
      <c r="B42" s="33">
        <v>0</v>
      </c>
      <c r="C42" s="43">
        <v>0</v>
      </c>
      <c r="D42" s="43">
        <v>0</v>
      </c>
      <c r="E42" s="43">
        <v>0</v>
      </c>
      <c r="F42" s="43">
        <v>0</v>
      </c>
      <c r="G42" s="33">
        <v>0</v>
      </c>
    </row>
    <row r="43" spans="1:7" ht="16.2" thickBot="1">
      <c r="A43" s="13" t="s">
        <v>65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0</v>
      </c>
      <c r="G45" s="31">
        <v>0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0</v>
      </c>
      <c r="G47" s="38">
        <v>0</v>
      </c>
    </row>
    <row r="48" spans="1:7" ht="16.2" thickBot="1">
      <c r="A48" s="13" t="s">
        <v>70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113" priority="6" operator="lessThan">
      <formula>-0.01</formula>
    </cfRule>
  </conditionalFormatting>
  <conditionalFormatting sqref="C36:C43 C32:C34 C23:C30 C15:C21">
    <cfRule type="cellIs" dxfId="112" priority="5" operator="lessThan">
      <formula>-0.01</formula>
    </cfRule>
  </conditionalFormatting>
  <conditionalFormatting sqref="D36:D43 D32:D34 D23:D30 D15:D21">
    <cfRule type="cellIs" dxfId="111" priority="4" operator="lessThan">
      <formula>-0.01</formula>
    </cfRule>
  </conditionalFormatting>
  <conditionalFormatting sqref="E36:E43 E32:E34 E23:E30 E15:E21">
    <cfRule type="cellIs" dxfId="110" priority="3" operator="lessThan">
      <formula>-0.01</formula>
    </cfRule>
  </conditionalFormatting>
  <conditionalFormatting sqref="F36:F43 F32:F34 F23:F30 F15:F21">
    <cfRule type="cellIs" dxfId="109" priority="2" operator="lessThan">
      <formula>-0.01</formula>
    </cfRule>
  </conditionalFormatting>
  <conditionalFormatting sqref="G36:G43 G32:G34 G23:G30 G15:G21">
    <cfRule type="cellIs" dxfId="108" priority="1" operator="lessThan">
      <formula>-0.01</formula>
    </cfRule>
  </conditionalFormatting>
  <hyperlinks>
    <hyperlink ref="A1" location="'Table of Contents'!A1" tooltip="Table of Contents" display="CU Student Government - Proper" xr:uid="{EA7590F0-D703-4FA0-BD7E-373282055C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9BDB-BE70-4E6B-9FB7-CEE473C67C77}">
  <sheetPr codeName="Sheet20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53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-5340</v>
      </c>
      <c r="C8" s="40">
        <v>-2662.9733700000002</v>
      </c>
      <c r="D8" s="40">
        <v>0</v>
      </c>
      <c r="E8" s="40">
        <v>-2662.6400400000002</v>
      </c>
      <c r="F8" s="40">
        <v>0</v>
      </c>
      <c r="G8" s="27">
        <v>-5325.6134099999999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-3294.6837194999998</v>
      </c>
      <c r="G11" s="28">
        <v>-3294.6837194999998</v>
      </c>
    </row>
    <row r="12" spans="1:7" ht="16.2" thickBot="1">
      <c r="A12" s="13" t="s">
        <v>35</v>
      </c>
      <c r="B12" s="29">
        <v>-5340</v>
      </c>
      <c r="C12" s="29">
        <v>-2662.9733700000002</v>
      </c>
      <c r="D12" s="29">
        <v>0</v>
      </c>
      <c r="E12" s="29">
        <v>-2662.6400400000002</v>
      </c>
      <c r="F12" s="29">
        <v>-3294.6837194999998</v>
      </c>
      <c r="G12" s="29">
        <v>-8620.2971294999988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249.9975</v>
      </c>
      <c r="D26" s="40">
        <v>80.499195</v>
      </c>
      <c r="E26" s="40">
        <v>0</v>
      </c>
      <c r="F26" s="40">
        <v>0</v>
      </c>
      <c r="G26" s="27">
        <v>330.49669499999999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999.99</v>
      </c>
      <c r="E29" s="41">
        <v>0</v>
      </c>
      <c r="F29" s="41">
        <v>0</v>
      </c>
      <c r="G29" s="28">
        <v>999.99</v>
      </c>
    </row>
    <row r="30" spans="1:7">
      <c r="A30" s="16" t="s">
        <v>52</v>
      </c>
      <c r="B30" s="33">
        <v>0</v>
      </c>
      <c r="C30" s="33">
        <v>249.9975</v>
      </c>
      <c r="D30" s="33">
        <v>1080.4891950000001</v>
      </c>
      <c r="E30" s="33">
        <v>0</v>
      </c>
      <c r="F30" s="33">
        <v>0</v>
      </c>
      <c r="G30" s="33">
        <v>1330.4866950000001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5000</v>
      </c>
      <c r="C32" s="40">
        <v>370.56296099999997</v>
      </c>
      <c r="D32" s="40">
        <v>818.53181460000008</v>
      </c>
      <c r="E32" s="40">
        <v>562.68103980000001</v>
      </c>
      <c r="F32" s="40">
        <v>436.12897200000003</v>
      </c>
      <c r="G32" s="31">
        <v>2187.9047873999998</v>
      </c>
    </row>
    <row r="33" spans="1:7">
      <c r="A33" s="12" t="s">
        <v>55</v>
      </c>
      <c r="B33" s="28">
        <v>0</v>
      </c>
      <c r="C33" s="41">
        <v>998.48668169999996</v>
      </c>
      <c r="D33" s="41">
        <v>0</v>
      </c>
      <c r="E33" s="41">
        <v>0</v>
      </c>
      <c r="F33" s="41">
        <v>0</v>
      </c>
      <c r="G33" s="28">
        <v>998.48668169999996</v>
      </c>
    </row>
    <row r="34" spans="1:7">
      <c r="A34" s="16" t="s">
        <v>56</v>
      </c>
      <c r="B34" s="33">
        <v>5000</v>
      </c>
      <c r="C34" s="33">
        <v>1369.0496426999998</v>
      </c>
      <c r="D34" s="33">
        <v>818.53181460000008</v>
      </c>
      <c r="E34" s="33">
        <v>562.68103980000001</v>
      </c>
      <c r="F34" s="33">
        <v>436.12897200000003</v>
      </c>
      <c r="G34" s="33">
        <v>3186.3914691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314</v>
      </c>
      <c r="C40" s="40">
        <v>97.3290267</v>
      </c>
      <c r="D40" s="40">
        <v>109.31890679999999</v>
      </c>
      <c r="E40" s="40">
        <v>32.353009800000002</v>
      </c>
      <c r="F40" s="40">
        <v>25.076415900000004</v>
      </c>
      <c r="G40" s="27">
        <v>264.07735920000005</v>
      </c>
    </row>
    <row r="41" spans="1:7">
      <c r="A41" s="12" t="s">
        <v>63</v>
      </c>
      <c r="B41" s="28">
        <v>26</v>
      </c>
      <c r="C41" s="41">
        <v>9.763235700000001</v>
      </c>
      <c r="D41" s="41">
        <v>13.0232031</v>
      </c>
      <c r="E41" s="41">
        <v>3.8832945000000003</v>
      </c>
      <c r="F41" s="41">
        <v>3.0099698999999998</v>
      </c>
      <c r="G41" s="28">
        <v>29.679703200000002</v>
      </c>
    </row>
    <row r="42" spans="1:7">
      <c r="A42" s="16" t="s">
        <v>64</v>
      </c>
      <c r="B42" s="33">
        <v>340</v>
      </c>
      <c r="C42" s="43">
        <v>107.0922624</v>
      </c>
      <c r="D42" s="43">
        <v>122.3421099</v>
      </c>
      <c r="E42" s="43">
        <v>36.2363043</v>
      </c>
      <c r="F42" s="43">
        <v>28.086385800000002</v>
      </c>
      <c r="G42" s="33">
        <v>293.75706240000005</v>
      </c>
    </row>
    <row r="43" spans="1:7" ht="16.2" thickBot="1">
      <c r="A43" s="13" t="s">
        <v>65</v>
      </c>
      <c r="B43" s="29">
        <v>5340</v>
      </c>
      <c r="C43" s="29">
        <v>1726.1394050999997</v>
      </c>
      <c r="D43" s="29">
        <v>2021.3631195</v>
      </c>
      <c r="E43" s="29">
        <v>598.91734410000004</v>
      </c>
      <c r="F43" s="29">
        <v>464.21535780000005</v>
      </c>
      <c r="G43" s="29">
        <v>4810.6352265000005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2669.6399700000002</v>
      </c>
      <c r="G45" s="31">
        <v>2669.6399700000002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2669.6399700000002</v>
      </c>
      <c r="G47" s="38">
        <v>2669.6399700000002</v>
      </c>
    </row>
    <row r="48" spans="1:7" ht="16.2" thickBot="1">
      <c r="A48" s="13" t="s">
        <v>70</v>
      </c>
      <c r="B48" s="29">
        <v>0</v>
      </c>
      <c r="C48" s="29">
        <v>-936.83396490000041</v>
      </c>
      <c r="D48" s="29">
        <v>2021.3631195</v>
      </c>
      <c r="E48" s="29">
        <v>-2063.7226959</v>
      </c>
      <c r="F48" s="29">
        <v>-160.82839169999943</v>
      </c>
      <c r="G48" s="29">
        <v>-1140.0219329999982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5" priority="6" operator="lessThan">
      <formula>-0.01</formula>
    </cfRule>
  </conditionalFormatting>
  <conditionalFormatting sqref="C36:C43 C32:C34 C23:C30 C15:C21">
    <cfRule type="cellIs" dxfId="4" priority="5" operator="lessThan">
      <formula>-0.01</formula>
    </cfRule>
  </conditionalFormatting>
  <conditionalFormatting sqref="D36:D43 D32:D34 D23:D30 D15:D21">
    <cfRule type="cellIs" dxfId="3" priority="4" operator="lessThan">
      <formula>-0.01</formula>
    </cfRule>
  </conditionalFormatting>
  <conditionalFormatting sqref="E36:E43 E32:E34 E23:E30 E15:E21">
    <cfRule type="cellIs" dxfId="2" priority="3" operator="lessThan">
      <formula>-0.01</formula>
    </cfRule>
  </conditionalFormatting>
  <conditionalFormatting sqref="F36:F43 F32:F34 F23:F30 F15:F21">
    <cfRule type="cellIs" dxfId="1" priority="2" operator="lessThan">
      <formula>-0.01</formula>
    </cfRule>
  </conditionalFormatting>
  <conditionalFormatting sqref="G36:G43 G32:G34 G23:G30 G15:G21">
    <cfRule type="cellIs" dxfId="0" priority="1" operator="lessThan">
      <formula>-0.01</formula>
    </cfRule>
  </conditionalFormatting>
  <hyperlinks>
    <hyperlink ref="A1" location="'Table of Contents'!A1" tooltip="Table of Contents" display="CU Student Government - Proper" xr:uid="{37639BFC-7490-45ED-A98C-C9046D3EEF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2931-5169-4E9E-A1AB-E21FCBF83845}">
  <sheetPr codeName="Sheet3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80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-6188</v>
      </c>
      <c r="C8" s="40">
        <v>-1295.3203800000001</v>
      </c>
      <c r="D8" s="40">
        <v>0</v>
      </c>
      <c r="E8" s="40">
        <v>-1295.3203800000001</v>
      </c>
      <c r="F8" s="40">
        <v>0</v>
      </c>
      <c r="G8" s="27">
        <v>-2590.6407599999998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-435.71564280000007</v>
      </c>
      <c r="G11" s="28">
        <v>-435.71564280000007</v>
      </c>
    </row>
    <row r="12" spans="1:7" ht="16.2" thickBot="1">
      <c r="A12" s="13" t="s">
        <v>35</v>
      </c>
      <c r="B12" s="29">
        <v>-6188</v>
      </c>
      <c r="C12" s="29">
        <v>-1295.3203800000001</v>
      </c>
      <c r="D12" s="29">
        <v>0</v>
      </c>
      <c r="E12" s="29">
        <v>-1295.3203800000001</v>
      </c>
      <c r="F12" s="29">
        <v>-435.71564280000007</v>
      </c>
      <c r="G12" s="29">
        <v>-3026.3564028000001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261.2473875</v>
      </c>
      <c r="G17" s="32">
        <v>261.2473875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2.8733046</v>
      </c>
      <c r="G20" s="28">
        <v>2.8733046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264.12069209999999</v>
      </c>
      <c r="G21" s="33">
        <v>264.12069209999999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5794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11.639883600000001</v>
      </c>
      <c r="E25" s="40">
        <v>0</v>
      </c>
      <c r="F25" s="40">
        <v>12.409875899999999</v>
      </c>
      <c r="G25" s="27">
        <v>24.0497595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423.56909760000002</v>
      </c>
      <c r="G26" s="27">
        <v>423.56909760000002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13.99986</v>
      </c>
      <c r="G27" s="27">
        <v>13.99986</v>
      </c>
    </row>
    <row r="28" spans="1:7">
      <c r="A28" s="11" t="s">
        <v>50</v>
      </c>
      <c r="B28" s="27">
        <v>0</v>
      </c>
      <c r="C28" s="40">
        <v>0</v>
      </c>
      <c r="D28" s="40">
        <v>25.333080000000002</v>
      </c>
      <c r="E28" s="40">
        <v>0</v>
      </c>
      <c r="F28" s="40">
        <v>0</v>
      </c>
      <c r="G28" s="27">
        <v>25.333080000000002</v>
      </c>
    </row>
    <row r="29" spans="1:7">
      <c r="A29" s="12" t="s">
        <v>51</v>
      </c>
      <c r="B29" s="28">
        <v>0</v>
      </c>
      <c r="C29" s="41">
        <v>53.332800000000006</v>
      </c>
      <c r="D29" s="41">
        <v>508.02825299999995</v>
      </c>
      <c r="E29" s="41">
        <v>641.81691510000007</v>
      </c>
      <c r="F29" s="41">
        <v>733.02933629999995</v>
      </c>
      <c r="G29" s="28">
        <v>1936.2073043999999</v>
      </c>
    </row>
    <row r="30" spans="1:7">
      <c r="A30" s="16" t="s">
        <v>52</v>
      </c>
      <c r="B30" s="33">
        <v>5794</v>
      </c>
      <c r="C30" s="33">
        <v>53.332800000000006</v>
      </c>
      <c r="D30" s="33">
        <v>545.00121659999991</v>
      </c>
      <c r="E30" s="33">
        <v>641.81691510000007</v>
      </c>
      <c r="F30" s="33">
        <v>1183.0081697999999</v>
      </c>
      <c r="G30" s="33">
        <v>2423.1591014999999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364</v>
      </c>
      <c r="C40" s="40">
        <v>3.3532998000000003</v>
      </c>
      <c r="D40" s="40">
        <v>33.992993400000003</v>
      </c>
      <c r="E40" s="40">
        <v>39.676269900000001</v>
      </c>
      <c r="F40" s="40">
        <v>88.665780000000012</v>
      </c>
      <c r="G40" s="27">
        <v>165.68834310000003</v>
      </c>
    </row>
    <row r="41" spans="1:7">
      <c r="A41" s="12" t="s">
        <v>63</v>
      </c>
      <c r="B41" s="28">
        <v>30</v>
      </c>
      <c r="C41" s="41">
        <v>0.27333059999999998</v>
      </c>
      <c r="D41" s="41">
        <v>2.8733046</v>
      </c>
      <c r="E41" s="41">
        <v>3.2499675000000003</v>
      </c>
      <c r="F41" s="41">
        <v>7.8499215000000007</v>
      </c>
      <c r="G41" s="28">
        <v>14.2465242</v>
      </c>
    </row>
    <row r="42" spans="1:7">
      <c r="A42" s="16" t="s">
        <v>64</v>
      </c>
      <c r="B42" s="33">
        <v>394</v>
      </c>
      <c r="C42" s="43">
        <v>3.6266304000000003</v>
      </c>
      <c r="D42" s="43">
        <v>36.866298</v>
      </c>
      <c r="E42" s="43">
        <v>42.926237400000005</v>
      </c>
      <c r="F42" s="43">
        <v>96.515701500000006</v>
      </c>
      <c r="G42" s="33">
        <v>179.93486730000004</v>
      </c>
    </row>
    <row r="43" spans="1:7" ht="16.2" thickBot="1">
      <c r="A43" s="13" t="s">
        <v>65</v>
      </c>
      <c r="B43" s="29">
        <v>6188</v>
      </c>
      <c r="C43" s="29">
        <v>56.959430400000009</v>
      </c>
      <c r="D43" s="29">
        <v>581.86751459999994</v>
      </c>
      <c r="E43" s="29">
        <v>684.74315250000006</v>
      </c>
      <c r="F43" s="29">
        <v>1543.6445633999999</v>
      </c>
      <c r="G43" s="29">
        <v>2867.2146608999997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425.80574189999999</v>
      </c>
      <c r="G45" s="31">
        <v>425.80574189999999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425.80574189999999</v>
      </c>
      <c r="G47" s="38">
        <v>425.80574189999999</v>
      </c>
    </row>
    <row r="48" spans="1:7" ht="16.2" thickBot="1">
      <c r="A48" s="13" t="s">
        <v>70</v>
      </c>
      <c r="B48" s="29">
        <v>0</v>
      </c>
      <c r="C48" s="29">
        <v>-1238.3609496000001</v>
      </c>
      <c r="D48" s="29">
        <v>581.86751459999994</v>
      </c>
      <c r="E48" s="29">
        <v>-610.57722750000005</v>
      </c>
      <c r="F48" s="29">
        <v>1533.7346624999998</v>
      </c>
      <c r="G48" s="29">
        <v>266.66399999999959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107" priority="6" operator="lessThan">
      <formula>-0.01</formula>
    </cfRule>
  </conditionalFormatting>
  <conditionalFormatting sqref="C36:C43 C32:C34 C23:C30 C15:C21">
    <cfRule type="cellIs" dxfId="106" priority="5" operator="lessThan">
      <formula>-0.01</formula>
    </cfRule>
  </conditionalFormatting>
  <conditionalFormatting sqref="D36:D43 D32:D34 D23:D30 D15:D21">
    <cfRule type="cellIs" dxfId="105" priority="4" operator="lessThan">
      <formula>-0.01</formula>
    </cfRule>
  </conditionalFormatting>
  <conditionalFormatting sqref="E36:E43 E32:E34 E23:E30 E15:E21">
    <cfRule type="cellIs" dxfId="104" priority="3" operator="lessThan">
      <formula>-0.01</formula>
    </cfRule>
  </conditionalFormatting>
  <conditionalFormatting sqref="F36:F43 F32:F34 F23:F30 F15:F21">
    <cfRule type="cellIs" dxfId="103" priority="2" operator="lessThan">
      <formula>-0.01</formula>
    </cfRule>
  </conditionalFormatting>
  <conditionalFormatting sqref="G36:G43 G32:G34 G23:G30 G15:G21">
    <cfRule type="cellIs" dxfId="102" priority="1" operator="lessThan">
      <formula>-0.01</formula>
    </cfRule>
  </conditionalFormatting>
  <hyperlinks>
    <hyperlink ref="A1" location="'Table of Contents'!A1" tooltip="Table of Contents" display="CU Student Government - Proper" xr:uid="{FC49A5CC-22C8-48D8-A7AE-A5F96680FD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D8D4-D5CC-48D1-A5C9-61F2A996BA76}">
  <sheetPr codeName="Sheet4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81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-26700</v>
      </c>
      <c r="C8" s="40">
        <v>-9050.7628248000001</v>
      </c>
      <c r="D8" s="40">
        <v>5288.4804480000003</v>
      </c>
      <c r="E8" s="40">
        <v>-10599.4106715</v>
      </c>
      <c r="F8" s="40">
        <v>1901.7343158000001</v>
      </c>
      <c r="G8" s="27">
        <v>-12459.958732500001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-6937.7072889000001</v>
      </c>
      <c r="G11" s="28">
        <v>-6937.7072889000001</v>
      </c>
    </row>
    <row r="12" spans="1:7" ht="16.2" thickBot="1">
      <c r="A12" s="13" t="s">
        <v>35</v>
      </c>
      <c r="B12" s="29">
        <v>-26700</v>
      </c>
      <c r="C12" s="29">
        <v>-9050.7628248000001</v>
      </c>
      <c r="D12" s="29">
        <v>5288.4804480000003</v>
      </c>
      <c r="E12" s="29">
        <v>-10599.4106715</v>
      </c>
      <c r="F12" s="29">
        <v>-5035.9729730999998</v>
      </c>
      <c r="G12" s="29">
        <v>-19397.6660214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-21.333120000000001</v>
      </c>
      <c r="D17" s="42">
        <v>0</v>
      </c>
      <c r="E17" s="42">
        <v>0</v>
      </c>
      <c r="F17" s="42">
        <v>170.66496000000001</v>
      </c>
      <c r="G17" s="32">
        <v>149.33184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-0.23666429999999999</v>
      </c>
      <c r="D20" s="41">
        <v>0</v>
      </c>
      <c r="E20" s="41">
        <v>0</v>
      </c>
      <c r="F20" s="41">
        <v>1.8799812</v>
      </c>
      <c r="G20" s="28">
        <v>1.6433169000000001</v>
      </c>
    </row>
    <row r="21" spans="1:7">
      <c r="A21" s="16" t="s">
        <v>43</v>
      </c>
      <c r="B21" s="33">
        <v>0</v>
      </c>
      <c r="C21" s="33">
        <v>-21.569784300000002</v>
      </c>
      <c r="D21" s="33">
        <v>0</v>
      </c>
      <c r="E21" s="33">
        <v>0</v>
      </c>
      <c r="F21" s="33">
        <v>172.54494120000001</v>
      </c>
      <c r="G21" s="33">
        <v>150.9751569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0</v>
      </c>
      <c r="E25" s="40">
        <v>0</v>
      </c>
      <c r="F25" s="40">
        <v>0</v>
      </c>
      <c r="G25" s="27">
        <v>0</v>
      </c>
    </row>
    <row r="26" spans="1:7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0</v>
      </c>
      <c r="G26" s="27">
        <v>0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</row>
    <row r="28" spans="1:7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</row>
    <row r="29" spans="1:7">
      <c r="A29" s="12" t="s">
        <v>51</v>
      </c>
      <c r="B29" s="28">
        <v>0</v>
      </c>
      <c r="C29" s="41">
        <v>0</v>
      </c>
      <c r="D29" s="41">
        <v>0</v>
      </c>
      <c r="E29" s="41">
        <v>79.185874800000008</v>
      </c>
      <c r="F29" s="41">
        <v>21.989780100000001</v>
      </c>
      <c r="G29" s="28">
        <v>101.17565490000001</v>
      </c>
    </row>
    <row r="30" spans="1:7">
      <c r="A30" s="16" t="s">
        <v>52</v>
      </c>
      <c r="B30" s="33">
        <v>0</v>
      </c>
      <c r="C30" s="33">
        <v>0</v>
      </c>
      <c r="D30" s="33">
        <v>0</v>
      </c>
      <c r="E30" s="33">
        <v>79.185874800000008</v>
      </c>
      <c r="F30" s="33">
        <v>21.989780100000001</v>
      </c>
      <c r="G30" s="33">
        <v>101.17565490000001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0</v>
      </c>
      <c r="C40" s="40">
        <v>-1.3033203000000002</v>
      </c>
      <c r="D40" s="40">
        <v>0</v>
      </c>
      <c r="E40" s="40">
        <v>4.5532878000000006</v>
      </c>
      <c r="F40" s="40">
        <v>11.303220300000001</v>
      </c>
      <c r="G40" s="27">
        <v>14.553187800000002</v>
      </c>
    </row>
    <row r="41" spans="1:7">
      <c r="A41" s="12" t="s">
        <v>63</v>
      </c>
      <c r="B41" s="28">
        <v>0</v>
      </c>
      <c r="C41" s="41">
        <v>-0.10666560000000001</v>
      </c>
      <c r="D41" s="41">
        <v>0</v>
      </c>
      <c r="E41" s="41">
        <v>0.54666119999999996</v>
      </c>
      <c r="F41" s="41">
        <v>1.3066536000000002</v>
      </c>
      <c r="G41" s="28">
        <v>1.7466492</v>
      </c>
    </row>
    <row r="42" spans="1:7">
      <c r="A42" s="16" t="s">
        <v>64</v>
      </c>
      <c r="B42" s="33">
        <v>0</v>
      </c>
      <c r="C42" s="43">
        <v>-1.4099859000000001</v>
      </c>
      <c r="D42" s="43">
        <v>0</v>
      </c>
      <c r="E42" s="43">
        <v>5.0999490000000005</v>
      </c>
      <c r="F42" s="43">
        <v>12.609873900000002</v>
      </c>
      <c r="G42" s="33">
        <v>16.299837</v>
      </c>
    </row>
    <row r="43" spans="1:7" ht="16.2" thickBot="1">
      <c r="A43" s="13" t="s">
        <v>65</v>
      </c>
      <c r="B43" s="29">
        <v>0</v>
      </c>
      <c r="C43" s="29">
        <v>-22.979770200000001</v>
      </c>
      <c r="D43" s="29">
        <v>0</v>
      </c>
      <c r="E43" s="29">
        <v>84.285823800000003</v>
      </c>
      <c r="F43" s="29">
        <v>207.1445952</v>
      </c>
      <c r="G43" s="29">
        <v>268.45064880000001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26700</v>
      </c>
      <c r="C45" s="40">
        <v>355.99644000000001</v>
      </c>
      <c r="D45" s="40">
        <v>3280.2371972999999</v>
      </c>
      <c r="E45" s="40">
        <v>3345.29988</v>
      </c>
      <c r="F45" s="40">
        <v>6838.6149465000008</v>
      </c>
      <c r="G45" s="31">
        <v>13820.1484638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26700</v>
      </c>
      <c r="C47" s="33">
        <v>355.99644000000001</v>
      </c>
      <c r="D47" s="33">
        <v>3280.2371972999999</v>
      </c>
      <c r="E47" s="33">
        <v>3345.29988</v>
      </c>
      <c r="F47" s="33">
        <v>6838.6149465000008</v>
      </c>
      <c r="G47" s="38">
        <v>13820.1484638</v>
      </c>
    </row>
    <row r="48" spans="1:7" ht="16.2" thickBot="1">
      <c r="A48" s="13" t="s">
        <v>70</v>
      </c>
      <c r="B48" s="29">
        <v>0</v>
      </c>
      <c r="C48" s="29">
        <v>-8717.7461549999989</v>
      </c>
      <c r="D48" s="29">
        <v>8568.7176452999993</v>
      </c>
      <c r="E48" s="29">
        <v>-7169.8249676999985</v>
      </c>
      <c r="F48" s="29">
        <v>2009.7865686000014</v>
      </c>
      <c r="G48" s="29">
        <v>-5309.0669087999995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101" priority="6" operator="lessThan">
      <formula>-0.01</formula>
    </cfRule>
  </conditionalFormatting>
  <conditionalFormatting sqref="C36:C43 C32:C34 C23:C30 C15:C21">
    <cfRule type="cellIs" dxfId="100" priority="5" operator="lessThan">
      <formula>-0.01</formula>
    </cfRule>
  </conditionalFormatting>
  <conditionalFormatting sqref="D36:D43 D32:D34 D23:D30 D15:D21">
    <cfRule type="cellIs" dxfId="99" priority="4" operator="lessThan">
      <formula>-0.01</formula>
    </cfRule>
  </conditionalFormatting>
  <conditionalFormatting sqref="E36:E43 E32:E34 E23:E30 E15:E21">
    <cfRule type="cellIs" dxfId="98" priority="3" operator="lessThan">
      <formula>-0.01</formula>
    </cfRule>
  </conditionalFormatting>
  <conditionalFormatting sqref="F36:F43 F32:F34 F23:F30 F15:F21">
    <cfRule type="cellIs" dxfId="97" priority="2" operator="lessThan">
      <formula>-0.01</formula>
    </cfRule>
  </conditionalFormatting>
  <conditionalFormatting sqref="G36:G43 G32:G34 G23:G30 G15:G21">
    <cfRule type="cellIs" dxfId="96" priority="1" operator="lessThan">
      <formula>-0.01</formula>
    </cfRule>
  </conditionalFormatting>
  <hyperlinks>
    <hyperlink ref="A1" location="'Table of Contents'!A1" tooltip="Table of Contents" display="CU Student Government - Proper" xr:uid="{0EE5E687-5251-4E2D-92C9-F255C9526A3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C690-9346-423E-8A54-29308EB7022D}">
  <sheetPr codeName="Sheet5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82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-10466</v>
      </c>
      <c r="C8" s="40">
        <v>-5218.9478099999997</v>
      </c>
      <c r="D8" s="40">
        <v>0</v>
      </c>
      <c r="E8" s="40">
        <v>-5218.9478099999997</v>
      </c>
      <c r="F8" s="40">
        <v>0</v>
      </c>
      <c r="G8" s="27">
        <v>-10437.895619999999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-649.99350000000004</v>
      </c>
      <c r="G11" s="28">
        <v>-649.99350000000004</v>
      </c>
    </row>
    <row r="12" spans="1:7" ht="16.2" thickBot="1">
      <c r="A12" s="13" t="s">
        <v>35</v>
      </c>
      <c r="B12" s="29">
        <v>-10466</v>
      </c>
      <c r="C12" s="29">
        <v>-5218.9478099999997</v>
      </c>
      <c r="D12" s="29">
        <v>0</v>
      </c>
      <c r="E12" s="29">
        <v>-5218.9478099999997</v>
      </c>
      <c r="F12" s="29">
        <v>-649.99350000000004</v>
      </c>
      <c r="G12" s="29">
        <v>-11087.88912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318.19681800000001</v>
      </c>
      <c r="F17" s="42">
        <v>-219.86446800000004</v>
      </c>
      <c r="G17" s="32">
        <v>98.332350000000005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3.1833015000000002</v>
      </c>
      <c r="F20" s="41">
        <v>-2.1399786000000001</v>
      </c>
      <c r="G20" s="28">
        <v>1.0433229000000004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321.38011950000003</v>
      </c>
      <c r="F21" s="33">
        <v>-222.00444660000005</v>
      </c>
      <c r="G21" s="33">
        <v>99.375672900000012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9800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7.0765959000000001</v>
      </c>
      <c r="E25" s="40">
        <v>0</v>
      </c>
      <c r="F25" s="40">
        <v>4010.4432284999998</v>
      </c>
      <c r="G25" s="27">
        <v>4017.5198243999998</v>
      </c>
    </row>
    <row r="26" spans="1:7">
      <c r="A26" s="11" t="s">
        <v>48</v>
      </c>
      <c r="B26" s="27">
        <v>0</v>
      </c>
      <c r="C26" s="40">
        <v>0</v>
      </c>
      <c r="D26" s="40">
        <v>394.40938919999996</v>
      </c>
      <c r="E26" s="40">
        <v>489.48510510000006</v>
      </c>
      <c r="F26" s="40">
        <v>1859.3214066</v>
      </c>
      <c r="G26" s="27">
        <v>2743.2159009000002</v>
      </c>
    </row>
    <row r="27" spans="1:7">
      <c r="A27" s="11" t="s">
        <v>49</v>
      </c>
      <c r="B27" s="27">
        <v>0</v>
      </c>
      <c r="C27" s="40">
        <v>0</v>
      </c>
      <c r="D27" s="40">
        <v>145.66521</v>
      </c>
      <c r="E27" s="40">
        <v>0</v>
      </c>
      <c r="F27" s="40">
        <v>0</v>
      </c>
      <c r="G27" s="27">
        <v>145.66521</v>
      </c>
    </row>
    <row r="28" spans="1:7">
      <c r="A28" s="11" t="s">
        <v>50</v>
      </c>
      <c r="B28" s="27">
        <v>0</v>
      </c>
      <c r="C28" s="40">
        <v>3.9199608000000001</v>
      </c>
      <c r="D28" s="40">
        <v>354.46978860000002</v>
      </c>
      <c r="E28" s="40">
        <v>240.17759820000001</v>
      </c>
      <c r="F28" s="40">
        <v>260.95739040000001</v>
      </c>
      <c r="G28" s="27">
        <v>859.52473800000007</v>
      </c>
    </row>
    <row r="29" spans="1:7">
      <c r="A29" s="12" t="s">
        <v>51</v>
      </c>
      <c r="B29" s="28">
        <v>0</v>
      </c>
      <c r="C29" s="41">
        <v>-30.666360000000001</v>
      </c>
      <c r="D29" s="41">
        <v>30.666360000000001</v>
      </c>
      <c r="E29" s="41">
        <v>22.983103500000002</v>
      </c>
      <c r="F29" s="41">
        <v>162.82503840000001</v>
      </c>
      <c r="G29" s="28">
        <v>185.80814190000001</v>
      </c>
    </row>
    <row r="30" spans="1:7">
      <c r="A30" s="16" t="s">
        <v>52</v>
      </c>
      <c r="B30" s="33">
        <v>9800</v>
      </c>
      <c r="C30" s="33">
        <v>-26.746399199999999</v>
      </c>
      <c r="D30" s="33">
        <v>932.28734370000006</v>
      </c>
      <c r="E30" s="33">
        <v>752.64580680000006</v>
      </c>
      <c r="F30" s="33">
        <v>6293.5470639000005</v>
      </c>
      <c r="G30" s="33">
        <v>7951.7338152000002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616</v>
      </c>
      <c r="C40" s="40">
        <v>-1.6066506</v>
      </c>
      <c r="D40" s="40">
        <v>55.972773599999996</v>
      </c>
      <c r="E40" s="40">
        <v>64.959350400000005</v>
      </c>
      <c r="F40" s="40">
        <v>362.97970350000003</v>
      </c>
      <c r="G40" s="27">
        <v>482.30517689999999</v>
      </c>
    </row>
    <row r="41" spans="1:7">
      <c r="A41" s="12" t="s">
        <v>63</v>
      </c>
      <c r="B41" s="28">
        <v>50</v>
      </c>
      <c r="C41" s="41">
        <v>-0.13333200000000001</v>
      </c>
      <c r="D41" s="41">
        <v>5.3599464000000001</v>
      </c>
      <c r="E41" s="41">
        <v>6.0232731000000008</v>
      </c>
      <c r="F41" s="41">
        <v>35.076315899999997</v>
      </c>
      <c r="G41" s="28">
        <v>46.326203400000004</v>
      </c>
    </row>
    <row r="42" spans="1:7">
      <c r="A42" s="16" t="s">
        <v>64</v>
      </c>
      <c r="B42" s="33">
        <v>666</v>
      </c>
      <c r="C42" s="43">
        <v>-1.7399826</v>
      </c>
      <c r="D42" s="43">
        <v>61.332719999999995</v>
      </c>
      <c r="E42" s="43">
        <v>70.982623500000003</v>
      </c>
      <c r="F42" s="43">
        <v>398.05601940000003</v>
      </c>
      <c r="G42" s="33">
        <v>528.63138030000005</v>
      </c>
    </row>
    <row r="43" spans="1:7" ht="16.2" thickBot="1">
      <c r="A43" s="13" t="s">
        <v>65</v>
      </c>
      <c r="B43" s="29">
        <v>10466</v>
      </c>
      <c r="C43" s="29">
        <v>-28.4863818</v>
      </c>
      <c r="D43" s="29">
        <v>993.62006370000006</v>
      </c>
      <c r="E43" s="29">
        <v>1145.0085498000001</v>
      </c>
      <c r="F43" s="29">
        <v>6469.5986367000005</v>
      </c>
      <c r="G43" s="29">
        <v>8579.7408684000002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4517.1581612999998</v>
      </c>
      <c r="G45" s="31">
        <v>4517.1581612999998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4517.1581612999998</v>
      </c>
      <c r="G47" s="38">
        <v>4517.1581612999998</v>
      </c>
    </row>
    <row r="48" spans="1:7" ht="16.2" thickBot="1">
      <c r="A48" s="13" t="s">
        <v>70</v>
      </c>
      <c r="B48" s="29">
        <v>0</v>
      </c>
      <c r="C48" s="29">
        <v>-5247.4341918</v>
      </c>
      <c r="D48" s="29">
        <v>993.62006370000006</v>
      </c>
      <c r="E48" s="29">
        <v>-4073.9392601999998</v>
      </c>
      <c r="F48" s="29">
        <v>10336.763298</v>
      </c>
      <c r="G48" s="29">
        <v>2009.0099097000002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95" priority="6" operator="lessThan">
      <formula>-0.01</formula>
    </cfRule>
  </conditionalFormatting>
  <conditionalFormatting sqref="C36:C43 C32:C34 C23:C30 C15:C21">
    <cfRule type="cellIs" dxfId="94" priority="5" operator="lessThan">
      <formula>-0.01</formula>
    </cfRule>
  </conditionalFormatting>
  <conditionalFormatting sqref="D36:D43 D32:D34 D23:D30 D15:D21">
    <cfRule type="cellIs" dxfId="93" priority="4" operator="lessThan">
      <formula>-0.01</formula>
    </cfRule>
  </conditionalFormatting>
  <conditionalFormatting sqref="E36:E43 E32:E34 E23:E30 E15:E21">
    <cfRule type="cellIs" dxfId="92" priority="3" operator="lessThan">
      <formula>-0.01</formula>
    </cfRule>
  </conditionalFormatting>
  <conditionalFormatting sqref="F36:F43 F32:F34 F23:F30 F15:F21">
    <cfRule type="cellIs" dxfId="91" priority="2" operator="lessThan">
      <formula>-0.01</formula>
    </cfRule>
  </conditionalFormatting>
  <conditionalFormatting sqref="G36:G43 G32:G34 G23:G30 G15:G21">
    <cfRule type="cellIs" dxfId="90" priority="1" operator="lessThan">
      <formula>-0.01</formula>
    </cfRule>
  </conditionalFormatting>
  <hyperlinks>
    <hyperlink ref="A1" location="'Table of Contents'!A1" tooltip="Table of Contents" display="CU Student Government - Proper" xr:uid="{87824EAF-783A-4534-8512-3F3F8C4DCC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87EF-74DF-409A-89D8-A86867D62D6B}">
  <sheetPr codeName="Sheet6"/>
  <dimension ref="A1:L49"/>
  <sheetViews>
    <sheetView showGridLines="0" tabSelected="1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29" sqref="L29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  <col min="9" max="9" width="17.88671875" customWidth="1"/>
    <col min="10" max="10" width="17.88671875" style="47" customWidth="1"/>
    <col min="11" max="11" width="18.33203125" style="3" customWidth="1"/>
    <col min="12" max="12" width="18.33203125" customWidth="1"/>
  </cols>
  <sheetData>
    <row r="1" spans="1:11" ht="15.6">
      <c r="A1" s="44" t="s">
        <v>28</v>
      </c>
      <c r="B1" s="21"/>
      <c r="C1" s="21"/>
      <c r="D1" s="21"/>
      <c r="E1" s="21"/>
      <c r="F1" s="21"/>
      <c r="G1" s="21"/>
    </row>
    <row r="2" spans="1:11" ht="15.6">
      <c r="A2" s="5" t="s">
        <v>83</v>
      </c>
      <c r="B2" s="22"/>
      <c r="C2" s="22"/>
      <c r="D2" s="22"/>
      <c r="E2" s="22"/>
      <c r="F2" s="22"/>
      <c r="G2" s="22"/>
    </row>
    <row r="3" spans="1:11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11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11">
      <c r="A5" s="7"/>
      <c r="B5" s="24"/>
      <c r="C5" s="24"/>
      <c r="D5" s="24"/>
      <c r="E5" s="24"/>
      <c r="F5" s="24"/>
      <c r="G5" s="24"/>
    </row>
    <row r="6" spans="1:11">
      <c r="A6" s="8"/>
      <c r="B6" s="25"/>
      <c r="C6" s="25"/>
      <c r="D6" s="25"/>
      <c r="E6" s="25"/>
      <c r="F6" s="25"/>
      <c r="G6" s="25"/>
    </row>
    <row r="7" spans="1:11">
      <c r="A7" s="9" t="s">
        <v>30</v>
      </c>
      <c r="B7" s="26"/>
      <c r="C7" s="26"/>
      <c r="D7" s="26"/>
      <c r="E7" s="26"/>
      <c r="F7" s="26"/>
      <c r="G7" s="26"/>
    </row>
    <row r="8" spans="1:11">
      <c r="A8" s="10" t="s">
        <v>31</v>
      </c>
      <c r="B8" s="27">
        <v>-137883</v>
      </c>
      <c r="C8" s="40">
        <v>-66396.002699999997</v>
      </c>
      <c r="D8" s="40">
        <v>0</v>
      </c>
      <c r="E8" s="40">
        <v>-66396.002699999997</v>
      </c>
      <c r="F8" s="40">
        <v>0</v>
      </c>
      <c r="G8" s="27">
        <v>-132792.00539999999</v>
      </c>
    </row>
    <row r="9" spans="1:11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11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11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-515.99484000000007</v>
      </c>
      <c r="G11" s="28">
        <v>-515.99484000000007</v>
      </c>
    </row>
    <row r="12" spans="1:11" ht="16.2" thickBot="1">
      <c r="A12" s="13" t="s">
        <v>35</v>
      </c>
      <c r="B12" s="29">
        <v>-137883</v>
      </c>
      <c r="C12" s="29">
        <v>-66396.002699999997</v>
      </c>
      <c r="D12" s="29">
        <v>0</v>
      </c>
      <c r="E12" s="29">
        <v>-66396.002699999997</v>
      </c>
      <c r="F12" s="29">
        <v>-515.99484000000007</v>
      </c>
      <c r="G12" s="29">
        <v>-133308.00023999999</v>
      </c>
    </row>
    <row r="13" spans="1:11" ht="15" thickTop="1">
      <c r="A13" s="14"/>
      <c r="B13" s="14"/>
      <c r="C13" s="14"/>
      <c r="D13" s="14"/>
      <c r="E13" s="14"/>
      <c r="F13" s="14"/>
      <c r="G13" s="14"/>
      <c r="I13" s="52"/>
      <c r="J13" s="50"/>
      <c r="K13" s="53"/>
    </row>
    <row r="14" spans="1:11">
      <c r="A14" s="9" t="s">
        <v>36</v>
      </c>
      <c r="B14" s="30"/>
      <c r="C14" s="30"/>
      <c r="D14" s="30"/>
      <c r="E14" s="30"/>
      <c r="F14" s="30"/>
      <c r="G14" s="30"/>
      <c r="I14" s="46" t="s">
        <v>97</v>
      </c>
      <c r="J14" s="54" t="s">
        <v>98</v>
      </c>
      <c r="K14" s="46" t="s">
        <v>99</v>
      </c>
    </row>
    <row r="15" spans="1:11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  <c r="I15" s="45">
        <f>SUM(C15:E15)</f>
        <v>0</v>
      </c>
      <c r="J15" s="47">
        <v>0</v>
      </c>
      <c r="K15" s="48">
        <f>J15*B15</f>
        <v>0</v>
      </c>
    </row>
    <row r="16" spans="1:11">
      <c r="A16" s="11" t="s">
        <v>38</v>
      </c>
      <c r="B16" s="27">
        <v>0</v>
      </c>
      <c r="C16" s="40">
        <v>279.99720000000002</v>
      </c>
      <c r="D16" s="40">
        <v>82.499175000000008</v>
      </c>
      <c r="E16" s="40">
        <v>239.99760000000001</v>
      </c>
      <c r="F16" s="40">
        <v>1571.9842800000001</v>
      </c>
      <c r="G16" s="27">
        <v>2174.478255</v>
      </c>
      <c r="I16" s="45">
        <f t="shared" ref="I16:I21" si="0">SUM(C16:E16)</f>
        <v>602.49397500000009</v>
      </c>
      <c r="J16" s="47">
        <f>I16/G16</f>
        <v>0.27707518969878137</v>
      </c>
      <c r="K16" s="48">
        <f t="shared" ref="K16:K21" si="1">J16*B16</f>
        <v>0</v>
      </c>
    </row>
    <row r="17" spans="1:12">
      <c r="A17" s="15" t="s">
        <v>39</v>
      </c>
      <c r="B17" s="32">
        <v>83272</v>
      </c>
      <c r="C17" s="42">
        <v>11333.726661600002</v>
      </c>
      <c r="D17" s="42">
        <v>34488.175114800004</v>
      </c>
      <c r="E17" s="42">
        <v>21222.267775200002</v>
      </c>
      <c r="F17" s="42">
        <v>17710.2662289</v>
      </c>
      <c r="G17" s="32">
        <v>84754.435780500004</v>
      </c>
      <c r="I17" s="45">
        <f t="shared" si="0"/>
        <v>67044.169551600004</v>
      </c>
      <c r="J17" s="47">
        <f>I17/G17</f>
        <v>0.79104024390219918</v>
      </c>
      <c r="K17" s="48">
        <f t="shared" si="1"/>
        <v>65871.503190223928</v>
      </c>
    </row>
    <row r="18" spans="1:12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  <c r="I18" s="45">
        <f t="shared" si="0"/>
        <v>0</v>
      </c>
      <c r="J18" s="47">
        <v>0</v>
      </c>
      <c r="K18" s="48">
        <f t="shared" si="1"/>
        <v>0</v>
      </c>
    </row>
    <row r="19" spans="1:12">
      <c r="A19" s="11" t="s">
        <v>41</v>
      </c>
      <c r="B19" s="27">
        <v>0</v>
      </c>
      <c r="C19" s="40">
        <v>46.199537999999997</v>
      </c>
      <c r="D19" s="40">
        <v>13.613197200000002</v>
      </c>
      <c r="E19" s="40">
        <v>39.599603999999999</v>
      </c>
      <c r="F19" s="40">
        <v>259.3807395</v>
      </c>
      <c r="G19" s="27">
        <v>358.79307869999997</v>
      </c>
      <c r="I19" s="45">
        <f t="shared" si="0"/>
        <v>99.412339199999991</v>
      </c>
      <c r="J19" s="47">
        <f>I19/G19</f>
        <v>0.27707429463298616</v>
      </c>
      <c r="K19" s="48">
        <f t="shared" si="1"/>
        <v>0</v>
      </c>
    </row>
    <row r="20" spans="1:12">
      <c r="A20" s="12" t="s">
        <v>42</v>
      </c>
      <c r="B20" s="28">
        <v>833</v>
      </c>
      <c r="C20" s="41">
        <v>125.9787402</v>
      </c>
      <c r="D20" s="41">
        <v>377.95622040000006</v>
      </c>
      <c r="E20" s="41">
        <v>231.01768980000003</v>
      </c>
      <c r="F20" s="41">
        <v>194.9713836</v>
      </c>
      <c r="G20" s="28">
        <v>929.92403400000001</v>
      </c>
      <c r="I20" s="45">
        <f t="shared" si="0"/>
        <v>734.95265040000004</v>
      </c>
      <c r="J20" s="47">
        <f>I20/G20</f>
        <v>0.79033622481898347</v>
      </c>
      <c r="K20" s="48">
        <f t="shared" si="1"/>
        <v>658.35007527421328</v>
      </c>
    </row>
    <row r="21" spans="1:12">
      <c r="A21" s="16" t="s">
        <v>43</v>
      </c>
      <c r="B21" s="33">
        <v>84105</v>
      </c>
      <c r="C21" s="33">
        <v>11785.902139800002</v>
      </c>
      <c r="D21" s="33">
        <v>34962.243707400004</v>
      </c>
      <c r="E21" s="33">
        <v>21732.882668999999</v>
      </c>
      <c r="F21" s="33">
        <v>19736.602632000002</v>
      </c>
      <c r="G21" s="33">
        <v>88217.631148199987</v>
      </c>
      <c r="I21" s="49">
        <f t="shared" si="0"/>
        <v>68481.028516200007</v>
      </c>
      <c r="J21" s="50">
        <f>I21/G21</f>
        <v>0.77627371790516853</v>
      </c>
      <c r="K21" s="51">
        <f t="shared" si="1"/>
        <v>65288.501044414195</v>
      </c>
    </row>
    <row r="22" spans="1:12">
      <c r="A22" s="17" t="s">
        <v>44</v>
      </c>
      <c r="B22" s="34"/>
      <c r="C22" s="34"/>
      <c r="D22" s="34"/>
      <c r="E22" s="34"/>
      <c r="F22" s="34"/>
      <c r="G22" s="34"/>
      <c r="I22" s="46" t="s">
        <v>97</v>
      </c>
      <c r="J22" s="54" t="s">
        <v>98</v>
      </c>
      <c r="K22" s="46" t="s">
        <v>100</v>
      </c>
      <c r="L22" s="46" t="s">
        <v>99</v>
      </c>
    </row>
    <row r="23" spans="1:12">
      <c r="A23" s="10" t="s">
        <v>45</v>
      </c>
      <c r="B23" s="31">
        <v>45000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  <c r="I23" s="45">
        <f>SUM(C23:E23)</f>
        <v>0</v>
      </c>
      <c r="J23" s="47">
        <v>0</v>
      </c>
      <c r="K23" s="47">
        <f>G23/$G$30</f>
        <v>0</v>
      </c>
      <c r="L23" s="48">
        <f>$B$23*J23*K23</f>
        <v>0</v>
      </c>
    </row>
    <row r="24" spans="1:12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  <c r="I24" s="45">
        <f t="shared" ref="I24:I30" si="2">SUM(C24:E24)</f>
        <v>0</v>
      </c>
      <c r="J24" s="47">
        <v>0</v>
      </c>
      <c r="K24" s="47">
        <f t="shared" ref="K24:K30" si="3">G24/$G$30</f>
        <v>0</v>
      </c>
      <c r="L24" s="48">
        <f t="shared" ref="L24:L30" si="4">$B$23*J24*K24</f>
        <v>0</v>
      </c>
    </row>
    <row r="25" spans="1:12">
      <c r="A25" s="11" t="s">
        <v>47</v>
      </c>
      <c r="B25" s="27">
        <v>0</v>
      </c>
      <c r="C25" s="40">
        <v>280.6171938</v>
      </c>
      <c r="D25" s="40">
        <v>280.6171938</v>
      </c>
      <c r="E25" s="40">
        <v>280.6171938</v>
      </c>
      <c r="F25" s="40">
        <v>280.6171938</v>
      </c>
      <c r="G25" s="27">
        <v>1122.4687752</v>
      </c>
      <c r="I25" s="45">
        <f t="shared" si="2"/>
        <v>841.85158139999999</v>
      </c>
      <c r="J25" s="47">
        <f t="shared" ref="J25:J30" si="5">I25/G25</f>
        <v>0.75</v>
      </c>
      <c r="K25" s="47">
        <f>G25/$G$30</f>
        <v>3.9380869081976119E-2</v>
      </c>
      <c r="L25" s="48">
        <f t="shared" si="4"/>
        <v>1329.1043315166939</v>
      </c>
    </row>
    <row r="26" spans="1:12">
      <c r="A26" s="11" t="s">
        <v>48</v>
      </c>
      <c r="B26" s="27">
        <v>0</v>
      </c>
      <c r="C26" s="40">
        <v>0</v>
      </c>
      <c r="D26" s="40">
        <v>0</v>
      </c>
      <c r="E26" s="40">
        <v>0</v>
      </c>
      <c r="F26" s="40">
        <v>0</v>
      </c>
      <c r="G26" s="27">
        <v>0</v>
      </c>
      <c r="I26" s="45">
        <f t="shared" si="2"/>
        <v>0</v>
      </c>
      <c r="J26" s="47">
        <v>0</v>
      </c>
      <c r="K26" s="47">
        <f t="shared" si="3"/>
        <v>0</v>
      </c>
      <c r="L26" s="48">
        <f t="shared" si="4"/>
        <v>0</v>
      </c>
    </row>
    <row r="27" spans="1:12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0</v>
      </c>
      <c r="G27" s="27">
        <v>0</v>
      </c>
      <c r="I27" s="45">
        <f t="shared" si="2"/>
        <v>0</v>
      </c>
      <c r="J27" s="47">
        <v>0</v>
      </c>
      <c r="K27" s="47">
        <f t="shared" si="3"/>
        <v>0</v>
      </c>
      <c r="L27" s="48">
        <f t="shared" si="4"/>
        <v>0</v>
      </c>
    </row>
    <row r="28" spans="1:12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0</v>
      </c>
      <c r="G28" s="27">
        <v>0</v>
      </c>
      <c r="I28" s="45">
        <f t="shared" si="2"/>
        <v>0</v>
      </c>
      <c r="J28" s="47">
        <v>0</v>
      </c>
      <c r="K28" s="47">
        <f t="shared" si="3"/>
        <v>0</v>
      </c>
      <c r="L28" s="48">
        <f t="shared" si="4"/>
        <v>0</v>
      </c>
    </row>
    <row r="29" spans="1:12">
      <c r="A29" s="12" t="s">
        <v>51</v>
      </c>
      <c r="B29" s="28">
        <v>0</v>
      </c>
      <c r="C29" s="41">
        <v>5134.9486500000003</v>
      </c>
      <c r="D29" s="41">
        <v>7188.9281100000007</v>
      </c>
      <c r="E29" s="41">
        <v>5129.9487000000008</v>
      </c>
      <c r="F29" s="41">
        <v>9926.6007330000011</v>
      </c>
      <c r="G29" s="28">
        <v>27380.426192999999</v>
      </c>
      <c r="I29" s="45">
        <f t="shared" si="2"/>
        <v>17453.82546</v>
      </c>
      <c r="J29" s="47">
        <f t="shared" si="5"/>
        <v>0.63745631046686169</v>
      </c>
      <c r="K29" s="47">
        <f t="shared" si="3"/>
        <v>0.96061913091802387</v>
      </c>
      <c r="L29" s="48">
        <f t="shared" si="4"/>
        <v>27555.8727131499</v>
      </c>
    </row>
    <row r="30" spans="1:12">
      <c r="A30" s="16" t="s">
        <v>52</v>
      </c>
      <c r="B30" s="33">
        <v>45000</v>
      </c>
      <c r="C30" s="33">
        <v>5415.5658438</v>
      </c>
      <c r="D30" s="33">
        <v>7469.5453038000005</v>
      </c>
      <c r="E30" s="33">
        <v>5410.5658938000006</v>
      </c>
      <c r="F30" s="33">
        <v>10207.217926800002</v>
      </c>
      <c r="G30" s="33">
        <v>28502.894968199998</v>
      </c>
      <c r="I30" s="49">
        <f t="shared" si="2"/>
        <v>18295.677041400002</v>
      </c>
      <c r="J30" s="50">
        <f t="shared" si="5"/>
        <v>0.64188837877036886</v>
      </c>
      <c r="K30" s="50">
        <f t="shared" si="3"/>
        <v>1</v>
      </c>
      <c r="L30" s="51">
        <f t="shared" si="4"/>
        <v>28884.977044666597</v>
      </c>
    </row>
    <row r="31" spans="1:12">
      <c r="A31" s="17" t="s">
        <v>53</v>
      </c>
      <c r="B31" s="35"/>
      <c r="C31" s="36"/>
      <c r="D31" s="36"/>
      <c r="E31" s="36"/>
      <c r="F31" s="36"/>
      <c r="G31" s="35"/>
    </row>
    <row r="32" spans="1:12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8120</v>
      </c>
      <c r="C40" s="40">
        <v>1029.2163743999999</v>
      </c>
      <c r="D40" s="40">
        <v>2555.7111093000003</v>
      </c>
      <c r="E40" s="40">
        <v>1637.1069621000001</v>
      </c>
      <c r="F40" s="40">
        <v>1803.7552956000004</v>
      </c>
      <c r="G40" s="27">
        <v>7025.7897414000008</v>
      </c>
    </row>
    <row r="41" spans="1:7">
      <c r="A41" s="12" t="s">
        <v>63</v>
      </c>
      <c r="B41" s="28">
        <v>659</v>
      </c>
      <c r="C41" s="41">
        <v>99.98233350000001</v>
      </c>
      <c r="D41" s="41">
        <v>240.55092780000001</v>
      </c>
      <c r="E41" s="41">
        <v>155.52511140000001</v>
      </c>
      <c r="F41" s="41">
        <v>169.72163610000001</v>
      </c>
      <c r="G41" s="28">
        <v>665.78000880000013</v>
      </c>
    </row>
    <row r="42" spans="1:7">
      <c r="A42" s="16" t="s">
        <v>64</v>
      </c>
      <c r="B42" s="33">
        <v>8779</v>
      </c>
      <c r="C42" s="43">
        <v>1129.1987079</v>
      </c>
      <c r="D42" s="43">
        <v>2796.2620371000003</v>
      </c>
      <c r="E42" s="43">
        <v>1792.6320735000002</v>
      </c>
      <c r="F42" s="43">
        <v>1973.4769317000005</v>
      </c>
      <c r="G42" s="33">
        <v>7691.5697502000012</v>
      </c>
    </row>
    <row r="43" spans="1:7" ht="16.2" thickBot="1">
      <c r="A43" s="13" t="s">
        <v>65</v>
      </c>
      <c r="B43" s="29">
        <v>137884</v>
      </c>
      <c r="C43" s="29">
        <v>18330.666691500002</v>
      </c>
      <c r="D43" s="29">
        <v>45228.051048300003</v>
      </c>
      <c r="E43" s="29">
        <v>28936.080636300001</v>
      </c>
      <c r="F43" s="29">
        <v>31917.297490500005</v>
      </c>
      <c r="G43" s="29">
        <v>124412.09586659998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9762.0890448000009</v>
      </c>
      <c r="G45" s="31">
        <v>9762.0890448000009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9762.0890448000009</v>
      </c>
      <c r="G47" s="38">
        <v>9762.0890448000009</v>
      </c>
    </row>
    <row r="48" spans="1:7" ht="16.2" thickBot="1">
      <c r="A48" s="13" t="s">
        <v>70</v>
      </c>
      <c r="B48" s="29">
        <v>1</v>
      </c>
      <c r="C48" s="29">
        <v>-48065.336008499995</v>
      </c>
      <c r="D48" s="29">
        <v>45228.051048300003</v>
      </c>
      <c r="E48" s="29">
        <v>-37459.922063699996</v>
      </c>
      <c r="F48" s="29">
        <v>41163.391695300008</v>
      </c>
      <c r="G48" s="29">
        <v>866.18467139998575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89" priority="6" operator="lessThan">
      <formula>-0.01</formula>
    </cfRule>
  </conditionalFormatting>
  <conditionalFormatting sqref="C36:C43 C32:C34 C23:C30 C15:C21">
    <cfRule type="cellIs" dxfId="88" priority="5" operator="lessThan">
      <formula>-0.01</formula>
    </cfRule>
  </conditionalFormatting>
  <conditionalFormatting sqref="D36:D43 D32:D34 D23:D30 D15:D21">
    <cfRule type="cellIs" dxfId="87" priority="4" operator="lessThan">
      <formula>-0.01</formula>
    </cfRule>
  </conditionalFormatting>
  <conditionalFormatting sqref="E36:E43 E32:E34 E23:E30 E15:E21">
    <cfRule type="cellIs" dxfId="86" priority="3" operator="lessThan">
      <formula>-0.01</formula>
    </cfRule>
  </conditionalFormatting>
  <conditionalFormatting sqref="F36:F43 F32:F34 F23:F30 F15:F21">
    <cfRule type="cellIs" dxfId="85" priority="2" operator="lessThan">
      <formula>-0.01</formula>
    </cfRule>
  </conditionalFormatting>
  <conditionalFormatting sqref="G36:G43 G32:G34 G23:G30 G15:G21">
    <cfRule type="cellIs" dxfId="84" priority="1" operator="lessThan">
      <formula>-0.01</formula>
    </cfRule>
  </conditionalFormatting>
  <hyperlinks>
    <hyperlink ref="A1" location="'Table of Contents'!A1" tooltip="Table of Contents" display="CU Student Government - Proper" xr:uid="{897C240F-C822-496E-B383-3F3946284E20}"/>
  </hyperlinks>
  <pageMargins left="0.7" right="0.7" top="0.75" bottom="0.75" header="0.3" footer="0.3"/>
  <ignoredErrors>
    <ignoredError sqref="I15:I21 I23:I3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E5D3-EDBB-496A-A9C4-57885E06C2EF}">
  <sheetPr codeName="Sheet7"/>
  <dimension ref="A1:K49"/>
  <sheetViews>
    <sheetView showGridLines="0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  <col min="9" max="11" width="18.5546875" customWidth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84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-1602</v>
      </c>
      <c r="C8" s="40">
        <v>-798.99201000000005</v>
      </c>
      <c r="D8" s="40">
        <v>0</v>
      </c>
      <c r="E8" s="40">
        <v>-798.99201000000005</v>
      </c>
      <c r="F8" s="40">
        <v>0</v>
      </c>
      <c r="G8" s="27">
        <v>-1597.9840200000001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-16.783165500000003</v>
      </c>
      <c r="G11" s="28">
        <v>-16.783165500000003</v>
      </c>
    </row>
    <row r="12" spans="1:7" ht="16.2" thickBot="1">
      <c r="A12" s="13" t="s">
        <v>35</v>
      </c>
      <c r="B12" s="29">
        <v>-1602</v>
      </c>
      <c r="C12" s="29">
        <v>-798.99201000000005</v>
      </c>
      <c r="D12" s="29">
        <v>0</v>
      </c>
      <c r="E12" s="29">
        <v>-798.99201000000005</v>
      </c>
      <c r="F12" s="29">
        <v>-16.783165500000003</v>
      </c>
      <c r="G12" s="29">
        <v>-1614.7671855000001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11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11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11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11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11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11">
      <c r="A22" s="17" t="s">
        <v>44</v>
      </c>
      <c r="B22" s="34"/>
      <c r="C22" s="34"/>
      <c r="D22" s="34"/>
      <c r="E22" s="34"/>
      <c r="F22" s="34"/>
      <c r="G22" s="34"/>
      <c r="I22" s="46" t="s">
        <v>97</v>
      </c>
      <c r="J22" s="54" t="s">
        <v>98</v>
      </c>
      <c r="K22" s="46" t="s">
        <v>99</v>
      </c>
    </row>
    <row r="23" spans="1:11">
      <c r="A23" s="10" t="s">
        <v>45</v>
      </c>
      <c r="B23" s="31">
        <v>1500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  <c r="I23" s="45">
        <f>SUM(C23:E23)</f>
        <v>0</v>
      </c>
      <c r="J23" s="47">
        <v>0</v>
      </c>
      <c r="K23" s="48">
        <f t="shared" ref="K23:K30" si="0">J23*(G23/$G$30)*$B$23</f>
        <v>0</v>
      </c>
    </row>
    <row r="24" spans="1:11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  <c r="I24" s="45">
        <f t="shared" ref="I24:I29" si="1">SUM(C24:E24)</f>
        <v>0</v>
      </c>
      <c r="J24" s="47">
        <v>0</v>
      </c>
      <c r="K24" s="48">
        <f t="shared" si="0"/>
        <v>0</v>
      </c>
    </row>
    <row r="25" spans="1:11">
      <c r="A25" s="11" t="s">
        <v>47</v>
      </c>
      <c r="B25" s="27">
        <v>0</v>
      </c>
      <c r="C25" s="40">
        <v>0</v>
      </c>
      <c r="D25" s="40">
        <v>0</v>
      </c>
      <c r="E25" s="40">
        <v>5.3899461000000004</v>
      </c>
      <c r="F25" s="40">
        <v>0</v>
      </c>
      <c r="G25" s="27">
        <v>5.3899461000000004</v>
      </c>
      <c r="I25" s="45">
        <f t="shared" si="1"/>
        <v>5.3899461000000004</v>
      </c>
      <c r="J25" s="47">
        <f t="shared" ref="J25:J30" si="2">I25/G25</f>
        <v>1</v>
      </c>
      <c r="K25" s="48">
        <f t="shared" si="0"/>
        <v>5.997833806466927</v>
      </c>
    </row>
    <row r="26" spans="1:11">
      <c r="A26" s="11" t="s">
        <v>48</v>
      </c>
      <c r="B26" s="27">
        <v>0</v>
      </c>
      <c r="C26" s="40">
        <v>0</v>
      </c>
      <c r="D26" s="40">
        <v>0</v>
      </c>
      <c r="E26" s="40">
        <v>1278.3838827000002</v>
      </c>
      <c r="F26" s="40">
        <v>0</v>
      </c>
      <c r="G26" s="27">
        <v>1278.3838827000002</v>
      </c>
      <c r="I26" s="45">
        <f t="shared" si="1"/>
        <v>1278.3838827000002</v>
      </c>
      <c r="J26" s="47">
        <f t="shared" si="2"/>
        <v>1</v>
      </c>
      <c r="K26" s="48">
        <f t="shared" si="0"/>
        <v>1422.562290428194</v>
      </c>
    </row>
    <row r="27" spans="1:11">
      <c r="A27" s="11" t="s">
        <v>49</v>
      </c>
      <c r="B27" s="27">
        <v>0</v>
      </c>
      <c r="C27" s="40">
        <v>0</v>
      </c>
      <c r="D27" s="40">
        <v>0</v>
      </c>
      <c r="E27" s="40">
        <v>11.666550000000001</v>
      </c>
      <c r="F27" s="40">
        <v>0</v>
      </c>
      <c r="G27" s="27">
        <v>11.666550000000001</v>
      </c>
      <c r="I27" s="45">
        <f t="shared" si="1"/>
        <v>11.666550000000001</v>
      </c>
      <c r="J27" s="47">
        <f t="shared" si="2"/>
        <v>1</v>
      </c>
      <c r="K27" s="48">
        <f t="shared" si="0"/>
        <v>12.98232425642192</v>
      </c>
    </row>
    <row r="28" spans="1:11">
      <c r="A28" s="11" t="s">
        <v>50</v>
      </c>
      <c r="B28" s="27">
        <v>0</v>
      </c>
      <c r="C28" s="40">
        <v>0</v>
      </c>
      <c r="D28" s="40">
        <v>0</v>
      </c>
      <c r="E28" s="40">
        <v>0</v>
      </c>
      <c r="F28" s="40">
        <v>16.333169999999999</v>
      </c>
      <c r="G28" s="27">
        <v>16.333169999999999</v>
      </c>
      <c r="I28" s="45">
        <f t="shared" si="1"/>
        <v>0</v>
      </c>
      <c r="J28" s="47">
        <f t="shared" si="2"/>
        <v>0</v>
      </c>
      <c r="K28" s="48">
        <f t="shared" si="0"/>
        <v>0</v>
      </c>
    </row>
    <row r="29" spans="1:11">
      <c r="A29" s="12" t="s">
        <v>51</v>
      </c>
      <c r="B29" s="28">
        <v>0</v>
      </c>
      <c r="C29" s="41">
        <v>8.6665799999999997</v>
      </c>
      <c r="D29" s="41">
        <v>19.133141999999999</v>
      </c>
      <c r="E29" s="41">
        <v>8.399916000000001</v>
      </c>
      <c r="F29" s="41">
        <v>0</v>
      </c>
      <c r="G29" s="28">
        <v>36.199638</v>
      </c>
      <c r="I29" s="45">
        <f t="shared" si="1"/>
        <v>36.199638</v>
      </c>
      <c r="J29" s="47">
        <f t="shared" si="2"/>
        <v>1</v>
      </c>
      <c r="K29" s="48">
        <f t="shared" si="0"/>
        <v>40.282297549926298</v>
      </c>
    </row>
    <row r="30" spans="1:11">
      <c r="A30" s="16" t="s">
        <v>52</v>
      </c>
      <c r="B30" s="33">
        <v>1500</v>
      </c>
      <c r="C30" s="33">
        <v>8.6665799999999997</v>
      </c>
      <c r="D30" s="33">
        <v>19.133141999999999</v>
      </c>
      <c r="E30" s="33">
        <v>1303.8402948000003</v>
      </c>
      <c r="F30" s="33">
        <v>16.333169999999999</v>
      </c>
      <c r="G30" s="33">
        <v>1347.9731868000003</v>
      </c>
      <c r="I30" s="49">
        <f>SUM(C30:E30)</f>
        <v>1331.6400168000002</v>
      </c>
      <c r="J30" s="50">
        <f t="shared" si="2"/>
        <v>0.98788316402733944</v>
      </c>
      <c r="K30" s="51">
        <f t="shared" si="0"/>
        <v>1481.8247460410091</v>
      </c>
    </row>
    <row r="31" spans="1:11">
      <c r="A31" s="17" t="s">
        <v>53</v>
      </c>
      <c r="B31" s="35"/>
      <c r="C31" s="36"/>
      <c r="D31" s="36"/>
      <c r="E31" s="36"/>
      <c r="F31" s="36"/>
      <c r="G31" s="35"/>
    </row>
    <row r="32" spans="1:11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94</v>
      </c>
      <c r="C40" s="40">
        <v>0.54666119999999996</v>
      </c>
      <c r="D40" s="40">
        <v>1.1233221000000002</v>
      </c>
      <c r="E40" s="40">
        <v>78.505881599999995</v>
      </c>
      <c r="F40" s="40">
        <v>0.9866568</v>
      </c>
      <c r="G40" s="27">
        <v>81.162521699999999</v>
      </c>
    </row>
    <row r="41" spans="1:7">
      <c r="A41" s="12" t="s">
        <v>63</v>
      </c>
      <c r="B41" s="28">
        <v>8</v>
      </c>
      <c r="C41" s="41">
        <v>4.3332900000000001E-2</v>
      </c>
      <c r="D41" s="41">
        <v>0.11666550000000001</v>
      </c>
      <c r="E41" s="41">
        <v>7.4599254000000004</v>
      </c>
      <c r="F41" s="41">
        <v>8.3332500000000004E-2</v>
      </c>
      <c r="G41" s="28">
        <v>7.7032563000000014</v>
      </c>
    </row>
    <row r="42" spans="1:7">
      <c r="A42" s="16" t="s">
        <v>64</v>
      </c>
      <c r="B42" s="33">
        <v>102</v>
      </c>
      <c r="C42" s="43">
        <v>0.58999409999999997</v>
      </c>
      <c r="D42" s="43">
        <v>1.2399876000000003</v>
      </c>
      <c r="E42" s="43">
        <v>85.965806999999998</v>
      </c>
      <c r="F42" s="43">
        <v>1.0699893</v>
      </c>
      <c r="G42" s="33">
        <v>88.865778000000006</v>
      </c>
    </row>
    <row r="43" spans="1:7" ht="16.2" thickBot="1">
      <c r="A43" s="13" t="s">
        <v>65</v>
      </c>
      <c r="B43" s="29">
        <v>1602</v>
      </c>
      <c r="C43" s="29">
        <v>9.2565740999999999</v>
      </c>
      <c r="D43" s="29">
        <v>20.373129599999999</v>
      </c>
      <c r="E43" s="29">
        <v>1389.8061018000003</v>
      </c>
      <c r="F43" s="29">
        <v>17.403159299999999</v>
      </c>
      <c r="G43" s="29">
        <v>1436.8389648000004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141.7952487</v>
      </c>
      <c r="G45" s="31">
        <v>141.7952487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141.7952487</v>
      </c>
      <c r="G47" s="38">
        <v>141.7952487</v>
      </c>
    </row>
    <row r="48" spans="1:7" ht="16.2" thickBot="1">
      <c r="A48" s="13" t="s">
        <v>70</v>
      </c>
      <c r="B48" s="29">
        <v>0</v>
      </c>
      <c r="C48" s="29">
        <v>-789.73543590000008</v>
      </c>
      <c r="D48" s="29">
        <v>20.373129599999999</v>
      </c>
      <c r="E48" s="29">
        <v>590.81409180000026</v>
      </c>
      <c r="F48" s="29">
        <v>142.41524250000001</v>
      </c>
      <c r="G48" s="29">
        <v>-36.132971999999654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83" priority="6" operator="lessThan">
      <formula>-0.01</formula>
    </cfRule>
  </conditionalFormatting>
  <conditionalFormatting sqref="C36:C43 C32:C34 C23:C30 C15:C21">
    <cfRule type="cellIs" dxfId="82" priority="5" operator="lessThan">
      <formula>-0.01</formula>
    </cfRule>
  </conditionalFormatting>
  <conditionalFormatting sqref="D36:D43 D32:D34 D23:D30 D15:D21">
    <cfRule type="cellIs" dxfId="81" priority="4" operator="lessThan">
      <formula>-0.01</formula>
    </cfRule>
  </conditionalFormatting>
  <conditionalFormatting sqref="E36:E43 E32:E34 E23:E30 E15:E21">
    <cfRule type="cellIs" dxfId="80" priority="3" operator="lessThan">
      <formula>-0.01</formula>
    </cfRule>
  </conditionalFormatting>
  <conditionalFormatting sqref="F36:F43 F32:F34 F23:F30 F15:F21">
    <cfRule type="cellIs" dxfId="79" priority="2" operator="lessThan">
      <formula>-0.01</formula>
    </cfRule>
  </conditionalFormatting>
  <conditionalFormatting sqref="G36:G43 G32:G34 G23:G30 G15:G21">
    <cfRule type="cellIs" dxfId="78" priority="1" operator="lessThan">
      <formula>-0.01</formula>
    </cfRule>
  </conditionalFormatting>
  <hyperlinks>
    <hyperlink ref="A1" location="'Table of Contents'!A1" tooltip="Table of Contents" display="CU Student Government - Proper" xr:uid="{086AADE1-B468-4C54-A640-C6E86C19181B}"/>
  </hyperlinks>
  <pageMargins left="0.7" right="0.7" top="0.75" bottom="0.75" header="0.3" footer="0.3"/>
  <ignoredErrors>
    <ignoredError sqref="I23:I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7FEA-8714-4FE0-93C4-FC53ED43CCF9}">
  <sheetPr codeName="Sheet8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85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-1060</v>
      </c>
      <c r="C8" s="40">
        <v>-528.32805000000008</v>
      </c>
      <c r="D8" s="40">
        <v>0</v>
      </c>
      <c r="E8" s="40">
        <v>-528.32805000000008</v>
      </c>
      <c r="F8" s="40">
        <v>0</v>
      </c>
      <c r="G8" s="27">
        <v>-1056.6561000000002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-871.38128610000001</v>
      </c>
      <c r="F11" s="41">
        <v>-983.07683580000003</v>
      </c>
      <c r="G11" s="28">
        <v>-1854.4581219000002</v>
      </c>
    </row>
    <row r="12" spans="1:7" ht="16.2" thickBot="1">
      <c r="A12" s="13" t="s">
        <v>35</v>
      </c>
      <c r="B12" s="29">
        <v>-1060</v>
      </c>
      <c r="C12" s="29">
        <v>-528.32805000000008</v>
      </c>
      <c r="D12" s="29">
        <v>0</v>
      </c>
      <c r="E12" s="29">
        <v>-1399.7093361000002</v>
      </c>
      <c r="F12" s="29">
        <v>-983.07683580000003</v>
      </c>
      <c r="G12" s="29">
        <v>-2911.1142219000003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0</v>
      </c>
      <c r="E16" s="40">
        <v>0</v>
      </c>
      <c r="F16" s="40">
        <v>0</v>
      </c>
      <c r="G16" s="27">
        <v>0</v>
      </c>
    </row>
    <row r="17" spans="1:7">
      <c r="A17" s="15" t="s">
        <v>39</v>
      </c>
      <c r="B17" s="32">
        <v>0</v>
      </c>
      <c r="C17" s="42">
        <v>0</v>
      </c>
      <c r="D17" s="42">
        <v>0</v>
      </c>
      <c r="E17" s="42">
        <v>0</v>
      </c>
      <c r="F17" s="42">
        <v>0</v>
      </c>
      <c r="G17" s="32">
        <v>0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0</v>
      </c>
      <c r="E19" s="40">
        <v>0</v>
      </c>
      <c r="F19" s="40">
        <v>0</v>
      </c>
      <c r="G19" s="27">
        <v>0</v>
      </c>
    </row>
    <row r="20" spans="1:7">
      <c r="A20" s="12" t="s">
        <v>42</v>
      </c>
      <c r="B20" s="28">
        <v>0</v>
      </c>
      <c r="C20" s="41">
        <v>0</v>
      </c>
      <c r="D20" s="41">
        <v>0</v>
      </c>
      <c r="E20" s="41">
        <v>0</v>
      </c>
      <c r="F20" s="41">
        <v>0</v>
      </c>
      <c r="G20" s="28">
        <v>0</v>
      </c>
    </row>
    <row r="21" spans="1:7">
      <c r="A21" s="16" t="s">
        <v>43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992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674.49658829999998</v>
      </c>
      <c r="D25" s="40">
        <v>0</v>
      </c>
      <c r="E25" s="40">
        <v>0</v>
      </c>
      <c r="F25" s="40">
        <v>14.99985</v>
      </c>
      <c r="G25" s="27">
        <v>689.49643830000002</v>
      </c>
    </row>
    <row r="26" spans="1:7">
      <c r="A26" s="11" t="s">
        <v>48</v>
      </c>
      <c r="B26" s="27">
        <v>0</v>
      </c>
      <c r="C26" s="40">
        <v>0</v>
      </c>
      <c r="D26" s="40">
        <v>59.999400000000001</v>
      </c>
      <c r="E26" s="40">
        <v>699.99300000000005</v>
      </c>
      <c r="F26" s="40">
        <v>716.87949780000008</v>
      </c>
      <c r="G26" s="27">
        <v>1476.8718978000002</v>
      </c>
    </row>
    <row r="27" spans="1:7">
      <c r="A27" s="11" t="s">
        <v>49</v>
      </c>
      <c r="B27" s="27">
        <v>0</v>
      </c>
      <c r="C27" s="40">
        <v>0</v>
      </c>
      <c r="D27" s="40">
        <v>0</v>
      </c>
      <c r="E27" s="40">
        <v>0</v>
      </c>
      <c r="F27" s="40">
        <v>49.592837400000001</v>
      </c>
      <c r="G27" s="27">
        <v>49.592837400000001</v>
      </c>
    </row>
    <row r="28" spans="1:7">
      <c r="A28" s="11" t="s">
        <v>50</v>
      </c>
      <c r="B28" s="27">
        <v>0</v>
      </c>
      <c r="C28" s="40">
        <v>0</v>
      </c>
      <c r="D28" s="40">
        <v>18.0098199</v>
      </c>
      <c r="E28" s="40">
        <v>46.779532200000006</v>
      </c>
      <c r="F28" s="40">
        <v>154.43512229999999</v>
      </c>
      <c r="G28" s="27">
        <v>219.22447439999999</v>
      </c>
    </row>
    <row r="29" spans="1:7">
      <c r="A29" s="12" t="s">
        <v>51</v>
      </c>
      <c r="B29" s="28">
        <v>0</v>
      </c>
      <c r="C29" s="41">
        <v>-49.999500000000005</v>
      </c>
      <c r="D29" s="41">
        <v>49.999500000000005</v>
      </c>
      <c r="E29" s="41">
        <v>0</v>
      </c>
      <c r="F29" s="41">
        <v>219.98113350000003</v>
      </c>
      <c r="G29" s="28">
        <v>219.98113350000003</v>
      </c>
    </row>
    <row r="30" spans="1:7">
      <c r="A30" s="16" t="s">
        <v>52</v>
      </c>
      <c r="B30" s="33">
        <v>992</v>
      </c>
      <c r="C30" s="33">
        <v>624.49708829999997</v>
      </c>
      <c r="D30" s="33">
        <v>128.00871990000002</v>
      </c>
      <c r="E30" s="33">
        <v>746.77253220000011</v>
      </c>
      <c r="F30" s="33">
        <v>1155.8884410000001</v>
      </c>
      <c r="G30" s="33">
        <v>2655.1667814000002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62</v>
      </c>
      <c r="C40" s="40">
        <v>37.719622800000003</v>
      </c>
      <c r="D40" s="40">
        <v>7.6032573000000001</v>
      </c>
      <c r="E40" s="40">
        <v>43.192901399999997</v>
      </c>
      <c r="F40" s="40">
        <v>67.435992300000009</v>
      </c>
      <c r="G40" s="27">
        <v>155.95177380000001</v>
      </c>
    </row>
    <row r="41" spans="1:7">
      <c r="A41" s="12" t="s">
        <v>63</v>
      </c>
      <c r="B41" s="28">
        <v>5</v>
      </c>
      <c r="C41" s="41">
        <v>3.1233021000000001</v>
      </c>
      <c r="D41" s="41">
        <v>0.75665910000000003</v>
      </c>
      <c r="E41" s="41">
        <v>5.0699493000000002</v>
      </c>
      <c r="F41" s="41">
        <v>6.8199318000000009</v>
      </c>
      <c r="G41" s="28">
        <v>15.769842300000001</v>
      </c>
    </row>
    <row r="42" spans="1:7">
      <c r="A42" s="16" t="s">
        <v>64</v>
      </c>
      <c r="B42" s="33">
        <v>67</v>
      </c>
      <c r="C42" s="43">
        <v>40.8429249</v>
      </c>
      <c r="D42" s="43">
        <v>8.3599163999999995</v>
      </c>
      <c r="E42" s="43">
        <v>48.262850699999994</v>
      </c>
      <c r="F42" s="43">
        <v>74.255924100000016</v>
      </c>
      <c r="G42" s="33">
        <v>171.72161610000001</v>
      </c>
    </row>
    <row r="43" spans="1:7" ht="16.2" thickBot="1">
      <c r="A43" s="13" t="s">
        <v>65</v>
      </c>
      <c r="B43" s="29">
        <v>1059</v>
      </c>
      <c r="C43" s="29">
        <v>665.34001319999993</v>
      </c>
      <c r="D43" s="29">
        <v>136.36863630000002</v>
      </c>
      <c r="E43" s="29">
        <v>795.03538290000006</v>
      </c>
      <c r="F43" s="29">
        <v>1230.1443651</v>
      </c>
      <c r="G43" s="29">
        <v>2826.8883975000003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0</v>
      </c>
      <c r="F45" s="40">
        <v>149.91183420000002</v>
      </c>
      <c r="G45" s="31">
        <v>149.91183420000002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0</v>
      </c>
      <c r="F47" s="33">
        <v>149.91183420000002</v>
      </c>
      <c r="G47" s="38">
        <v>149.91183420000002</v>
      </c>
    </row>
    <row r="48" spans="1:7" ht="16.2" thickBot="1">
      <c r="A48" s="13" t="s">
        <v>70</v>
      </c>
      <c r="B48" s="29">
        <v>-1</v>
      </c>
      <c r="C48" s="29">
        <v>137.01196319999985</v>
      </c>
      <c r="D48" s="29">
        <v>136.36863630000002</v>
      </c>
      <c r="E48" s="29">
        <v>-604.67395320000014</v>
      </c>
      <c r="F48" s="29">
        <v>396.97936349999998</v>
      </c>
      <c r="G48" s="29">
        <v>65.686009800000051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77" priority="6" operator="lessThan">
      <formula>-0.01</formula>
    </cfRule>
  </conditionalFormatting>
  <conditionalFormatting sqref="C36:C43 C32:C34 C23:C30 C15:C21">
    <cfRule type="cellIs" dxfId="76" priority="5" operator="lessThan">
      <formula>-0.01</formula>
    </cfRule>
  </conditionalFormatting>
  <conditionalFormatting sqref="D36:D43 D32:D34 D23:D30 D15:D21">
    <cfRule type="cellIs" dxfId="75" priority="4" operator="lessThan">
      <formula>-0.01</formula>
    </cfRule>
  </conditionalFormatting>
  <conditionalFormatting sqref="E36:E43 E32:E34 E23:E30 E15:E21">
    <cfRule type="cellIs" dxfId="74" priority="3" operator="lessThan">
      <formula>-0.01</formula>
    </cfRule>
  </conditionalFormatting>
  <conditionalFormatting sqref="F36:F43 F32:F34 F23:F30 F15:F21">
    <cfRule type="cellIs" dxfId="73" priority="2" operator="lessThan">
      <formula>-0.01</formula>
    </cfRule>
  </conditionalFormatting>
  <conditionalFormatting sqref="G36:G43 G32:G34 G23:G30 G15:G21">
    <cfRule type="cellIs" dxfId="72" priority="1" operator="lessThan">
      <formula>-0.01</formula>
    </cfRule>
  </conditionalFormatting>
  <hyperlinks>
    <hyperlink ref="A1" location="'Table of Contents'!A1" tooltip="Table of Contents" display="CU Student Government - Proper" xr:uid="{38EA5581-31D1-4630-AD44-18DEE022F68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274A-166D-44AC-A0F8-484FBBDA5B47}">
  <sheetPr codeName="Sheet9"/>
  <dimension ref="A1:G49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4.4"/>
  <cols>
    <col min="1" max="1" width="32.44140625" bestFit="1" customWidth="1"/>
    <col min="2" max="2" width="16.77734375" customWidth="1"/>
    <col min="3" max="7" width="16.77734375" customWidth="1" collapsed="1"/>
  </cols>
  <sheetData>
    <row r="1" spans="1:7" ht="15.6">
      <c r="A1" s="44" t="s">
        <v>28</v>
      </c>
      <c r="B1" s="21"/>
      <c r="C1" s="21"/>
      <c r="D1" s="21"/>
      <c r="E1" s="21"/>
      <c r="F1" s="21"/>
      <c r="G1" s="21"/>
    </row>
    <row r="2" spans="1:7" ht="15.6">
      <c r="A2" s="5" t="s">
        <v>86</v>
      </c>
      <c r="B2" s="22"/>
      <c r="C2" s="22"/>
      <c r="D2" s="22"/>
      <c r="E2" s="22"/>
      <c r="F2" s="22"/>
      <c r="G2" s="22"/>
    </row>
    <row r="3" spans="1:7">
      <c r="A3" s="1"/>
      <c r="B3" s="23" t="s">
        <v>71</v>
      </c>
      <c r="C3" s="23" t="s">
        <v>73</v>
      </c>
      <c r="D3" s="23" t="s">
        <v>75</v>
      </c>
      <c r="E3" s="23" t="s">
        <v>76</v>
      </c>
      <c r="F3" s="23" t="s">
        <v>77</v>
      </c>
      <c r="G3" s="23" t="s">
        <v>78</v>
      </c>
    </row>
    <row r="4" spans="1:7">
      <c r="A4" s="6"/>
      <c r="B4" s="24" t="s">
        <v>72</v>
      </c>
      <c r="C4" s="24" t="s">
        <v>74</v>
      </c>
      <c r="D4" s="24" t="s">
        <v>74</v>
      </c>
      <c r="E4" s="24" t="s">
        <v>74</v>
      </c>
      <c r="F4" s="24" t="s">
        <v>74</v>
      </c>
      <c r="G4" s="24" t="s">
        <v>79</v>
      </c>
    </row>
    <row r="5" spans="1:7">
      <c r="A5" s="7"/>
      <c r="B5" s="24"/>
      <c r="C5" s="24"/>
      <c r="D5" s="24"/>
      <c r="E5" s="24"/>
      <c r="F5" s="24"/>
      <c r="G5" s="24"/>
    </row>
    <row r="6" spans="1:7">
      <c r="A6" s="8"/>
      <c r="B6" s="25"/>
      <c r="C6" s="25"/>
      <c r="D6" s="25"/>
      <c r="E6" s="25"/>
      <c r="F6" s="25"/>
      <c r="G6" s="25"/>
    </row>
    <row r="7" spans="1:7">
      <c r="A7" s="9" t="s">
        <v>30</v>
      </c>
      <c r="B7" s="26"/>
      <c r="C7" s="26"/>
      <c r="D7" s="26"/>
      <c r="E7" s="26"/>
      <c r="F7" s="26"/>
      <c r="G7" s="26"/>
    </row>
    <row r="8" spans="1:7">
      <c r="A8" s="10" t="s">
        <v>31</v>
      </c>
      <c r="B8" s="27">
        <v>-42185</v>
      </c>
      <c r="C8" s="40">
        <v>-15712.509540000001</v>
      </c>
      <c r="D8" s="40">
        <v>0</v>
      </c>
      <c r="E8" s="40">
        <v>-15712.176210000001</v>
      </c>
      <c r="F8" s="40">
        <v>0</v>
      </c>
      <c r="G8" s="27">
        <v>-31424.685750000004</v>
      </c>
    </row>
    <row r="9" spans="1:7">
      <c r="A9" s="11" t="s">
        <v>32</v>
      </c>
      <c r="B9" s="27">
        <v>0</v>
      </c>
      <c r="C9" s="40">
        <v>0</v>
      </c>
      <c r="D9" s="40">
        <v>0</v>
      </c>
      <c r="E9" s="40">
        <v>0</v>
      </c>
      <c r="F9" s="40">
        <v>0</v>
      </c>
      <c r="G9" s="27">
        <v>0</v>
      </c>
    </row>
    <row r="10" spans="1:7">
      <c r="A10" s="11" t="s">
        <v>33</v>
      </c>
      <c r="B10" s="27">
        <v>0</v>
      </c>
      <c r="C10" s="40">
        <v>0</v>
      </c>
      <c r="D10" s="40">
        <v>0</v>
      </c>
      <c r="E10" s="40">
        <v>0</v>
      </c>
      <c r="F10" s="40">
        <v>0</v>
      </c>
      <c r="G10" s="27">
        <v>0</v>
      </c>
    </row>
    <row r="11" spans="1:7">
      <c r="A11" s="12" t="s">
        <v>34</v>
      </c>
      <c r="B11" s="28">
        <v>0</v>
      </c>
      <c r="C11" s="41">
        <v>0</v>
      </c>
      <c r="D11" s="41">
        <v>0</v>
      </c>
      <c r="E11" s="41">
        <v>0</v>
      </c>
      <c r="F11" s="41">
        <v>-3820.3384628999997</v>
      </c>
      <c r="G11" s="28">
        <v>-3820.3384628999997</v>
      </c>
    </row>
    <row r="12" spans="1:7" ht="16.2" thickBot="1">
      <c r="A12" s="13" t="s">
        <v>35</v>
      </c>
      <c r="B12" s="29">
        <v>-42185</v>
      </c>
      <c r="C12" s="29">
        <v>-15712.509540000001</v>
      </c>
      <c r="D12" s="29">
        <v>0</v>
      </c>
      <c r="E12" s="29">
        <v>-15712.176210000001</v>
      </c>
      <c r="F12" s="29">
        <v>-3820.3384628999997</v>
      </c>
      <c r="G12" s="29">
        <v>-35245.024212900003</v>
      </c>
    </row>
    <row r="13" spans="1:7" ht="15" thickTop="1">
      <c r="A13" s="14"/>
      <c r="B13" s="14"/>
      <c r="C13" s="14"/>
      <c r="D13" s="14"/>
      <c r="E13" s="14"/>
      <c r="F13" s="14"/>
      <c r="G13" s="14"/>
    </row>
    <row r="14" spans="1:7">
      <c r="A14" s="9" t="s">
        <v>36</v>
      </c>
      <c r="B14" s="30"/>
      <c r="C14" s="30"/>
      <c r="D14" s="30"/>
      <c r="E14" s="30"/>
      <c r="F14" s="30"/>
      <c r="G14" s="30"/>
    </row>
    <row r="15" spans="1:7">
      <c r="A15" s="10" t="s">
        <v>37</v>
      </c>
      <c r="B15" s="31">
        <v>0</v>
      </c>
      <c r="C15" s="40">
        <v>0</v>
      </c>
      <c r="D15" s="40">
        <v>0</v>
      </c>
      <c r="E15" s="40">
        <v>0</v>
      </c>
      <c r="F15" s="40">
        <v>0</v>
      </c>
      <c r="G15" s="31">
        <v>0</v>
      </c>
    </row>
    <row r="16" spans="1:7">
      <c r="A16" s="11" t="s">
        <v>38</v>
      </c>
      <c r="B16" s="27">
        <v>0</v>
      </c>
      <c r="C16" s="40">
        <v>0</v>
      </c>
      <c r="D16" s="40">
        <v>333.33000000000004</v>
      </c>
      <c r="E16" s="40">
        <v>0</v>
      </c>
      <c r="F16" s="40">
        <v>0</v>
      </c>
      <c r="G16" s="27">
        <v>333.33000000000004</v>
      </c>
    </row>
    <row r="17" spans="1:7">
      <c r="A17" s="15" t="s">
        <v>39</v>
      </c>
      <c r="B17" s="32">
        <v>0</v>
      </c>
      <c r="C17" s="42">
        <v>83.33250000000001</v>
      </c>
      <c r="D17" s="42">
        <v>831.65835000000004</v>
      </c>
      <c r="E17" s="42">
        <v>83.33250000000001</v>
      </c>
      <c r="F17" s="42">
        <v>-299.99700000000001</v>
      </c>
      <c r="G17" s="32">
        <v>698.32635000000005</v>
      </c>
    </row>
    <row r="18" spans="1:7">
      <c r="A18" s="11" t="s">
        <v>40</v>
      </c>
      <c r="B18" s="27">
        <v>0</v>
      </c>
      <c r="C18" s="40">
        <v>0</v>
      </c>
      <c r="D18" s="40">
        <v>0</v>
      </c>
      <c r="E18" s="40">
        <v>0</v>
      </c>
      <c r="F18" s="40">
        <v>0</v>
      </c>
      <c r="G18" s="27">
        <v>0</v>
      </c>
    </row>
    <row r="19" spans="1:7">
      <c r="A19" s="11" t="s">
        <v>41</v>
      </c>
      <c r="B19" s="27">
        <v>0</v>
      </c>
      <c r="C19" s="40">
        <v>0</v>
      </c>
      <c r="D19" s="40">
        <v>49.332840000000004</v>
      </c>
      <c r="E19" s="40">
        <v>0</v>
      </c>
      <c r="F19" s="40">
        <v>0</v>
      </c>
      <c r="G19" s="27">
        <v>49.332840000000004</v>
      </c>
    </row>
    <row r="20" spans="1:7">
      <c r="A20" s="12" t="s">
        <v>42</v>
      </c>
      <c r="B20" s="28">
        <v>0</v>
      </c>
      <c r="C20" s="41">
        <v>0.83332500000000009</v>
      </c>
      <c r="D20" s="41">
        <v>8.3165835000000001</v>
      </c>
      <c r="E20" s="41">
        <v>0.83332500000000009</v>
      </c>
      <c r="F20" s="41">
        <v>-2.9999700000000002</v>
      </c>
      <c r="G20" s="28">
        <v>6.9832635000000005</v>
      </c>
    </row>
    <row r="21" spans="1:7">
      <c r="A21" s="16" t="s">
        <v>43</v>
      </c>
      <c r="B21" s="33">
        <v>0</v>
      </c>
      <c r="C21" s="33">
        <v>84.165825000000012</v>
      </c>
      <c r="D21" s="33">
        <v>1222.6377735000001</v>
      </c>
      <c r="E21" s="33">
        <v>84.165825000000012</v>
      </c>
      <c r="F21" s="33">
        <v>-302.99697000000003</v>
      </c>
      <c r="G21" s="33">
        <v>1087.9724535000003</v>
      </c>
    </row>
    <row r="22" spans="1:7">
      <c r="A22" s="17" t="s">
        <v>44</v>
      </c>
      <c r="B22" s="34"/>
      <c r="C22" s="34"/>
      <c r="D22" s="34"/>
      <c r="E22" s="34"/>
      <c r="F22" s="34"/>
      <c r="G22" s="34"/>
    </row>
    <row r="23" spans="1:7">
      <c r="A23" s="10" t="s">
        <v>45</v>
      </c>
      <c r="B23" s="31">
        <v>39499</v>
      </c>
      <c r="C23" s="40">
        <v>0</v>
      </c>
      <c r="D23" s="40">
        <v>0</v>
      </c>
      <c r="E23" s="40">
        <v>0</v>
      </c>
      <c r="F23" s="40">
        <v>0</v>
      </c>
      <c r="G23" s="31">
        <v>0</v>
      </c>
    </row>
    <row r="24" spans="1:7">
      <c r="A24" s="11" t="s">
        <v>46</v>
      </c>
      <c r="B24" s="27">
        <v>0</v>
      </c>
      <c r="C24" s="40">
        <v>0</v>
      </c>
      <c r="D24" s="40">
        <v>0</v>
      </c>
      <c r="E24" s="40">
        <v>0</v>
      </c>
      <c r="F24" s="40">
        <v>0</v>
      </c>
      <c r="G24" s="27">
        <v>0</v>
      </c>
    </row>
    <row r="25" spans="1:7">
      <c r="A25" s="11" t="s">
        <v>47</v>
      </c>
      <c r="B25" s="27">
        <v>0</v>
      </c>
      <c r="C25" s="40">
        <v>0</v>
      </c>
      <c r="D25" s="40">
        <v>6.7632656999999998</v>
      </c>
      <c r="E25" s="40">
        <v>0</v>
      </c>
      <c r="F25" s="40">
        <v>13.7431959</v>
      </c>
      <c r="G25" s="27">
        <v>20.506461600000002</v>
      </c>
    </row>
    <row r="26" spans="1:7">
      <c r="A26" s="11" t="s">
        <v>48</v>
      </c>
      <c r="B26" s="27">
        <v>0</v>
      </c>
      <c r="C26" s="40">
        <v>0</v>
      </c>
      <c r="D26" s="40">
        <v>1289.3904392999998</v>
      </c>
      <c r="E26" s="40">
        <v>12.5832075</v>
      </c>
      <c r="F26" s="40">
        <v>610.74389250000013</v>
      </c>
      <c r="G26" s="27">
        <v>1912.7175393</v>
      </c>
    </row>
    <row r="27" spans="1:7">
      <c r="A27" s="11" t="s">
        <v>49</v>
      </c>
      <c r="B27" s="27">
        <v>0</v>
      </c>
      <c r="C27" s="40">
        <v>0</v>
      </c>
      <c r="D27" s="40">
        <v>300.0803325</v>
      </c>
      <c r="E27" s="40">
        <v>0</v>
      </c>
      <c r="F27" s="40">
        <v>0</v>
      </c>
      <c r="G27" s="27">
        <v>300.0803325</v>
      </c>
    </row>
    <row r="28" spans="1:7">
      <c r="A28" s="11" t="s">
        <v>50</v>
      </c>
      <c r="B28" s="27">
        <v>0</v>
      </c>
      <c r="C28" s="40">
        <v>16.966497</v>
      </c>
      <c r="D28" s="40">
        <v>874.81125180000004</v>
      </c>
      <c r="E28" s="40">
        <v>508.93491060000002</v>
      </c>
      <c r="F28" s="40">
        <v>3.9999600000000003E-2</v>
      </c>
      <c r="G28" s="27">
        <v>1400.752659</v>
      </c>
    </row>
    <row r="29" spans="1:7">
      <c r="A29" s="12" t="s">
        <v>51</v>
      </c>
      <c r="B29" s="28">
        <v>0</v>
      </c>
      <c r="C29" s="41">
        <v>0</v>
      </c>
      <c r="D29" s="41">
        <v>8397.2893595999994</v>
      </c>
      <c r="E29" s="41">
        <v>12131.952012599999</v>
      </c>
      <c r="F29" s="41">
        <v>6158.9384100000007</v>
      </c>
      <c r="G29" s="28">
        <v>26688.179782200004</v>
      </c>
    </row>
    <row r="30" spans="1:7">
      <c r="A30" s="16" t="s">
        <v>52</v>
      </c>
      <c r="B30" s="33">
        <v>39499</v>
      </c>
      <c r="C30" s="33">
        <v>16.966497</v>
      </c>
      <c r="D30" s="33">
        <v>10868.3346489</v>
      </c>
      <c r="E30" s="33">
        <v>12653.4701307</v>
      </c>
      <c r="F30" s="33">
        <v>6783.4654980000005</v>
      </c>
      <c r="G30" s="33">
        <v>30322.236774600005</v>
      </c>
    </row>
    <row r="31" spans="1:7">
      <c r="A31" s="17" t="s">
        <v>53</v>
      </c>
      <c r="B31" s="35"/>
      <c r="C31" s="36"/>
      <c r="D31" s="36"/>
      <c r="E31" s="36"/>
      <c r="F31" s="36"/>
      <c r="G31" s="35"/>
    </row>
    <row r="32" spans="1:7">
      <c r="A32" s="10" t="s">
        <v>54</v>
      </c>
      <c r="B32" s="31">
        <v>0</v>
      </c>
      <c r="C32" s="40">
        <v>0</v>
      </c>
      <c r="D32" s="40">
        <v>0</v>
      </c>
      <c r="E32" s="40">
        <v>0</v>
      </c>
      <c r="F32" s="40">
        <v>0</v>
      </c>
      <c r="G32" s="31">
        <v>0</v>
      </c>
    </row>
    <row r="33" spans="1:7">
      <c r="A33" s="12" t="s">
        <v>55</v>
      </c>
      <c r="B33" s="28">
        <v>0</v>
      </c>
      <c r="C33" s="41">
        <v>0</v>
      </c>
      <c r="D33" s="41">
        <v>0</v>
      </c>
      <c r="E33" s="41">
        <v>0</v>
      </c>
      <c r="F33" s="41">
        <v>0</v>
      </c>
      <c r="G33" s="28">
        <v>0</v>
      </c>
    </row>
    <row r="34" spans="1:7">
      <c r="A34" s="16" t="s">
        <v>56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</row>
    <row r="35" spans="1:7">
      <c r="A35" s="17" t="s">
        <v>57</v>
      </c>
      <c r="B35" s="36"/>
      <c r="C35" s="36"/>
      <c r="D35" s="36"/>
      <c r="E35" s="36"/>
      <c r="F35" s="36"/>
      <c r="G35" s="36"/>
    </row>
    <row r="36" spans="1:7">
      <c r="A36" s="10" t="s">
        <v>58</v>
      </c>
      <c r="B36" s="31">
        <v>0</v>
      </c>
      <c r="C36" s="40">
        <v>0</v>
      </c>
      <c r="D36" s="40">
        <v>0</v>
      </c>
      <c r="E36" s="40">
        <v>0</v>
      </c>
      <c r="F36" s="40">
        <v>0</v>
      </c>
      <c r="G36" s="31">
        <v>0</v>
      </c>
    </row>
    <row r="37" spans="1:7">
      <c r="A37" s="11" t="s">
        <v>59</v>
      </c>
      <c r="B37" s="27">
        <v>0</v>
      </c>
      <c r="C37" s="40">
        <v>0</v>
      </c>
      <c r="D37" s="40">
        <v>0</v>
      </c>
      <c r="E37" s="40">
        <v>0</v>
      </c>
      <c r="F37" s="40">
        <v>0</v>
      </c>
      <c r="G37" s="27">
        <v>0</v>
      </c>
    </row>
    <row r="38" spans="1:7">
      <c r="A38" s="11" t="s">
        <v>60</v>
      </c>
      <c r="B38" s="27">
        <v>0</v>
      </c>
      <c r="C38" s="40">
        <v>0</v>
      </c>
      <c r="D38" s="40">
        <v>0</v>
      </c>
      <c r="E38" s="40">
        <v>0</v>
      </c>
      <c r="F38" s="40">
        <v>0</v>
      </c>
      <c r="G38" s="27">
        <v>0</v>
      </c>
    </row>
    <row r="39" spans="1:7">
      <c r="A39" s="15" t="s">
        <v>61</v>
      </c>
      <c r="B39" s="32">
        <v>0</v>
      </c>
      <c r="C39" s="42">
        <v>0</v>
      </c>
      <c r="D39" s="42">
        <v>0</v>
      </c>
      <c r="E39" s="42">
        <v>0</v>
      </c>
      <c r="F39" s="42">
        <v>0</v>
      </c>
      <c r="G39" s="32">
        <v>0</v>
      </c>
    </row>
    <row r="40" spans="1:7">
      <c r="A40" s="11" t="s">
        <v>62</v>
      </c>
      <c r="B40" s="27">
        <v>2485</v>
      </c>
      <c r="C40" s="40">
        <v>6.3166035000000003</v>
      </c>
      <c r="D40" s="40">
        <v>740.5625943</v>
      </c>
      <c r="E40" s="40">
        <v>775.04558279999992</v>
      </c>
      <c r="F40" s="40">
        <v>390.95609040000005</v>
      </c>
      <c r="G40" s="27">
        <v>1912.8808710000003</v>
      </c>
    </row>
    <row r="41" spans="1:7">
      <c r="A41" s="12" t="s">
        <v>63</v>
      </c>
      <c r="B41" s="28">
        <v>201</v>
      </c>
      <c r="C41" s="41">
        <v>0.51332820000000001</v>
      </c>
      <c r="D41" s="41">
        <v>63.316033500000003</v>
      </c>
      <c r="E41" s="41">
        <v>73.682596500000002</v>
      </c>
      <c r="F41" s="41">
        <v>33.073002600000002</v>
      </c>
      <c r="G41" s="28">
        <v>170.58496079999998</v>
      </c>
    </row>
    <row r="42" spans="1:7">
      <c r="A42" s="16" t="s">
        <v>64</v>
      </c>
      <c r="B42" s="33">
        <v>2686</v>
      </c>
      <c r="C42" s="43">
        <v>6.8299317000000004</v>
      </c>
      <c r="D42" s="43">
        <v>803.8786278</v>
      </c>
      <c r="E42" s="43">
        <v>848.72817929999997</v>
      </c>
      <c r="F42" s="43">
        <v>424.02909300000005</v>
      </c>
      <c r="G42" s="33">
        <v>2083.4658318000002</v>
      </c>
    </row>
    <row r="43" spans="1:7" ht="16.2" thickBot="1">
      <c r="A43" s="13" t="s">
        <v>65</v>
      </c>
      <c r="B43" s="29">
        <v>42185</v>
      </c>
      <c r="C43" s="29">
        <v>107.96225370000002</v>
      </c>
      <c r="D43" s="29">
        <v>12894.851050200001</v>
      </c>
      <c r="E43" s="29">
        <v>13586.364135</v>
      </c>
      <c r="F43" s="29">
        <v>6904.4976210000004</v>
      </c>
      <c r="G43" s="29">
        <v>33493.675059900008</v>
      </c>
    </row>
    <row r="44" spans="1:7" ht="15" thickTop="1">
      <c r="A44" s="18" t="s">
        <v>66</v>
      </c>
      <c r="B44" s="37"/>
      <c r="C44" s="37"/>
      <c r="D44" s="37"/>
      <c r="E44" s="37"/>
      <c r="F44" s="37"/>
      <c r="G44" s="37"/>
    </row>
    <row r="45" spans="1:7">
      <c r="A45" s="10" t="s">
        <v>67</v>
      </c>
      <c r="B45" s="31">
        <v>0</v>
      </c>
      <c r="C45" s="40">
        <v>0</v>
      </c>
      <c r="D45" s="40">
        <v>0</v>
      </c>
      <c r="E45" s="40">
        <v>99.999000000000009</v>
      </c>
      <c r="F45" s="40">
        <v>1980.5868605999999</v>
      </c>
      <c r="G45" s="31">
        <v>2080.5858605999997</v>
      </c>
    </row>
    <row r="46" spans="1:7">
      <c r="A46" s="12" t="s">
        <v>68</v>
      </c>
      <c r="B46" s="28">
        <v>0</v>
      </c>
      <c r="C46" s="41">
        <v>0</v>
      </c>
      <c r="D46" s="41">
        <v>0</v>
      </c>
      <c r="E46" s="41">
        <v>0</v>
      </c>
      <c r="F46" s="41">
        <v>0</v>
      </c>
      <c r="G46" s="28">
        <v>0</v>
      </c>
    </row>
    <row r="47" spans="1:7">
      <c r="A47" s="19" t="s">
        <v>69</v>
      </c>
      <c r="B47" s="38">
        <v>0</v>
      </c>
      <c r="C47" s="33">
        <v>0</v>
      </c>
      <c r="D47" s="33">
        <v>0</v>
      </c>
      <c r="E47" s="33">
        <v>99.999000000000009</v>
      </c>
      <c r="F47" s="33">
        <v>1980.5868605999999</v>
      </c>
      <c r="G47" s="38">
        <v>2080.5858605999997</v>
      </c>
    </row>
    <row r="48" spans="1:7" ht="16.2" thickBot="1">
      <c r="A48" s="13" t="s">
        <v>70</v>
      </c>
      <c r="B48" s="29">
        <v>0</v>
      </c>
      <c r="C48" s="29">
        <v>-15604.547286300001</v>
      </c>
      <c r="D48" s="29">
        <v>12894.851050200001</v>
      </c>
      <c r="E48" s="29">
        <v>-2025.8130750000016</v>
      </c>
      <c r="F48" s="29">
        <v>5064.7460187000006</v>
      </c>
      <c r="G48" s="29">
        <v>329.23670760000414</v>
      </c>
    </row>
    <row r="49" spans="1:7" ht="15" thickTop="1">
      <c r="A49" s="20"/>
      <c r="B49" s="39"/>
      <c r="C49" s="39"/>
      <c r="D49" s="39"/>
      <c r="E49" s="39"/>
      <c r="F49" s="39"/>
      <c r="G49" s="39"/>
    </row>
  </sheetData>
  <conditionalFormatting sqref="B15:B21 B23:B30 B32:B34 B36:B43">
    <cfRule type="cellIs" dxfId="71" priority="6" operator="lessThan">
      <formula>-0.01</formula>
    </cfRule>
  </conditionalFormatting>
  <conditionalFormatting sqref="C36:C43 C32:C34 C23:C30 C15:C21">
    <cfRule type="cellIs" dxfId="70" priority="5" operator="lessThan">
      <formula>-0.01</formula>
    </cfRule>
  </conditionalFormatting>
  <conditionalFormatting sqref="D36:D43 D32:D34 D23:D30 D15:D21">
    <cfRule type="cellIs" dxfId="69" priority="4" operator="lessThan">
      <formula>-0.01</formula>
    </cfRule>
  </conditionalFormatting>
  <conditionalFormatting sqref="E36:E43 E32:E34 E23:E30 E15:E21">
    <cfRule type="cellIs" dxfId="68" priority="3" operator="lessThan">
      <formula>-0.01</formula>
    </cfRule>
  </conditionalFormatting>
  <conditionalFormatting sqref="F36:F43 F32:F34 F23:F30 F15:F21">
    <cfRule type="cellIs" dxfId="67" priority="2" operator="lessThan">
      <formula>-0.01</formula>
    </cfRule>
  </conditionalFormatting>
  <conditionalFormatting sqref="G36:G43 G32:G34 G23:G30 G15:G21">
    <cfRule type="cellIs" dxfId="66" priority="1" operator="lessThan">
      <formula>-0.01</formula>
    </cfRule>
  </conditionalFormatting>
  <hyperlinks>
    <hyperlink ref="A1" location="'Table of Contents'!A1" tooltip="Table of Contents" display="CU Student Government - Proper" xr:uid="{9F734865-BBC2-4041-818E-E589693D0E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Roll Up</vt:lpstr>
      <vt:lpstr>Appellate Court</vt:lpstr>
      <vt:lpstr>CCS - Leg</vt:lpstr>
      <vt:lpstr>Elections</vt:lpstr>
      <vt:lpstr>Exec Staff Payroll</vt:lpstr>
      <vt:lpstr>Finance Board</vt:lpstr>
      <vt:lpstr>Freshman Council</vt:lpstr>
      <vt:lpstr>Homecoming</vt:lpstr>
      <vt:lpstr>Incident Response</vt:lpstr>
      <vt:lpstr>Leg Cncl Disc</vt:lpstr>
      <vt:lpstr>Leg Cncl Staff</vt:lpstr>
      <vt:lpstr>Legis Affairs Comm</vt:lpstr>
      <vt:lpstr>Operations</vt:lpstr>
      <vt:lpstr>Payroll Suspense</vt:lpstr>
      <vt:lpstr>Programming</vt:lpstr>
      <vt:lpstr>Public Relations</vt:lpstr>
      <vt:lpstr>Rep Council</vt:lpstr>
      <vt:lpstr>Staff Support</vt:lpstr>
      <vt:lpstr>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</dc:creator>
  <cp:lastModifiedBy>grega</cp:lastModifiedBy>
  <dcterms:created xsi:type="dcterms:W3CDTF">2020-06-20T20:08:21Z</dcterms:created>
  <dcterms:modified xsi:type="dcterms:W3CDTF">2020-06-22T03:28:21Z</dcterms:modified>
</cp:coreProperties>
</file>