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1440" windowHeight="14740"/>
  </bookViews>
  <sheets>
    <sheet name="removals" sheetId="1" r:id="rId1"/>
    <sheet name="CPI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</calcChain>
</file>

<file path=xl/connections.xml><?xml version="1.0" encoding="utf-8"?>
<connections xmlns="http://schemas.openxmlformats.org/spreadsheetml/2006/main">
  <connection id="1" name="tabula-damrem_bornetal_1998_socioecondamrem_prj.csv" type="6" refreshedVersion="0" background="1" saveData="1">
    <textPr fileType="mac" sourceFile="Macintosh HD:Users:jrising:Downloads:tabula-damrem_bornetal_1998_socioecondamrem_prj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<sst xmlns="http://schemas.openxmlformats.org/spreadsheetml/2006/main" count="188" uniqueCount="113">
  <si>
    <t>Removal Complete (year)</t>
  </si>
  <si>
    <t>FERC No.</t>
  </si>
  <si>
    <t>Dam</t>
  </si>
  <si>
    <t>River</t>
  </si>
  <si>
    <t>State</t>
  </si>
  <si>
    <t>Dam Height (m)</t>
  </si>
  <si>
    <t>Installed Capacity (MW)</t>
  </si>
  <si>
    <t>Reservoir Size (Ha)</t>
  </si>
  <si>
    <t>Inflated Removal Cost ($M)</t>
  </si>
  <si>
    <t>Built (year)</t>
  </si>
  <si>
    <t>Age at Removal (years)</t>
  </si>
  <si>
    <t>Retired (year)</t>
  </si>
  <si>
    <t>Reason for Retirement</t>
  </si>
  <si>
    <t>Lewiston</t>
  </si>
  <si>
    <t>Clearwater</t>
  </si>
  <si>
    <t>ID</t>
  </si>
  <si>
    <t>Reservoir full of sediment</t>
  </si>
  <si>
    <t>Fort Edwards</t>
  </si>
  <si>
    <t>Hudson</t>
  </si>
  <si>
    <t>NY</t>
  </si>
  <si>
    <t>Cost of repairs to aged structures</t>
  </si>
  <si>
    <t>Willow Falls</t>
  </si>
  <si>
    <t>Willow</t>
  </si>
  <si>
    <t>WI</t>
  </si>
  <si>
    <t>Flood damage</t>
  </si>
  <si>
    <t>Newport No 11</t>
  </si>
  <si>
    <t>Clyde</t>
  </si>
  <si>
    <t>VT</t>
  </si>
  <si>
    <t>Partial collapse</t>
  </si>
  <si>
    <t>Mounds</t>
  </si>
  <si>
    <t>Economic reasons</t>
  </si>
  <si>
    <t>Edwards</t>
  </si>
  <si>
    <t>Kennebec</t>
  </si>
  <si>
    <t>ME</t>
  </si>
  <si>
    <t>FERC denied relicensing for fish reasons</t>
  </si>
  <si>
    <t>East Machias</t>
  </si>
  <si>
    <t>Inadequate power generation</t>
  </si>
  <si>
    <t>Orienta</t>
  </si>
  <si>
    <t>Iron</t>
  </si>
  <si>
    <t>Smelt Hill</t>
  </si>
  <si>
    <t>Presumpscot</t>
  </si>
  <si>
    <t>Sennebec</t>
  </si>
  <si>
    <t>St. George</t>
  </si>
  <si>
    <t>No longer of use with the advent of larger generators</t>
  </si>
  <si>
    <t>Stronach</t>
  </si>
  <si>
    <t>Pine</t>
  </si>
  <si>
    <t>MI</t>
  </si>
  <si>
    <t>Embrey</t>
  </si>
  <si>
    <t>Rappahannock</t>
  </si>
  <si>
    <t>VA</t>
  </si>
  <si>
    <t>Inefficient compared to larger dams</t>
  </si>
  <si>
    <t>Cove</t>
  </si>
  <si>
    <t>Bear</t>
  </si>
  <si>
    <t>circa 2004</t>
  </si>
  <si>
    <t>Cost of repairs vs. revenue</t>
  </si>
  <si>
    <t>Madison Electric Works</t>
  </si>
  <si>
    <t>Sandy</t>
  </si>
  <si>
    <t>Relicensing required fish ladders - too expensive</t>
  </si>
  <si>
    <t>Sturgeon</t>
  </si>
  <si>
    <t>Mitigation for operation of other We Energies projects</t>
  </si>
  <si>
    <t>Marmot &amp; Little Sandy</t>
  </si>
  <si>
    <t>Upgrade costs and fish</t>
  </si>
  <si>
    <t>Elwha and Glines Canyon</t>
  </si>
  <si>
    <t>Elwha</t>
  </si>
  <si>
    <t>WA</t>
  </si>
  <si>
    <t>102, 86</t>
  </si>
  <si>
    <t>Restore the river and fish runs</t>
  </si>
  <si>
    <t>Condit</t>
  </si>
  <si>
    <t>White Salmon</t>
  </si>
  <si>
    <t>No longer economically viable with rising environmental costs</t>
  </si>
  <si>
    <t>Powerdale</t>
  </si>
  <si>
    <t>Hood</t>
  </si>
  <si>
    <t>OR</t>
  </si>
  <si>
    <t>Cost of fish compliance</t>
  </si>
  <si>
    <t>J.C. Boyle Company</t>
  </si>
  <si>
    <t>Klamath</t>
  </si>
  <si>
    <t>Restoration of river (600 miles) for fish runs</t>
  </si>
  <si>
    <t>Copco No. 1</t>
  </si>
  <si>
    <t>CA</t>
  </si>
  <si>
    <t>Copco No. 2</t>
  </si>
  <si>
    <t>Iron Gate</t>
  </si>
  <si>
    <t>Originally built in 1910</t>
  </si>
  <si>
    <t>Source</t>
  </si>
  <si>
    <t>http://www.waterpowermagazine.com/features/featuredecommissioning-dams-costs-and-trends</t>
  </si>
  <si>
    <t>Fulton</t>
  </si>
  <si>
    <t>Yahara R.</t>
  </si>
  <si>
    <t>Greenwood</t>
  </si>
  <si>
    <t>Black R.</t>
  </si>
  <si>
    <t>Hayman Falls</t>
  </si>
  <si>
    <t>Embarrass R.</t>
  </si>
  <si>
    <t>Huntington</t>
  </si>
  <si>
    <t>Apple R.</t>
  </si>
  <si>
    <t>Lemonweir</t>
  </si>
  <si>
    <t>Lemonweir R.</t>
  </si>
  <si>
    <t>Manitowoc Rapids</t>
  </si>
  <si>
    <t>Manitowoc R.</t>
  </si>
  <si>
    <t>McClure</t>
  </si>
  <si>
    <t>Nelsonville</t>
  </si>
  <si>
    <t>Tomorrow R.</t>
  </si>
  <si>
    <t>Ontario</t>
  </si>
  <si>
    <t>Kickapoo R.</t>
  </si>
  <si>
    <t>Prairie Dells</t>
  </si>
  <si>
    <t>Prairie R.</t>
  </si>
  <si>
    <t>Pulcifer</t>
  </si>
  <si>
    <t>Oconto R.</t>
  </si>
  <si>
    <t>Somerset</t>
  </si>
  <si>
    <t>Woolen Mills</t>
  </si>
  <si>
    <t>Milwaukee R.</t>
  </si>
  <si>
    <t>Young America</t>
  </si>
  <si>
    <t>Year</t>
  </si>
  <si>
    <t>CPI</t>
  </si>
  <si>
    <t>Nominal removals ($)</t>
  </si>
  <si>
    <t>Born et al. 1998, Socioeconomic and Institutional Dimensions of Dam Removals: The Wisconsin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</si>
</sst>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00"/>
      <name val="Helvetic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0" fontId="20" fillId="0" borderId="0" xfId="0" applyFont="1"/>
  </cellXfs>
  <cellStyles count="10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4" workbookViewId="0">
      <selection activeCell="C5" sqref="C5"/>
    </sheetView>
  </sheetViews>
  <sheetFormatPr baseColWidth="10" defaultColWidth="8.83203125" defaultRowHeight="14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82</v>
      </c>
    </row>
    <row r="2" spans="1:16">
      <c r="A2">
        <v>1973</v>
      </c>
      <c r="C2" t="s">
        <v>13</v>
      </c>
      <c r="D2" t="s">
        <v>14</v>
      </c>
      <c r="E2" t="s">
        <v>15</v>
      </c>
      <c r="F2">
        <v>14</v>
      </c>
      <c r="G2">
        <v>10</v>
      </c>
      <c r="J2">
        <v>2.9</v>
      </c>
      <c r="K2">
        <v>1927</v>
      </c>
      <c r="L2">
        <v>46</v>
      </c>
      <c r="N2" t="s">
        <v>16</v>
      </c>
      <c r="P2" t="s">
        <v>83</v>
      </c>
    </row>
    <row r="3" spans="1:16">
      <c r="A3">
        <v>1973</v>
      </c>
      <c r="B3">
        <v>2482</v>
      </c>
      <c r="C3" t="s">
        <v>17</v>
      </c>
      <c r="D3" t="s">
        <v>18</v>
      </c>
      <c r="E3" t="s">
        <v>19</v>
      </c>
      <c r="F3">
        <v>10</v>
      </c>
      <c r="G3">
        <v>2.85</v>
      </c>
      <c r="H3">
        <v>78.900000000000006</v>
      </c>
      <c r="J3">
        <v>2</v>
      </c>
      <c r="K3">
        <v>1898</v>
      </c>
      <c r="L3">
        <v>75</v>
      </c>
      <c r="M3">
        <v>1969</v>
      </c>
      <c r="N3" t="s">
        <v>20</v>
      </c>
      <c r="P3" t="s">
        <v>83</v>
      </c>
    </row>
    <row r="4" spans="1:16">
      <c r="A4">
        <v>1991</v>
      </c>
      <c r="B4">
        <v>10694</v>
      </c>
      <c r="C4" t="s">
        <v>21</v>
      </c>
      <c r="D4" t="s">
        <v>22</v>
      </c>
      <c r="E4" t="s">
        <v>23</v>
      </c>
      <c r="F4">
        <v>18</v>
      </c>
      <c r="G4">
        <v>1</v>
      </c>
      <c r="H4">
        <v>40.5</v>
      </c>
      <c r="J4">
        <v>1</v>
      </c>
      <c r="K4">
        <v>1870</v>
      </c>
      <c r="L4">
        <v>121</v>
      </c>
      <c r="M4">
        <v>1985</v>
      </c>
      <c r="N4" t="s">
        <v>24</v>
      </c>
      <c r="P4" t="s">
        <v>83</v>
      </c>
    </row>
    <row r="5" spans="1:16">
      <c r="A5">
        <v>2000</v>
      </c>
      <c r="B5">
        <v>2306</v>
      </c>
      <c r="C5" t="s">
        <v>25</v>
      </c>
      <c r="D5" t="s">
        <v>26</v>
      </c>
      <c r="E5" t="s">
        <v>27</v>
      </c>
      <c r="F5">
        <v>6</v>
      </c>
      <c r="G5">
        <v>1.8</v>
      </c>
      <c r="H5">
        <v>0.4</v>
      </c>
      <c r="J5">
        <v>0.8</v>
      </c>
      <c r="K5">
        <v>1957</v>
      </c>
      <c r="L5">
        <v>43</v>
      </c>
      <c r="M5">
        <v>1996</v>
      </c>
      <c r="N5" t="s">
        <v>28</v>
      </c>
      <c r="P5" t="s">
        <v>83</v>
      </c>
    </row>
    <row r="6" spans="1:16">
      <c r="A6">
        <v>1998</v>
      </c>
      <c r="B6">
        <v>10696</v>
      </c>
      <c r="C6" t="s">
        <v>29</v>
      </c>
      <c r="D6" t="s">
        <v>22</v>
      </c>
      <c r="E6" t="s">
        <v>23</v>
      </c>
      <c r="F6">
        <v>18</v>
      </c>
      <c r="G6">
        <v>0.4</v>
      </c>
      <c r="H6">
        <v>23.1</v>
      </c>
      <c r="J6">
        <v>0.7</v>
      </c>
      <c r="K6">
        <v>1926</v>
      </c>
      <c r="L6">
        <v>72</v>
      </c>
      <c r="M6">
        <v>1963</v>
      </c>
      <c r="N6" t="s">
        <v>30</v>
      </c>
      <c r="P6" t="s">
        <v>83</v>
      </c>
    </row>
    <row r="7" spans="1:16">
      <c r="A7">
        <v>1999</v>
      </c>
      <c r="B7">
        <v>2389</v>
      </c>
      <c r="C7" t="s">
        <v>31</v>
      </c>
      <c r="D7" t="s">
        <v>32</v>
      </c>
      <c r="E7" t="s">
        <v>33</v>
      </c>
      <c r="F7">
        <v>7</v>
      </c>
      <c r="G7">
        <v>3.5</v>
      </c>
      <c r="H7">
        <v>462.6</v>
      </c>
      <c r="J7">
        <v>4.2</v>
      </c>
      <c r="K7">
        <v>1837</v>
      </c>
      <c r="L7">
        <v>162</v>
      </c>
      <c r="M7">
        <v>1999</v>
      </c>
      <c r="N7" t="s">
        <v>34</v>
      </c>
      <c r="P7" t="s">
        <v>83</v>
      </c>
    </row>
    <row r="8" spans="1:16">
      <c r="A8">
        <v>2000</v>
      </c>
      <c r="B8">
        <v>3688</v>
      </c>
      <c r="C8" t="s">
        <v>35</v>
      </c>
      <c r="D8" t="s">
        <v>35</v>
      </c>
      <c r="E8" t="s">
        <v>33</v>
      </c>
      <c r="F8">
        <v>5</v>
      </c>
      <c r="G8">
        <v>1.5</v>
      </c>
      <c r="J8">
        <v>0.7</v>
      </c>
      <c r="K8">
        <v>1926</v>
      </c>
      <c r="L8">
        <v>74</v>
      </c>
      <c r="M8">
        <v>1962</v>
      </c>
      <c r="N8" t="s">
        <v>36</v>
      </c>
      <c r="P8" t="s">
        <v>83</v>
      </c>
    </row>
    <row r="9" spans="1:16">
      <c r="A9">
        <v>2001</v>
      </c>
      <c r="B9">
        <v>10781</v>
      </c>
      <c r="C9" t="s">
        <v>37</v>
      </c>
      <c r="D9" t="s">
        <v>38</v>
      </c>
      <c r="E9" t="s">
        <v>23</v>
      </c>
      <c r="F9">
        <v>13</v>
      </c>
      <c r="G9">
        <v>0.8</v>
      </c>
      <c r="J9">
        <v>0.7</v>
      </c>
      <c r="K9">
        <v>1947</v>
      </c>
      <c r="L9">
        <v>54</v>
      </c>
      <c r="M9">
        <v>1985</v>
      </c>
      <c r="N9" t="s">
        <v>24</v>
      </c>
      <c r="P9" t="s">
        <v>83</v>
      </c>
    </row>
    <row r="10" spans="1:16">
      <c r="A10">
        <v>2002</v>
      </c>
      <c r="B10">
        <v>7118</v>
      </c>
      <c r="C10" t="s">
        <v>39</v>
      </c>
      <c r="D10" t="s">
        <v>40</v>
      </c>
      <c r="E10" t="s">
        <v>33</v>
      </c>
      <c r="F10">
        <v>6</v>
      </c>
      <c r="G10">
        <v>1.1000000000000001</v>
      </c>
      <c r="J10">
        <v>0.4</v>
      </c>
      <c r="K10">
        <v>1898</v>
      </c>
      <c r="L10">
        <v>104</v>
      </c>
      <c r="M10">
        <v>1996</v>
      </c>
      <c r="N10" t="s">
        <v>24</v>
      </c>
      <c r="P10" t="s">
        <v>83</v>
      </c>
    </row>
    <row r="11" spans="1:16">
      <c r="A11">
        <v>2002</v>
      </c>
      <c r="B11">
        <v>4180</v>
      </c>
      <c r="C11" t="s">
        <v>41</v>
      </c>
      <c r="D11" t="s">
        <v>42</v>
      </c>
      <c r="E11" t="s">
        <v>33</v>
      </c>
      <c r="F11">
        <v>5</v>
      </c>
      <c r="G11">
        <v>0.4</v>
      </c>
      <c r="J11">
        <v>0.4</v>
      </c>
      <c r="K11">
        <v>1916</v>
      </c>
      <c r="L11">
        <v>86</v>
      </c>
      <c r="M11">
        <v>1961</v>
      </c>
      <c r="N11" t="s">
        <v>43</v>
      </c>
      <c r="P11" t="s">
        <v>83</v>
      </c>
    </row>
    <row r="12" spans="1:16">
      <c r="A12">
        <v>2003</v>
      </c>
      <c r="B12">
        <v>2580</v>
      </c>
      <c r="C12" t="s">
        <v>44</v>
      </c>
      <c r="D12" t="s">
        <v>45</v>
      </c>
      <c r="E12" t="s">
        <v>46</v>
      </c>
      <c r="F12">
        <v>5</v>
      </c>
      <c r="G12">
        <v>0.8</v>
      </c>
      <c r="H12">
        <v>27.3</v>
      </c>
      <c r="J12">
        <v>1.1000000000000001</v>
      </c>
      <c r="K12">
        <v>1912</v>
      </c>
      <c r="L12">
        <v>91</v>
      </c>
      <c r="M12">
        <v>1953</v>
      </c>
      <c r="N12" t="s">
        <v>16</v>
      </c>
      <c r="P12" t="s">
        <v>83</v>
      </c>
    </row>
    <row r="13" spans="1:16">
      <c r="A13">
        <v>2005</v>
      </c>
      <c r="B13">
        <v>7490</v>
      </c>
      <c r="C13" t="s">
        <v>47</v>
      </c>
      <c r="D13" t="s">
        <v>48</v>
      </c>
      <c r="E13" t="s">
        <v>49</v>
      </c>
      <c r="F13">
        <v>7</v>
      </c>
      <c r="G13">
        <v>6</v>
      </c>
      <c r="J13">
        <v>11.5</v>
      </c>
      <c r="K13">
        <v>1910</v>
      </c>
      <c r="L13">
        <v>95</v>
      </c>
      <c r="M13">
        <v>1968</v>
      </c>
      <c r="N13" t="s">
        <v>50</v>
      </c>
      <c r="P13" t="s">
        <v>83</v>
      </c>
    </row>
    <row r="14" spans="1:16">
      <c r="A14">
        <v>2006</v>
      </c>
      <c r="B14">
        <v>20</v>
      </c>
      <c r="C14" t="s">
        <v>51</v>
      </c>
      <c r="D14" t="s">
        <v>52</v>
      </c>
      <c r="E14" t="s">
        <v>15</v>
      </c>
      <c r="F14">
        <v>8</v>
      </c>
      <c r="G14">
        <v>7.5</v>
      </c>
      <c r="H14">
        <v>3</v>
      </c>
      <c r="J14">
        <v>3.5</v>
      </c>
      <c r="K14">
        <v>1917</v>
      </c>
      <c r="L14">
        <v>89</v>
      </c>
      <c r="M14" t="s">
        <v>53</v>
      </c>
      <c r="N14" t="s">
        <v>54</v>
      </c>
      <c r="P14" t="s">
        <v>83</v>
      </c>
    </row>
    <row r="15" spans="1:16">
      <c r="A15">
        <v>2006</v>
      </c>
      <c r="B15">
        <v>11433</v>
      </c>
      <c r="C15" t="s">
        <v>55</v>
      </c>
      <c r="D15" t="s">
        <v>56</v>
      </c>
      <c r="E15" t="s">
        <v>33</v>
      </c>
      <c r="F15">
        <v>5</v>
      </c>
      <c r="G15">
        <v>0.54700000000000004</v>
      </c>
      <c r="J15">
        <v>0.5</v>
      </c>
      <c r="K15">
        <v>1903</v>
      </c>
      <c r="L15">
        <v>103</v>
      </c>
      <c r="M15">
        <v>2006</v>
      </c>
      <c r="N15" t="s">
        <v>57</v>
      </c>
      <c r="P15" t="s">
        <v>83</v>
      </c>
    </row>
    <row r="16" spans="1:16">
      <c r="A16">
        <v>2005</v>
      </c>
      <c r="B16">
        <v>2471</v>
      </c>
      <c r="C16" t="s">
        <v>58</v>
      </c>
      <c r="D16" t="s">
        <v>58</v>
      </c>
      <c r="E16" t="s">
        <v>23</v>
      </c>
      <c r="F16">
        <v>15</v>
      </c>
      <c r="G16">
        <v>0.8</v>
      </c>
      <c r="H16">
        <v>100.4</v>
      </c>
      <c r="J16">
        <v>2.2999999999999998</v>
      </c>
      <c r="K16">
        <v>1919</v>
      </c>
      <c r="L16">
        <v>86</v>
      </c>
      <c r="N16" t="s">
        <v>59</v>
      </c>
      <c r="P16" t="s">
        <v>83</v>
      </c>
    </row>
    <row r="17" spans="1:16">
      <c r="A17">
        <v>2009</v>
      </c>
      <c r="B17">
        <v>477</v>
      </c>
      <c r="C17" t="s">
        <v>60</v>
      </c>
      <c r="D17" t="s">
        <v>56</v>
      </c>
      <c r="E17" t="s">
        <v>33</v>
      </c>
      <c r="F17">
        <v>14</v>
      </c>
      <c r="G17">
        <v>22</v>
      </c>
      <c r="J17">
        <v>22.5</v>
      </c>
      <c r="K17">
        <v>1912</v>
      </c>
      <c r="L17">
        <v>97</v>
      </c>
      <c r="N17" t="s">
        <v>61</v>
      </c>
      <c r="P17" t="s">
        <v>83</v>
      </c>
    </row>
    <row r="18" spans="1:16">
      <c r="A18">
        <v>2012</v>
      </c>
      <c r="C18" t="s">
        <v>62</v>
      </c>
      <c r="D18" t="s">
        <v>63</v>
      </c>
      <c r="E18" t="s">
        <v>64</v>
      </c>
      <c r="F18">
        <v>65</v>
      </c>
      <c r="G18">
        <v>28.1</v>
      </c>
      <c r="H18">
        <v>265.10000000000002</v>
      </c>
      <c r="J18">
        <v>227</v>
      </c>
      <c r="K18">
        <v>1926</v>
      </c>
      <c r="L18" t="s">
        <v>65</v>
      </c>
      <c r="N18" t="s">
        <v>66</v>
      </c>
      <c r="O18" t="s">
        <v>81</v>
      </c>
      <c r="P18" t="s">
        <v>83</v>
      </c>
    </row>
    <row r="19" spans="1:16">
      <c r="A19">
        <v>2009</v>
      </c>
      <c r="B19">
        <v>2342</v>
      </c>
      <c r="C19" t="s">
        <v>67</v>
      </c>
      <c r="D19" t="s">
        <v>68</v>
      </c>
      <c r="E19" t="s">
        <v>64</v>
      </c>
      <c r="F19">
        <v>38</v>
      </c>
      <c r="G19">
        <v>14.7</v>
      </c>
      <c r="H19">
        <v>526.1</v>
      </c>
      <c r="J19">
        <v>27.8</v>
      </c>
      <c r="K19">
        <v>1913</v>
      </c>
      <c r="L19">
        <v>96</v>
      </c>
      <c r="N19" t="s">
        <v>69</v>
      </c>
      <c r="P19" t="s">
        <v>83</v>
      </c>
    </row>
    <row r="20" spans="1:16">
      <c r="A20">
        <v>2012</v>
      </c>
      <c r="B20">
        <v>2659</v>
      </c>
      <c r="C20" t="s">
        <v>70</v>
      </c>
      <c r="D20" t="s">
        <v>71</v>
      </c>
      <c r="E20" t="s">
        <v>72</v>
      </c>
      <c r="F20">
        <v>3</v>
      </c>
      <c r="G20">
        <v>6</v>
      </c>
      <c r="J20">
        <v>6.5</v>
      </c>
      <c r="K20">
        <v>1923</v>
      </c>
      <c r="L20">
        <v>89</v>
      </c>
      <c r="M20" s="1">
        <v>40269</v>
      </c>
      <c r="N20" t="s">
        <v>73</v>
      </c>
      <c r="P20" t="s">
        <v>83</v>
      </c>
    </row>
    <row r="21" spans="1:16">
      <c r="B21">
        <v>2082</v>
      </c>
      <c r="C21" t="s">
        <v>74</v>
      </c>
      <c r="D21" t="s">
        <v>75</v>
      </c>
      <c r="E21" t="s">
        <v>72</v>
      </c>
      <c r="F21">
        <v>21</v>
      </c>
      <c r="G21">
        <v>80</v>
      </c>
      <c r="H21">
        <v>170</v>
      </c>
      <c r="J21">
        <v>20.399999999999999</v>
      </c>
      <c r="K21">
        <v>1958</v>
      </c>
      <c r="N21" t="s">
        <v>76</v>
      </c>
      <c r="P21" t="s">
        <v>83</v>
      </c>
    </row>
    <row r="22" spans="1:16">
      <c r="C22" t="s">
        <v>77</v>
      </c>
      <c r="E22" t="s">
        <v>78</v>
      </c>
      <c r="F22">
        <v>38</v>
      </c>
      <c r="G22">
        <v>20</v>
      </c>
      <c r="H22">
        <v>404.7</v>
      </c>
      <c r="J22">
        <v>22.1</v>
      </c>
      <c r="K22">
        <v>1918</v>
      </c>
      <c r="N22" t="s">
        <v>76</v>
      </c>
      <c r="P22" t="s">
        <v>83</v>
      </c>
    </row>
    <row r="23" spans="1:16">
      <c r="C23" t="s">
        <v>79</v>
      </c>
      <c r="E23" t="s">
        <v>78</v>
      </c>
      <c r="F23">
        <v>10</v>
      </c>
      <c r="G23">
        <v>27</v>
      </c>
      <c r="H23">
        <v>16.2</v>
      </c>
      <c r="J23">
        <v>4</v>
      </c>
      <c r="K23">
        <v>1925</v>
      </c>
      <c r="N23" t="s">
        <v>76</v>
      </c>
      <c r="P23" t="s">
        <v>83</v>
      </c>
    </row>
    <row r="24" spans="1:16">
      <c r="C24" t="s">
        <v>80</v>
      </c>
      <c r="E24" t="s">
        <v>78</v>
      </c>
      <c r="F24">
        <v>53</v>
      </c>
      <c r="G24">
        <v>18</v>
      </c>
      <c r="H24">
        <v>382</v>
      </c>
      <c r="J24">
        <v>40</v>
      </c>
      <c r="K24">
        <v>1962</v>
      </c>
      <c r="N24" t="s">
        <v>76</v>
      </c>
      <c r="P24" t="s">
        <v>83</v>
      </c>
    </row>
    <row r="25" spans="1:16">
      <c r="A25">
        <v>1993</v>
      </c>
      <c r="C25" t="s">
        <v>84</v>
      </c>
      <c r="D25" t="s">
        <v>85</v>
      </c>
      <c r="E25" t="s">
        <v>23</v>
      </c>
      <c r="F25">
        <v>2.7432000000000003</v>
      </c>
      <c r="H25">
        <v>19.829613999999999</v>
      </c>
      <c r="I25" s="2">
        <v>375000</v>
      </c>
      <c r="J25">
        <f>(I25*LOOKUP(2008, CPI!A:A, CPI!B:B) / LOOKUP(A25, CPI!A:A, CPI!B:B)) / 1000000</f>
        <v>0.55874480968858131</v>
      </c>
      <c r="K25">
        <v>1849</v>
      </c>
      <c r="L25">
        <f>A25-K25</f>
        <v>144</v>
      </c>
      <c r="P25" t="s">
        <v>112</v>
      </c>
    </row>
    <row r="26" spans="1:16">
      <c r="A26">
        <v>1994</v>
      </c>
      <c r="C26" t="s">
        <v>86</v>
      </c>
      <c r="D26" t="s">
        <v>87</v>
      </c>
      <c r="E26" t="s">
        <v>23</v>
      </c>
      <c r="F26">
        <v>3.048</v>
      </c>
      <c r="I26" s="2">
        <v>80000</v>
      </c>
      <c r="J26">
        <f>(I26*LOOKUP(2008, CPI!A:A, CPI!B:B) / LOOKUP(A26, CPI!A:A, CPI!B:B)) / 1000000</f>
        <v>0.11622294197031041</v>
      </c>
      <c r="K26">
        <v>1905</v>
      </c>
      <c r="L26">
        <f t="shared" ref="L26:L38" si="0">A26-K26</f>
        <v>89</v>
      </c>
      <c r="P26" t="s">
        <v>112</v>
      </c>
    </row>
    <row r="27" spans="1:16">
      <c r="A27">
        <v>1995</v>
      </c>
      <c r="C27" t="s">
        <v>88</v>
      </c>
      <c r="D27" t="s">
        <v>89</v>
      </c>
      <c r="E27" t="s">
        <v>23</v>
      </c>
      <c r="F27">
        <v>3.6576000000000004</v>
      </c>
      <c r="H27">
        <v>32.374879999999997</v>
      </c>
      <c r="I27" s="2">
        <v>180000</v>
      </c>
      <c r="J27">
        <f>(I27*LOOKUP(2008, CPI!A:A, CPI!B:B) / LOOKUP(A27, CPI!A:A, CPI!B:B)) / 1000000</f>
        <v>0.25429488188976379</v>
      </c>
      <c r="K27">
        <v>1917</v>
      </c>
      <c r="L27">
        <f t="shared" si="0"/>
        <v>78</v>
      </c>
      <c r="P27" t="s">
        <v>112</v>
      </c>
    </row>
    <row r="28" spans="1:16">
      <c r="A28">
        <v>1969</v>
      </c>
      <c r="C28" t="s">
        <v>90</v>
      </c>
      <c r="D28" t="s">
        <v>91</v>
      </c>
      <c r="E28" t="s">
        <v>23</v>
      </c>
      <c r="F28">
        <v>8.5343999999999998</v>
      </c>
      <c r="H28">
        <v>24.28116</v>
      </c>
      <c r="I28" s="2">
        <v>35000</v>
      </c>
      <c r="J28">
        <f>(I28*LOOKUP(2008, CPI!A:A, CPI!B:B) / LOOKUP(A28, CPI!A:A, CPI!B:B)) / 1000000</f>
        <v>0.20532983651226155</v>
      </c>
      <c r="K28">
        <v>1903</v>
      </c>
      <c r="L28">
        <f t="shared" si="0"/>
        <v>66</v>
      </c>
      <c r="P28" t="s">
        <v>112</v>
      </c>
    </row>
    <row r="29" spans="1:16">
      <c r="A29">
        <v>1992</v>
      </c>
      <c r="C29" t="s">
        <v>92</v>
      </c>
      <c r="D29" t="s">
        <v>93</v>
      </c>
      <c r="E29" t="s">
        <v>23</v>
      </c>
      <c r="F29">
        <v>2.1335999999999999</v>
      </c>
      <c r="H29">
        <v>4.4515459999999996</v>
      </c>
      <c r="I29" s="2">
        <v>190000</v>
      </c>
      <c r="J29">
        <f>(I29*LOOKUP(2008, CPI!A:A, CPI!B:B) / LOOKUP(A29, CPI!A:A, CPI!B:B)) / 1000000</f>
        <v>0.29157213114754094</v>
      </c>
      <c r="K29">
        <v>1914</v>
      </c>
      <c r="L29">
        <f t="shared" si="0"/>
        <v>78</v>
      </c>
      <c r="P29" t="s">
        <v>112</v>
      </c>
    </row>
    <row r="30" spans="1:16">
      <c r="A30">
        <v>1984</v>
      </c>
      <c r="C30" t="s">
        <v>94</v>
      </c>
      <c r="D30" t="s">
        <v>95</v>
      </c>
      <c r="E30" t="s">
        <v>23</v>
      </c>
      <c r="F30">
        <v>2.4384000000000001</v>
      </c>
      <c r="H30">
        <v>4.0468599999999997</v>
      </c>
      <c r="I30" s="2">
        <v>45000</v>
      </c>
      <c r="J30">
        <f>(I30*LOOKUP(2008, CPI!A:A, CPI!B:B) / LOOKUP(A30, CPI!A:A, CPI!B:B)) / 1000000</f>
        <v>9.324961501443696E-2</v>
      </c>
      <c r="K30">
        <v>1854</v>
      </c>
      <c r="L30">
        <f t="shared" si="0"/>
        <v>130</v>
      </c>
      <c r="P30" t="s">
        <v>112</v>
      </c>
    </row>
    <row r="31" spans="1:16">
      <c r="A31">
        <v>1968</v>
      </c>
      <c r="C31" t="s">
        <v>96</v>
      </c>
      <c r="D31" t="s">
        <v>91</v>
      </c>
      <c r="E31" t="s">
        <v>23</v>
      </c>
      <c r="F31">
        <v>3.9624000000000001</v>
      </c>
      <c r="H31">
        <v>8.9030919999999991</v>
      </c>
      <c r="I31" s="2">
        <v>50000</v>
      </c>
      <c r="J31">
        <f>(I31*LOOKUP(2008, CPI!A:A, CPI!B:B) / LOOKUP(A31, CPI!A:A, CPI!B:B)) / 1000000</f>
        <v>0.30934339080459772</v>
      </c>
      <c r="K31">
        <v>1913</v>
      </c>
      <c r="L31">
        <f t="shared" si="0"/>
        <v>55</v>
      </c>
      <c r="P31" t="s">
        <v>112</v>
      </c>
    </row>
    <row r="32" spans="1:16">
      <c r="A32">
        <v>1988</v>
      </c>
      <c r="C32" t="s">
        <v>97</v>
      </c>
      <c r="D32" t="s">
        <v>98</v>
      </c>
      <c r="E32" t="s">
        <v>23</v>
      </c>
      <c r="F32">
        <v>1.8288000000000002</v>
      </c>
      <c r="H32">
        <v>12.545266</v>
      </c>
      <c r="I32" s="2">
        <v>62000</v>
      </c>
      <c r="J32">
        <f>(I32*LOOKUP(2008, CPI!A:A, CPI!B:B) / LOOKUP(A32, CPI!A:A, CPI!B:B)) / 1000000</f>
        <v>0.11283842772612003</v>
      </c>
      <c r="K32">
        <v>1860</v>
      </c>
      <c r="L32">
        <f t="shared" si="0"/>
        <v>128</v>
      </c>
      <c r="P32" t="s">
        <v>112</v>
      </c>
    </row>
    <row r="33" spans="1:16">
      <c r="A33">
        <v>1992</v>
      </c>
      <c r="C33" t="s">
        <v>99</v>
      </c>
      <c r="D33" t="s">
        <v>100</v>
      </c>
      <c r="E33" t="s">
        <v>23</v>
      </c>
      <c r="F33">
        <v>2.7432000000000003</v>
      </c>
      <c r="I33" s="2">
        <v>47000</v>
      </c>
      <c r="J33">
        <f>(I33*LOOKUP(2008, CPI!A:A, CPI!B:B) / LOOKUP(A33, CPI!A:A, CPI!B:B)) / 1000000</f>
        <v>7.2125737704918022E-2</v>
      </c>
      <c r="K33">
        <v>1865</v>
      </c>
      <c r="L33">
        <f t="shared" si="0"/>
        <v>127</v>
      </c>
      <c r="P33" t="s">
        <v>112</v>
      </c>
    </row>
    <row r="34" spans="1:16">
      <c r="A34">
        <v>1991</v>
      </c>
      <c r="C34" t="s">
        <v>101</v>
      </c>
      <c r="D34" t="s">
        <v>102</v>
      </c>
      <c r="E34" t="s">
        <v>23</v>
      </c>
      <c r="F34">
        <v>13.716000000000001</v>
      </c>
      <c r="H34">
        <v>33.588937999999999</v>
      </c>
      <c r="I34" s="2">
        <v>200000</v>
      </c>
      <c r="J34">
        <f>(I34*LOOKUP(2008, CPI!A:A, CPI!B:B) / LOOKUP(A34, CPI!A:A, CPI!B:B)) / 1000000</f>
        <v>0.31615712187958889</v>
      </c>
      <c r="K34">
        <v>1904</v>
      </c>
      <c r="L34">
        <f t="shared" si="0"/>
        <v>87</v>
      </c>
      <c r="P34" t="s">
        <v>112</v>
      </c>
    </row>
    <row r="35" spans="1:16">
      <c r="A35">
        <v>1994</v>
      </c>
      <c r="C35" t="s">
        <v>103</v>
      </c>
      <c r="D35" t="s">
        <v>104</v>
      </c>
      <c r="E35" t="s">
        <v>23</v>
      </c>
      <c r="F35">
        <v>0.60960000000000003</v>
      </c>
      <c r="I35" s="2">
        <v>40000</v>
      </c>
      <c r="J35">
        <f>(I35*LOOKUP(2008, CPI!A:A, CPI!B:B) / LOOKUP(A35, CPI!A:A, CPI!B:B)) / 1000000</f>
        <v>5.8111470985155206E-2</v>
      </c>
      <c r="K35">
        <v>1869</v>
      </c>
      <c r="L35">
        <f t="shared" si="0"/>
        <v>125</v>
      </c>
      <c r="P35" t="s">
        <v>112</v>
      </c>
    </row>
    <row r="36" spans="1:16">
      <c r="A36">
        <v>1965</v>
      </c>
      <c r="C36" t="s">
        <v>105</v>
      </c>
      <c r="D36" t="s">
        <v>91</v>
      </c>
      <c r="E36" t="s">
        <v>23</v>
      </c>
      <c r="F36">
        <v>5.1816000000000004</v>
      </c>
      <c r="H36">
        <v>33.588937999999999</v>
      </c>
      <c r="I36" s="2">
        <v>75000</v>
      </c>
      <c r="J36">
        <f>(I36*LOOKUP(2008, CPI!A:A, CPI!B:B) / LOOKUP(A36, CPI!A:A, CPI!B:B)) / 1000000</f>
        <v>0.51262619047619051</v>
      </c>
      <c r="L36">
        <f t="shared" si="0"/>
        <v>1965</v>
      </c>
      <c r="P36" t="s">
        <v>112</v>
      </c>
    </row>
    <row r="37" spans="1:16">
      <c r="A37">
        <v>1988</v>
      </c>
      <c r="C37" t="s">
        <v>106</v>
      </c>
      <c r="D37" t="s">
        <v>107</v>
      </c>
      <c r="E37" t="s">
        <v>23</v>
      </c>
      <c r="F37">
        <v>4.2671999999999999</v>
      </c>
      <c r="H37">
        <v>28.328019999999999</v>
      </c>
      <c r="I37" s="2">
        <v>80000</v>
      </c>
      <c r="J37">
        <f>(I37*LOOKUP(2008, CPI!A:A, CPI!B:B) / LOOKUP(A37, CPI!A:A, CPI!B:B)) / 1000000</f>
        <v>0.14559797125950974</v>
      </c>
      <c r="K37">
        <v>1870</v>
      </c>
      <c r="L37">
        <f t="shared" si="0"/>
        <v>118</v>
      </c>
      <c r="P37" t="s">
        <v>112</v>
      </c>
    </row>
    <row r="38" spans="1:16">
      <c r="A38">
        <v>1992</v>
      </c>
      <c r="C38" t="s">
        <v>108</v>
      </c>
      <c r="D38" t="s">
        <v>107</v>
      </c>
      <c r="E38" t="s">
        <v>23</v>
      </c>
      <c r="F38">
        <v>3.048</v>
      </c>
      <c r="H38">
        <v>27.113962000000001</v>
      </c>
      <c r="I38" s="2">
        <v>74300</v>
      </c>
      <c r="J38">
        <f>(I38*LOOKUP(2008, CPI!A:A, CPI!B:B) / LOOKUP(A38, CPI!A:A, CPI!B:B)) / 1000000</f>
        <v>0.11402004918032786</v>
      </c>
      <c r="K38">
        <v>1851</v>
      </c>
      <c r="L38">
        <f t="shared" si="0"/>
        <v>141</v>
      </c>
      <c r="P38" t="s">
        <v>112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88" workbookViewId="0">
      <selection activeCell="C89" sqref="C89"/>
    </sheetView>
  </sheetViews>
  <sheetFormatPr baseColWidth="10" defaultRowHeight="14" x14ac:dyDescent="0"/>
  <sheetData>
    <row r="1" spans="1:2">
      <c r="A1" t="s">
        <v>109</v>
      </c>
      <c r="B1" t="s">
        <v>110</v>
      </c>
    </row>
    <row r="2" spans="1:2">
      <c r="A2" s="3">
        <v>1913</v>
      </c>
      <c r="B2" s="3">
        <v>9.9</v>
      </c>
    </row>
    <row r="3" spans="1:2">
      <c r="A3" s="3">
        <v>1914</v>
      </c>
      <c r="B3" s="3">
        <v>10</v>
      </c>
    </row>
    <row r="4" spans="1:2">
      <c r="A4" s="3">
        <v>1915</v>
      </c>
      <c r="B4" s="3">
        <v>10.1</v>
      </c>
    </row>
    <row r="5" spans="1:2">
      <c r="A5" s="3">
        <v>1916</v>
      </c>
      <c r="B5" s="3">
        <v>10.9</v>
      </c>
    </row>
    <row r="6" spans="1:2">
      <c r="A6" s="3">
        <v>1917</v>
      </c>
      <c r="B6" s="3">
        <v>12.8</v>
      </c>
    </row>
    <row r="7" spans="1:2">
      <c r="A7" s="3">
        <v>1918</v>
      </c>
      <c r="B7" s="3">
        <v>15.1</v>
      </c>
    </row>
    <row r="8" spans="1:2">
      <c r="A8" s="3">
        <v>1919</v>
      </c>
      <c r="B8" s="3">
        <v>17.3</v>
      </c>
    </row>
    <row r="9" spans="1:2">
      <c r="A9" s="3">
        <v>1920</v>
      </c>
      <c r="B9" s="3">
        <v>20</v>
      </c>
    </row>
    <row r="10" spans="1:2">
      <c r="A10" s="3">
        <v>1921</v>
      </c>
      <c r="B10" s="3">
        <v>17.899999999999999</v>
      </c>
    </row>
    <row r="11" spans="1:2">
      <c r="A11" s="3">
        <v>1922</v>
      </c>
      <c r="B11" s="3">
        <v>16.8</v>
      </c>
    </row>
    <row r="12" spans="1:2">
      <c r="A12" s="3">
        <v>1923</v>
      </c>
      <c r="B12" s="3">
        <v>17.100000000000001</v>
      </c>
    </row>
    <row r="13" spans="1:2">
      <c r="A13" s="3">
        <v>1924</v>
      </c>
      <c r="B13" s="3">
        <v>17.100000000000001</v>
      </c>
    </row>
    <row r="14" spans="1:2">
      <c r="A14" s="3">
        <v>1925</v>
      </c>
      <c r="B14" s="3">
        <v>17.5</v>
      </c>
    </row>
    <row r="15" spans="1:2">
      <c r="A15" s="3">
        <v>1926</v>
      </c>
      <c r="B15" s="3">
        <v>17.7</v>
      </c>
    </row>
    <row r="16" spans="1:2">
      <c r="A16" s="3">
        <v>1927</v>
      </c>
      <c r="B16" s="3">
        <v>17.399999999999999</v>
      </c>
    </row>
    <row r="17" spans="1:2">
      <c r="A17" s="3">
        <v>1928</v>
      </c>
      <c r="B17" s="3">
        <v>17.100000000000001</v>
      </c>
    </row>
    <row r="18" spans="1:2">
      <c r="A18" s="3">
        <v>1929</v>
      </c>
      <c r="B18" s="3">
        <v>17.100000000000001</v>
      </c>
    </row>
    <row r="19" spans="1:2">
      <c r="A19" s="3">
        <v>1930</v>
      </c>
      <c r="B19" s="3">
        <v>16.7</v>
      </c>
    </row>
    <row r="20" spans="1:2">
      <c r="A20" s="3">
        <v>1931</v>
      </c>
      <c r="B20" s="3">
        <v>15.2</v>
      </c>
    </row>
    <row r="21" spans="1:2">
      <c r="A21" s="3">
        <v>1932</v>
      </c>
      <c r="B21" s="3">
        <v>13.7</v>
      </c>
    </row>
    <row r="22" spans="1:2">
      <c r="A22" s="3">
        <v>1933</v>
      </c>
      <c r="B22" s="3">
        <v>13</v>
      </c>
    </row>
    <row r="23" spans="1:2">
      <c r="A23" s="3">
        <v>1934</v>
      </c>
      <c r="B23" s="3">
        <v>13.4</v>
      </c>
    </row>
    <row r="24" spans="1:2">
      <c r="A24" s="3">
        <v>1935</v>
      </c>
      <c r="B24" s="3">
        <v>13.7</v>
      </c>
    </row>
    <row r="25" spans="1:2">
      <c r="A25" s="3">
        <v>1936</v>
      </c>
      <c r="B25" s="3">
        <v>13.9</v>
      </c>
    </row>
    <row r="26" spans="1:2">
      <c r="A26" s="3">
        <v>1937</v>
      </c>
      <c r="B26" s="3">
        <v>14.4</v>
      </c>
    </row>
    <row r="27" spans="1:2">
      <c r="A27" s="3">
        <v>1938</v>
      </c>
      <c r="B27" s="3">
        <v>14.1</v>
      </c>
    </row>
    <row r="28" spans="1:2">
      <c r="A28" s="3">
        <v>1939</v>
      </c>
      <c r="B28" s="3">
        <v>13.9</v>
      </c>
    </row>
    <row r="29" spans="1:2">
      <c r="A29" s="3">
        <v>1940</v>
      </c>
      <c r="B29" s="3">
        <v>14</v>
      </c>
    </row>
    <row r="30" spans="1:2">
      <c r="A30" s="3">
        <v>1941</v>
      </c>
      <c r="B30" s="3">
        <v>14.7</v>
      </c>
    </row>
    <row r="31" spans="1:2">
      <c r="A31" s="3">
        <v>1942</v>
      </c>
      <c r="B31" s="3">
        <v>16.3</v>
      </c>
    </row>
    <row r="32" spans="1:2">
      <c r="A32" s="3">
        <v>1943</v>
      </c>
      <c r="B32" s="3">
        <v>17.3</v>
      </c>
    </row>
    <row r="33" spans="1:2">
      <c r="A33" s="3">
        <v>1944</v>
      </c>
      <c r="B33" s="3">
        <v>17.600000000000001</v>
      </c>
    </row>
    <row r="34" spans="1:2">
      <c r="A34" s="3">
        <v>1945</v>
      </c>
      <c r="B34" s="3">
        <v>18</v>
      </c>
    </row>
    <row r="35" spans="1:2">
      <c r="A35" s="3">
        <v>1946</v>
      </c>
      <c r="B35" s="3">
        <v>19.5</v>
      </c>
    </row>
    <row r="36" spans="1:2">
      <c r="A36" s="3">
        <v>1947</v>
      </c>
      <c r="B36" s="3">
        <v>22.3</v>
      </c>
    </row>
    <row r="37" spans="1:2">
      <c r="A37" s="3">
        <v>1948</v>
      </c>
      <c r="B37" s="3">
        <v>24.1</v>
      </c>
    </row>
    <row r="38" spans="1:2">
      <c r="A38" s="3">
        <v>1949</v>
      </c>
      <c r="B38" s="3">
        <v>23.8</v>
      </c>
    </row>
    <row r="39" spans="1:2">
      <c r="A39" s="3">
        <v>1950</v>
      </c>
      <c r="B39" s="3">
        <v>24.1</v>
      </c>
    </row>
    <row r="40" spans="1:2">
      <c r="A40" s="3">
        <v>1951</v>
      </c>
      <c r="B40" s="3">
        <v>26</v>
      </c>
    </row>
    <row r="41" spans="1:2">
      <c r="A41" s="3">
        <v>1952</v>
      </c>
      <c r="B41" s="3">
        <v>26.5</v>
      </c>
    </row>
    <row r="42" spans="1:2">
      <c r="A42" s="3">
        <v>1953</v>
      </c>
      <c r="B42" s="3">
        <v>26.7</v>
      </c>
    </row>
    <row r="43" spans="1:2">
      <c r="A43" s="3">
        <v>1954</v>
      </c>
      <c r="B43" s="3">
        <v>26.9</v>
      </c>
    </row>
    <row r="44" spans="1:2">
      <c r="A44" s="3">
        <v>1955</v>
      </c>
      <c r="B44" s="3">
        <v>26.8</v>
      </c>
    </row>
    <row r="45" spans="1:2">
      <c r="A45" s="3">
        <v>1956</v>
      </c>
      <c r="B45" s="3">
        <v>27.2</v>
      </c>
    </row>
    <row r="46" spans="1:2">
      <c r="A46" s="3">
        <v>1957</v>
      </c>
      <c r="B46" s="3">
        <v>28.1</v>
      </c>
    </row>
    <row r="47" spans="1:2">
      <c r="A47" s="3">
        <v>1958</v>
      </c>
      <c r="B47" s="3">
        <v>28.9</v>
      </c>
    </row>
    <row r="48" spans="1:2">
      <c r="A48" s="3">
        <v>1959</v>
      </c>
      <c r="B48" s="3">
        <v>29.1</v>
      </c>
    </row>
    <row r="49" spans="1:2">
      <c r="A49" s="3">
        <v>1960</v>
      </c>
      <c r="B49" s="3">
        <v>29.6</v>
      </c>
    </row>
    <row r="50" spans="1:2">
      <c r="A50" s="3">
        <v>1961</v>
      </c>
      <c r="B50" s="3">
        <v>29.9</v>
      </c>
    </row>
    <row r="51" spans="1:2">
      <c r="A51" s="3">
        <v>1962</v>
      </c>
      <c r="B51" s="3">
        <v>30.2</v>
      </c>
    </row>
    <row r="52" spans="1:2">
      <c r="A52" s="3">
        <v>1963</v>
      </c>
      <c r="B52" s="3">
        <v>30.6</v>
      </c>
    </row>
    <row r="53" spans="1:2">
      <c r="A53" s="3">
        <v>1964</v>
      </c>
      <c r="B53" s="3">
        <v>31</v>
      </c>
    </row>
    <row r="54" spans="1:2">
      <c r="A54" s="3">
        <v>1965</v>
      </c>
      <c r="B54" s="3">
        <v>31.5</v>
      </c>
    </row>
    <row r="55" spans="1:2">
      <c r="A55" s="3">
        <v>1966</v>
      </c>
      <c r="B55" s="3">
        <v>32.4</v>
      </c>
    </row>
    <row r="56" spans="1:2">
      <c r="A56" s="3">
        <v>1967</v>
      </c>
      <c r="B56" s="3">
        <v>33.4</v>
      </c>
    </row>
    <row r="57" spans="1:2">
      <c r="A57" s="3">
        <v>1968</v>
      </c>
      <c r="B57" s="3">
        <v>34.799999999999997</v>
      </c>
    </row>
    <row r="58" spans="1:2">
      <c r="A58" s="3">
        <v>1969</v>
      </c>
      <c r="B58" s="3">
        <v>36.700000000000003</v>
      </c>
    </row>
    <row r="59" spans="1:2">
      <c r="A59" s="3">
        <v>1970</v>
      </c>
      <c r="B59" s="3">
        <v>38.799999999999997</v>
      </c>
    </row>
    <row r="60" spans="1:2">
      <c r="A60" s="3">
        <v>1971</v>
      </c>
      <c r="B60" s="3">
        <v>40.5</v>
      </c>
    </row>
    <row r="61" spans="1:2">
      <c r="A61" s="3">
        <v>1972</v>
      </c>
      <c r="B61" s="3">
        <v>41.8</v>
      </c>
    </row>
    <row r="62" spans="1:2">
      <c r="A62" s="3">
        <v>1973</v>
      </c>
      <c r="B62" s="3">
        <v>44.4</v>
      </c>
    </row>
    <row r="63" spans="1:2">
      <c r="A63" s="3">
        <v>1974</v>
      </c>
      <c r="B63" s="3">
        <v>49.3</v>
      </c>
    </row>
    <row r="64" spans="1:2">
      <c r="A64" s="3">
        <v>1975</v>
      </c>
      <c r="B64" s="3">
        <v>53.8</v>
      </c>
    </row>
    <row r="65" spans="1:2">
      <c r="A65" s="3">
        <v>1976</v>
      </c>
      <c r="B65" s="3">
        <v>56.9</v>
      </c>
    </row>
    <row r="66" spans="1:2">
      <c r="A66" s="3">
        <v>1977</v>
      </c>
      <c r="B66" s="3">
        <v>60.6</v>
      </c>
    </row>
    <row r="67" spans="1:2">
      <c r="A67" s="3">
        <v>1978</v>
      </c>
      <c r="B67" s="3">
        <v>65.2</v>
      </c>
    </row>
    <row r="68" spans="1:2">
      <c r="A68" s="3">
        <v>1979</v>
      </c>
      <c r="B68" s="3">
        <v>72.599999999999994</v>
      </c>
    </row>
    <row r="69" spans="1:2">
      <c r="A69" s="3">
        <v>1980</v>
      </c>
      <c r="B69" s="3">
        <v>82.4</v>
      </c>
    </row>
    <row r="70" spans="1:2">
      <c r="A70" s="3">
        <v>1981</v>
      </c>
      <c r="B70" s="3">
        <v>90.9</v>
      </c>
    </row>
    <row r="71" spans="1:2">
      <c r="A71" s="3">
        <v>1982</v>
      </c>
      <c r="B71" s="3">
        <v>96.5</v>
      </c>
    </row>
    <row r="72" spans="1:2">
      <c r="A72" s="3">
        <v>1983</v>
      </c>
      <c r="B72" s="3">
        <v>99.6</v>
      </c>
    </row>
    <row r="73" spans="1:2">
      <c r="A73" s="3">
        <v>1984</v>
      </c>
      <c r="B73" s="3">
        <v>103.9</v>
      </c>
    </row>
    <row r="74" spans="1:2">
      <c r="A74" s="3">
        <v>1985</v>
      </c>
      <c r="B74" s="3">
        <v>107.6</v>
      </c>
    </row>
    <row r="75" spans="1:2">
      <c r="A75" s="3">
        <v>1986</v>
      </c>
      <c r="B75" s="3">
        <v>109.6</v>
      </c>
    </row>
    <row r="76" spans="1:2">
      <c r="A76" s="3">
        <v>1987</v>
      </c>
      <c r="B76" s="3">
        <v>113.6</v>
      </c>
    </row>
    <row r="77" spans="1:2">
      <c r="A77" s="3">
        <v>1988</v>
      </c>
      <c r="B77" s="3">
        <v>118.3</v>
      </c>
    </row>
    <row r="78" spans="1:2">
      <c r="A78" s="3">
        <v>1989</v>
      </c>
      <c r="B78" s="3">
        <v>124</v>
      </c>
    </row>
    <row r="79" spans="1:2">
      <c r="A79" s="3">
        <v>1990</v>
      </c>
      <c r="B79" s="3">
        <v>130.69999999999999</v>
      </c>
    </row>
    <row r="80" spans="1:2">
      <c r="A80" s="3">
        <v>1991</v>
      </c>
      <c r="B80" s="3">
        <v>136.19999999999999</v>
      </c>
    </row>
    <row r="81" spans="1:2">
      <c r="A81" s="3">
        <v>1992</v>
      </c>
      <c r="B81" s="3">
        <v>140.30000000000001</v>
      </c>
    </row>
    <row r="82" spans="1:2">
      <c r="A82" s="3">
        <v>1993</v>
      </c>
      <c r="B82" s="3">
        <v>144.5</v>
      </c>
    </row>
    <row r="83" spans="1:2">
      <c r="A83" s="3">
        <v>1994</v>
      </c>
      <c r="B83" s="3">
        <v>148.19999999999999</v>
      </c>
    </row>
    <row r="84" spans="1:2">
      <c r="A84" s="3">
        <v>1995</v>
      </c>
      <c r="B84" s="3">
        <v>152.4</v>
      </c>
    </row>
    <row r="85" spans="1:2">
      <c r="A85" s="3">
        <v>1996</v>
      </c>
      <c r="B85" s="3">
        <v>156.9</v>
      </c>
    </row>
    <row r="86" spans="1:2">
      <c r="A86" s="3">
        <v>1997</v>
      </c>
      <c r="B86" s="3">
        <v>160.5</v>
      </c>
    </row>
    <row r="87" spans="1:2">
      <c r="A87" s="3">
        <v>1998</v>
      </c>
      <c r="B87" s="3">
        <v>163</v>
      </c>
    </row>
    <row r="88" spans="1:2">
      <c r="A88" s="3">
        <v>1999</v>
      </c>
      <c r="B88" s="3">
        <v>166.6</v>
      </c>
    </row>
    <row r="89" spans="1:2">
      <c r="A89" s="3">
        <v>2000</v>
      </c>
      <c r="B89" s="3">
        <v>172.2</v>
      </c>
    </row>
    <row r="90" spans="1:2">
      <c r="A90" s="3">
        <v>2001</v>
      </c>
      <c r="B90" s="3">
        <v>177.1</v>
      </c>
    </row>
    <row r="91" spans="1:2">
      <c r="A91" s="3">
        <v>2002</v>
      </c>
      <c r="B91" s="3">
        <v>179.88</v>
      </c>
    </row>
    <row r="92" spans="1:2">
      <c r="A92" s="3">
        <v>2003</v>
      </c>
      <c r="B92" s="3">
        <v>183.96</v>
      </c>
    </row>
    <row r="93" spans="1:2">
      <c r="A93" s="3">
        <v>2004</v>
      </c>
      <c r="B93" s="3">
        <v>188.9</v>
      </c>
    </row>
    <row r="94" spans="1:2">
      <c r="A94" s="3">
        <v>2005</v>
      </c>
      <c r="B94" s="3">
        <v>195.3</v>
      </c>
    </row>
    <row r="95" spans="1:2">
      <c r="A95" s="3">
        <v>2006</v>
      </c>
      <c r="B95" s="3">
        <v>201.6</v>
      </c>
    </row>
    <row r="96" spans="1:2">
      <c r="A96" s="3">
        <v>2007</v>
      </c>
      <c r="B96" s="3">
        <v>207.34200000000001</v>
      </c>
    </row>
    <row r="97" spans="1:2">
      <c r="A97" s="3">
        <v>2008</v>
      </c>
      <c r="B97" s="3">
        <v>215.303</v>
      </c>
    </row>
    <row r="98" spans="1:2">
      <c r="A98" s="3">
        <v>2009</v>
      </c>
      <c r="B98" s="3">
        <v>214.53700000000001</v>
      </c>
    </row>
    <row r="99" spans="1:2">
      <c r="A99" s="3">
        <v>2010</v>
      </c>
      <c r="B99" s="3">
        <v>218.05600000000001</v>
      </c>
    </row>
    <row r="100" spans="1:2">
      <c r="A100" s="3">
        <v>2011</v>
      </c>
      <c r="B100" s="3">
        <v>224.93899999999999</v>
      </c>
    </row>
    <row r="101" spans="1:2">
      <c r="A101" s="3">
        <v>2012</v>
      </c>
      <c r="B101" s="3">
        <v>229.59399999999999</v>
      </c>
    </row>
    <row r="102" spans="1:2">
      <c r="A102" s="3">
        <v>2013</v>
      </c>
      <c r="B102" s="3">
        <v>232.95699999999999</v>
      </c>
    </row>
    <row r="103" spans="1:2">
      <c r="A103" s="3">
        <v>2014</v>
      </c>
      <c r="B103" s="3">
        <v>236.73599999999999</v>
      </c>
    </row>
    <row r="104" spans="1:2">
      <c r="A104" s="3">
        <v>2015</v>
      </c>
      <c r="B104" s="3">
        <v>237.017</v>
      </c>
    </row>
    <row r="105" spans="1:2">
      <c r="A105" s="3">
        <v>2016</v>
      </c>
      <c r="B105" s="3">
        <v>240.00800000000001</v>
      </c>
    </row>
    <row r="106" spans="1:2">
      <c r="A106" s="3">
        <v>2017</v>
      </c>
      <c r="B106" s="3">
        <v>245.12</v>
      </c>
    </row>
  </sheetData>
  <sortState ref="A2:C106">
    <sortCondition ref="A2:A10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removals</vt:lpstr>
      <vt:lpstr>CPI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Rising,JA</dc:creator>
  <cp:lastModifiedBy>James Rising</cp:lastModifiedBy>
  <dcterms:created xsi:type="dcterms:W3CDTF">2018-04-26T15:14:06Z</dcterms:created>
  <dcterms:modified xsi:type="dcterms:W3CDTF">2018-05-17T11:02:10Z</dcterms:modified>
</cp:coreProperties>
</file>