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KIRUser\Downloads\"/>
    </mc:Choice>
  </mc:AlternateContent>
  <x:bookViews>
    <x:workbookView xWindow="0" yWindow="0" windowWidth="28545" windowHeight="11865" tabRatio="50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<x:sst xmlns:r="http://schemas.openxmlformats.org/officeDocument/2006/relationships" xmlns:c="http://schemas.openxmlformats.org/drawingml/2006/chart" xmlns:x="http://schemas.openxmlformats.org/spreadsheetml/2006/main" count="92" uniqueCount="41">
  <x:si>
    <x:t>0</x:t>
  </x:si>
  <x:si>
    <x:t>SE(제곱오차) Eo_</x:t>
  </x:si>
  <x:si>
    <x:t>출력(o)</x:t>
  </x:si>
  <x:si>
    <x:t>연속 학습개수</x:t>
  </x:si>
  <x:si>
    <x:t>학습횟수</x:t>
  </x:si>
  <x:si>
    <x:t>목표값 To</x:t>
  </x:si>
  <x:si>
    <x:t>출력(z)</x:t>
  </x:si>
  <x:si>
    <x:t>←←←←←</x:t>
  </x:si>
  <x:si>
    <x:t>↑←←←←←←</x:t>
  </x:si>
  <x:si>
    <x:t>학습 데이터</x:t>
  </x:si>
  <x:si>
    <x:t>목표학습횟수</x:t>
  </x:si>
  <x:si>
    <x:t>∂Z_/∂w_</x:t>
  </x:si>
  <x:si>
    <x:t>←←←←←←</x:t>
  </x:si>
  <x:si>
    <x:t>동작여부</x:t>
  </x:si>
  <x:si>
    <x:t>∂E_/∂w_</x:t>
  </x:si>
  <x:si>
    <x:t>←←←←</x:t>
  </x:si>
  <x:si>
    <x:t>loss</x:t>
  </x:si>
  <x:si>
    <x:t>←←←←←←←</x:t>
  </x:si>
  <x:si>
    <x:t>히든레이어 조정</x:t>
  </x:si>
  <x:si>
    <x:t>히든레이어 가중치</x:t>
  </x:si>
  <x:si>
    <x:t>출력레이어 가중치</x:t>
  </x:si>
  <x:si>
    <x:t>(∂MSE/∂w_)</x:t>
  </x:si>
  <x:si>
    <x:t>1.∂Eo_/∂Eh_</x:t>
  </x:si>
  <x:si>
    <x:t>1.∂MSE/∂o_</x:t>
  </x:si>
  <x:si>
    <x:t>(∂o_/∂z_)</x:t>
  </x:si>
  <x:si>
    <x:t>(∂z/∂w_)</x:t>
  </x:si>
  <x:si>
    <x:t>↑←←←←←←←</x:t>
  </x:si>
  <x:si>
    <x:t>(∂h_/∂z_)</x:t>
  </x:si>
  <x:si>
    <x:t>2.∂E/∂w_</x:t>
  </x:si>
  <x:si>
    <x:t>학습률</x:t>
  </x:si>
  <x:si>
    <x:t>↑</x:t>
  </x:si>
  <x:si>
    <x:t>W+</x:t>
  </x:si>
  <x:si>
    <x:t>wb</x:t>
  </x:si>
  <x:si>
    <x:t>←</x:t>
  </x:si>
  <x:si>
    <x:t>On</x:t>
  </x:si>
  <x:si>
    <x:t>b</x:t>
  </x:si>
  <x:si>
    <x:t>입력</x:t>
  </x:si>
  <x:si>
    <x:t>↓</x:t>
  </x:si>
  <x:si>
    <x:t>MSE</x:t>
  </x:si>
  <x:si>
    <x:t>출력</x:t>
  </x:si>
  <x:si>
    <x:t>sum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</x:si>
</x:sst>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  <x:b val="1"/>
    </x:font>
    <x:font>
      <x:name val="돋움"/>
      <x:sz val="11"/>
      <x:color rgb="ff000000"/>
      <x:b val="1"/>
    </x:font>
    <x:font>
      <x:name val="Arial"/>
      <x:sz val="11"/>
      <x:color rgb="ff000000"/>
    </x:font>
    <x:font>
      <x:name val="돋움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4"/>
          <x:color rgb="ff274e13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4"/>
          <x:color rgb="ff274e1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Apple SD Gothic Neo&quot;"/>
          <x:sz val="14"/>
          <x:color rgb="ff274e13"/>
          <x:b val="1"/>
          <hs:size val="100"/>
          <hs:ratio val="100"/>
          <hs:spacing val="0"/>
          <hs:offset val="0"/>
        </x:font>
      </mc:Choice>
      <mc:Fallback>
        <x:font>
          <x:name val="&quot;Apple SD Gothic Neo&quot;"/>
          <x:sz val="14"/>
          <x:color rgb="ff274e1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4"/>
          <x:color rgb="ff000000"/>
        </x:font>
      </mc:Fallback>
    </mc:AlternateContent>
  </x:fonts>
  <x:fills count="11">
    <x:fill>
      <x:patternFill patternType="none"/>
    </x:fill>
    <x:fill>
      <x:patternFill patternType="gray125"/>
    </x:fill>
    <x:fill>
      <x:patternFill patternType="solid">
        <x:fgColor rgb="ffb6d7a8"/>
        <x:bgColor rgb="ffb6d7a8"/>
      </x:patternFill>
    </x:fill>
    <x:fill>
      <x:patternFill patternType="solid">
        <x:fgColor rgb="ffcccccc"/>
        <x:bgColor rgb="ffcccccc"/>
      </x:patternFill>
    </x:fill>
    <x:fill>
      <x:patternFill patternType="solid">
        <x:fgColor rgb="ffb7b7b7"/>
        <x:bgColor rgb="ffb7b7b7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93c47d"/>
        <x:bgColor rgb="ff93c47d"/>
      </x:patternFill>
    </x:fill>
    <x:fill>
      <x:patternFill patternType="solid">
        <x:fgColor rgb="ff999999"/>
        <x:bgColor rgb="ff999999"/>
      </x:patternFill>
    </x:fill>
    <x:fill>
      <x:patternFill patternType="solid">
        <x:fgColor rgb="ffff6666"/>
        <x:bgColor rgb="ffff6666"/>
      </x:patternFill>
    </x:fill>
    <x:fill>
      <x:patternFill patternType="solid">
        <x:fgColor rgb="ff5a5aff"/>
        <x:bgColor rgb="ff5a5aff"/>
      </x:patternFill>
    </x:fill>
    <x:fill>
      <x:patternFill patternType="solid">
        <x:fgColor rgb="ffd9d9d9"/>
        <x:bgColor rgb="ffd9d9d9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3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2" borderId="0" xfId="0" applyFont="1" applyFill="1" applyAlignment="1">
      <x:alignment horizontal="left" vertical="bottom"/>
    </x:xf>
    <x:xf numFmtId="0" fontId="6" fillId="3" borderId="0" xfId="0" applyFont="1" applyFill="1" applyAlignment="1">
      <x:alignment horizontal="left" vertical="bottom"/>
    </x:xf>
    <x:xf numFmtId="0" fontId="6" fillId="4" borderId="0" xfId="0" applyFont="1" applyFill="1" applyAlignment="1">
      <x:alignment horizontal="left" vertical="bottom"/>
    </x:xf>
    <x:xf numFmtId="0" fontId="7" fillId="4" borderId="0" xfId="0" applyFont="1" applyAlignment="1">
      <x:alignment horizontal="left" vertical="bottom"/>
    </x:xf>
    <x:xf numFmtId="0" fontId="8" fillId="4" borderId="0" xfId="0" applyFont="1" applyAlignment="1">
      <x:alignment horizontal="left" vertical="bottom"/>
    </x:xf>
    <x:xf numFmtId="0" fontId="8" fillId="0" borderId="0" xfId="0" applyFont="1" applyAlignment="1">
      <x:alignment horizontal="left" vertical="bottom"/>
    </x:xf>
    <x:xf numFmtId="0" fontId="7" fillId="0" borderId="0" xfId="0" applyFont="1" applyAlignment="1">
      <x:alignment horizontal="left" vertical="bottom"/>
    </x:xf>
    <x:xf numFmtId="0" fontId="9" fillId="0" borderId="0" xfId="0" applyFont="1" applyAlignment="1">
      <x:alignment horizontal="general" vertical="bottom"/>
    </x:xf>
    <x:xf numFmtId="0" fontId="6" fillId="0" borderId="0" xfId="0" applyFont="1" applyAlignment="1">
      <x:alignment horizontal="left" vertical="bottom"/>
    </x:xf>
    <x:xf numFmtId="0" fontId="9" fillId="0" borderId="0" xfId="0" applyFont="1" applyAlignment="1">
      <x:alignment horizontal="general" vertical="top"/>
    </x:xf>
    <x:xf numFmtId="0" fontId="7" fillId="5" borderId="0" xfId="0" applyFont="1" applyFill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49" fontId="6" fillId="6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6" borderId="1" xfId="0" applyNumberFormat="1" applyFont="1" applyFill="1" applyBorder="1" applyAlignment="1">
          <x:alignment horizontal="center" vertical="bottom"/>
        </x:xf>
      </mc:Fallback>
    </mc:AlternateContent>
    <x:xf numFmtId="49" fontId="6" fillId="7" borderId="0" xfId="0" applyNumberFormat="1" applyFont="1" applyFill="1" applyAlignment="1">
      <x:alignment horizontal="left" vertical="bottom"/>
    </x:xf>
    <x:xf numFmtId="49" fontId="6" fillId="3" borderId="0" xfId="0" applyNumberFormat="1" applyFont="1" applyAlignment="1">
      <x:alignment horizontal="left" vertical="bottom"/>
    </x:xf>
    <x:xf numFmtId="49" fontId="6" fillId="2" borderId="0" xfId="0" applyNumberFormat="1" applyFont="1" applyAlignment="1">
      <x:alignment horizontal="left" vertical="bottom"/>
    </x:xf>
    <x:xf numFmtId="49" fontId="9" fillId="4" borderId="0" xfId="0" applyNumberFormat="1" applyFont="1" applyAlignment="1">
      <x:alignment horizontal="general" vertical="top"/>
    </x:xf>
    <x:xf numFmtId="49" fontId="6" fillId="4" borderId="0" xfId="0" applyNumberFormat="1" applyFont="1" applyAlignment="1">
      <x:alignment horizontal="left" vertical="bottom"/>
    </x:xf>
    <x:xf numFmtId="49" fontId="9" fillId="4" borderId="0" xfId="0" applyNumberFormat="1" applyFont="1">
      <x:alignment horizontal="general" vertical="bottom"/>
    </x:xf>
    <x:xf numFmtId="49" fontId="9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6" borderId="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6" borderId="2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3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3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4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4" borderId="0" xfId="0" applyNumberFormat="1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3" borderId="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3" borderId="2" xfId="0" applyNumberFormat="1" applyFont="1" applyBorder="1" applyAlignment="1">
          <x:alignment horizontal="center" vertical="bottom"/>
        </x:xf>
      </mc:Fallback>
    </mc:AlternateContent>
    <x:xf numFmtId="49" fontId="9" fillId="0" borderId="0" xfId="0" applyNumberFormat="1" applyFont="1" applyAlignment="1">
      <x:alignment horizontal="general" vertical="top"/>
    </x:xf>
    <x:xf numFmtId="49" fontId="9" fillId="0" borderId="0" xfId="0" applyNumberFormat="1" applyFont="1" applyAlignment="1">
      <x:alignment horizontal="general" vertical="top"/>
    </x:xf>
    <x:xf numFmtId="49" fontId="9" fillId="0" borderId="0" xfId="0" applyNumberFormat="1" applyFont="1">
      <x:alignment horizontal="general" vertical="bottom"/>
    </x:xf>
    <x:xf numFmtId="49" fontId="9" fillId="0" borderId="0" xfId="0" applyNumberFormat="1" applyFont="1" applyAlignment="1">
      <x:alignment horizontal="general" vertical="top"/>
    </x:xf>
    <x:xf numFmtId="0" fontId="11" fillId="5" borderId="0" xfId="0" applyFont="1" applyAlignment="1">
      <x:alignment horizontal="left" vertical="bottom"/>
    </x:xf>
    <x:xf numFmtId="0" fontId="12" fillId="5" borderId="0" xfId="0" applyFont="1" applyAlignment="1">
      <x:alignment horizontal="left" vertical="bottom"/>
    </x:xf>
    <x:xf numFmtId="0" fontId="6" fillId="0" borderId="0" xfId="0" applyFont="1" applyAlignment="1">
      <x:alignment horizontal="left" vertical="bottom"/>
    </x:xf>
    <x:xf numFmtId="0" fontId="13" fillId="0" borderId="0" xfId="0" applyFont="1" applyAlignment="1">
      <x:alignment horizontal="general" vertical="bottom"/>
    </x:xf>
    <x:xf numFmtId="0" fontId="9" fillId="0" borderId="0" xfId="0" applyFont="1">
      <x:alignment horizontal="general" vertical="bottom"/>
    </x:xf>
    <x:xf numFmtId="49" fontId="6" fillId="4" borderId="0" xfId="0" applyNumberFormat="1" applyFont="1" applyAlignment="1">
      <x:alignment horizontal="left" vertical="bottom"/>
    </x:xf>
    <x:xf numFmtId="49" fontId="9" fillId="4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8" borderId="0" xfId="0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8" borderId="0" xfId="0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9" borderId="0" xfId="0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9" borderId="0" xfId="0" applyNumberFormat="1" applyFont="1" applyFill="1" applyAlignment="1">
          <x:alignment horizontal="center" vertical="bottom"/>
        </x:xf>
      </mc:Fallback>
    </mc:AlternateContent>
    <x:xf numFmtId="0" fontId="9" fillId="0" borderId="0" xfId="0" applyFont="1" applyAlignment="1">
      <x:alignment horizontal="general" vertical="bottom"/>
    </x:xf>
    <x:xf numFmtId="49" fontId="6" fillId="3" borderId="0" xfId="0" applyNumberFormat="1" applyFont="1" applyAlignment="1">
      <x:alignment horizontal="left" vertical="bottom"/>
    </x:xf>
    <x:xf numFmtId="49" fontId="6" fillId="2" borderId="0" xfId="0" applyNumberFormat="1" applyFont="1" applyAlignment="1">
      <x:alignment horizontal="left" vertical="bottom"/>
    </x:xf>
    <x:xf numFmtId="0" fontId="6" fillId="10" borderId="0" xfId="0" applyFont="1" applyFill="1" applyAlignment="1">
      <x:alignment horizontal="left" vertical="bottom"/>
    </x:xf>
    <x:xf numFmtId="0" fontId="9" fillId="4" borderId="0" xfId="0" applyFont="1" applyAlignment="1">
      <x:alignment horizontal="general" vertical="top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10</xdr:col>
      <xdr:colOff>771525</xdr:colOff>
      <xdr:row>15</xdr:row>
      <xdr:rowOff>85724</xdr:rowOff>
    </xdr:from>
    <xdr:to>
      <xdr:col>12</xdr:col>
      <xdr:colOff>304800</xdr:colOff>
      <xdr:row>17</xdr:row>
      <xdr:rowOff>28575</xdr:rowOff>
    </xdr:to>
    <xdr:sp fLocksText="1" fPublished="0">
      <xdr:nvSpPr>
        <xdr:cNvPr id="3" name="Shape 3"/>
        <xdr:cNvSpPr>
          <a:spLocks noRot="1"/>
        </xdr:cNvSpPr>
      </xdr:nvSpPr>
      <xdr:spPr>
        <a:xfrm>
          <a:off x="12496800" y="3543300"/>
          <a:ext cx="1152525" cy="3429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w="sm" len="sm"/>
          <a:tailEnd w="sm" len="sm"/>
        </a:ln>
      </xdr:spPr>
      <xdr:txBody>
        <a:bodyPr vertOverflow="overflow" horzOverflow="overflow" wrap="square" lIns="91440" tIns="91440" rIns="91440" bIns="91440" anchor="ctr"/>
        <a:p>
          <a:pPr algn="l">
            <a:lnSpc>
              <a:spcPct val="100000"/>
            </a:lnSpc>
          </a:pPr>
          <a:r>
            <a:rPr sz="1400">
              <a:solidFill>
                <a:srgbClr val="000000"/>
              </a:solidFill>
              <a:latin typeface="돋움"/>
              <a:ea typeface="돋움"/>
            </a:rPr>
            <a:t>가중치초기화</a:t>
          </a:r>
        </a:p>
      </xdr:txBody>
    </xdr:sp>
    <xdr:clientData fLocksWithSheet="0" fPrintsWithSheet="1"/>
  </xdr:twoCellAnchor>
  <xdr:twoCellAnchor editAs="oneCell">
    <xdr:from>
      <xdr:col>7</xdr:col>
      <xdr:colOff>581025</xdr:colOff>
      <xdr:row>15</xdr:row>
      <xdr:rowOff>85724</xdr:rowOff>
    </xdr:from>
    <xdr:to>
      <xdr:col>9</xdr:col>
      <xdr:colOff>885825</xdr:colOff>
      <xdr:row>17</xdr:row>
      <xdr:rowOff>28575</xdr:rowOff>
    </xdr:to>
    <xdr:sp fLocksText="1" fPublished="0">
      <xdr:nvSpPr>
        <xdr:cNvPr id="4" name="Shape 4"/>
        <xdr:cNvSpPr>
          <a:spLocks noRot="1"/>
        </xdr:cNvSpPr>
      </xdr:nvSpPr>
      <xdr:spPr>
        <a:xfrm>
          <a:off x="9563100" y="3543300"/>
          <a:ext cx="1466850" cy="3429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w="sm" len="sm"/>
          <a:tailEnd w="sm" len="sm"/>
        </a:ln>
      </xdr:spPr>
      <xdr:txBody>
        <a:bodyPr vertOverflow="overflow" horzOverflow="overflow" wrap="square" lIns="91440" tIns="91440" rIns="91440" bIns="91440" anchor="ctr"/>
        <a:p>
          <a:pPr algn="l">
            <a:lnSpc>
              <a:spcPct val="100000"/>
            </a:lnSpc>
          </a:pPr>
          <a:r>
            <a:rPr sz="1400">
              <a:solidFill>
                <a:srgbClr val="000000"/>
              </a:solidFill>
              <a:latin typeface="돋움"/>
              <a:ea typeface="돋움"/>
            </a:rPr>
            <a:t>가중치 연속 조정</a:t>
          </a:r>
        </a:p>
      </xdr:txBody>
    </xdr:sp>
    <xdr:clientData fLocksWithSheet="0" fPrintsWithSheet="1"/>
  </xdr:twoCellAnchor>
  <xdr:twoCellAnchor editAs="oneCell">
    <xdr:from>
      <xdr:col>5</xdr:col>
      <xdr:colOff>304800</xdr:colOff>
      <xdr:row>15</xdr:row>
      <xdr:rowOff>85724</xdr:rowOff>
    </xdr:from>
    <xdr:to>
      <xdr:col>6</xdr:col>
      <xdr:colOff>523875</xdr:colOff>
      <xdr:row>17</xdr:row>
      <xdr:rowOff>28575</xdr:rowOff>
    </xdr:to>
    <xdr:sp fLocksText="1" fPublished="0">
      <xdr:nvSpPr>
        <xdr:cNvPr id="5" name="Shape 5"/>
        <xdr:cNvSpPr>
          <a:spLocks noRot="1"/>
        </xdr:cNvSpPr>
      </xdr:nvSpPr>
      <xdr:spPr>
        <a:xfrm>
          <a:off x="6734174" y="3543300"/>
          <a:ext cx="1152525" cy="3429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w="sm" len="sm"/>
          <a:tailEnd w="sm" len="sm"/>
        </a:ln>
      </xdr:spPr>
      <xdr:txBody>
        <a:bodyPr vertOverflow="overflow" horzOverflow="overflow" wrap="square" lIns="91440" tIns="91440" rIns="91440" bIns="91440" anchor="ctr"/>
        <a:p>
          <a:pPr algn="l">
            <a:lnSpc>
              <a:spcPct val="100000"/>
            </a:lnSpc>
          </a:pPr>
          <a:r>
            <a:rPr sz="1400">
              <a:solidFill>
                <a:srgbClr val="000000"/>
              </a:solidFill>
              <a:latin typeface="돋움"/>
              <a:ea typeface="돋움"/>
            </a:rPr>
            <a:t>가중치조정</a:t>
          </a:r>
        </a:p>
      </xdr:txBody>
    </xdr:sp>
    <xdr:clientData fLocksWithSheet="0" fPrintsWithSheet="1"/>
  </xdr:twoCellAnchor>
  <xdr:twoCellAnchor editAs="oneCell">
    <xdr:from>
      <xdr:col>5</xdr:col>
      <xdr:colOff>923925</xdr:colOff>
      <xdr:row>19</xdr:row>
      <xdr:rowOff>95250</xdr:rowOff>
    </xdr:from>
    <xdr:to>
      <xdr:col>7</xdr:col>
      <xdr:colOff>152400</xdr:colOff>
      <xdr:row>21</xdr:row>
      <xdr:rowOff>85724</xdr:rowOff>
    </xdr:to>
    <xdr:sp fLocksText="1" fPublished="0">
      <xdr:nvSpPr>
        <xdr:cNvPr id="6" name="Shape 6"/>
        <xdr:cNvSpPr>
          <a:spLocks noRot="1"/>
        </xdr:cNvSpPr>
      </xdr:nvSpPr>
      <xdr:spPr>
        <a:xfrm>
          <a:off x="7353300" y="4352925"/>
          <a:ext cx="1781175" cy="390525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w="sm" len="sm"/>
          <a:tailEnd w="sm" len="sm"/>
        </a:ln>
      </xdr:spPr>
      <xdr:txBody>
        <a:bodyPr vertOverflow="overflow" horzOverflow="overflow" wrap="square" lIns="91440" tIns="91440" rIns="91440" bIns="91440" anchor="ctr"/>
        <a:p>
          <a:pPr algn="l">
            <a:lnSpc>
              <a:spcPct val="100000"/>
            </a:lnSpc>
          </a:pPr>
          <a:r>
            <a:rPr sz="1400">
              <a:solidFill>
                <a:srgbClr val="000000"/>
              </a:solidFill>
              <a:latin typeface="돋움"/>
              <a:ea typeface="돋움"/>
            </a:rPr>
            <a:t>가중치 데이터 학습</a:t>
          </a:r>
        </a:p>
      </xdr:txBody>
    </xdr:sp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V46"/>
  <x:sheetViews>
    <x:sheetView tabSelected="1" topLeftCell="A1" zoomScaleNormal="100" zoomScaleSheetLayoutView="75" workbookViewId="0">
      <x:selection activeCell="A5" activeCellId="0" sqref="A5:A5"/>
    </x:sheetView>
  </x:sheetViews>
  <x:sheetFormatPr defaultColWidth="12.62890625" defaultRowHeight="15.75" customHeight="1"/>
  <x:cols>
    <x:col min="1" max="1" width="7.37890625" style="1" customWidth="1"/>
    <x:col min="2" max="2" width="25.14453125" style="1" customWidth="1"/>
    <x:col min="3" max="3" width="12.37890625" style="1" customWidth="1"/>
    <x:col min="4" max="4" width="21.71484375" style="1" customWidth="1"/>
    <x:col min="5" max="5" width="29.71484375" style="1" customWidth="1"/>
    <x:col min="6" max="6" width="14" style="1" customWidth="1"/>
    <x:col min="7" max="7" width="24.28515625" style="1" customWidth="1"/>
    <x:col min="8" max="8" width="8.87890625" style="1" customWidth="1"/>
    <x:col min="9" max="9" width="8.62890625" style="1" customWidth="1"/>
    <x:col min="10" max="10" width="23.71484375" style="1" customWidth="1"/>
    <x:col min="11" max="11" width="11.75" style="1" customWidth="1"/>
    <x:col min="14" max="14" width="15.75" style="1" customWidth="1"/>
    <x:col min="15" max="15" width="7.75" style="1" customWidth="1"/>
  </x:cols>
  <x:sheetData>
    <x:row r="1" spans="1:17" ht="16.399999999999999">
      <x:c r="A1" s="41" t="s">
        <x:v>3</x:v>
      </x:c>
      <x:c r="B1" s="41"/>
      <x:c r="C1" s="2">
        <x:v>8</x:v>
      </x:c>
      <x:c r="D1" s="3" t="s">
        <x:v>10</x:v>
      </x:c>
      <x:c r="E1" s="4">
        <x:v>7776</x:v>
      </x:c>
      <x:c r="F1" s="42" t="s">
        <x:v>4</x:v>
      </x:c>
      <x:c r="G1" s="42"/>
      <x:c r="H1" s="5">
        <x:v>7764</x:v>
      </x:c>
      <x:c r="I1" s="6" t="s">
        <x:v>13</x:v>
      </x:c>
      <x:c r="J1" s="7">
        <x:v>1</x:v>
      </x:c>
      <x:c r="N1" s="8"/>
      <x:c r="O1" s="9" t="s">
        <x:v>29</x:v>
      </x:c>
      <x:c r="Q1" s="9" t="s">
        <x:v>18</x:v>
      </x:c>
    </x:row>
    <x:row r="2" spans="1:15" ht="16.399999999999999">
      <x:c r="A2" s="10"/>
      <x:c r="B2" s="10"/>
      <x:c r="D2" s="10"/>
      <x:c r="E2" s="10"/>
      <x:c r="F2" s="10"/>
      <x:c r="G2" s="10"/>
      <x:c r="H2" s="10"/>
      <x:c r="I2" s="11"/>
      <x:c r="J2" s="10"/>
      <x:c r="K2" s="8"/>
      <x:c r="L2" s="7"/>
      <x:c r="M2" s="7"/>
      <x:c r="N2" s="8"/>
      <x:c r="O2" s="9">
        <x:v>0.05</x:v>
      </x:c>
    </x:row>
    <x:row r="3" spans="1:22" ht="16.399999999999999">
      <x:c r="A3" s="10" t="s">
        <x:v>36</x:v>
      </x:c>
      <x:c r="B3" s="10" t="s">
        <x:v>19</x:v>
      </x:c>
      <x:c r="C3" s="10" t="s">
        <x:v>6</x:v>
      </x:c>
      <x:c r="D3" s="10" t="s">
        <x:v>2</x:v>
      </x:c>
      <x:c r="E3" s="10" t="s">
        <x:v>20</x:v>
      </x:c>
      <x:c r="F3" s="10" t="s">
        <x:v>6</x:v>
      </x:c>
      <x:c r="G3" s="10" t="s">
        <x:v>2</x:v>
      </x:c>
      <x:c r="H3" s="10" t="s">
        <x:v>5</x:v>
      </x:c>
      <x:c r="I3" s="11"/>
      <x:c r="J3" s="10" t="s">
        <x:v>1</x:v>
      </x:c>
      <x:c r="K3" s="8" t="s">
        <x:v>23</x:v>
      </x:c>
      <x:c r="L3" s="7" t="s">
        <x:v>24</x:v>
      </x:c>
      <x:c r="M3" s="7" t="s">
        <x:v>25</x:v>
      </x:c>
      <x:c r="N3" s="8" t="s">
        <x:v>21</x:v>
      </x:c>
      <x:c r="O3" s="9" t="s">
        <x:v>31</x:v>
      </x:c>
      <x:c r="P3" s="9" t="s">
        <x:v>32</x:v>
      </x:c>
      <x:c r="Q3" s="8" t="s">
        <x:v>22</x:v>
      </x:c>
      <x:c r="R3" s="7" t="s">
        <x:v>27</x:v>
      </x:c>
      <x:c r="S3" s="12" t="s">
        <x:v>14</x:v>
      </x:c>
      <x:c r="T3" s="12" t="s">
        <x:v>11</x:v>
      </x:c>
      <x:c r="U3" s="8" t="s">
        <x:v>28</x:v>
      </x:c>
      <x:c r="V3" s="9" t="s">
        <x:v>31</x:v>
      </x:c>
    </x:row>
    <x:row r="4" spans="1:22" ht="16.399999999999999">
      <x:c r="A4" s="13" t="s">
        <x:v>0</x:v>
      </x:c>
      <x:c r="B4" s="14">
        <x:v>-6.8209606496901607</x:v>
      </x:c>
      <x:c r="C4" s="36">
        <x:f>A4*B4+A5*B5+B8</x:f>
        <x:v>-2.3473683993104291</x:v>
      </x:c>
      <x:c r="D4" s="15">
        <x:f>1/(1+EXP(-C4))</x:f>
        <x:v>0.087275173503637185</x:v>
      </x:c>
      <x:c r="E4" s="14">
        <x:v>2.6871035033973243</x:v>
      </x:c>
      <x:c r="F4" s="36">
        <x:f>D4*E4+D5*E5+E8</x:f>
        <x:v>-0.46162176082414152</x:v>
      </x:c>
      <x:c r="G4" s="39">
        <x:f>1/(1+EXP(-F4))</x:f>
        <x:v>0.3866011676995717</x:v>
      </x:c>
      <x:c r="H4" s="40" t="s">
        <x:v>0</x:v>
      </x:c>
      <x:c r="I4" s="17"/>
      <x:c r="J4" s="34">
        <x:f>POWER(H4-G4,2)</x:f>
        <x:v>0.14946046286667236</x:v>
      </x:c>
      <x:c r="K4" s="34">
        <x:f>-2*(H4-G4)</x:f>
        <x:v>0.7732023353991434</x:v>
      </x:c>
      <x:c r="L4" s="34">
        <x:f>G4*(1-G4)</x:f>
        <x:v>0.23714070483289931</x:v>
      </x:c>
      <x:c r="M4" s="18">
        <x:f t="shared" ref="M4:M7" si="0">D4</x:f>
        <x:v>0.087275173503637185</x:v>
      </x:c>
      <x:c r="N4" s="18">
        <x:f>K4*L4*M4</x:f>
        <x:v>0.016002579164769309</x:v>
      </x:c>
      <x:c r="O4" s="19">
        <x:f>E4-($O2*N4)</x:f>
        <x:v>2.6863033744390856</x:v>
      </x:c>
      <x:c r="P4" s="20">
        <x:v>2.6871035033973243</x:v>
      </x:c>
      <x:c r="Q4" s="18">
        <x:f>-2*(H4-G4)*L4*E4</x:f>
        <x:v>0.49270124378787505</x:v>
      </x:c>
      <x:c r="R4" s="18">
        <x:f t="shared" ref="R4:R5" si="1">D4*(1-D4)</x:f>
        <x:v>0.079658217593547201</x:v>
      </x:c>
      <x:c r="S4" s="35">
        <x:f>Q4</x:f>
        <x:v>0.49270124378787505</x:v>
      </x:c>
      <x:c r="T4" s="19" t="str">
        <x:f t="shared" ref="T4:T5" si="2">A4</x:f>
        <x:v>0</x:v>
      </x:c>
      <x:c r="U4" s="19">
        <x:f>R4*S4*T4</x:f>
        <x:v>0</x:v>
      </x:c>
      <x:c r="V4" s="19">
        <x:f>B4-($O2*U4)</x:f>
        <x:v>-6.8209606496901607</x:v>
      </x:c>
    </x:row>
    <x:row r="5" spans="1:22" ht="16.399999999999999">
      <x:c r="A5" s="21">
        <x:v>0</x:v>
      </x:c>
      <x:c r="B5" s="14">
        <x:v>3.212728338227838</x:v>
      </x:c>
      <x:c r="C5" s="36"/>
      <x:c r="D5" s="15">
        <x:f>1/(1+EXP(-C6))</x:f>
        <x:v>0.99502426159577706</x:v>
      </x:c>
      <x:c r="E5" s="14">
        <x:v>-3.3817290951269272</x:v>
      </x:c>
      <x:c r="F5" s="36"/>
      <x:c r="G5" s="39"/>
      <x:c r="H5" s="40"/>
      <x:c r="I5" s="17"/>
      <x:c r="J5" s="34"/>
      <x:c r="K5" s="34"/>
      <x:c r="L5" s="34"/>
      <x:c r="M5" s="18">
        <x:f t="shared" si="0"/>
        <x:v>0.99502426159577706</x:v>
      </x:c>
      <x:c r="N5" s="18">
        <x:f>K4*L4*M5</x:f>
        <x:v>0.18244540661255701</x:v>
      </x:c>
      <x:c r="O5" s="19">
        <x:f>E5-($O2*N5)</x:f>
        <x:v>-3.3908513654575549</x:v>
      </x:c>
      <x:c r="P5" s="20">
        <x:v>-3.3817290951269272</x:v>
      </x:c>
      <x:c r="Q5" s="18">
        <x:f>-2*(H4-G4)*L4*E5</x:f>
        <x:v>-0.6200662271535563</x:v>
      </x:c>
      <x:c r="R5" s="18">
        <x:f t="shared" si="1"/>
        <x:v>0.0049509804315556816</x:v>
      </x:c>
      <x:c r="S5" s="35"/>
      <x:c r="T5" s="19">
        <x:f t="shared" si="2"/>
        <x:v>0</x:v>
      </x:c>
      <x:c r="U5" s="19">
        <x:f>R5*S4*T5</x:f>
        <x:v>0</x:v>
      </x:c>
      <x:c r="V5" s="19">
        <x:f>B5-($O2*U5)</x:f>
        <x:v>3.212728338227838</x:v>
      </x:c>
    </x:row>
    <x:row r="6" spans="1:22" ht="16.399999999999999">
      <x:c r="A6" s="22" t="str">
        <x:f t="shared" ref="A6:A7" si="3">A4</x:f>
        <x:v>0</x:v>
      </x:c>
      <x:c r="B6" s="14">
        <x:v>-3.295728639448356</x:v>
      </x:c>
      <x:c r="C6" s="37">
        <x:f>A6*B6+A7*B7+B9</x:f>
        <x:v>5.2981933378183266</x:v>
      </x:c>
      <x:c r="D6" s="15"/>
      <x:c r="E6" s="14"/>
      <x:c r="F6" s="37"/>
      <x:c r="G6" s="39"/>
      <x:c r="H6" s="40"/>
      <x:c r="I6" s="17"/>
      <x:c r="J6" s="34"/>
      <x:c r="K6" s="34"/>
      <x:c r="L6" s="34"/>
      <x:c r="M6" s="18">
        <x:f t="shared" si="0"/>
        <x:v>0</x:v>
      </x:c>
      <x:c r="N6" s="18"/>
      <x:c r="O6" s="19"/>
      <x:c r="P6" s="20"/>
      <x:c r="Q6" s="18"/>
      <x:c r="R6" s="18">
        <x:f t="shared" ref="R6:R7" si="4">D4*(1-D4)</x:f>
        <x:v>0.079658217593547201</x:v>
      </x:c>
      <x:c r="S6" s="35">
        <x:f>Q5</x:f>
        <x:v>-0.6200662271535563</x:v>
      </x:c>
      <x:c r="T6" s="23" t="str">
        <x:f t="shared" ref="T6:T7" si="5">A4</x:f>
        <x:v>0</x:v>
      </x:c>
      <x:c r="U6" s="19">
        <x:f>R6*S6*T6</x:f>
        <x:v>-0</x:v>
      </x:c>
      <x:c r="V6" s="19">
        <x:f>B6-($O2*U6)</x:f>
        <x:v>-3.295728639448356</x:v>
      </x:c>
    </x:row>
    <x:row r="7" spans="1:22" ht="18" customHeight="1">
      <x:c r="A7" s="24">
        <x:f t="shared" si="3"/>
        <x:v>0</x:v>
      </x:c>
      <x:c r="B7" s="14">
        <x:v>3.3863719125574838</x:v>
      </x:c>
      <x:c r="C7" s="37"/>
      <x:c r="D7" s="15"/>
      <x:c r="E7" s="14"/>
      <x:c r="F7" s="37"/>
      <x:c r="G7" s="39"/>
      <x:c r="H7" s="40"/>
      <x:c r="I7" s="17"/>
      <x:c r="J7" s="34"/>
      <x:c r="K7" s="34"/>
      <x:c r="L7" s="34"/>
      <x:c r="M7" s="18">
        <x:f t="shared" si="0"/>
        <x:v>0</x:v>
      </x:c>
      <x:c r="N7" s="18"/>
      <x:c r="O7" s="19"/>
      <x:c r="P7" s="20"/>
      <x:c r="Q7" s="18"/>
      <x:c r="R7" s="18">
        <x:f t="shared" si="4"/>
        <x:v>0.0049509804315556816</x:v>
      </x:c>
      <x:c r="S7" s="35"/>
      <x:c r="T7" s="23">
        <x:f t="shared" si="5"/>
        <x:v>0</x:v>
      </x:c>
      <x:c r="U7" s="19">
        <x:f>R7*S6*T7</x:f>
        <x:v>-0</x:v>
      </x:c>
      <x:c r="V7" s="19">
        <x:f>B7-($O2*U7)</x:f>
        <x:v>3.3863719125574838</x:v>
      </x:c>
    </x:row>
    <x:row r="8" spans="1:22" ht="19.5" customHeight="1">
      <x:c r="A8" s="20" t="s">
        <x:v>35</x:v>
      </x:c>
      <x:c r="B8" s="20">
        <x:v>-2.3473683993104291</x:v>
      </x:c>
      <x:c r="C8" s="20"/>
      <x:c r="D8" s="20" t="s">
        <x:v>35</x:v>
      </x:c>
      <x:c r="E8" s="20">
        <x:v>2.6687633104902519</x:v>
      </x:c>
      <x:c r="F8" s="25"/>
      <x:c r="G8" s="26"/>
      <x:c r="H8" s="16"/>
      <x:c r="I8" s="17"/>
      <x:c r="J8" s="34"/>
      <x:c r="K8" s="34"/>
      <x:c r="L8" s="34"/>
      <x:c r="M8" s="18"/>
      <x:c r="N8" s="18">
        <x:f>K4*L4*1</x:f>
        <x:v>0.18335774679499667</x:v>
      </x:c>
      <x:c r="O8" s="19">
        <x:f>E8-($O2*N8)</x:f>
        <x:v>2.6595954231505021</x:v>
      </x:c>
      <x:c r="P8" s="20">
        <x:v>2.6687633104902519</x:v>
      </x:c>
      <x:c r="Q8" s="18"/>
      <x:c r="R8" s="34"/>
      <x:c r="S8" s="27"/>
      <x:c r="T8" s="27"/>
      <x:c r="U8" s="19">
        <x:f>R4*S4*1</x:f>
        <x:v>0.039247702886265896</x:v>
      </x:c>
      <x:c r="V8" s="19">
        <x:f>B8-($O4*U8)</x:f>
        <x:v>-2.4527996360127879</x:v>
      </x:c>
    </x:row>
    <x:row r="9" spans="1:22" ht="18.75" customHeight="1">
      <x:c r="A9" s="28" t="s">
        <x:v>35</x:v>
      </x:c>
      <x:c r="B9" s="28">
        <x:v>5.2981933378183266</x:v>
      </x:c>
      <x:c r="C9" s="28"/>
      <x:c r="D9" s="28" t="s">
        <x:v>35</x:v>
      </x:c>
      <x:c r="E9" s="29"/>
      <x:c r="F9" s="25"/>
      <x:c r="G9" s="26"/>
      <x:c r="H9" s="16"/>
      <x:c r="I9" s="17"/>
      <x:c r="J9" s="34"/>
      <x:c r="K9" s="34"/>
      <x:c r="L9" s="34"/>
      <x:c r="M9" s="18"/>
      <x:c r="N9" s="18"/>
      <x:c r="O9" s="19"/>
      <x:c r="P9" s="27"/>
      <x:c r="Q9" s="18"/>
      <x:c r="R9" s="34"/>
      <x:c r="S9" s="27"/>
      <x:c r="T9" s="27"/>
      <x:c r="U9" s="19">
        <x:f>R6*S6*1</x:f>
        <x:v>-0.049393370445007856</x:v>
      </x:c>
      <x:c r="V9" s="19">
        <x:f>B9-($O4*U9)</x:f>
        <x:v>5.4308789155196706</x:v>
      </x:c>
    </x:row>
    <x:row r="10" spans="1:22" ht="18.75">
      <x:c r="A10" s="11"/>
      <x:c r="B10" s="30" t="s">
        <x:v>30</x:v>
      </x:c>
      <x:c r="C10" s="11"/>
      <x:c r="D10" s="11"/>
      <x:c r="E10" s="30" t="s">
        <x:v>30</x:v>
      </x:c>
      <x:c r="F10" s="11"/>
      <x:c r="G10" s="11"/>
      <x:c r="H10" s="11"/>
      <x:c r="K10" s="11"/>
      <x:c r="L10" s="11"/>
      <x:c r="M10" s="11"/>
      <x:c r="N10" s="11"/>
      <x:c r="O10" s="30" t="s">
        <x:v>37</x:v>
      </x:c>
      <x:c r="V10" s="30" t="s">
        <x:v>37</x:v>
      </x:c>
    </x:row>
    <x:row r="11" spans="2:22" ht="18.75">
      <x:c r="B11" s="30" t="s">
        <x:v>30</x:v>
      </x:c>
      <x:c r="E11" s="30" t="s">
        <x:v>30</x:v>
      </x:c>
      <x:c r="I11" s="10" t="s">
        <x:v>38</x:v>
      </x:c>
      <x:c r="J11" s="31">
        <x:f>($J4+$J6+J8)/2</x:f>
        <x:v>0.074730231433336181</x:v>
      </x:c>
      <x:c r="O11" s="30" t="s">
        <x:v>37</x:v>
      </x:c>
      <x:c r="V11" s="30" t="s">
        <x:v>37</x:v>
      </x:c>
    </x:row>
    <x:row r="12" spans="2:22" ht="18.75">
      <x:c r="B12" s="30" t="s">
        <x:v>30</x:v>
      </x:c>
      <x:c r="E12" s="30" t="s">
        <x:v>30</x:v>
      </x:c>
      <x:c r="I12" s="9" t="s">
        <x:v>34</x:v>
      </x:c>
      <x:c r="J12" s="9">
        <x:v>1</x:v>
      </x:c>
      <x:c r="O12" s="30" t="s">
        <x:v>37</x:v>
      </x:c>
      <x:c r="V12" s="30" t="s">
        <x:v>37</x:v>
      </x:c>
    </x:row>
    <x:row r="13" spans="2:22" ht="20.649999999999999">
      <x:c r="B13" s="30" t="s">
        <x:v>30</x:v>
      </x:c>
      <x:c r="E13" s="29" t="s">
        <x:v>26</x:v>
      </x:c>
      <x:c r="F13" s="29" t="s">
        <x:v>12</x:v>
      </x:c>
      <x:c r="G13" s="29" t="s">
        <x:v>12</x:v>
      </x:c>
      <x:c r="H13" s="29" t="s">
        <x:v>15</x:v>
      </x:c>
      <x:c r="I13" s="29" t="s">
        <x:v>7</x:v>
      </x:c>
      <x:c r="J13" s="29" t="s">
        <x:v>12</x:v>
      </x:c>
      <x:c r="K13" s="29" t="s">
        <x:v>12</x:v>
      </x:c>
      <x:c r="L13" s="29" t="s">
        <x:v>7</x:v>
      </x:c>
      <x:c r="M13" s="29" t="s">
        <x:v>12</x:v>
      </x:c>
      <x:c r="N13" s="29" t="s">
        <x:v>17</x:v>
      </x:c>
      <x:c r="O13" s="29" t="s">
        <x:v>33</x:v>
      </x:c>
      <x:c r="V13" s="30" t="s">
        <x:v>37</x:v>
      </x:c>
    </x:row>
    <x:row r="14" spans="2:22" ht="18.75">
      <x:c r="B14" s="30" t="s">
        <x:v>30</x:v>
      </x:c>
      <x:c r="V14" s="30" t="s">
        <x:v>37</x:v>
      </x:c>
    </x:row>
    <x:row r="15" spans="2:22" ht="20.649999999999999">
      <x:c r="B15" s="29" t="s">
        <x:v>8</x:v>
      </x:c>
      <x:c r="C15" s="29" t="s">
        <x:v>7</x:v>
      </x:c>
      <x:c r="D15" s="29" t="s">
        <x:v>7</x:v>
      </x:c>
      <x:c r="E15" s="32" t="s">
        <x:v>17</x:v>
      </x:c>
      <x:c r="F15" s="32" t="s">
        <x:v>17</x:v>
      </x:c>
      <x:c r="G15" s="32" t="s">
        <x:v>12</x:v>
      </x:c>
      <x:c r="H15" s="32" t="s">
        <x:v>15</x:v>
      </x:c>
      <x:c r="I15" s="32" t="s">
        <x:v>15</x:v>
      </x:c>
      <x:c r="J15" s="32" t="s">
        <x:v>12</x:v>
      </x:c>
      <x:c r="K15" s="32" t="s">
        <x:v>7</x:v>
      </x:c>
      <x:c r="L15" s="32" t="s">
        <x:v>12</x:v>
      </x:c>
      <x:c r="M15" s="32" t="s">
        <x:v>12</x:v>
      </x:c>
      <x:c r="N15" s="32" t="s">
        <x:v>17</x:v>
      </x:c>
      <x:c r="O15" s="32" t="s">
        <x:v>15</x:v>
      </x:c>
      <x:c r="P15" s="32" t="s">
        <x:v>12</x:v>
      </x:c>
      <x:c r="Q15" s="32" t="s">
        <x:v>12</x:v>
      </x:c>
      <x:c r="R15" s="32" t="s">
        <x:v>12</x:v>
      </x:c>
      <x:c r="S15" s="32" t="s">
        <x:v>12</x:v>
      </x:c>
      <x:c r="T15" s="32" t="s">
        <x:v>12</x:v>
      </x:c>
      <x:c r="U15" s="32" t="s">
        <x:v>12</x:v>
      </x:c>
      <x:c r="V15" s="32" t="s">
        <x:v>33</x:v>
      </x:c>
    </x:row>
    <x:row r="24" spans="1:2" ht="16.399999999999999">
      <x:c r="A24" s="38" t="s">
        <x:v>9</x:v>
      </x:c>
      <x:c r="B24" s="38"/>
    </x:row>
    <x:row r="25" spans="1:4" ht="16.399999999999999">
      <x:c r="A25" s="9" t="s">
        <x:v>36</x:v>
      </x:c>
      <x:c r="B25" s="9" t="s">
        <x:v>39</x:v>
      </x:c>
      <x:c r="D25" s="9" t="s">
        <x:v>16</x:v>
      </x:c>
    </x:row>
    <x:row r="26" spans="1:4" ht="16.399999999999999">
      <x:c r="A26" s="9">
        <x:v>0</x:v>
      </x:c>
      <x:c r="B26" s="9">
        <x:v>0</x:v>
      </x:c>
      <x:c r="D26" s="9">
        <x:v>0.36425596597699345</x:v>
      </x:c>
    </x:row>
    <x:row r="27" spans="1:1" ht="16.399999999999999">
      <x:c r="A27" s="9">
        <x:v>0</x:v>
      </x:c>
    </x:row>
    <x:row r="30" spans="1:4" ht="16.399999999999999">
      <x:c r="A30" s="9">
        <x:v>1</x:v>
      </x:c>
      <x:c r="B30" s="9">
        <x:v>1</x:v>
      </x:c>
      <x:c r="D30" s="9">
        <x:v>-1.6737583120760546</x:v>
      </x:c>
    </x:row>
    <x:row r="31" spans="1:1" ht="16.399999999999999">
      <x:c r="A31" s="9">
        <x:v>0</x:v>
      </x:c>
    </x:row>
    <x:row r="34" spans="1:4" ht="16.399999999999999">
      <x:c r="A34" s="9">
        <x:v>0</x:v>
      </x:c>
      <x:c r="B34" s="9">
        <x:v>1</x:v>
      </x:c>
      <x:c r="D34" s="9">
        <x:v>-1.6715517562964783</x:v>
      </x:c>
    </x:row>
    <x:row r="35" spans="1:1" ht="16.399999999999999">
      <x:c r="A35" s="9">
        <x:v>1</x:v>
      </x:c>
    </x:row>
    <x:row r="38" spans="1:4" ht="16.399999999999999">
      <x:c r="A38" s="9">
        <x:v>1</x:v>
      </x:c>
      <x:c r="B38" s="9">
        <x:v>0</x:v>
      </x:c>
      <x:c r="D38" s="9">
        <x:v>0.30852735373290963</x:v>
      </x:c>
    </x:row>
    <x:row r="39" spans="1:1" ht="16.399999999999999">
      <x:c r="A39" s="9">
        <x:v>1</x:v>
      </x:c>
    </x:row>
    <x:row r="42" spans="1:4" ht="16.399999999999999">
      <x:c r="A42" s="9">
        <x:v>1</x:v>
      </x:c>
      <x:c r="B42" s="9">
        <x:v>0</x:v>
      </x:c>
      <x:c r="D42" s="9">
        <x:v>0</x:v>
      </x:c>
    </x:row>
    <x:row r="43" spans="1:1" ht="16.399999999999999">
      <x:c r="A43" s="9">
        <x:v>1</x:v>
      </x:c>
    </x:row>
    <x:row r="44" spans="4:6" ht="16.399999999999999">
      <x:c r="D44" s="9">
        <x:f>MAX(D26:D43)</x:f>
        <x:v>0.36425596597699345</x:v>
      </x:c>
      <x:c r="E44" s="33">
        <x:f>MIN(D26:D43)</x:f>
        <x:v>-1.6737583120760546</x:v>
      </x:c>
      <x:c r="F44" s="33">
        <x:f>D44-E44</x:f>
        <x:v>2.0380142780530481</x:v>
      </x:c>
    </x:row>
    <x:row r="46" spans="1:6" ht="16.399999999999999">
      <x:c r="A46" s="9" t="s">
        <x:v>40</x:v>
      </x:c>
      <x:c r="B46" s="33">
        <x:f>SUM(B25:B44)</x:f>
        <x:v>2</x:v>
      </x:c>
      <x:c r="C46" s="9" t="s">
        <x:v>40</x:v>
      </x:c>
      <x:c r="D46" s="33">
        <x:f>IF(ABS(D44)&gt;ABS(E44),D44,E44)</x:f>
        <x:v>-1.6737583120760546</x:v>
      </x:c>
      <x:c r="F46" s="33">
        <x:v>2.0197986799793348</x:v>
      </x:c>
    </x:row>
  </x:sheetData>
  <x:mergeCells count="23">
    <x:mergeCell ref="K4:K5"/>
    <x:mergeCell ref="L4:L5"/>
    <x:mergeCell ref="S4:S5"/>
    <x:mergeCell ref="F4:F5"/>
    <x:mergeCell ref="F6:F7"/>
    <x:mergeCell ref="A24:B24"/>
    <x:mergeCell ref="G6:G7"/>
    <x:mergeCell ref="H6:H7"/>
    <x:mergeCell ref="K6:K7"/>
    <x:mergeCell ref="L6:L7"/>
    <x:mergeCell ref="S6:S7"/>
    <x:mergeCell ref="J6:J7"/>
    <x:mergeCell ref="J8:J9"/>
    <x:mergeCell ref="K8:K9"/>
    <x:mergeCell ref="L8:L9"/>
    <x:mergeCell ref="R8:R9"/>
    <x:mergeCell ref="A1:B1"/>
    <x:mergeCell ref="F1:G1"/>
    <x:mergeCell ref="C4:C5"/>
    <x:mergeCell ref="G4:G5"/>
    <x:mergeCell ref="H4:H5"/>
    <x:mergeCell ref="J4:J5"/>
    <x:mergeCell ref="C6:C7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CKIRUser</cp:lastModifiedBy>
  <cp:revision>1</cp:revision>
  <dcterms:created xsi:type="dcterms:W3CDTF">2023-06-20T10:54:40.010</dcterms:created>
  <dcterms:modified xsi:type="dcterms:W3CDTF">2023-06-20T10:57:15.638</dcterms:modified>
  <cp:version>1000.0100.01</cp:version>
</cp:coreProperties>
</file>