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D38" i="1"/>
  <c r="D39" i="1"/>
  <c r="D40" i="1"/>
  <c r="E40" i="1" s="1"/>
  <c r="H40" i="1" s="1"/>
  <c r="D41" i="1"/>
  <c r="D42" i="1"/>
  <c r="D43" i="1"/>
  <c r="D44" i="1"/>
  <c r="E44" i="1" s="1"/>
  <c r="H44" i="1" s="1"/>
  <c r="D45" i="1"/>
  <c r="D46" i="1"/>
  <c r="D47" i="1"/>
  <c r="D48" i="1"/>
  <c r="E48" i="1" s="1"/>
  <c r="H48" i="1" s="1"/>
  <c r="D49" i="1"/>
  <c r="D50" i="1"/>
  <c r="D51" i="1"/>
  <c r="D52" i="1"/>
  <c r="E52" i="1" s="1"/>
  <c r="H52" i="1" s="1"/>
  <c r="D53" i="1"/>
  <c r="D54" i="1"/>
  <c r="D55" i="1"/>
  <c r="D56" i="1"/>
  <c r="E56" i="1" s="1"/>
  <c r="H56" i="1" s="1"/>
  <c r="D57" i="1"/>
  <c r="D58" i="1"/>
  <c r="D59" i="1"/>
  <c r="D60" i="1"/>
  <c r="E60" i="1" s="1"/>
  <c r="G60" i="1" s="1"/>
  <c r="D61" i="1"/>
  <c r="D62" i="1"/>
  <c r="D63" i="1"/>
  <c r="D64" i="1"/>
  <c r="E64" i="1" s="1"/>
  <c r="H64" i="1" s="1"/>
  <c r="D65" i="1"/>
  <c r="D66" i="1"/>
  <c r="D67" i="1"/>
  <c r="D68" i="1"/>
  <c r="E68" i="1" s="1"/>
  <c r="H68" i="1" s="1"/>
  <c r="D69" i="1"/>
  <c r="D70" i="1"/>
  <c r="D71" i="1"/>
  <c r="D72" i="1"/>
  <c r="E72" i="1" s="1"/>
  <c r="H72" i="1" s="1"/>
  <c r="D73" i="1"/>
  <c r="D74" i="1"/>
  <c r="D75" i="1"/>
  <c r="D76" i="1"/>
  <c r="E76" i="1" s="1"/>
  <c r="D77" i="1"/>
  <c r="D78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B38" i="1"/>
  <c r="E38" i="1" s="1"/>
  <c r="B39" i="1"/>
  <c r="B40" i="1"/>
  <c r="B41" i="1"/>
  <c r="B42" i="1"/>
  <c r="E42" i="1" s="1"/>
  <c r="B43" i="1"/>
  <c r="B44" i="1"/>
  <c r="B45" i="1"/>
  <c r="B46" i="1"/>
  <c r="E46" i="1" s="1"/>
  <c r="B47" i="1"/>
  <c r="B48" i="1"/>
  <c r="B49" i="1"/>
  <c r="B50" i="1"/>
  <c r="E50" i="1" s="1"/>
  <c r="B51" i="1"/>
  <c r="B52" i="1"/>
  <c r="B53" i="1"/>
  <c r="B54" i="1"/>
  <c r="E54" i="1" s="1"/>
  <c r="B55" i="1"/>
  <c r="B56" i="1"/>
  <c r="B57" i="1"/>
  <c r="B58" i="1"/>
  <c r="E58" i="1" s="1"/>
  <c r="B59" i="1"/>
  <c r="B60" i="1"/>
  <c r="B61" i="1"/>
  <c r="B62" i="1"/>
  <c r="E62" i="1" s="1"/>
  <c r="B63" i="1"/>
  <c r="B64" i="1"/>
  <c r="B65" i="1"/>
  <c r="B66" i="1"/>
  <c r="E66" i="1" s="1"/>
  <c r="B67" i="1"/>
  <c r="B68" i="1"/>
  <c r="B69" i="1"/>
  <c r="B70" i="1"/>
  <c r="E70" i="1" s="1"/>
  <c r="B71" i="1"/>
  <c r="B72" i="1"/>
  <c r="B73" i="1"/>
  <c r="B74" i="1"/>
  <c r="E74" i="1" s="1"/>
  <c r="B75" i="1"/>
  <c r="B76" i="1"/>
  <c r="B77" i="1"/>
  <c r="B78" i="1"/>
  <c r="E78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B8" i="1"/>
  <c r="B9" i="1"/>
  <c r="B10" i="1"/>
  <c r="B11" i="1"/>
  <c r="B12" i="1"/>
  <c r="B13" i="1"/>
  <c r="B14" i="1"/>
  <c r="B15" i="1"/>
  <c r="B16" i="1"/>
  <c r="B17" i="1"/>
  <c r="B18" i="1"/>
  <c r="E18" i="1" s="1"/>
  <c r="G18" i="1" s="1"/>
  <c r="B19" i="1"/>
  <c r="B20" i="1"/>
  <c r="B21" i="1"/>
  <c r="B22" i="1"/>
  <c r="E22" i="1" s="1"/>
  <c r="B23" i="1"/>
  <c r="B24" i="1"/>
  <c r="B25" i="1"/>
  <c r="B26" i="1"/>
  <c r="B27" i="1"/>
  <c r="B28" i="1"/>
  <c r="B29" i="1"/>
  <c r="B30" i="1"/>
  <c r="E30" i="1" s="1"/>
  <c r="G30" i="1" s="1"/>
  <c r="B31" i="1"/>
  <c r="B32" i="1"/>
  <c r="B33" i="1"/>
  <c r="B34" i="1"/>
  <c r="E34" i="1" s="1"/>
  <c r="G34" i="1" s="1"/>
  <c r="B35" i="1"/>
  <c r="B36" i="1"/>
  <c r="B37" i="1"/>
  <c r="B7" i="1"/>
  <c r="E7" i="1" s="1"/>
  <c r="E37" i="1" l="1"/>
  <c r="G37" i="1" s="1"/>
  <c r="E33" i="1"/>
  <c r="H33" i="1" s="1"/>
  <c r="E25" i="1"/>
  <c r="H25" i="1" s="1"/>
  <c r="E17" i="1"/>
  <c r="H17" i="1" s="1"/>
  <c r="E13" i="1"/>
  <c r="H13" i="1" s="1"/>
  <c r="E9" i="1"/>
  <c r="H9" i="1" s="1"/>
  <c r="E35" i="1"/>
  <c r="G35" i="1" s="1"/>
  <c r="E23" i="1"/>
  <c r="G23" i="1" s="1"/>
  <c r="E19" i="1"/>
  <c r="G19" i="1" s="1"/>
  <c r="E14" i="1"/>
  <c r="G14" i="1" s="1"/>
  <c r="E29" i="1"/>
  <c r="H29" i="1" s="1"/>
  <c r="E21" i="1"/>
  <c r="G21" i="1" s="1"/>
  <c r="G68" i="1"/>
  <c r="G52" i="1"/>
  <c r="E36" i="1"/>
  <c r="E32" i="1"/>
  <c r="E28" i="1"/>
  <c r="G28" i="1" s="1"/>
  <c r="E24" i="1"/>
  <c r="G24" i="1" s="1"/>
  <c r="E20" i="1"/>
  <c r="E16" i="1"/>
  <c r="E12" i="1"/>
  <c r="G12" i="1" s="1"/>
  <c r="E8" i="1"/>
  <c r="G8" i="1" s="1"/>
  <c r="E75" i="1"/>
  <c r="G75" i="1" s="1"/>
  <c r="E71" i="1"/>
  <c r="G71" i="1" s="1"/>
  <c r="E67" i="1"/>
  <c r="G67" i="1" s="1"/>
  <c r="E63" i="1"/>
  <c r="G63" i="1" s="1"/>
  <c r="E59" i="1"/>
  <c r="G59" i="1" s="1"/>
  <c r="E55" i="1"/>
  <c r="G55" i="1" s="1"/>
  <c r="E51" i="1"/>
  <c r="G51" i="1" s="1"/>
  <c r="E47" i="1"/>
  <c r="E43" i="1"/>
  <c r="G43" i="1" s="1"/>
  <c r="E39" i="1"/>
  <c r="G39" i="1" s="1"/>
  <c r="H60" i="1"/>
  <c r="E31" i="1"/>
  <c r="G31" i="1" s="1"/>
  <c r="E27" i="1"/>
  <c r="G27" i="1" s="1"/>
  <c r="E15" i="1"/>
  <c r="G15" i="1" s="1"/>
  <c r="E11" i="1"/>
  <c r="G44" i="1"/>
  <c r="E26" i="1"/>
  <c r="G26" i="1" s="1"/>
  <c r="E10" i="1"/>
  <c r="G10" i="1" s="1"/>
  <c r="E77" i="1"/>
  <c r="E73" i="1"/>
  <c r="H73" i="1" s="1"/>
  <c r="E69" i="1"/>
  <c r="G69" i="1" s="1"/>
  <c r="E65" i="1"/>
  <c r="G65" i="1" s="1"/>
  <c r="E61" i="1"/>
  <c r="H61" i="1" s="1"/>
  <c r="E57" i="1"/>
  <c r="G57" i="1" s="1"/>
  <c r="E53" i="1"/>
  <c r="G53" i="1" s="1"/>
  <c r="E49" i="1"/>
  <c r="G49" i="1" s="1"/>
  <c r="E45" i="1"/>
  <c r="E41" i="1"/>
  <c r="H41" i="1" s="1"/>
  <c r="H76" i="1"/>
  <c r="G76" i="1"/>
  <c r="H31" i="1"/>
  <c r="H27" i="1"/>
  <c r="H11" i="1"/>
  <c r="G11" i="1"/>
  <c r="H26" i="1"/>
  <c r="G77" i="1"/>
  <c r="H77" i="1"/>
  <c r="G73" i="1"/>
  <c r="G61" i="1"/>
  <c r="H57" i="1"/>
  <c r="H53" i="1"/>
  <c r="G45" i="1"/>
  <c r="H45" i="1"/>
  <c r="G41" i="1"/>
  <c r="H74" i="1"/>
  <c r="G74" i="1"/>
  <c r="H66" i="1"/>
  <c r="G66" i="1"/>
  <c r="H58" i="1"/>
  <c r="G58" i="1"/>
  <c r="H50" i="1"/>
  <c r="G50" i="1"/>
  <c r="H42" i="1"/>
  <c r="G42" i="1"/>
  <c r="G25" i="1"/>
  <c r="H30" i="1"/>
  <c r="H24" i="1"/>
  <c r="H8" i="1"/>
  <c r="H78" i="1"/>
  <c r="G78" i="1"/>
  <c r="G7" i="1"/>
  <c r="G22" i="1"/>
  <c r="G29" i="1"/>
  <c r="H34" i="1"/>
  <c r="H28" i="1"/>
  <c r="H18" i="1"/>
  <c r="H12" i="1"/>
  <c r="H70" i="1"/>
  <c r="G70" i="1"/>
  <c r="H62" i="1"/>
  <c r="G62" i="1"/>
  <c r="H54" i="1"/>
  <c r="G54" i="1"/>
  <c r="H46" i="1"/>
  <c r="G46" i="1"/>
  <c r="H38" i="1"/>
  <c r="G38" i="1"/>
  <c r="G72" i="1"/>
  <c r="G64" i="1"/>
  <c r="G56" i="1"/>
  <c r="G48" i="1"/>
  <c r="G40" i="1"/>
  <c r="H37" i="1"/>
  <c r="G33" i="1"/>
  <c r="G17" i="1"/>
  <c r="H7" i="1"/>
  <c r="H22" i="1"/>
  <c r="H75" i="1"/>
  <c r="H71" i="1"/>
  <c r="H67" i="1"/>
  <c r="H63" i="1"/>
  <c r="H59" i="1"/>
  <c r="H55" i="1"/>
  <c r="H51" i="1"/>
  <c r="H47" i="1"/>
  <c r="H43" i="1"/>
  <c r="H39" i="1"/>
  <c r="G47" i="1"/>
  <c r="H23" i="1" l="1"/>
  <c r="H21" i="1"/>
  <c r="H49" i="1"/>
  <c r="H65" i="1"/>
  <c r="H10" i="1"/>
  <c r="H14" i="1"/>
  <c r="H35" i="1"/>
  <c r="H69" i="1"/>
  <c r="G13" i="1"/>
  <c r="H19" i="1"/>
  <c r="G9" i="1"/>
  <c r="G20" i="1"/>
  <c r="H20" i="1"/>
  <c r="G36" i="1"/>
  <c r="H36" i="1"/>
  <c r="H32" i="1"/>
  <c r="G32" i="1"/>
  <c r="H15" i="1"/>
  <c r="H16" i="1"/>
  <c r="G16" i="1"/>
</calcChain>
</file>

<file path=xl/sharedStrings.xml><?xml version="1.0" encoding="utf-8"?>
<sst xmlns="http://schemas.openxmlformats.org/spreadsheetml/2006/main" count="13" uniqueCount="13">
  <si>
    <t>k1</t>
  </si>
  <si>
    <t>k2</t>
  </si>
  <si>
    <t>k3</t>
  </si>
  <si>
    <t>T1</t>
  </si>
  <si>
    <t>T3</t>
  </si>
  <si>
    <t>a1</t>
  </si>
  <si>
    <t>w</t>
  </si>
  <si>
    <t>a2</t>
  </si>
  <si>
    <t>a3</t>
  </si>
  <si>
    <t>aob</t>
  </si>
  <si>
    <t>fob</t>
  </si>
  <si>
    <t>Re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</si>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</sst>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Лист1!$G$7:$G$78</c:f>
              <c:numCache>
                <c:formatCode>General</c:formatCode>
                <c:ptCount val="72"/>
                <c:pt idx="0">
                  <c:v>-1.8435398770687681</c:v>
                </c:pt>
                <c:pt idx="1">
                  <c:v>-1.8289930179776241</c:v>
                </c:pt>
                <c:pt idx="2">
                  <c:v>-1.805224239598884</c:v>
                </c:pt>
                <c:pt idx="3">
                  <c:v>-1.7729114713216945</c:v>
                </c:pt>
                <c:pt idx="4">
                  <c:v>-1.7329365987640186</c:v>
                </c:pt>
                <c:pt idx="5">
                  <c:v>-1.6863286216865001</c:v>
                </c:pt>
                <c:pt idx="6">
                  <c:v>-1.6342030549098447</c:v>
                </c:pt>
                <c:pt idx="7">
                  <c:v>-1.5777035677705695</c:v>
                </c:pt>
                <c:pt idx="8">
                  <c:v>-1.5179505998823994</c:v>
                </c:pt>
                <c:pt idx="9">
                  <c:v>-1.4559999999999997</c:v>
                </c:pt>
                <c:pt idx="10">
                  <c:v>-1.3928130024921701</c:v>
                </c:pt>
                <c:pt idx="11">
                  <c:v>-1.3292373795483969</c:v>
                </c:pt>
                <c:pt idx="12">
                  <c:v>-1.265998548328799</c:v>
                </c:pt>
                <c:pt idx="13">
                  <c:v>-1.2036988046446699</c:v>
                </c:pt>
                <c:pt idx="14">
                  <c:v>-1.1428226415094338</c:v>
                </c:pt>
                <c:pt idx="15">
                  <c:v>-1.0837461890243905</c:v>
                </c:pt>
                <c:pt idx="16">
                  <c:v>-1.0267490698612474</c:v>
                </c:pt>
                <c:pt idx="17">
                  <c:v>-0.97202730550415595</c:v>
                </c:pt>
                <c:pt idx="18">
                  <c:v>-0.91970626152426738</c:v>
                </c:pt>
                <c:pt idx="19">
                  <c:v>-0.86985294117647061</c:v>
                </c:pt>
                <c:pt idx="20">
                  <c:v>-0.82248720338881409</c:v>
                </c:pt>
                <c:pt idx="21">
                  <c:v>-0.77759168745941143</c:v>
                </c:pt>
                <c:pt idx="22">
                  <c:v>-0.73512037596156365</c:v>
                </c:pt>
                <c:pt idx="23">
                  <c:v>-0.69500582794405186</c:v>
                </c:pt>
                <c:pt idx="24">
                  <c:v>-0.65716517663397267</c:v>
                </c:pt>
                <c:pt idx="25">
                  <c:v>-0.6215050193228695</c:v>
                </c:pt>
                <c:pt idx="26">
                  <c:v>-0.58792534043946043</c:v>
                </c:pt>
                <c:pt idx="27">
                  <c:v>-0.55632260880033724</c:v>
                </c:pt>
                <c:pt idx="28">
                  <c:v>-0.52659218184211787</c:v>
                </c:pt>
                <c:pt idx="29">
                  <c:v>-0.49863013698630138</c:v>
                </c:pt>
                <c:pt idx="30">
                  <c:v>-0.47233463571390866</c:v>
                </c:pt>
                <c:pt idx="31">
                  <c:v>-0.44760691108097622</c:v>
                </c:pt>
                <c:pt idx="32">
                  <c:v>-0.42435195528772401</c:v>
                </c:pt>
                <c:pt idx="33">
                  <c:v>-0.40247897106914471</c:v>
                </c:pt>
                <c:pt idx="34">
                  <c:v>-0.3819016393442623</c:v>
                </c:pt>
                <c:pt idx="35">
                  <c:v>-0.36253824579296273</c:v>
                </c:pt>
                <c:pt idx="36">
                  <c:v>-0.34431170075500456</c:v>
                </c:pt>
                <c:pt idx="37">
                  <c:v>-0.32714947993464749</c:v>
                </c:pt>
                <c:pt idx="38">
                  <c:v>-0.31098350768760824</c:v>
                </c:pt>
                <c:pt idx="39">
                  <c:v>-0.29574999999999996</c:v>
                </c:pt>
                <c:pt idx="40">
                  <c:v>-0.28138928048368511</c:v>
                </c:pt>
                <c:pt idx="41">
                  <c:v>-0.26784557966492811</c:v>
                </c:pt>
                <c:pt idx="42">
                  <c:v>-0.2550668254060573</c:v>
                </c:pt>
                <c:pt idx="43">
                  <c:v>-0.24300443036310571</c:v>
                </c:pt>
                <c:pt idx="44">
                  <c:v>-0.23161308085288629</c:v>
                </c:pt>
                <c:pt idx="45">
                  <c:v>-0.22085053030263435</c:v>
                </c:pt>
                <c:pt idx="46">
                  <c:v>-0.21067739951963591</c:v>
                </c:pt>
                <c:pt idx="47">
                  <c:v>-0.20105698529411761</c:v>
                </c:pt>
                <c:pt idx="48">
                  <c:v>-0.19195507829288652</c:v>
                </c:pt>
                <c:pt idx="49">
                  <c:v>-0.183339790778768</c:v>
                </c:pt>
                <c:pt idx="50">
                  <c:v>-0.17518139437356012</c:v>
                </c:pt>
                <c:pt idx="51">
                  <c:v>-0.16745216784737194</c:v>
                </c:pt>
                <c:pt idx="52">
                  <c:v>-0.16012625474672657</c:v>
                </c:pt>
                <c:pt idx="53">
                  <c:v>-0.15317953055329531</c:v>
                </c:pt>
                <c:pt idx="54">
                  <c:v>-0.14658947898313618</c:v>
                </c:pt>
                <c:pt idx="55">
                  <c:v>-0.14033507698381364</c:v>
                </c:pt>
                <c:pt idx="56">
                  <c:v>-0.13439668795665088</c:v>
                </c:pt>
                <c:pt idx="57">
                  <c:v>-0.12875596271801987</c:v>
                </c:pt>
                <c:pt idx="58">
                  <c:v>-0.12339574771264783</c:v>
                </c:pt>
                <c:pt idx="59">
                  <c:v>-0.11830000000000002</c:v>
                </c:pt>
                <c:pt idx="60">
                  <c:v>-0.1134537085492668</c:v>
                </c:pt>
                <c:pt idx="61">
                  <c:v>-0.1088428213973026</c:v>
                </c:pt>
                <c:pt idx="62">
                  <c:v>-0.1044541782454925</c:v>
                </c:pt>
                <c:pt idx="63">
                  <c:v>-0.10027544809478339</c:v>
                </c:pt>
                <c:pt idx="64">
                  <c:v>-9.6295071542130364E-2</c:v>
                </c:pt>
                <c:pt idx="65">
                  <c:v>-9.2502207385726537E-2</c:v>
                </c:pt>
                <c:pt idx="66">
                  <c:v>-8.8886683210133918E-2</c:v>
                </c:pt>
                <c:pt idx="67">
                  <c:v>-8.5438949645475284E-2</c:v>
                </c:pt>
                <c:pt idx="68">
                  <c:v>-8.2150038016961274E-2</c:v>
                </c:pt>
                <c:pt idx="69">
                  <c:v>-7.9011521122057088E-2</c:v>
                </c:pt>
                <c:pt idx="70">
                  <c:v>-7.6015476892459674E-2</c:v>
                </c:pt>
                <c:pt idx="71">
                  <c:v>-7.3154454716712294E-2</c:v>
                </c:pt>
              </c:numCache>
            </c:numRef>
          </c:xVal>
          <c:yVal>
            <c:numRef>
              <c:f>Лист1!$H$7:$H$78</c:f>
              <c:numCache>
                <c:formatCode>General</c:formatCode>
                <c:ptCount val="72"/>
                <c:pt idx="0">
                  <c:v>-29.478202634329655</c:v>
                </c:pt>
                <c:pt idx="1">
                  <c:v>-14.595364283461448</c:v>
                </c:pt>
                <c:pt idx="2">
                  <c:v>-9.5737058840060776</c:v>
                </c:pt>
                <c:pt idx="3">
                  <c:v>-7.020729426433916</c:v>
                </c:pt>
                <c:pt idx="4">
                  <c:v>-5.4587502861066595</c:v>
                </c:pt>
                <c:pt idx="5">
                  <c:v>-4.3956966071961423</c:v>
                </c:pt>
                <c:pt idx="6">
                  <c:v>-3.6209270545216699</c:v>
                </c:pt>
                <c:pt idx="7">
                  <c:v>-3.0291908501194951</c:v>
                </c:pt>
                <c:pt idx="8">
                  <c:v>-2.5619632902459633</c:v>
                </c:pt>
                <c:pt idx="9">
                  <c:v>-2.1840000000000006</c:v>
                </c:pt>
                <c:pt idx="10">
                  <c:v>-1.8727003915326541</c:v>
                </c:pt>
                <c:pt idx="11">
                  <c:v>-1.6128080205187207</c:v>
                </c:pt>
                <c:pt idx="12">
                  <c:v>-1.3935722481988546</c:v>
                </c:pt>
                <c:pt idx="13">
                  <c:v>-1.2071379440865115</c:v>
                </c:pt>
                <c:pt idx="14">
                  <c:v>-1.0475874213836482</c:v>
                </c:pt>
                <c:pt idx="15">
                  <c:v>-0.91034679878048752</c:v>
                </c:pt>
                <c:pt idx="16">
                  <c:v>-0.79180472387535072</c:v>
                </c:pt>
                <c:pt idx="17">
                  <c:v>-0.68905935656850215</c:v>
                </c:pt>
                <c:pt idx="18">
                  <c:v>-0.5997452936992459</c:v>
                </c:pt>
                <c:pt idx="19">
                  <c:v>-0.52191176470588241</c:v>
                </c:pt>
                <c:pt idx="20">
                  <c:v>-0.453934604156017</c:v>
                </c:pt>
                <c:pt idx="21">
                  <c:v>-0.39445105600213792</c:v>
                </c:pt>
                <c:pt idx="22">
                  <c:v>-0.34231040115427619</c:v>
                </c:pt>
                <c:pt idx="23">
                  <c:v>-0.29653581992279526</c:v>
                </c:pt>
                <c:pt idx="24">
                  <c:v>-0.25629441888724941</c:v>
                </c:pt>
                <c:pt idx="25">
                  <c:v>-0.22087332225166584</c:v>
                </c:pt>
                <c:pt idx="26">
                  <c:v>-0.18966035982324814</c:v>
                </c:pt>
                <c:pt idx="27">
                  <c:v>-0.16212830313609822</c:v>
                </c:pt>
                <c:pt idx="28">
                  <c:v>-0.13782188483385091</c:v>
                </c:pt>
                <c:pt idx="29">
                  <c:v>-0.11634703196347032</c:v>
                </c:pt>
                <c:pt idx="30">
                  <c:v>-9.7361881361673328E-2</c:v>
                </c:pt>
                <c:pt idx="31">
                  <c:v>-8.0569243994575782E-2</c:v>
                </c:pt>
                <c:pt idx="32">
                  <c:v>-6.5710257318796123E-2</c:v>
                </c:pt>
                <c:pt idx="33">
                  <c:v>-5.2559018574911756E-2</c:v>
                </c:pt>
                <c:pt idx="34">
                  <c:v>-4.0918032786885244E-2</c:v>
                </c:pt>
                <c:pt idx="35">
                  <c:v>-3.0614340755850108E-2</c:v>
                </c:pt>
                <c:pt idx="36">
                  <c:v>-2.1496216993082757E-2</c:v>
                </c:pt>
                <c:pt idx="37">
                  <c:v>-1.3430347071001355E-2</c:v>
                </c:pt>
                <c:pt idx="38">
                  <c:v>-6.2994095146977512E-3</c:v>
                </c:pt>
                <c:pt idx="39">
                  <c:v>-3.623376555392243E-17</c:v>
                </c:pt>
                <c:pt idx="40">
                  <c:v>5.5591540778484145E-3</c:v>
                </c:pt>
                <c:pt idx="41">
                  <c:v>1.0458732158344683E-2</c:v>
                </c:pt>
                <c:pt idx="42">
                  <c:v>1.4770148727001881E-2</c:v>
                </c:pt>
                <c:pt idx="43">
                  <c:v>1.8556701955000785E-2</c:v>
                </c:pt>
                <c:pt idx="44">
                  <c:v>2.1874568747217001E-2</c:v>
                </c:pt>
                <c:pt idx="45">
                  <c:v>2.4773668181773813E-2</c:v>
                </c:pt>
                <c:pt idx="46">
                  <c:v>2.7298411980310258E-2</c:v>
                </c:pt>
                <c:pt idx="47">
                  <c:v>2.9488357843137244E-2</c:v>
                </c:pt>
                <c:pt idx="48">
                  <c:v>3.1378779125020836E-2</c:v>
                </c:pt>
                <c:pt idx="49">
                  <c:v>3.3001162340178213E-2</c:v>
                </c:pt>
                <c:pt idx="50">
                  <c:v>3.4383642307437928E-2</c:v>
                </c:pt>
                <c:pt idx="51">
                  <c:v>3.5551383327595873E-2</c:v>
                </c:pt>
                <c:pt idx="52">
                  <c:v>3.6526913582791087E-2</c:v>
                </c:pt>
                <c:pt idx="53">
                  <c:v>3.7330418927432635E-2</c:v>
                </c:pt>
                <c:pt idx="54">
                  <c:v>3.7980001372903437E-2</c:v>
                </c:pt>
                <c:pt idx="55">
                  <c:v>3.8491906829846018E-2</c:v>
                </c:pt>
                <c:pt idx="56">
                  <c:v>3.888072604219605E-2</c:v>
                </c:pt>
                <c:pt idx="57">
                  <c:v>3.915957210941156E-2</c:v>
                </c:pt>
                <c:pt idx="58">
                  <c:v>3.9340237533472995E-2</c:v>
                </c:pt>
                <c:pt idx="59">
                  <c:v>3.9433333333333313E-2</c:v>
                </c:pt>
                <c:pt idx="60">
                  <c:v>3.9448412431638512E-2</c:v>
                </c:pt>
                <c:pt idx="61">
                  <c:v>3.9394079228314047E-2</c:v>
                </c:pt>
                <c:pt idx="62">
                  <c:v>3.9278087025963748E-2</c:v>
                </c:pt>
                <c:pt idx="63">
                  <c:v>3.9107424756965554E-2</c:v>
                </c:pt>
                <c:pt idx="64">
                  <c:v>3.8888394276629566E-2</c:v>
                </c:pt>
                <c:pt idx="65">
                  <c:v>3.862667932652461E-2</c:v>
                </c:pt>
                <c:pt idx="66">
                  <c:v>3.8327407133444277E-2</c:v>
                </c:pt>
                <c:pt idx="67">
                  <c:v>3.7995203489399616E-2</c:v>
                </c:pt>
                <c:pt idx="68">
                  <c:v>3.7634242053857174E-2</c:v>
                </c:pt>
                <c:pt idx="69">
                  <c:v>3.7248288528969796E-2</c:v>
                </c:pt>
                <c:pt idx="70">
                  <c:v>3.6840740279852638E-2</c:v>
                </c:pt>
                <c:pt idx="71">
                  <c:v>3.641466190343013E-2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0B-42D6-9E8E-C4B73C3F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30096"/>
        <c:axId val="436934448"/>
      </c:scatterChart>
      <c:valAx>
        <c:axId val="4369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34448"/>
        <c:crosses val="autoZero"/>
        <c:crossBetween val="midCat"/>
      </c:valAx>
      <c:valAx>
        <c:axId val="4369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3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</xdr:row>
      <xdr:rowOff>42861</xdr:rowOff>
    </xdr:from>
    <xdr:to>
      <xdr:col>18</xdr:col>
      <xdr:colOff>542925</xdr:colOff>
      <xdr:row>22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B1" workbookViewId="0">
      <selection activeCell="I4" sqref="I4"/>
    </sheetView>
  </sheetViews>
  <sheetFormatPr defaultRowHeight="15" x14ac:dyDescent="0.25"/>
  <sheetData>
    <row r="1" spans="1:9" x14ac:dyDescent="0.25">
      <c r="A1" t="s">
        <v>0</v>
      </c>
      <c r="B1">
        <v>3.25</v>
      </c>
      <c r="I1">
        <f>(B4+B5-B1*B2*B3*B4*B5+(B4+B5)^2*B1*B2*B3)/(2*(B1*B2*B3*(B4+B5)-(B1*B2*B3)^2*B4*B5))</f>
        <v>0.12255923536336417</v>
      </c>
    </row>
    <row r="2" spans="1:9" x14ac:dyDescent="0.25">
      <c r="A2" t="s">
        <v>1</v>
      </c>
      <c r="B2">
        <v>3.5</v>
      </c>
    </row>
    <row r="3" spans="1:9" x14ac:dyDescent="0.25">
      <c r="A3" t="s">
        <v>2</v>
      </c>
      <c r="B3">
        <v>1.3</v>
      </c>
    </row>
    <row r="4" spans="1:9" x14ac:dyDescent="0.25">
      <c r="A4" t="s">
        <v>3</v>
      </c>
      <c r="B4">
        <v>2.5000000000000001E-2</v>
      </c>
    </row>
    <row r="5" spans="1:9" x14ac:dyDescent="0.25">
      <c r="A5" t="s">
        <v>4</v>
      </c>
      <c r="B5">
        <v>0.1</v>
      </c>
    </row>
    <row r="6" spans="1:9" x14ac:dyDescent="0.25">
      <c r="A6" s="1" t="s">
        <v>6</v>
      </c>
      <c r="B6" s="1" t="s">
        <v>5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</row>
    <row r="7" spans="1:9" x14ac:dyDescent="0.25">
      <c r="A7">
        <v>0.5</v>
      </c>
      <c r="B7">
        <f>$B$1/SQRT($B$4*$B$4*A7*A7+1)</f>
        <v>3.2497461235007647</v>
      </c>
      <c r="C7">
        <f>$B$2/A7</f>
        <v>7</v>
      </c>
      <c r="D7">
        <f>$B$3/SQRT($B$5*$B$5*A7*A7+1)</f>
        <v>1.298378040541198</v>
      </c>
      <c r="E7">
        <f>B7*C7*D7</f>
        <v>29.535793028610939</v>
      </c>
      <c r="F7">
        <f>-ATAN($B$4*A7)-PI()/2-ATAN($B$5*A7)</f>
        <v>-1.6332540715362009</v>
      </c>
      <c r="G7">
        <f>E7*COS(F7)</f>
        <v>-1.8435398770687681</v>
      </c>
      <c r="H7">
        <f>E7*SIN(F7)</f>
        <v>-29.478202634329655</v>
      </c>
    </row>
    <row r="8" spans="1:9" x14ac:dyDescent="0.25">
      <c r="A8">
        <v>1</v>
      </c>
      <c r="B8">
        <f>$B$1/SQRT($B$4*$B$4*A8*A8+1)</f>
        <v>3.2489848508263983</v>
      </c>
      <c r="C8">
        <f>$B$2/A8</f>
        <v>3.5</v>
      </c>
      <c r="D8">
        <f>$B$3/SQRT($B$5*$B$5*A8*A8+1)</f>
        <v>1.2935483472729861</v>
      </c>
      <c r="E8">
        <f t="shared" ref="E8:E71" si="0">B8*C8*D8</f>
        <v>14.709516444355097</v>
      </c>
      <c r="F8">
        <f>-ATAN($B$4*A8)-PI()/2-ATAN($B$5*A8)</f>
        <v>-1.6954597729049787</v>
      </c>
      <c r="G8">
        <f t="shared" ref="G8:G71" si="1">E8*COS(F8)</f>
        <v>-1.8289930179776241</v>
      </c>
      <c r="H8">
        <f t="shared" ref="H8:H71" si="2">E8*SIN(F8)</f>
        <v>-14.595364283461448</v>
      </c>
    </row>
    <row r="9" spans="1:9" x14ac:dyDescent="0.25">
      <c r="A9">
        <v>1.5</v>
      </c>
      <c r="B9">
        <f>$B$1/SQRT($B$4*$B$4*A9*A9+1)</f>
        <v>3.2477172510548376</v>
      </c>
      <c r="C9">
        <f>$B$2/A9</f>
        <v>2.3333333333333335</v>
      </c>
      <c r="D9">
        <f>$B$3/SQRT($B$5*$B$5*A9*A9+1)</f>
        <v>1.2856172587287868</v>
      </c>
      <c r="E9">
        <f t="shared" si="0"/>
        <v>9.7424164819970596</v>
      </c>
      <c r="F9">
        <f>-ATAN($B$4*A9)-PI()/2-ATAN($B$5*A9)</f>
        <v>-1.7571687110960554</v>
      </c>
      <c r="G9">
        <f t="shared" si="1"/>
        <v>-1.805224239598884</v>
      </c>
      <c r="H9">
        <f t="shared" si="2"/>
        <v>-9.5737058840060776</v>
      </c>
    </row>
    <row r="10" spans="1:9" x14ac:dyDescent="0.25">
      <c r="A10">
        <v>2</v>
      </c>
      <c r="B10">
        <f>$B$1/SQRT($B$4*$B$4*A10*A10+1)</f>
        <v>3.2459451013529952</v>
      </c>
      <c r="C10">
        <f>$B$2/A10</f>
        <v>1.75</v>
      </c>
      <c r="D10">
        <f>$B$3/SQRT($B$5*$B$5*A10*A10+1)</f>
        <v>1.2747548783981961</v>
      </c>
      <c r="E10">
        <f t="shared" si="0"/>
        <v>7.2411226176843018</v>
      </c>
      <c r="F10">
        <f>-ATAN($B$4*A10)-PI()/2-ATAN($B$5*A10)</f>
        <v>-1.8181502823667199</v>
      </c>
      <c r="G10">
        <f t="shared" si="1"/>
        <v>-1.7729114713216945</v>
      </c>
      <c r="H10">
        <f t="shared" si="2"/>
        <v>-7.020729426433916</v>
      </c>
    </row>
    <row r="11" spans="1:9" x14ac:dyDescent="0.25">
      <c r="A11">
        <v>2.5</v>
      </c>
      <c r="B11">
        <f>$B$1/SQRT($B$4*$B$4*A11*A11+1)</f>
        <v>3.2436708800693874</v>
      </c>
      <c r="C11">
        <f>$B$2/A11</f>
        <v>1.4</v>
      </c>
      <c r="D11">
        <f>$B$3/SQRT($B$5*$B$5*A11*A11+1)</f>
        <v>1.2611852501889316</v>
      </c>
      <c r="E11">
        <f t="shared" si="0"/>
        <v>5.7272178185752063</v>
      </c>
      <c r="F11">
        <f>-ATAN($B$4*A11)-PI()/2-ATAN($B$5*A11)</f>
        <v>-1.8781937999177181</v>
      </c>
      <c r="G11">
        <f t="shared" si="1"/>
        <v>-1.7329365987640186</v>
      </c>
      <c r="H11">
        <f t="shared" si="2"/>
        <v>-5.4587502861066595</v>
      </c>
    </row>
    <row r="12" spans="1:9" x14ac:dyDescent="0.25">
      <c r="A12">
        <v>3</v>
      </c>
      <c r="B12">
        <f>$B$1/SQRT($B$4*$B$4*A12*A12+1)</f>
        <v>3.2408977571374833</v>
      </c>
      <c r="C12">
        <f>$B$2/A12</f>
        <v>1.1666666666666667</v>
      </c>
      <c r="D12">
        <f>$B$3/SQRT($B$5*$B$5*A12*A12+1)</f>
        <v>1.2451741707874968</v>
      </c>
      <c r="E12">
        <f t="shared" si="0"/>
        <v>4.7080625402425111</v>
      </c>
      <c r="F12">
        <f>-ATAN($B$4*A12)-PI()/2-ATAN($B$5*A12)</f>
        <v>-1.9371129689835307</v>
      </c>
      <c r="G12">
        <f t="shared" si="1"/>
        <v>-1.6863286216865001</v>
      </c>
      <c r="H12">
        <f t="shared" si="2"/>
        <v>-4.3956966071961423</v>
      </c>
    </row>
    <row r="13" spans="1:9" x14ac:dyDescent="0.25">
      <c r="A13">
        <v>3.5</v>
      </c>
      <c r="B13">
        <f>$B$1/SQRT($B$4*$B$4*A13*A13+1)</f>
        <v>3.2376295818623673</v>
      </c>
      <c r="C13">
        <f>$B$2/A13</f>
        <v>1</v>
      </c>
      <c r="D13">
        <f>$B$3/SQRT($B$5*$B$5*A13*A13+1)</f>
        <v>1.2270158632758228</v>
      </c>
      <c r="E13">
        <f t="shared" si="0"/>
        <v>3.9726228563561938</v>
      </c>
      <c r="F13">
        <f>-ATAN($B$4*A13)-PI()/2-ATAN($B$5*A13)</f>
        <v>-1.9947488591310854</v>
      </c>
      <c r="G13">
        <f t="shared" si="1"/>
        <v>-1.6342030549098447</v>
      </c>
      <c r="H13">
        <f t="shared" si="2"/>
        <v>-3.6209270545216699</v>
      </c>
    </row>
    <row r="14" spans="1:9" x14ac:dyDescent="0.25">
      <c r="A14">
        <v>4</v>
      </c>
      <c r="B14">
        <f>$B$1/SQRT($B$4*$B$4*A14*A14+1)</f>
        <v>3.2338708681824651</v>
      </c>
      <c r="C14">
        <f>$B$2/A14</f>
        <v>0.875</v>
      </c>
      <c r="D14">
        <f>$B$3/SQRT($B$5*$B$5*A14*A14+1)</f>
        <v>1.207019698150837</v>
      </c>
      <c r="E14">
        <f t="shared" si="0"/>
        <v>3.4154276092758362</v>
      </c>
      <c r="F14">
        <f>-ATAN($B$4*A14)-PI()/2-ATAN($B$5*A14)</f>
        <v>-2.0509713563984233</v>
      </c>
      <c r="G14">
        <f t="shared" si="1"/>
        <v>-1.5777035677705695</v>
      </c>
      <c r="H14">
        <f t="shared" si="2"/>
        <v>-3.0291908501194951</v>
      </c>
    </row>
    <row r="15" spans="1:9" x14ac:dyDescent="0.25">
      <c r="A15">
        <v>4.5</v>
      </c>
      <c r="B15">
        <f>$B$1/SQRT($B$4*$B$4*A15*A15+1)</f>
        <v>3.2296267775161058</v>
      </c>
      <c r="C15">
        <f>$B$2/A15</f>
        <v>0.77777777777777779</v>
      </c>
      <c r="D15">
        <f>$B$3/SQRT($B$5*$B$5*A15*A15+1)</f>
        <v>1.1854979567276382</v>
      </c>
      <c r="E15">
        <f t="shared" si="0"/>
        <v>2.9778901800186079</v>
      </c>
      <c r="F15">
        <f>-ATAN($B$4*A15)-PI()/2-ATAN($B$5*A15)</f>
        <v>-2.1056792153538249</v>
      </c>
      <c r="G15">
        <f t="shared" si="1"/>
        <v>-1.5179505998823994</v>
      </c>
      <c r="H15">
        <f t="shared" si="2"/>
        <v>-2.5619632902459633</v>
      </c>
    </row>
    <row r="16" spans="1:9" x14ac:dyDescent="0.25">
      <c r="A16">
        <v>5</v>
      </c>
      <c r="B16">
        <f>$B$1/SQRT($B$4*$B$4*A16*A16+1)</f>
        <v>3.2249030993194201</v>
      </c>
      <c r="C16">
        <f>$B$2/A16</f>
        <v>0.7</v>
      </c>
      <c r="D16">
        <f>$B$3/SQRT($B$5*$B$5*A16*A16+1)</f>
        <v>1.1627553482998907</v>
      </c>
      <c r="E16">
        <f t="shared" si="0"/>
        <v>2.6248413285377845</v>
      </c>
      <c r="F16">
        <f>-ATAN($B$4*A16)-PI()/2-ATAN($B$5*A16)</f>
        <v>-2.158798930342464</v>
      </c>
      <c r="G16">
        <f t="shared" si="1"/>
        <v>-1.4559999999999997</v>
      </c>
      <c r="H16">
        <f t="shared" si="2"/>
        <v>-2.1840000000000006</v>
      </c>
    </row>
    <row r="17" spans="1:8" x14ac:dyDescent="0.25">
      <c r="A17">
        <v>5.5</v>
      </c>
      <c r="B17">
        <f>$B$1/SQRT($B$4*$B$4*A17*A17+1)</f>
        <v>3.2197062294972114</v>
      </c>
      <c r="C17">
        <f>$B$2/A17</f>
        <v>0.63636363636363635</v>
      </c>
      <c r="D17">
        <f>$B$3/SQRT($B$5*$B$5*A17*A17+1)</f>
        <v>1.1390806812796412</v>
      </c>
      <c r="E17">
        <f t="shared" si="0"/>
        <v>2.3338669234465383</v>
      </c>
      <c r="F17">
        <f>-ATAN($B$4*A17)-PI()/2-ATAN($B$5*A17)</f>
        <v>-2.2102827002138445</v>
      </c>
      <c r="G17">
        <f t="shared" si="1"/>
        <v>-1.3928130024921701</v>
      </c>
      <c r="H17">
        <f t="shared" si="2"/>
        <v>-1.8727003915326541</v>
      </c>
    </row>
    <row r="18" spans="1:8" x14ac:dyDescent="0.25">
      <c r="A18">
        <v>6</v>
      </c>
      <c r="B18">
        <f>$B$1/SQRT($B$4*$B$4*A18*A18+1)</f>
        <v>3.2140431468219672</v>
      </c>
      <c r="C18">
        <f>$B$2/A18</f>
        <v>0.58333333333333337</v>
      </c>
      <c r="D18">
        <f>$B$3/SQRT($B$5*$B$5*A18*A18+1)</f>
        <v>1.1147408034263073</v>
      </c>
      <c r="E18">
        <f t="shared" si="0"/>
        <v>2.0899812731788301</v>
      </c>
      <c r="F18">
        <f>-ATAN($B$4*A18)-PI()/2-ATAN($B$5*A18)</f>
        <v>-2.2601057746749782</v>
      </c>
      <c r="G18">
        <f t="shared" si="1"/>
        <v>-1.3292373795483969</v>
      </c>
      <c r="H18">
        <f t="shared" si="2"/>
        <v>-1.6128080205187207</v>
      </c>
    </row>
    <row r="19" spans="1:8" x14ac:dyDescent="0.25">
      <c r="A19">
        <v>6.5</v>
      </c>
      <c r="B19">
        <f>$B$1/SQRT($B$4*$B$4*A19*A19+1)</f>
        <v>3.2079213875278145</v>
      </c>
      <c r="C19">
        <f>$B$2/A19</f>
        <v>0.53846153846153844</v>
      </c>
      <c r="D19">
        <f>$B$3/SQRT($B$5*$B$5*A19*A19+1)</f>
        <v>1.0899767011908281</v>
      </c>
      <c r="E19">
        <f t="shared" si="0"/>
        <v>1.8827628462768846</v>
      </c>
      <c r="F19">
        <f>-ATAN($B$4*A19)-PI()/2-ATAN($B$5*A19)</f>
        <v>-2.3082634519236609</v>
      </c>
      <c r="G19">
        <f t="shared" si="1"/>
        <v>-1.265998548328799</v>
      </c>
      <c r="H19">
        <f t="shared" si="2"/>
        <v>-1.3935722481988546</v>
      </c>
    </row>
    <row r="20" spans="1:8" x14ac:dyDescent="0.25">
      <c r="A20">
        <v>7</v>
      </c>
      <c r="B20">
        <f>$B$1/SQRT($B$4*$B$4*A20*A20+1)</f>
        <v>3.2013490182560385</v>
      </c>
      <c r="C20">
        <f>$B$2/A20</f>
        <v>0.5</v>
      </c>
      <c r="D20">
        <f>$B$3/SQRT($B$5*$B$5*A20*A20+1)</f>
        <v>1.0650014966747527</v>
      </c>
      <c r="E20">
        <f t="shared" si="0"/>
        <v>1.7047207479104656</v>
      </c>
      <c r="F20">
        <f>-ATAN($B$4*A20)-PI()/2-ATAN($B$5*A20)</f>
        <v>-2.3547679576364704</v>
      </c>
      <c r="G20">
        <f t="shared" si="1"/>
        <v>-1.2036988046446699</v>
      </c>
      <c r="H20">
        <f t="shared" si="2"/>
        <v>-1.2071379440865115</v>
      </c>
    </row>
    <row r="21" spans="1:8" x14ac:dyDescent="0.25">
      <c r="A21">
        <v>7.5</v>
      </c>
      <c r="B21">
        <f>$B$1/SQRT($B$4*$B$4*A21*A21+1)</f>
        <v>3.1943346075365464</v>
      </c>
      <c r="C21">
        <f>$B$2/A21</f>
        <v>0.46666666666666667</v>
      </c>
      <c r="D21">
        <f>$B$3/SQRT($B$5*$B$5*A21*A21+1)</f>
        <v>1.04</v>
      </c>
      <c r="E21">
        <f t="shared" si="0"/>
        <v>1.5503170628577372</v>
      </c>
      <c r="F21">
        <f>-ATAN($B$4*A21)-PI()/2-ATAN($B$5*A21)</f>
        <v>-2.3996453855838755</v>
      </c>
      <c r="G21">
        <f t="shared" si="1"/>
        <v>-1.1428226415094338</v>
      </c>
      <c r="H21">
        <f t="shared" si="2"/>
        <v>-1.0475874213836482</v>
      </c>
    </row>
    <row r="22" spans="1:8" x14ac:dyDescent="0.25">
      <c r="A22">
        <v>8</v>
      </c>
      <c r="B22">
        <f>$B$1/SQRT($B$4*$B$4*A22*A22+1)</f>
        <v>3.1868871959954905</v>
      </c>
      <c r="C22">
        <f>$B$2/A22</f>
        <v>0.4375</v>
      </c>
      <c r="D22">
        <f>$B$3/SQRT($B$5*$B$5*A22*A22+1)</f>
        <v>1.0151294522759393</v>
      </c>
      <c r="E22">
        <f t="shared" si="0"/>
        <v>1.4153575860095466</v>
      </c>
      <c r="F22">
        <f>-ATAN($B$4*A22)-PI()/2-ATAN($B$5*A22)</f>
        <v>-2.4429328288683303</v>
      </c>
      <c r="G22">
        <f t="shared" si="1"/>
        <v>-1.0837461890243905</v>
      </c>
      <c r="H22">
        <f t="shared" si="2"/>
        <v>-0.91034679878048752</v>
      </c>
    </row>
    <row r="23" spans="1:8" x14ac:dyDescent="0.25">
      <c r="A23">
        <v>8.5</v>
      </c>
      <c r="B23">
        <f>$B$1/SQRT($B$4*$B$4*A23*A23+1)</f>
        <v>3.1790162654830363</v>
      </c>
      <c r="C23">
        <f>$B$2/A23</f>
        <v>0.41176470588235292</v>
      </c>
      <c r="D23">
        <f>$B$3/SQRT($B$5*$B$5*A23*A23+1)</f>
        <v>0.99052111308729707</v>
      </c>
      <c r="E23">
        <f t="shared" si="0"/>
        <v>1.2965987710977738</v>
      </c>
      <c r="F23">
        <f>-ATAN($B$4*A23)-PI()/2-ATAN($B$5*A23)</f>
        <v>-2.4846757839906095</v>
      </c>
      <c r="G23">
        <f t="shared" si="1"/>
        <v>-1.0267490698612474</v>
      </c>
      <c r="H23">
        <f t="shared" si="2"/>
        <v>-0.79180472387535072</v>
      </c>
    </row>
    <row r="24" spans="1:8" x14ac:dyDescent="0.25">
      <c r="A24">
        <v>9</v>
      </c>
      <c r="B24">
        <f>$B$1/SQRT($B$4*$B$4*A24*A24+1)</f>
        <v>3.1707317073170733</v>
      </c>
      <c r="C24">
        <f>$B$2/A24</f>
        <v>0.3888888888888889</v>
      </c>
      <c r="D24">
        <f>$B$3/SQRT($B$5*$B$5*A24*A24+1)</f>
        <v>0.96628239012131623</v>
      </c>
      <c r="E24">
        <f t="shared" si="0"/>
        <v>1.1914864160032492</v>
      </c>
      <c r="F24">
        <f>-ATAN($B$4*A24)-PI()/2-ATAN($B$5*A24)</f>
        <v>-2.5249258709291942</v>
      </c>
      <c r="G24">
        <f t="shared" si="1"/>
        <v>-0.97202730550415595</v>
      </c>
      <c r="H24">
        <f t="shared" si="2"/>
        <v>-0.68905935656850215</v>
      </c>
    </row>
    <row r="25" spans="1:8" x14ac:dyDescent="0.25">
      <c r="A25">
        <v>9.5</v>
      </c>
      <c r="B25">
        <f>$B$1/SQRT($B$4*$B$4*A25*A25+1)</f>
        <v>3.162043789838572</v>
      </c>
      <c r="C25">
        <f>$B$2/A25</f>
        <v>0.36842105263157893</v>
      </c>
      <c r="D25">
        <f>$B$3/SQRT($B$5*$B$5*A25*A25+1)</f>
        <v>0.94249926367273784</v>
      </c>
      <c r="E25">
        <f t="shared" si="0"/>
        <v>1.0979772423877185</v>
      </c>
      <c r="F25">
        <f>-ATAN($B$4*A25)-PI()/2-ATAN($B$5*A25)</f>
        <v>-2.5637388823174838</v>
      </c>
      <c r="G25">
        <f t="shared" si="1"/>
        <v>-0.91970626152426738</v>
      </c>
      <c r="H25">
        <f t="shared" si="2"/>
        <v>-0.5997452936992459</v>
      </c>
    </row>
    <row r="26" spans="1:8" x14ac:dyDescent="0.25">
      <c r="A26">
        <v>10</v>
      </c>
      <c r="B26">
        <f>$B$1/SQRT($B$4*$B$4*A26*A26+1)</f>
        <v>3.1529631254723287</v>
      </c>
      <c r="C26">
        <f>$B$2/A26</f>
        <v>0.35</v>
      </c>
      <c r="D26">
        <f>$B$3/SQRT($B$5*$B$5*A26*A26+1)</f>
        <v>0.91923881554251174</v>
      </c>
      <c r="E26">
        <f t="shared" si="0"/>
        <v>1.0144141311179398</v>
      </c>
      <c r="F26">
        <f>-ATAN($B$4*A26)-PI()/2-ATAN($B$5*A26)</f>
        <v>-2.6011731533192091</v>
      </c>
      <c r="G26">
        <f t="shared" si="1"/>
        <v>-0.86985294117647061</v>
      </c>
      <c r="H26">
        <f t="shared" si="2"/>
        <v>-0.52191176470588241</v>
      </c>
    </row>
    <row r="27" spans="1:8" x14ac:dyDescent="0.25">
      <c r="A27">
        <v>10.5</v>
      </c>
      <c r="B27">
        <f>$B$1/SQRT($B$4*$B$4*A27*A27+1)</f>
        <v>3.1435006374831609</v>
      </c>
      <c r="C27">
        <f>$B$2/A27</f>
        <v>0.33333333333333331</v>
      </c>
      <c r="D27">
        <f>$B$3/SQRT($B$5*$B$5*A27*A27+1)</f>
        <v>0.89655172413793105</v>
      </c>
      <c r="E27">
        <f t="shared" si="0"/>
        <v>0.93943697212140431</v>
      </c>
      <c r="F27">
        <f>-ATAN($B$4*A27)-PI()/2-ATAN($B$5*A27)</f>
        <v>-2.637288229798449</v>
      </c>
      <c r="G27">
        <f t="shared" si="1"/>
        <v>-0.82248720338881409</v>
      </c>
      <c r="H27">
        <f t="shared" si="2"/>
        <v>-0.453934604156017</v>
      </c>
    </row>
    <row r="28" spans="1:8" x14ac:dyDescent="0.25">
      <c r="A28">
        <v>11</v>
      </c>
      <c r="B28">
        <f>$B$1/SQRT($B$4*$B$4*A28*A28+1)</f>
        <v>3.1336675266123191</v>
      </c>
      <c r="C28">
        <f>$B$2/A28</f>
        <v>0.31818181818181818</v>
      </c>
      <c r="D28">
        <f>$B$3/SQRT($B$5*$B$5*A28*A28+1)</f>
        <v>0.87447463219520616</v>
      </c>
      <c r="E28">
        <f t="shared" si="0"/>
        <v>0.87191769564975385</v>
      </c>
      <c r="F28">
        <f>-ATAN($B$4*A28)-PI()/2-ATAN($B$5*A28)</f>
        <v>-2.672143804375235</v>
      </c>
      <c r="G28">
        <f t="shared" si="1"/>
        <v>-0.77759168745941143</v>
      </c>
      <c r="H28">
        <f t="shared" si="2"/>
        <v>-0.39445105600213792</v>
      </c>
    </row>
    <row r="29" spans="1:8" x14ac:dyDescent="0.25">
      <c r="A29">
        <v>11.5</v>
      </c>
      <c r="B29">
        <f>$B$1/SQRT($B$4*$B$4*A29*A29+1)</f>
        <v>3.1234752377721211</v>
      </c>
      <c r="C29">
        <f>$B$2/A29</f>
        <v>0.30434782608695654</v>
      </c>
      <c r="D29">
        <f>$B$3/SQRT($B$5*$B$5*A29*A29+1)</f>
        <v>0.85303232940222273</v>
      </c>
      <c r="E29">
        <f t="shared" si="0"/>
        <v>0.81091206544993044</v>
      </c>
      <c r="F29">
        <f>-ATAN($B$4*A29)-PI()/2-ATAN($B$5*A29)</f>
        <v>-2.705798886444704</v>
      </c>
      <c r="G29">
        <f t="shared" si="1"/>
        <v>-0.73512037596156365</v>
      </c>
      <c r="H29">
        <f t="shared" si="2"/>
        <v>-0.34231040115427619</v>
      </c>
    </row>
    <row r="30" spans="1:8" x14ac:dyDescent="0.25">
      <c r="A30">
        <v>12</v>
      </c>
      <c r="B30">
        <f>$B$1/SQRT($B$4*$B$4*A30*A30+1)</f>
        <v>3.1129354269687419</v>
      </c>
      <c r="C30">
        <f>$B$2/A30</f>
        <v>0.29166666666666669</v>
      </c>
      <c r="D30">
        <f>$B$3/SQRT($B$5*$B$5*A30*A30+1)</f>
        <v>0.83223971956382381</v>
      </c>
      <c r="E30">
        <f t="shared" si="0"/>
        <v>0.7556233144718878</v>
      </c>
      <c r="F30">
        <f>-ATAN($B$4*A30)-PI()/2-ATAN($B$5*A30)</f>
        <v>-2.7383111718709574</v>
      </c>
      <c r="G30">
        <f t="shared" si="1"/>
        <v>-0.69500582794405186</v>
      </c>
      <c r="H30">
        <f t="shared" si="2"/>
        <v>-0.29653581992279526</v>
      </c>
    </row>
    <row r="31" spans="1:8" x14ac:dyDescent="0.25">
      <c r="A31">
        <v>12.5</v>
      </c>
      <c r="B31">
        <f>$B$1/SQRT($B$4*$B$4*A31*A31+1)</f>
        <v>3.1020599286138464</v>
      </c>
      <c r="C31">
        <f>$B$2/A31</f>
        <v>0.28000000000000003</v>
      </c>
      <c r="D31">
        <f>$B$3/SQRT($B$5*$B$5*A31*A31+1)</f>
        <v>0.8121035618207515</v>
      </c>
      <c r="E31">
        <f t="shared" si="0"/>
        <v>0.70537429676244467</v>
      </c>
      <c r="F31">
        <f>-ATAN($B$4*A31)-PI()/2-ATAN($B$5*A31)</f>
        <v>-2.7697365797412119</v>
      </c>
      <c r="G31">
        <f t="shared" si="1"/>
        <v>-0.65716517663397267</v>
      </c>
      <c r="H31">
        <f t="shared" si="2"/>
        <v>-0.25629441888724941</v>
      </c>
    </row>
    <row r="32" spans="1:8" x14ac:dyDescent="0.25">
      <c r="A32">
        <v>13</v>
      </c>
      <c r="B32">
        <f>$B$1/SQRT($B$4*$B$4*A32*A32+1)</f>
        <v>3.0908607233755814</v>
      </c>
      <c r="C32">
        <f>$B$2/A32</f>
        <v>0.26923076923076922</v>
      </c>
      <c r="D32">
        <f>$B$3/SQRT($B$5*$B$5*A32*A32+1)</f>
        <v>0.79262398910460008</v>
      </c>
      <c r="E32">
        <f t="shared" si="0"/>
        <v>0.65958586516541473</v>
      </c>
      <c r="F32">
        <f>-ATAN($B$4*A32)-PI()/2-ATAN($B$5*A32)</f>
        <v>-2.8001289264325955</v>
      </c>
      <c r="G32">
        <f t="shared" si="1"/>
        <v>-0.6215050193228695</v>
      </c>
      <c r="H32">
        <f t="shared" si="2"/>
        <v>-0.22087332225166584</v>
      </c>
    </row>
    <row r="33" spans="1:8" x14ac:dyDescent="0.25">
      <c r="A33">
        <v>13.5</v>
      </c>
      <c r="B33">
        <f>$B$1/SQRT($B$4*$B$4*A33*A33+1)</f>
        <v>3.0793499067083969</v>
      </c>
      <c r="C33">
        <f>$B$2/A33</f>
        <v>0.25925925925925924</v>
      </c>
      <c r="D33">
        <f>$B$3/SQRT($B$5*$B$5*A33*A33+1)</f>
        <v>0.7737958158134588</v>
      </c>
      <c r="E33">
        <f t="shared" si="0"/>
        <v>0.61775987083909834</v>
      </c>
      <c r="F33">
        <f>-ATAN($B$4*A33)-PI()/2-ATAN($B$5*A33)</f>
        <v>-2.8295397106875786</v>
      </c>
      <c r="G33">
        <f t="shared" si="1"/>
        <v>-0.58792534043946043</v>
      </c>
      <c r="H33">
        <f t="shared" si="2"/>
        <v>-0.18966035982324814</v>
      </c>
    </row>
    <row r="34" spans="1:8" x14ac:dyDescent="0.25">
      <c r="A34">
        <v>14</v>
      </c>
      <c r="B34">
        <f>$B$1/SQRT($B$4*$B$4*A34*A34+1)</f>
        <v>3.0675396581895567</v>
      </c>
      <c r="C34">
        <f>$B$2/A34</f>
        <v>0.25</v>
      </c>
      <c r="D34">
        <f>$B$3/SQRT($B$5*$B$5*A34*A34+1)</f>
        <v>0.75560965183482542</v>
      </c>
      <c r="E34">
        <f t="shared" si="0"/>
        <v>0.57946564327853256</v>
      </c>
      <c r="F34">
        <f>-ATAN($B$4*A34)-PI()/2-ATAN($B$5*A34)</f>
        <v>-2.858017986993699</v>
      </c>
      <c r="G34">
        <f t="shared" si="1"/>
        <v>-0.55632260880033724</v>
      </c>
      <c r="H34">
        <f t="shared" si="2"/>
        <v>-0.16212830313609822</v>
      </c>
    </row>
    <row r="35" spans="1:8" x14ac:dyDescent="0.25">
      <c r="A35">
        <v>14.5</v>
      </c>
      <c r="B35">
        <f>$B$1/SQRT($B$4*$B$4*A35*A35+1)</f>
        <v>3.0554422117780695</v>
      </c>
      <c r="C35">
        <f>$B$2/A35</f>
        <v>0.2413793103448276</v>
      </c>
      <c r="D35">
        <f>$B$3/SQRT($B$5*$B$5*A35*A35+1)</f>
        <v>0.73805284254475734</v>
      </c>
      <c r="E35">
        <f t="shared" si="0"/>
        <v>0.54432912646339016</v>
      </c>
      <c r="F35">
        <f>-ATAN($B$4*A35)-PI()/2-ATAN($B$5*A35)</f>
        <v>-2.885610308049372</v>
      </c>
      <c r="G35">
        <f t="shared" si="1"/>
        <v>-0.52659218184211787</v>
      </c>
      <c r="H35">
        <f t="shared" si="2"/>
        <v>-0.13782188483385091</v>
      </c>
    </row>
    <row r="36" spans="1:8" x14ac:dyDescent="0.25">
      <c r="A36">
        <v>15</v>
      </c>
      <c r="B36">
        <f>$B$1/SQRT($B$4*$B$4*A36*A36+1)</f>
        <v>3.0430698270993948</v>
      </c>
      <c r="C36">
        <f>$B$2/A36</f>
        <v>0.23333333333333334</v>
      </c>
      <c r="D36">
        <f>$B$3/SQRT($B$5*$B$5*A36*A36+1)</f>
        <v>0.7211102550927978</v>
      </c>
      <c r="E36">
        <f t="shared" si="0"/>
        <v>0.51202406716646287</v>
      </c>
      <c r="F36">
        <f>-ATAN($B$4*A36)-PI()/2-ATAN($B$5*A36)</f>
        <v>-2.9123607203127979</v>
      </c>
      <c r="G36">
        <f t="shared" si="1"/>
        <v>-0.49863013698630138</v>
      </c>
      <c r="H36">
        <f t="shared" si="2"/>
        <v>-0.11634703196347032</v>
      </c>
    </row>
    <row r="37" spans="1:8" x14ac:dyDescent="0.25">
      <c r="A37">
        <v>15.5</v>
      </c>
      <c r="B37">
        <f>$B$1/SQRT($B$4*$B$4*A37*A37+1)</f>
        <v>3.0304347618467213</v>
      </c>
      <c r="C37">
        <f>$B$2/A37</f>
        <v>0.22580645161290322</v>
      </c>
      <c r="D37">
        <f>$B$3/SQRT($B$5*$B$5*A37*A37+1)</f>
        <v>0.70476493076872104</v>
      </c>
      <c r="E37">
        <f t="shared" si="0"/>
        <v>0.48226480696529717</v>
      </c>
      <c r="F37">
        <f>-ATAN($B$4*A37)-PI()/2-ATAN($B$5*A37)</f>
        <v>-2.9383107994963886</v>
      </c>
      <c r="G37">
        <f t="shared" si="1"/>
        <v>-0.47233463571390866</v>
      </c>
      <c r="H37">
        <f t="shared" si="2"/>
        <v>-9.7361881361673328E-2</v>
      </c>
    </row>
    <row r="38" spans="1:8" x14ac:dyDescent="0.25">
      <c r="A38">
        <v>16</v>
      </c>
      <c r="B38">
        <f>$B$1/SQRT($B$4*$B$4*A38*A38+1)</f>
        <v>3.0175492453770922</v>
      </c>
      <c r="C38">
        <f>$B$2/A38</f>
        <v>0.21875</v>
      </c>
      <c r="D38">
        <f>$B$3/SQRT($B$5*$B$5*A38*A38+1)</f>
        <v>0.68899862200413398</v>
      </c>
      <c r="E38">
        <f t="shared" si="0"/>
        <v>0.45480034072690673</v>
      </c>
      <c r="F38">
        <f>-ATAN($B$4*A38)-PI()/2-ATAN($B$5*A38)</f>
        <v>-2.9634997153585956</v>
      </c>
      <c r="G38">
        <f t="shared" si="1"/>
        <v>-0.44760691108097622</v>
      </c>
      <c r="H38">
        <f t="shared" si="2"/>
        <v>-8.0569243994575782E-2</v>
      </c>
    </row>
    <row r="39" spans="1:8" x14ac:dyDescent="0.25">
      <c r="A39">
        <v>16.5</v>
      </c>
      <c r="B39">
        <f>$B$1/SQRT($B$4*$B$4*A39*A39+1)</f>
        <v>3.0044254535682646</v>
      </c>
      <c r="C39">
        <f>$B$2/A39</f>
        <v>0.21212121212121213</v>
      </c>
      <c r="D39">
        <f>$B$3/SQRT($B$5*$B$5*A39*A39+1)</f>
        <v>0.67379223092134743</v>
      </c>
      <c r="E39">
        <f t="shared" si="0"/>
        <v>0.42940938493868169</v>
      </c>
      <c r="F39">
        <f>-ATAN($B$4*A39)-PI()/2-ATAN($B$5*A39)</f>
        <v>-2.9879643172654236</v>
      </c>
      <c r="G39">
        <f t="shared" si="1"/>
        <v>-0.42435195528772401</v>
      </c>
      <c r="H39">
        <f t="shared" si="2"/>
        <v>-6.5710257318796123E-2</v>
      </c>
    </row>
    <row r="40" spans="1:8" x14ac:dyDescent="0.25">
      <c r="A40">
        <v>17</v>
      </c>
      <c r="B40">
        <f>$B$1/SQRT($B$4*$B$4*A40*A40+1)</f>
        <v>2.9910754849900427</v>
      </c>
      <c r="C40">
        <f>$B$2/A40</f>
        <v>0.20588235294117646</v>
      </c>
      <c r="D40">
        <f>$B$3/SQRT($B$5*$B$5*A40*A40+1)</f>
        <v>0.65912616453241191</v>
      </c>
      <c r="E40">
        <f t="shared" si="0"/>
        <v>0.4058962584040845</v>
      </c>
      <c r="F40">
        <f>-ATAN($B$4*A40)-PI()/2-ATAN($B$5*A40)</f>
        <v>-3.0117392337714444</v>
      </c>
      <c r="G40">
        <f t="shared" si="1"/>
        <v>-0.40247897106914471</v>
      </c>
      <c r="H40">
        <f t="shared" si="2"/>
        <v>-5.2559018574911756E-2</v>
      </c>
    </row>
    <row r="41" spans="1:8" x14ac:dyDescent="0.25">
      <c r="A41">
        <v>17.5</v>
      </c>
      <c r="B41">
        <f>$B$1/SQRT($B$4*$B$4*A41*A41+1)</f>
        <v>2.977511338432115</v>
      </c>
      <c r="C41">
        <f>$B$2/A41</f>
        <v>0.2</v>
      </c>
      <c r="D41">
        <f>$B$3/SQRT($B$5*$B$5*A41*A41+1)</f>
        <v>0.64498061986388389</v>
      </c>
      <c r="E41">
        <f t="shared" si="0"/>
        <v>0.38408742174273763</v>
      </c>
      <c r="F41">
        <f>-ATAN($B$4*A41)-PI()/2-ATAN($B$5*A41)</f>
        <v>-3.0348569809406576</v>
      </c>
      <c r="G41">
        <f t="shared" si="1"/>
        <v>-0.3819016393442623</v>
      </c>
      <c r="H41">
        <f t="shared" si="2"/>
        <v>-4.0918032786885244E-2</v>
      </c>
    </row>
    <row r="42" spans="1:8" x14ac:dyDescent="0.25">
      <c r="A42">
        <v>18</v>
      </c>
      <c r="B42">
        <f>$B$1/SQRT($B$4*$B$4*A42*A42+1)</f>
        <v>2.9637448918190956</v>
      </c>
      <c r="C42">
        <f>$B$2/A42</f>
        <v>0.19444444444444445</v>
      </c>
      <c r="D42">
        <f>$B$3/SQRT($B$5*$B$5*A42*A42+1)</f>
        <v>0.63133581053222165</v>
      </c>
      <c r="E42">
        <f t="shared" si="0"/>
        <v>0.36382855512253842</v>
      </c>
      <c r="F42">
        <f>-ATAN($B$4*A42)-PI()/2-ATAN($B$5*A42)</f>
        <v>-3.0573480753303972</v>
      </c>
      <c r="G42">
        <f t="shared" si="1"/>
        <v>-0.36253824579296273</v>
      </c>
      <c r="H42">
        <f t="shared" si="2"/>
        <v>-3.0614340755850108E-2</v>
      </c>
    </row>
    <row r="43" spans="1:8" x14ac:dyDescent="0.25">
      <c r="A43">
        <v>18.5</v>
      </c>
      <c r="B43">
        <f>$B$1/SQRT($B$4*$B$4*A43*A43+1)</f>
        <v>2.9497878825327737</v>
      </c>
      <c r="C43">
        <f>$B$2/A43</f>
        <v>0.1891891891891892</v>
      </c>
      <c r="D43">
        <f>$B$3/SQRT($B$5*$B$5*A43*A43+1)</f>
        <v>0.61817214467511628</v>
      </c>
      <c r="E43">
        <f t="shared" si="0"/>
        <v>0.34498207869658604</v>
      </c>
      <c r="F43">
        <f>-ATAN($B$4*A43)-PI()/2-ATAN($B$5*A43)</f>
        <v>-3.0792411485355995</v>
      </c>
      <c r="G43">
        <f t="shared" si="1"/>
        <v>-0.34431170075500456</v>
      </c>
      <c r="H43">
        <f t="shared" si="2"/>
        <v>-2.1496216993082757E-2</v>
      </c>
    </row>
    <row r="44" spans="1:8" x14ac:dyDescent="0.25">
      <c r="A44">
        <v>19</v>
      </c>
      <c r="B44">
        <f>$B$1/SQRT($B$4*$B$4*A44*A44+1)</f>
        <v>2.9356518891514423</v>
      </c>
      <c r="C44">
        <f>$B$2/A44</f>
        <v>0.18421052631578946</v>
      </c>
      <c r="D44">
        <f>$B$3/SQRT($B$5*$B$5*A44*A44+1)</f>
        <v>0.60547036268240895</v>
      </c>
      <c r="E44">
        <f t="shared" si="0"/>
        <v>0.32742503942728307</v>
      </c>
      <c r="F44">
        <f>-ATAN($B$4*A44)-PI()/2-ATAN($B$5*A44)</f>
        <v>-3.1005630609725081</v>
      </c>
      <c r="G44">
        <f t="shared" si="1"/>
        <v>-0.32714947993464749</v>
      </c>
      <c r="H44">
        <f t="shared" si="2"/>
        <v>-1.3430347071001355E-2</v>
      </c>
    </row>
    <row r="45" spans="1:8" x14ac:dyDescent="0.25">
      <c r="A45">
        <v>19.5</v>
      </c>
      <c r="B45">
        <f>$B$1/SQRT($B$4*$B$4*A45*A45+1)</f>
        <v>2.9213483146067416</v>
      </c>
      <c r="C45">
        <f>$B$2/A45</f>
        <v>0.17948717948717949</v>
      </c>
      <c r="D45">
        <f>$B$3/SQRT($B$5*$B$5*A45*A45+1)</f>
        <v>0.59321164187515796</v>
      </c>
      <c r="E45">
        <f t="shared" si="0"/>
        <v>0.31104730285588811</v>
      </c>
      <c r="F45">
        <f>-ATAN($B$4*A45)-PI()/2-ATAN($B$5*A45)</f>
        <v>-3.1213390132028045</v>
      </c>
      <c r="G45">
        <f t="shared" si="1"/>
        <v>-0.31098350768760824</v>
      </c>
      <c r="H45">
        <f t="shared" si="2"/>
        <v>-6.2994095146977512E-3</v>
      </c>
    </row>
    <row r="46" spans="1:8" x14ac:dyDescent="0.25">
      <c r="A46">
        <v>20</v>
      </c>
      <c r="B46">
        <f>$B$1/SQRT($B$4*$B$4*A46*A46+1)</f>
        <v>2.9068883707497264</v>
      </c>
      <c r="C46">
        <f>$B$2/A46</f>
        <v>0.17499999999999999</v>
      </c>
      <c r="D46">
        <f>$B$3/SQRT($B$5*$B$5*A46*A46+1)</f>
        <v>0.58137767414994534</v>
      </c>
      <c r="E46">
        <f t="shared" si="0"/>
        <v>0.29574999999999996</v>
      </c>
      <c r="F46">
        <f>-ATAN($B$4*A46)-PI()/2-ATAN($B$5*A46)</f>
        <v>-3.1415926535897931</v>
      </c>
      <c r="G46">
        <f t="shared" si="1"/>
        <v>-0.29574999999999996</v>
      </c>
      <c r="H46">
        <f t="shared" si="2"/>
        <v>-3.623376555392243E-17</v>
      </c>
    </row>
    <row r="47" spans="1:8" x14ac:dyDescent="0.25">
      <c r="A47">
        <v>20.5</v>
      </c>
      <c r="B47">
        <f>$B$1/SQRT($B$4*$B$4*A47*A47+1)</f>
        <v>2.8922830643098458</v>
      </c>
      <c r="C47">
        <f>$B$2/A47</f>
        <v>0.17073170731707318</v>
      </c>
      <c r="D47">
        <f>$B$3/SQRT($B$5*$B$5*A47*A47+1)</f>
        <v>0.56995072162783877</v>
      </c>
      <c r="E47">
        <f t="shared" si="0"/>
        <v>0.28144418872164917</v>
      </c>
      <c r="F47">
        <f>-ATAN($B$4*A47)-PI()/2-ATAN($B$5*A47)</f>
        <v>-3.1613461814618944</v>
      </c>
      <c r="G47">
        <f t="shared" si="1"/>
        <v>-0.28138928048368511</v>
      </c>
      <c r="H47">
        <f t="shared" si="2"/>
        <v>5.5591540778484145E-3</v>
      </c>
    </row>
    <row r="48" spans="1:8" x14ac:dyDescent="0.25">
      <c r="A48">
        <v>21</v>
      </c>
      <c r="B48">
        <f>$B$1/SQRT($B$4*$B$4*A48*A48+1)</f>
        <v>2.8775431842233163</v>
      </c>
      <c r="C48">
        <f>$B$2/A48</f>
        <v>0.16666666666666666</v>
      </c>
      <c r="D48">
        <f>$B$3/SQRT($B$5*$B$5*A48*A48+1)</f>
        <v>0.55891365451005215</v>
      </c>
      <c r="E48">
        <f t="shared" si="0"/>
        <v>0.26804969618412433</v>
      </c>
      <c r="F48">
        <f>-ATAN($B$4*A48)-PI()/2-ATAN($B$5*A48)</f>
        <v>-3.1806204452558928</v>
      </c>
      <c r="G48">
        <f t="shared" si="1"/>
        <v>-0.26784557966492811</v>
      </c>
      <c r="H48">
        <f t="shared" si="2"/>
        <v>1.0458732158344683E-2</v>
      </c>
    </row>
    <row r="49" spans="1:8" x14ac:dyDescent="0.25">
      <c r="A49">
        <v>21.5</v>
      </c>
      <c r="B49">
        <f>$B$1/SQRT($B$4*$B$4*A49*A49+1)</f>
        <v>2.862679290300866</v>
      </c>
      <c r="C49">
        <f>$B$2/A49</f>
        <v>0.16279069767441862</v>
      </c>
      <c r="D49">
        <f>$B$3/SQRT($B$5*$B$5*A49*A49+1)</f>
        <v>0.54824997463026015</v>
      </c>
      <c r="E49">
        <f t="shared" si="0"/>
        <v>0.25549411483660805</v>
      </c>
      <c r="F49">
        <f>-ATAN($B$4*A49)-PI()/2-ATAN($B$5*A49)</f>
        <v>-3.1994350353401906</v>
      </c>
      <c r="G49">
        <f t="shared" si="1"/>
        <v>-0.2550668254060573</v>
      </c>
      <c r="H49">
        <f t="shared" si="2"/>
        <v>1.4770148727001881E-2</v>
      </c>
    </row>
    <row r="50" spans="1:8" x14ac:dyDescent="0.25">
      <c r="A50">
        <v>22</v>
      </c>
      <c r="B50">
        <f>$B$1/SQRT($B$4*$B$4*A50*A50+1)</f>
        <v>2.8477017031991028</v>
      </c>
      <c r="C50">
        <f>$B$2/A50</f>
        <v>0.15909090909090909</v>
      </c>
      <c r="D50">
        <f>$B$3/SQRT($B$5*$B$5*A50*A50+1)</f>
        <v>0.53794382759153914</v>
      </c>
      <c r="E50">
        <f t="shared" si="0"/>
        <v>0.24371192905466121</v>
      </c>
      <c r="F50">
        <f>-ATAN($B$4*A50)-PI()/2-ATAN($B$5*A50)</f>
        <v>-3.2178083713907779</v>
      </c>
      <c r="G50">
        <f t="shared" si="1"/>
        <v>-0.24300443036310571</v>
      </c>
      <c r="H50">
        <f t="shared" si="2"/>
        <v>1.8556701955000785E-2</v>
      </c>
    </row>
    <row r="51" spans="1:8" x14ac:dyDescent="0.25">
      <c r="A51">
        <v>22.5</v>
      </c>
      <c r="B51">
        <f>$B$1/SQRT($B$4*$B$4*A51*A51+1)</f>
        <v>2.8326204956547851</v>
      </c>
      <c r="C51">
        <f>$B$2/A51</f>
        <v>0.15555555555555556</v>
      </c>
      <c r="D51">
        <f>$B$3/SQRT($B$5*$B$5*A51*A51+1)</f>
        <v>0.52798000586948191</v>
      </c>
      <c r="E51">
        <f t="shared" si="0"/>
        <v>0.23264375336561771</v>
      </c>
      <c r="F51">
        <f>-ATAN($B$4*A51)-PI()/2-ATAN($B$5*A51)</f>
        <v>-3.2357577843213017</v>
      </c>
      <c r="G51">
        <f t="shared" si="1"/>
        <v>-0.23161308085288629</v>
      </c>
      <c r="H51">
        <f t="shared" si="2"/>
        <v>2.1874568747217001E-2</v>
      </c>
    </row>
    <row r="52" spans="1:8" x14ac:dyDescent="0.25">
      <c r="A52">
        <v>23</v>
      </c>
      <c r="B52">
        <f>$B$1/SQRT($B$4*$B$4*A52*A52+1)</f>
        <v>2.8174454849369899</v>
      </c>
      <c r="C52">
        <f>$B$2/A52</f>
        <v>0.15217391304347827</v>
      </c>
      <c r="D52">
        <f>$B$3/SQRT($B$5*$B$5*A52*A52+1)</f>
        <v>0.51834394483878499</v>
      </c>
      <c r="E52">
        <f t="shared" si="0"/>
        <v>0.22223566628724437</v>
      </c>
      <c r="F52">
        <f>-ATAN($B$4*A52)-PI()/2-ATAN($B$5*A52)</f>
        <v>-3.2532995928627129</v>
      </c>
      <c r="G52">
        <f t="shared" si="1"/>
        <v>-0.22085053030263435</v>
      </c>
      <c r="H52">
        <f t="shared" si="2"/>
        <v>2.4773668181773813E-2</v>
      </c>
    </row>
    <row r="53" spans="1:8" x14ac:dyDescent="0.25">
      <c r="A53">
        <v>23.5</v>
      </c>
      <c r="B53">
        <f>$B$1/SQRT($B$4*$B$4*A53*A53+1)</f>
        <v>2.8021862264686175</v>
      </c>
      <c r="C53">
        <f>$B$2/A53</f>
        <v>0.14893617021276595</v>
      </c>
      <c r="D53">
        <f>$B$3/SQRT($B$5*$B$5*A53*A53+1)</f>
        <v>0.50902171332644763</v>
      </c>
      <c r="E53">
        <f t="shared" si="0"/>
        <v>0.21243862634888935</v>
      </c>
      <c r="F53">
        <f>-ATAN($B$4*A53)-PI()/2-ATAN($B$5*A53)</f>
        <v>-3.2704491749551172</v>
      </c>
      <c r="G53">
        <f t="shared" si="1"/>
        <v>-0.21067739951963591</v>
      </c>
      <c r="H53">
        <f t="shared" si="2"/>
        <v>2.7298411980310258E-2</v>
      </c>
    </row>
    <row r="54" spans="1:8" x14ac:dyDescent="0.25">
      <c r="A54">
        <v>24</v>
      </c>
      <c r="B54">
        <f>$B$1/SQRT($B$4*$B$4*A54*A54+1)</f>
        <v>2.7868520085657682</v>
      </c>
      <c r="C54">
        <f>$B$2/A54</f>
        <v>0.14583333333333334</v>
      </c>
      <c r="D54">
        <f>$B$3/SQRT($B$5*$B$5*A54*A54+1)</f>
        <v>0.5</v>
      </c>
      <c r="E54">
        <f t="shared" si="0"/>
        <v>0.2032079589579206</v>
      </c>
      <c r="F54">
        <f>-ATAN($B$4*A54)-PI()/2-ATAN($B$5*A54)</f>
        <v>-3.2872210341606158</v>
      </c>
      <c r="G54">
        <f t="shared" si="1"/>
        <v>-0.20105698529411761</v>
      </c>
      <c r="H54">
        <f t="shared" si="2"/>
        <v>2.9488357843137244E-2</v>
      </c>
    </row>
    <row r="55" spans="1:8" x14ac:dyDescent="0.25">
      <c r="A55">
        <v>24.5</v>
      </c>
      <c r="B55">
        <f>$B$1/SQRT($B$4*$B$4*A55*A55+1)</f>
        <v>2.7714518482412149</v>
      </c>
      <c r="C55">
        <f>$B$2/A55</f>
        <v>0.14285714285714285</v>
      </c>
      <c r="D55">
        <f>$B$3/SQRT($B$5*$B$5*A55*A55+1)</f>
        <v>0.49126609665459514</v>
      </c>
      <c r="E55">
        <f t="shared" si="0"/>
        <v>0.19450290450737501</v>
      </c>
      <c r="F55">
        <f>-ATAN($B$4*A55)-PI()/2-ATAN($B$5*A55)</f>
        <v>-3.303628861335894</v>
      </c>
      <c r="G55">
        <f t="shared" si="1"/>
        <v>-0.19195507829288652</v>
      </c>
      <c r="H55">
        <f t="shared" si="2"/>
        <v>3.1378779125020836E-2</v>
      </c>
    </row>
    <row r="56" spans="1:8" x14ac:dyDescent="0.25">
      <c r="A56">
        <v>25</v>
      </c>
      <c r="B56">
        <f>$B$1/SQRT($B$4*$B$4*A56*A56+1)</f>
        <v>2.7559944880165363</v>
      </c>
      <c r="C56">
        <f>$B$2/A56</f>
        <v>0.14000000000000001</v>
      </c>
      <c r="D56">
        <f>$B$3/SQRT($B$5*$B$5*A56*A56+1)</f>
        <v>0.4828078792603348</v>
      </c>
      <c r="E56">
        <f t="shared" si="0"/>
        <v>0.1862862195617411</v>
      </c>
      <c r="F56">
        <f>-ATAN($B$4*A56)-PI()/2-ATAN($B$5*A56)</f>
        <v>-3.3196855918209907</v>
      </c>
      <c r="G56">
        <f t="shared" si="1"/>
        <v>-0.183339790778768</v>
      </c>
      <c r="H56">
        <f t="shared" si="2"/>
        <v>3.3001162340178213E-2</v>
      </c>
    </row>
    <row r="57" spans="1:8" x14ac:dyDescent="0.25">
      <c r="A57">
        <v>25.5</v>
      </c>
      <c r="B57">
        <f>$B$1/SQRT($B$4*$B$4*A57*A57+1)</f>
        <v>2.740488393686304</v>
      </c>
      <c r="C57">
        <f>$B$2/A57</f>
        <v>0.13725490196078433</v>
      </c>
      <c r="D57">
        <f>$B$3/SQRT($B$5*$B$5*A57*A57+1)</f>
        <v>0.47461378746399308</v>
      </c>
      <c r="E57">
        <f t="shared" si="0"/>
        <v>0.1785238241607843</v>
      </c>
      <c r="F57">
        <f>-ATAN($B$4*A57)-PI()/2-ATAN($B$5*A57)</f>
        <v>-3.3354034584089902</v>
      </c>
      <c r="G57">
        <f t="shared" si="1"/>
        <v>-0.17518139437356012</v>
      </c>
      <c r="H57">
        <f t="shared" si="2"/>
        <v>3.4383642307437928E-2</v>
      </c>
    </row>
    <row r="58" spans="1:8" x14ac:dyDescent="0.25">
      <c r="A58">
        <v>26</v>
      </c>
      <c r="B58">
        <f>$B$1/SQRT($B$4*$B$4*A58*A58+1)</f>
        <v>2.7249417529770703</v>
      </c>
      <c r="C58">
        <f>$B$2/A58</f>
        <v>0.13461538461538461</v>
      </c>
      <c r="D58">
        <f>$B$3/SQRT($B$5*$B$5*A58*A58+1)</f>
        <v>0.46667280310152975</v>
      </c>
      <c r="E58">
        <f t="shared" si="0"/>
        <v>0.17118448928945076</v>
      </c>
      <c r="F58">
        <f>-ATAN($B$4*A58)-PI()/2-ATAN($B$5*A58)</f>
        <v>-3.3507940403627576</v>
      </c>
      <c r="G58">
        <f t="shared" si="1"/>
        <v>-0.16745216784737194</v>
      </c>
      <c r="H58">
        <f t="shared" si="2"/>
        <v>3.5551383327595873E-2</v>
      </c>
    </row>
    <row r="59" spans="1:8" x14ac:dyDescent="0.25">
      <c r="A59">
        <v>26.5</v>
      </c>
      <c r="B59">
        <f>$B$1/SQRT($B$4*$B$4*A59*A59+1)</f>
        <v>2.7093624750437026</v>
      </c>
      <c r="C59">
        <f>$B$2/A59</f>
        <v>0.13207547169811321</v>
      </c>
      <c r="D59">
        <f>$B$3/SQRT($B$5*$B$5*A59*A59+1)</f>
        <v>0.458974428164515</v>
      </c>
      <c r="E59">
        <f t="shared" si="0"/>
        <v>0.16423955940971791</v>
      </c>
      <c r="F59">
        <f>-ATAN($B$4*A59)-PI()/2-ATAN($B$5*A59)</f>
        <v>-3.3658683087411303</v>
      </c>
      <c r="G59">
        <f t="shared" si="1"/>
        <v>-0.16012625474672657</v>
      </c>
      <c r="H59">
        <f t="shared" si="2"/>
        <v>3.6526913582791087E-2</v>
      </c>
    </row>
    <row r="60" spans="1:8" x14ac:dyDescent="0.25">
      <c r="A60">
        <v>27</v>
      </c>
      <c r="B60">
        <f>$B$1/SQRT($B$4*$B$4*A60*A60+1)</f>
        <v>2.6937581907458563</v>
      </c>
      <c r="C60">
        <f>$B$2/A60</f>
        <v>0.12962962962962962</v>
      </c>
      <c r="D60">
        <f>$B$3/SQRT($B$5*$B$5*A60*A60+1)</f>
        <v>0.45150866257067201</v>
      </c>
      <c r="E60">
        <f t="shared" si="0"/>
        <v>0.15766270566568857</v>
      </c>
      <c r="F60">
        <f>-ATAN($B$4*A60)-PI()/2-ATAN($B$5*A60)</f>
        <v>-3.3806366682896236</v>
      </c>
      <c r="G60">
        <f t="shared" si="1"/>
        <v>-0.15317953055329531</v>
      </c>
      <c r="H60">
        <f t="shared" si="2"/>
        <v>3.7330418927432635E-2</v>
      </c>
    </row>
    <row r="61" spans="1:8" x14ac:dyDescent="0.25">
      <c r="A61">
        <v>27.5</v>
      </c>
      <c r="B61">
        <f>$B$1/SQRT($B$4*$B$4*A61*A61+1)</f>
        <v>2.6781362536479447</v>
      </c>
      <c r="C61">
        <f>$B$2/A61</f>
        <v>0.12727272727272726</v>
      </c>
      <c r="D61">
        <f>$B$3/SQRT($B$5*$B$5*A61*A61+1)</f>
        <v>0.44426598201271567</v>
      </c>
      <c r="E61">
        <f t="shared" si="0"/>
        <v>0.15142970597882394</v>
      </c>
      <c r="F61">
        <f>-ATAN($B$4*A61)-PI()/2-ATAN($B$5*A61)</f>
        <v>-3.3951089961408503</v>
      </c>
      <c r="G61">
        <f t="shared" si="1"/>
        <v>-0.14658947898313618</v>
      </c>
      <c r="H61">
        <f t="shared" si="2"/>
        <v>3.7980001372903437E-2</v>
      </c>
    </row>
    <row r="62" spans="1:8" x14ac:dyDescent="0.25">
      <c r="A62">
        <v>28</v>
      </c>
      <c r="B62">
        <f>$B$1/SQRT($B$4*$B$4*A62*A62+1)</f>
        <v>2.6625037416868813</v>
      </c>
      <c r="C62">
        <f>$B$2/A62</f>
        <v>0.125</v>
      </c>
      <c r="D62">
        <f>$B$3/SQRT($B$5*$B$5*A62*A62+1)</f>
        <v>0.43723731609760308</v>
      </c>
      <c r="E62">
        <f t="shared" si="0"/>
        <v>0.14551824876437472</v>
      </c>
      <c r="F62">
        <f>-ATAN($B$4*A62)-PI()/2-ATAN($B$5*A62)</f>
        <v>-3.4092946775582984</v>
      </c>
      <c r="G62">
        <f t="shared" si="1"/>
        <v>-0.14033507698381364</v>
      </c>
      <c r="H62">
        <f t="shared" si="2"/>
        <v>3.8491906829846018E-2</v>
      </c>
    </row>
    <row r="63" spans="1:8" x14ac:dyDescent="0.25">
      <c r="A63">
        <v>28.5</v>
      </c>
      <c r="B63">
        <f>$B$1/SQRT($B$4*$B$4*A63*A63+1)</f>
        <v>2.6468674594530985</v>
      </c>
      <c r="C63">
        <f>$B$2/A63</f>
        <v>0.12280701754385964</v>
      </c>
      <c r="D63">
        <f>$B$3/SQRT($B$5*$B$5*A63*A63+1)</f>
        <v>0.43041402693780528</v>
      </c>
      <c r="E63">
        <f t="shared" si="0"/>
        <v>0.13990775743784076</v>
      </c>
      <c r="F63">
        <f>-ATAN($B$4*A63)-PI()/2-ATAN($B$5*A63)</f>
        <v>-3.4232026389446402</v>
      </c>
      <c r="G63">
        <f t="shared" si="1"/>
        <v>-0.13439668795665088</v>
      </c>
      <c r="H63">
        <f t="shared" si="2"/>
        <v>3.888072604219605E-2</v>
      </c>
    </row>
    <row r="64" spans="1:8" x14ac:dyDescent="0.25">
      <c r="A64">
        <v>29</v>
      </c>
      <c r="B64">
        <f>$B$1/SQRT($B$4*$B$4*A64*A64+1)</f>
        <v>2.6312339410317596</v>
      </c>
      <c r="C64">
        <f>$B$2/A64</f>
        <v>0.1206896551724138</v>
      </c>
      <c r="D64">
        <f>$B$3/SQRT($B$5*$B$5*A64*A64+1)</f>
        <v>0.42378788831522546</v>
      </c>
      <c r="E64">
        <f t="shared" si="0"/>
        <v>0.13457923325400664</v>
      </c>
      <c r="F64">
        <f>-ATAN($B$4*A64)-PI()/2-ATAN($B$5*A64)</f>
        <v>-3.4368413783226703</v>
      </c>
      <c r="G64">
        <f t="shared" si="1"/>
        <v>-0.12875596271801987</v>
      </c>
      <c r="H64">
        <f t="shared" si="2"/>
        <v>3.915957210941156E-2</v>
      </c>
    </row>
    <row r="65" spans="1:8" x14ac:dyDescent="0.25">
      <c r="A65">
        <v>29.5</v>
      </c>
      <c r="B65">
        <f>$B$1/SQRT($B$4*$B$4*A65*A65+1)</f>
        <v>2.6156094533527696</v>
      </c>
      <c r="C65">
        <f>$B$2/A65</f>
        <v>0.11864406779661017</v>
      </c>
      <c r="D65">
        <f>$B$3/SQRT($B$5*$B$5*A65*A65+1)</f>
        <v>0.41735106550526724</v>
      </c>
      <c r="E65">
        <f t="shared" si="0"/>
        <v>0.12951511434096605</v>
      </c>
      <c r="F65">
        <f>-ATAN($B$4*A65)-PI()/2-ATAN($B$5*A65)</f>
        <v>-3.4502189934838556</v>
      </c>
      <c r="G65">
        <f t="shared" si="1"/>
        <v>-0.12339574771264783</v>
      </c>
      <c r="H65">
        <f t="shared" si="2"/>
        <v>3.9340237533472995E-2</v>
      </c>
    </row>
    <row r="66" spans="1:8" x14ac:dyDescent="0.25">
      <c r="A66">
        <v>30</v>
      </c>
      <c r="B66">
        <f>$B$1/SQRT($B$4*$B$4*A66*A66+1)</f>
        <v>2.6</v>
      </c>
      <c r="C66">
        <f>$B$2/A66</f>
        <v>0.11666666666666667</v>
      </c>
      <c r="D66">
        <f>$B$3/SQRT($B$5*$B$5*A66*A66+1)</f>
        <v>0.41109609582188933</v>
      </c>
      <c r="E66">
        <f t="shared" si="0"/>
        <v>0.1246991490659731</v>
      </c>
      <c r="F66">
        <f>-ATAN($B$4*A66)-PI()/2-ATAN($B$5*A66)</f>
        <v>-3.4633432079864352</v>
      </c>
      <c r="G66">
        <f t="shared" si="1"/>
        <v>-0.11830000000000002</v>
      </c>
      <c r="H66">
        <f t="shared" si="2"/>
        <v>3.9433333333333313E-2</v>
      </c>
    </row>
    <row r="67" spans="1:8" x14ac:dyDescent="0.25">
      <c r="A67">
        <v>30.5</v>
      </c>
      <c r="B67">
        <f>$B$1/SQRT($B$4*$B$4*A67*A67+1)</f>
        <v>2.5844113254321255</v>
      </c>
      <c r="C67">
        <f>$B$2/A67</f>
        <v>0.11475409836065574</v>
      </c>
      <c r="D67">
        <f>$B$3/SQRT($B$5*$B$5*A67*A67+1)</f>
        <v>0.40501586992313016</v>
      </c>
      <c r="E67">
        <f t="shared" si="0"/>
        <v>0.12011628210596025</v>
      </c>
      <c r="F67">
        <f>-ATAN($B$4*A67)-PI()/2-ATAN($B$5*A67)</f>
        <v>-3.4762213951723595</v>
      </c>
      <c r="G67">
        <f t="shared" si="1"/>
        <v>-0.1134537085492668</v>
      </c>
      <c r="H67">
        <f t="shared" si="2"/>
        <v>3.9448412431638512E-2</v>
      </c>
    </row>
    <row r="68" spans="1:8" x14ac:dyDescent="0.25">
      <c r="A68">
        <v>31</v>
      </c>
      <c r="B68">
        <f>$B$1/SQRT($B$4*$B$4*A68*A68+1)</f>
        <v>2.5688489195695423</v>
      </c>
      <c r="C68">
        <f>$B$2/A68</f>
        <v>0.11290322580645161</v>
      </c>
      <c r="D68">
        <f>$B$3/SQRT($B$5*$B$5*A68*A68+1)</f>
        <v>0.39910361389958582</v>
      </c>
      <c r="E68">
        <f t="shared" si="0"/>
        <v>0.11575255179896379</v>
      </c>
      <c r="F68">
        <f>-ATAN($B$4*A68)-PI()/2-ATAN($B$5*A68)</f>
        <v>-3.4888606003601179</v>
      </c>
      <c r="G68">
        <f t="shared" si="1"/>
        <v>-0.1088428213973026</v>
      </c>
      <c r="H68">
        <f t="shared" si="2"/>
        <v>3.9394079228314047E-2</v>
      </c>
    </row>
    <row r="69" spans="1:8" x14ac:dyDescent="0.25">
      <c r="A69">
        <v>31.5</v>
      </c>
      <c r="B69">
        <f>$B$1/SQRT($B$4*$B$4*A69*A69+1)</f>
        <v>2.5533180227040067</v>
      </c>
      <c r="C69">
        <f>$B$2/A69</f>
        <v>0.1111111111111111</v>
      </c>
      <c r="D69">
        <f>$B$3/SQRT($B$5*$B$5*A69*A69+1)</f>
        <v>0.39335287215489056</v>
      </c>
      <c r="E69">
        <f t="shared" si="0"/>
        <v>0.11159499752838521</v>
      </c>
      <c r="F69">
        <f>-ATAN($B$4*A69)-PI()/2-ATAN($B$5*A69)</f>
        <v>-3.5012675613588868</v>
      </c>
      <c r="G69">
        <f t="shared" si="1"/>
        <v>-0.1044541782454925</v>
      </c>
      <c r="H69">
        <f t="shared" si="2"/>
        <v>3.9278087025963748E-2</v>
      </c>
    </row>
    <row r="70" spans="1:8" x14ac:dyDescent="0.25">
      <c r="A70">
        <v>32</v>
      </c>
      <c r="B70">
        <f>$B$1/SQRT($B$4*$B$4*A70*A70+1)</f>
        <v>2.5378236306898483</v>
      </c>
      <c r="C70">
        <f>$B$2/A70</f>
        <v>0.109375</v>
      </c>
      <c r="D70">
        <f>$B$3/SQRT($B$5*$B$5*A70*A70+1)</f>
        <v>0.3877574910767308</v>
      </c>
      <c r="E70">
        <f t="shared" si="0"/>
        <v>0.10763157604407417</v>
      </c>
      <c r="F70">
        <f>-ATAN($B$4*A70)-PI()/2-ATAN($B$5*A70)</f>
        <v>-3.5134487274383748</v>
      </c>
      <c r="G70">
        <f t="shared" si="1"/>
        <v>-0.10027544809478339</v>
      </c>
      <c r="H70">
        <f t="shared" si="2"/>
        <v>3.9107424756965554E-2</v>
      </c>
    </row>
    <row r="71" spans="1:8" x14ac:dyDescent="0.25">
      <c r="A71">
        <v>32.5</v>
      </c>
      <c r="B71">
        <f>$B$1/SQRT($B$4*$B$4*A71*A71+1)</f>
        <v>2.5223705003778627</v>
      </c>
      <c r="C71">
        <f>$B$2/A71</f>
        <v>0.1076923076923077</v>
      </c>
      <c r="D71">
        <f>$B$3/SQRT($B$5*$B$5*A71*A71+1)</f>
        <v>0.38231160348878002</v>
      </c>
      <c r="E71">
        <f t="shared" si="0"/>
        <v>0.10385108575608924</v>
      </c>
      <c r="F71">
        <f>-ATAN($B$4*A71)-PI()/2-ATAN($B$5*A71)</f>
        <v>-3.5254102768783619</v>
      </c>
      <c r="G71">
        <f t="shared" si="1"/>
        <v>-9.6295071542130364E-2</v>
      </c>
      <c r="H71">
        <f t="shared" si="2"/>
        <v>3.8888394276629566E-2</v>
      </c>
    </row>
    <row r="72" spans="1:8" x14ac:dyDescent="0.25">
      <c r="A72">
        <v>33</v>
      </c>
      <c r="B72">
        <f>$B$1/SQRT($B$4*$B$4*A72*A72+1)</f>
        <v>2.5069631552552512</v>
      </c>
      <c r="C72">
        <f>$B$2/A72</f>
        <v>0.10606060606060606</v>
      </c>
      <c r="D72">
        <f>$B$3/SQRT($B$5*$B$5*A72*A72+1)</f>
        <v>0.37700961386773196</v>
      </c>
      <c r="E72">
        <f t="shared" ref="E72:E78" si="3">B72*C72*D72</f>
        <v>0.10024309815157413</v>
      </c>
      <c r="F72">
        <f>-ATAN($B$4*A72)-PI()/2-ATAN($B$5*A72)</f>
        <v>-3.5371581332122135</v>
      </c>
      <c r="G72">
        <f t="shared" ref="G72:G78" si="4">E72*COS(F72)</f>
        <v>-9.2502207385726537E-2</v>
      </c>
      <c r="H72">
        <f t="shared" ref="H72:H78" si="5">E72*SIN(F72)</f>
        <v>3.862667932652461E-2</v>
      </c>
    </row>
    <row r="73" spans="1:8" x14ac:dyDescent="0.25">
      <c r="A73">
        <v>33.5</v>
      </c>
      <c r="B73">
        <f>$B$1/SQRT($B$4*$B$4*A73*A73+1)</f>
        <v>2.491605891257239</v>
      </c>
      <c r="C73">
        <f>$B$2/A73</f>
        <v>0.1044776119402985</v>
      </c>
      <c r="D73">
        <f>$B$3/SQRT($B$5*$B$5*A73*A73+1)</f>
        <v>0.37184618430496774</v>
      </c>
      <c r="E73">
        <f t="shared" si="3"/>
        <v>9.6797895584932514E-2</v>
      </c>
      <c r="F73">
        <f>-ATAN($B$4*A73)-PI()/2-ATAN($B$5*A73)</f>
        <v>-3.5486979802695302</v>
      </c>
      <c r="G73">
        <f t="shared" si="4"/>
        <v>-8.8886683210133918E-2</v>
      </c>
      <c r="H73">
        <f t="shared" si="5"/>
        <v>3.8327407133444277E-2</v>
      </c>
    </row>
    <row r="74" spans="1:8" x14ac:dyDescent="0.25">
      <c r="A74">
        <v>34</v>
      </c>
      <c r="B74">
        <f>$B$1/SQRT($B$4*$B$4*A74*A74+1)</f>
        <v>2.4763027827182427</v>
      </c>
      <c r="C74">
        <f>$B$2/A74</f>
        <v>0.10294117647058823</v>
      </c>
      <c r="D74">
        <f>$B$3/SQRT($B$5*$B$5*A74*A74+1)</f>
        <v>0.36681622118901519</v>
      </c>
      <c r="E74">
        <f t="shared" si="3"/>
        <v>9.3506414778468244E-2</v>
      </c>
      <c r="F74">
        <f>-ATAN($B$4*A74)-PI()/2-ATAN($B$5*A74)</f>
        <v>-3.5600352761146929</v>
      </c>
      <c r="G74">
        <f t="shared" si="4"/>
        <v>-8.5438949645475284E-2</v>
      </c>
      <c r="H74">
        <f t="shared" si="5"/>
        <v>3.7995203489399616E-2</v>
      </c>
    </row>
    <row r="75" spans="1:8" x14ac:dyDescent="0.25">
      <c r="A75">
        <v>34.5</v>
      </c>
      <c r="B75">
        <f>$B$1/SQRT($B$4*$B$4*A75*A75+1)</f>
        <v>2.4610576884326356</v>
      </c>
      <c r="C75">
        <f>$B$2/A75</f>
        <v>0.10144927536231885</v>
      </c>
      <c r="D75">
        <f>$B$3/SQRT($B$5*$B$5*A75*A75+1)</f>
        <v>0.36191486258260569</v>
      </c>
      <c r="E75">
        <f t="shared" si="3"/>
        <v>9.0360195446648375E-2</v>
      </c>
      <c r="F75">
        <f>-ATAN($B$4*A75)-PI()/2-ATAN($B$5*A75)</f>
        <v>-3.5711752659701772</v>
      </c>
      <c r="G75">
        <f t="shared" si="4"/>
        <v>-8.2150038016961274E-2</v>
      </c>
      <c r="H75">
        <f t="shared" si="5"/>
        <v>3.7634242053857174E-2</v>
      </c>
    </row>
    <row r="76" spans="1:8" x14ac:dyDescent="0.25">
      <c r="A76">
        <v>35</v>
      </c>
      <c r="B76">
        <f>$B$1/SQRT($B$4*$B$4*A76*A76+1)</f>
        <v>2.4458742577973527</v>
      </c>
      <c r="C76">
        <f>$B$2/A76</f>
        <v>0.1</v>
      </c>
      <c r="D76">
        <f>$B$3/SQRT($B$5*$B$5*A76*A76+1)</f>
        <v>0.35713746626659143</v>
      </c>
      <c r="E76">
        <f t="shared" si="3"/>
        <v>8.7351333523642646E-2</v>
      </c>
      <c r="F76">
        <f>-ATAN($B$4*A76)-PI()/2-ATAN($B$5*A76)</f>
        <v>-3.5821229942063066</v>
      </c>
      <c r="G76">
        <f t="shared" si="4"/>
        <v>-7.9011521122057088E-2</v>
      </c>
      <c r="H76">
        <f t="shared" si="5"/>
        <v>3.7248288528969796E-2</v>
      </c>
    </row>
    <row r="77" spans="1:8" x14ac:dyDescent="0.25">
      <c r="A77">
        <v>35.5</v>
      </c>
      <c r="B77">
        <f>$B$1/SQRT($B$4*$B$4*A77*A77+1)</f>
        <v>2.4307559370106397</v>
      </c>
      <c r="C77">
        <f>$B$2/A77</f>
        <v>9.8591549295774641E-2</v>
      </c>
      <c r="D77">
        <f>$B$3/SQRT($B$5*$B$5*A77*A77+1)</f>
        <v>0.35247959842209936</v>
      </c>
      <c r="E77">
        <f t="shared" si="3"/>
        <v>8.4472438532077587E-2</v>
      </c>
      <c r="F77">
        <f>-ATAN($B$4*A77)-PI()/2-ATAN($B$5*A77)</f>
        <v>-3.5928833154723678</v>
      </c>
      <c r="G77">
        <f t="shared" si="4"/>
        <v>-7.6015476892459674E-2</v>
      </c>
      <c r="H77">
        <f t="shared" si="5"/>
        <v>3.6840740279852638E-2</v>
      </c>
    </row>
    <row r="78" spans="1:8" x14ac:dyDescent="0.25">
      <c r="A78">
        <v>36</v>
      </c>
      <c r="B78">
        <f>$B$1/SQRT($B$4*$B$4*A78*A78+1)</f>
        <v>2.4157059753032906</v>
      </c>
      <c r="C78">
        <f>$B$2/A78</f>
        <v>9.7222222222222224E-2</v>
      </c>
      <c r="D78">
        <f>$B$3/SQRT($B$5*$B$5*A78*A78+1)</f>
        <v>0.34793702292192297</v>
      </c>
      <c r="E78">
        <f t="shared" si="3"/>
        <v>8.171659468211237E-2</v>
      </c>
      <c r="F78">
        <f>-ATAN($B$4*A78)-PI()/2-ATAN($B$5*A78)</f>
        <v>-3.6034609050378794</v>
      </c>
      <c r="G78">
        <f t="shared" si="4"/>
        <v>-7.3154454716712294E-2</v>
      </c>
      <c r="H78">
        <f t="shared" si="5"/>
        <v>3.641466190343013E-2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2020-09-04T13:48:25Z</dcterms:modified>
</cp:coreProperties>
</file>