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t\Desktop\Excel\PAYROLL\"/>
    </mc:Choice>
  </mc:AlternateContent>
  <xr:revisionPtr revIDLastSave="0" documentId="8_{44467AA6-58FD-4E25-96AA-0C215D35B6CC}" xr6:coauthVersionLast="47" xr6:coauthVersionMax="47" xr10:uidLastSave="{00000000-0000-0000-0000-000000000000}"/>
  <bookViews>
    <workbookView xWindow="-108" yWindow="-108" windowWidth="23256" windowHeight="12576" xr2:uid="{E45A6D3E-7029-447C-87AE-A85F2D8C3B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Z3" i="1"/>
  <c r="AA3" i="1"/>
  <c r="AB3" i="1" s="1"/>
  <c r="Y3" i="1"/>
  <c r="P22" i="1"/>
  <c r="Q22" i="1"/>
  <c r="R22" i="1"/>
  <c r="P23" i="1"/>
  <c r="Q23" i="1"/>
  <c r="R23" i="1"/>
  <c r="P24" i="1"/>
  <c r="Q24" i="1"/>
  <c r="R24" i="1"/>
  <c r="P25" i="1"/>
  <c r="Q25" i="1"/>
  <c r="R25" i="1"/>
  <c r="O25" i="1"/>
  <c r="O24" i="1"/>
  <c r="O23" i="1"/>
  <c r="O22" i="1"/>
  <c r="U22" i="1"/>
  <c r="V22" i="1"/>
  <c r="W22" i="1"/>
  <c r="U23" i="1"/>
  <c r="V23" i="1"/>
  <c r="W23" i="1"/>
  <c r="U24" i="1"/>
  <c r="V24" i="1"/>
  <c r="W24" i="1"/>
  <c r="U25" i="1"/>
  <c r="V25" i="1"/>
  <c r="W25" i="1"/>
  <c r="T25" i="1"/>
  <c r="T24" i="1"/>
  <c r="T23" i="1"/>
  <c r="T22" i="1"/>
  <c r="S22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U3" i="1"/>
  <c r="V3" i="1" s="1"/>
  <c r="W3" i="1" s="1"/>
  <c r="T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J3" i="1"/>
  <c r="K3" i="1" s="1"/>
  <c r="L3" i="1" s="1"/>
  <c r="M3" i="1" s="1"/>
  <c r="E3" i="1"/>
  <c r="F3" i="1" s="1"/>
  <c r="G3" i="1" s="1"/>
  <c r="H3" i="1" s="1"/>
  <c r="I4" i="1"/>
  <c r="D25" i="1"/>
  <c r="C23" i="1"/>
  <c r="C24" i="1"/>
  <c r="C22" i="1"/>
  <c r="X10" i="1" l="1"/>
  <c r="X16" i="1"/>
  <c r="X9" i="1"/>
  <c r="X17" i="1"/>
  <c r="X8" i="1"/>
  <c r="X12" i="1"/>
  <c r="X13" i="1"/>
  <c r="X19" i="1"/>
  <c r="X11" i="1"/>
  <c r="X15" i="1"/>
  <c r="X14" i="1"/>
  <c r="X5" i="1"/>
  <c r="X20" i="1"/>
  <c r="X4" i="1"/>
  <c r="S24" i="1"/>
  <c r="X6" i="1"/>
  <c r="X18" i="1"/>
  <c r="S25" i="1"/>
  <c r="X7" i="1"/>
  <c r="S23" i="1"/>
  <c r="N23" i="1"/>
  <c r="N25" i="1"/>
  <c r="N24" i="1"/>
  <c r="N22" i="1"/>
  <c r="D23" i="1"/>
  <c r="D22" i="1"/>
  <c r="D24" i="1"/>
  <c r="X25" i="1" l="1"/>
  <c r="X24" i="1"/>
  <c r="X22" i="1"/>
  <c r="X23" i="1"/>
</calcChain>
</file>

<file path=xl/sharedStrings.xml><?xml version="1.0" encoding="utf-8"?>
<sst xmlns="http://schemas.openxmlformats.org/spreadsheetml/2006/main" count="48" uniqueCount="46">
  <si>
    <t>Employee payroll</t>
  </si>
  <si>
    <t>last name</t>
  </si>
  <si>
    <t>first name</t>
  </si>
  <si>
    <t>hourly wage</t>
  </si>
  <si>
    <t>hours worked</t>
  </si>
  <si>
    <t>pay</t>
  </si>
  <si>
    <t>jones</t>
  </si>
  <si>
    <t>wane</t>
  </si>
  <si>
    <t>rooney</t>
  </si>
  <si>
    <t>sharma</t>
  </si>
  <si>
    <t>keath</t>
  </si>
  <si>
    <t>gray</t>
  </si>
  <si>
    <t>nora</t>
  </si>
  <si>
    <t>max</t>
  </si>
  <si>
    <t>obanai</t>
  </si>
  <si>
    <t>ping</t>
  </si>
  <si>
    <t>nova</t>
  </si>
  <si>
    <t>pan</t>
  </si>
  <si>
    <t>kroos</t>
  </si>
  <si>
    <t>rodriguez</t>
  </si>
  <si>
    <t>martha</t>
  </si>
  <si>
    <t>dennis</t>
  </si>
  <si>
    <t>lyon</t>
  </si>
  <si>
    <t>gennie</t>
  </si>
  <si>
    <t>brook</t>
  </si>
  <si>
    <t>wayne</t>
  </si>
  <si>
    <t>paul</t>
  </si>
  <si>
    <t>nathan</t>
  </si>
  <si>
    <t>christian</t>
  </si>
  <si>
    <t>dexter</t>
  </si>
  <si>
    <t>alexander</t>
  </si>
  <si>
    <t>iguro</t>
  </si>
  <si>
    <t>kim</t>
  </si>
  <si>
    <t>sally</t>
  </si>
  <si>
    <t>gale</t>
  </si>
  <si>
    <t>toni</t>
  </si>
  <si>
    <t>samuel</t>
  </si>
  <si>
    <t>kate</t>
  </si>
  <si>
    <t>anna</t>
  </si>
  <si>
    <t>oliver</t>
  </si>
  <si>
    <t>min</t>
  </si>
  <si>
    <t>average</t>
  </si>
  <si>
    <t>total</t>
  </si>
  <si>
    <t>overtime worked</t>
  </si>
  <si>
    <t>overtime bonus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</si>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</sst>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70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6" fontId="0" fillId="2" borderId="0" xfId="0" applyNumberFormat="1" applyFill="1"/>
    <xf numFmtId="164" fontId="0" fillId="2" borderId="0" xfId="0" applyNumberFormat="1" applyFill="1"/>
    <xf numFmtId="16" fontId="0" fillId="3" borderId="0" xfId="0" applyNumberFormat="1" applyFill="1"/>
    <xf numFmtId="164" fontId="0" fillId="3" borderId="0" xfId="0" applyNumberFormat="1" applyFill="1"/>
    <xf numFmtId="16" fontId="0" fillId="4" borderId="0" xfId="0" applyNumberFormat="1" applyFill="1"/>
    <xf numFmtId="164" fontId="0" fillId="4" borderId="0" xfId="0" applyNumberFormat="1" applyFill="1"/>
    <xf numFmtId="0" fontId="0" fillId="4" borderId="0" xfId="0" applyFill="1"/>
    <xf numFmtId="44" fontId="0" fillId="4" borderId="0" xfId="1" applyFont="1" applyFill="1"/>
    <xf numFmtId="0" fontId="0" fillId="2" borderId="0" xfId="0" applyFill="1"/>
    <xf numFmtId="44" fontId="0" fillId="2" borderId="0" xfId="1" applyFont="1" applyFill="1"/>
    <xf numFmtId="0" fontId="0" fillId="3" borderId="0" xfId="0" applyFill="1"/>
    <xf numFmtId="44" fontId="0" fillId="3" borderId="0" xfId="1" applyFont="1" applyFill="1"/>
    <xf numFmtId="16" fontId="0" fillId="5" borderId="0" xfId="0" applyNumberFormat="1" applyFill="1"/>
    <xf numFmtId="0" fontId="0" fillId="5" borderId="0" xfId="0" applyFill="1"/>
    <xf numFmtId="170" fontId="0" fillId="5" borderId="0" xfId="0" applyNumberFormat="1" applyFill="1"/>
    <xf numFmtId="16" fontId="0" fillId="6" borderId="0" xfId="0" applyNumberFormat="1" applyFill="1"/>
    <xf numFmtId="0" fontId="0" fillId="6" borderId="0" xfId="0" applyFill="1"/>
    <xf numFmtId="170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4" fontId="0" fillId="7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2B314-CCE5-463B-B5C9-77A8D53DC304}">
  <dimension ref="A1:AD25"/>
  <sheetViews>
    <sheetView tabSelected="1" topLeftCell="J1" zoomScale="84" zoomScaleNormal="84" workbookViewId="0">
      <selection activeCell="AA28" sqref="AA28"/>
    </sheetView>
  </sheetViews>
  <sheetFormatPr defaultRowHeight="14.4" x14ac:dyDescent="0.3"/>
  <cols>
    <col min="1" max="1" width="15.109375" bestFit="1" customWidth="1"/>
    <col min="2" max="2" width="14.109375" customWidth="1"/>
    <col min="3" max="3" width="12.77734375" customWidth="1"/>
    <col min="4" max="8" width="17" customWidth="1"/>
    <col min="9" max="13" width="16.5546875" customWidth="1"/>
    <col min="14" max="16" width="11.44140625" customWidth="1"/>
    <col min="17" max="17" width="13.6640625" customWidth="1"/>
    <col min="18" max="18" width="10.44140625" bestFit="1" customWidth="1"/>
    <col min="19" max="19" width="9" bestFit="1" customWidth="1"/>
    <col min="20" max="23" width="9" customWidth="1"/>
    <col min="24" max="28" width="10.33203125" bestFit="1" customWidth="1"/>
    <col min="30" max="30" width="11.33203125" bestFit="1" customWidth="1"/>
  </cols>
  <sheetData>
    <row r="1" spans="1:30" x14ac:dyDescent="0.3">
      <c r="A1" t="s">
        <v>0</v>
      </c>
    </row>
    <row r="2" spans="1:30" x14ac:dyDescent="0.3">
      <c r="D2" t="s">
        <v>4</v>
      </c>
      <c r="I2" t="s">
        <v>43</v>
      </c>
      <c r="N2" t="s">
        <v>5</v>
      </c>
      <c r="S2" t="s">
        <v>44</v>
      </c>
      <c r="X2" t="s">
        <v>42</v>
      </c>
      <c r="AD2" s="20" t="s">
        <v>45</v>
      </c>
    </row>
    <row r="3" spans="1:30" x14ac:dyDescent="0.3">
      <c r="A3" t="s">
        <v>1</v>
      </c>
      <c r="B3" t="s">
        <v>2</v>
      </c>
      <c r="C3" t="s">
        <v>3</v>
      </c>
      <c r="D3" s="14">
        <v>44927</v>
      </c>
      <c r="E3" s="14">
        <f>D3+7</f>
        <v>44934</v>
      </c>
      <c r="F3" s="14">
        <f t="shared" ref="F3:H3" si="0">E3+7</f>
        <v>44941</v>
      </c>
      <c r="G3" s="14">
        <f t="shared" si="0"/>
        <v>44948</v>
      </c>
      <c r="H3" s="14">
        <f t="shared" si="0"/>
        <v>44955</v>
      </c>
      <c r="I3" s="17">
        <v>44927</v>
      </c>
      <c r="J3" s="17">
        <f>I3+7</f>
        <v>44934</v>
      </c>
      <c r="K3" s="17">
        <f t="shared" ref="K3:M3" si="1">J3+7</f>
        <v>44941</v>
      </c>
      <c r="L3" s="17">
        <f t="shared" si="1"/>
        <v>44948</v>
      </c>
      <c r="M3" s="17">
        <f t="shared" si="1"/>
        <v>44955</v>
      </c>
      <c r="N3" s="2">
        <v>44927</v>
      </c>
      <c r="O3" s="2">
        <f>N3+7</f>
        <v>44934</v>
      </c>
      <c r="P3" s="2">
        <f t="shared" ref="P3:R3" si="2">O3+7</f>
        <v>44941</v>
      </c>
      <c r="Q3" s="2">
        <f t="shared" si="2"/>
        <v>44948</v>
      </c>
      <c r="R3" s="2">
        <f t="shared" si="2"/>
        <v>44955</v>
      </c>
      <c r="S3" s="4">
        <v>44927</v>
      </c>
      <c r="T3" s="4">
        <f>S3+7</f>
        <v>44934</v>
      </c>
      <c r="U3" s="4">
        <f t="shared" ref="U3:W3" si="3">T3+7</f>
        <v>44941</v>
      </c>
      <c r="V3" s="4">
        <f t="shared" si="3"/>
        <v>44948</v>
      </c>
      <c r="W3" s="4">
        <f t="shared" si="3"/>
        <v>44955</v>
      </c>
      <c r="X3" s="6">
        <v>44927</v>
      </c>
      <c r="Y3" s="6">
        <f>X3+7</f>
        <v>44934</v>
      </c>
      <c r="Z3" s="6">
        <f t="shared" ref="Z3:AB3" si="4">Y3+7</f>
        <v>44941</v>
      </c>
      <c r="AA3" s="6">
        <f t="shared" si="4"/>
        <v>44948</v>
      </c>
      <c r="AB3" s="6">
        <f t="shared" si="4"/>
        <v>44955</v>
      </c>
      <c r="AD3" s="20"/>
    </row>
    <row r="4" spans="1:30" x14ac:dyDescent="0.3">
      <c r="A4" t="s">
        <v>6</v>
      </c>
      <c r="B4" t="s">
        <v>23</v>
      </c>
      <c r="C4" s="1">
        <v>10.6</v>
      </c>
      <c r="D4" s="15">
        <v>41</v>
      </c>
      <c r="E4" s="15">
        <v>40</v>
      </c>
      <c r="F4" s="15">
        <v>20</v>
      </c>
      <c r="G4" s="15">
        <v>55</v>
      </c>
      <c r="H4" s="15">
        <v>42</v>
      </c>
      <c r="I4" s="18">
        <f>IF(D4&gt;40,D4-40,0)</f>
        <v>1</v>
      </c>
      <c r="J4" s="18">
        <f>IF(E4&gt;40,E4-40,0)</f>
        <v>0</v>
      </c>
      <c r="K4" s="18">
        <f t="shared" ref="K4:M19" si="5">IF(F4&gt;40,F4-40,0)</f>
        <v>0</v>
      </c>
      <c r="L4" s="18">
        <f t="shared" si="5"/>
        <v>15</v>
      </c>
      <c r="M4" s="18">
        <f t="shared" si="5"/>
        <v>2</v>
      </c>
      <c r="N4" s="3">
        <f>$C4*D4</f>
        <v>434.59999999999997</v>
      </c>
      <c r="O4" s="3">
        <f>$C4*E4</f>
        <v>424</v>
      </c>
      <c r="P4" s="3">
        <f t="shared" ref="P4:R19" si="6">$C4*F4</f>
        <v>212</v>
      </c>
      <c r="Q4" s="3">
        <f t="shared" si="6"/>
        <v>583</v>
      </c>
      <c r="R4" s="3">
        <f t="shared" si="6"/>
        <v>445.2</v>
      </c>
      <c r="S4" s="5">
        <f>0.5*$C4*I4</f>
        <v>5.3</v>
      </c>
      <c r="T4" s="5">
        <f>0.5*$C4*J4</f>
        <v>0</v>
      </c>
      <c r="U4" s="5">
        <f t="shared" ref="U4:W19" si="7">0.5*$C4*K4</f>
        <v>0</v>
      </c>
      <c r="V4" s="5">
        <f t="shared" si="7"/>
        <v>79.5</v>
      </c>
      <c r="W4" s="5">
        <f t="shared" si="7"/>
        <v>10.6</v>
      </c>
      <c r="X4" s="7">
        <f>N4+S4</f>
        <v>439.9</v>
      </c>
      <c r="Y4" s="7">
        <f t="shared" ref="Y4:AB19" si="8">O4+T4</f>
        <v>424</v>
      </c>
      <c r="Z4" s="7">
        <f t="shared" si="8"/>
        <v>212</v>
      </c>
      <c r="AA4" s="7">
        <f t="shared" si="8"/>
        <v>662.5</v>
      </c>
      <c r="AB4" s="7">
        <f t="shared" si="8"/>
        <v>455.8</v>
      </c>
      <c r="AD4" s="21">
        <f>SUM(X4+Y4+Z4+AA4+AB4)</f>
        <v>2194.2000000000003</v>
      </c>
    </row>
    <row r="5" spans="1:30" x14ac:dyDescent="0.3">
      <c r="A5" t="s">
        <v>7</v>
      </c>
      <c r="B5" t="s">
        <v>24</v>
      </c>
      <c r="C5" s="1">
        <v>12.33</v>
      </c>
      <c r="D5" s="15">
        <v>42</v>
      </c>
      <c r="E5" s="15">
        <v>34</v>
      </c>
      <c r="F5" s="15">
        <v>39</v>
      </c>
      <c r="G5" s="15">
        <v>43</v>
      </c>
      <c r="H5" s="15">
        <v>39</v>
      </c>
      <c r="I5" s="18">
        <f t="shared" ref="I5:J20" si="9">IF(D5&gt;40,D5-40,0)</f>
        <v>2</v>
      </c>
      <c r="J5" s="18">
        <f t="shared" si="9"/>
        <v>0</v>
      </c>
      <c r="K5" s="18">
        <f t="shared" si="5"/>
        <v>0</v>
      </c>
      <c r="L5" s="18">
        <f t="shared" si="5"/>
        <v>3</v>
      </c>
      <c r="M5" s="18">
        <f t="shared" si="5"/>
        <v>0</v>
      </c>
      <c r="N5" s="3">
        <f t="shared" ref="N5:O20" si="10">$C5*D5</f>
        <v>517.86</v>
      </c>
      <c r="O5" s="3">
        <f t="shared" si="10"/>
        <v>419.22</v>
      </c>
      <c r="P5" s="3">
        <f t="shared" si="6"/>
        <v>480.87</v>
      </c>
      <c r="Q5" s="3">
        <f t="shared" si="6"/>
        <v>530.19000000000005</v>
      </c>
      <c r="R5" s="3">
        <f t="shared" si="6"/>
        <v>480.87</v>
      </c>
      <c r="S5" s="5">
        <f t="shared" ref="S5:T20" si="11">0.5*$C5*I5</f>
        <v>12.33</v>
      </c>
      <c r="T5" s="5">
        <f t="shared" si="11"/>
        <v>0</v>
      </c>
      <c r="U5" s="5">
        <f t="shared" si="7"/>
        <v>0</v>
      </c>
      <c r="V5" s="5">
        <f t="shared" si="7"/>
        <v>18.495000000000001</v>
      </c>
      <c r="W5" s="5">
        <f t="shared" si="7"/>
        <v>0</v>
      </c>
      <c r="X5" s="7">
        <f>N5+S5</f>
        <v>530.19000000000005</v>
      </c>
      <c r="Y5" s="7">
        <f t="shared" si="8"/>
        <v>419.22</v>
      </c>
      <c r="Z5" s="7">
        <f t="shared" si="8"/>
        <v>480.87</v>
      </c>
      <c r="AA5" s="7">
        <f t="shared" si="8"/>
        <v>548.68500000000006</v>
      </c>
      <c r="AB5" s="7">
        <f t="shared" si="8"/>
        <v>480.87</v>
      </c>
      <c r="AD5" s="21">
        <f t="shared" ref="AD5:AD20" si="12">SUM(X5+Y5+Z5+AA5+AB5)</f>
        <v>2459.835</v>
      </c>
    </row>
    <row r="6" spans="1:30" x14ac:dyDescent="0.3">
      <c r="A6" t="s">
        <v>8</v>
      </c>
      <c r="B6" t="s">
        <v>25</v>
      </c>
      <c r="C6" s="1">
        <v>19.32</v>
      </c>
      <c r="D6" s="15">
        <v>36</v>
      </c>
      <c r="E6" s="15">
        <v>41</v>
      </c>
      <c r="F6" s="15">
        <v>38</v>
      </c>
      <c r="G6" s="15">
        <v>36</v>
      </c>
      <c r="H6" s="15">
        <v>37</v>
      </c>
      <c r="I6" s="18">
        <f t="shared" si="9"/>
        <v>0</v>
      </c>
      <c r="J6" s="18">
        <f t="shared" si="9"/>
        <v>1</v>
      </c>
      <c r="K6" s="18">
        <f t="shared" si="5"/>
        <v>0</v>
      </c>
      <c r="L6" s="18">
        <f t="shared" si="5"/>
        <v>0</v>
      </c>
      <c r="M6" s="18">
        <f t="shared" si="5"/>
        <v>0</v>
      </c>
      <c r="N6" s="3">
        <f t="shared" si="10"/>
        <v>695.52</v>
      </c>
      <c r="O6" s="3">
        <f t="shared" si="10"/>
        <v>792.12</v>
      </c>
      <c r="P6" s="3">
        <f t="shared" si="6"/>
        <v>734.16</v>
      </c>
      <c r="Q6" s="3">
        <f t="shared" si="6"/>
        <v>695.52</v>
      </c>
      <c r="R6" s="3">
        <f t="shared" si="6"/>
        <v>714.84</v>
      </c>
      <c r="S6" s="5">
        <f t="shared" si="11"/>
        <v>0</v>
      </c>
      <c r="T6" s="5">
        <f t="shared" si="11"/>
        <v>9.66</v>
      </c>
      <c r="U6" s="5">
        <f t="shared" si="7"/>
        <v>0</v>
      </c>
      <c r="V6" s="5">
        <f t="shared" si="7"/>
        <v>0</v>
      </c>
      <c r="W6" s="5">
        <f t="shared" si="7"/>
        <v>0</v>
      </c>
      <c r="X6" s="7">
        <f>N6+S6</f>
        <v>695.52</v>
      </c>
      <c r="Y6" s="7">
        <f t="shared" si="8"/>
        <v>801.78</v>
      </c>
      <c r="Z6" s="7">
        <f t="shared" si="8"/>
        <v>734.16</v>
      </c>
      <c r="AA6" s="7">
        <f t="shared" si="8"/>
        <v>695.52</v>
      </c>
      <c r="AB6" s="7">
        <f t="shared" si="8"/>
        <v>714.84</v>
      </c>
      <c r="AD6" s="21">
        <f t="shared" si="12"/>
        <v>3641.82</v>
      </c>
    </row>
    <row r="7" spans="1:30" x14ac:dyDescent="0.3">
      <c r="A7" t="s">
        <v>9</v>
      </c>
      <c r="B7" t="s">
        <v>26</v>
      </c>
      <c r="C7" s="1">
        <v>9.34</v>
      </c>
      <c r="D7" s="15">
        <v>41</v>
      </c>
      <c r="E7" s="15">
        <v>39</v>
      </c>
      <c r="F7" s="15">
        <v>41</v>
      </c>
      <c r="G7" s="15">
        <v>38</v>
      </c>
      <c r="H7" s="15">
        <v>32</v>
      </c>
      <c r="I7" s="18">
        <f t="shared" si="9"/>
        <v>1</v>
      </c>
      <c r="J7" s="18">
        <f t="shared" si="9"/>
        <v>0</v>
      </c>
      <c r="K7" s="18">
        <f t="shared" si="5"/>
        <v>1</v>
      </c>
      <c r="L7" s="18">
        <f t="shared" si="5"/>
        <v>0</v>
      </c>
      <c r="M7" s="18">
        <f t="shared" si="5"/>
        <v>0</v>
      </c>
      <c r="N7" s="3">
        <f t="shared" si="10"/>
        <v>382.94</v>
      </c>
      <c r="O7" s="3">
        <f t="shared" si="10"/>
        <v>364.26</v>
      </c>
      <c r="P7" s="3">
        <f t="shared" si="6"/>
        <v>382.94</v>
      </c>
      <c r="Q7" s="3">
        <f t="shared" si="6"/>
        <v>354.92</v>
      </c>
      <c r="R7" s="3">
        <f t="shared" si="6"/>
        <v>298.88</v>
      </c>
      <c r="S7" s="5">
        <f t="shared" si="11"/>
        <v>4.67</v>
      </c>
      <c r="T7" s="5">
        <f t="shared" si="11"/>
        <v>0</v>
      </c>
      <c r="U7" s="5">
        <f t="shared" si="7"/>
        <v>4.67</v>
      </c>
      <c r="V7" s="5">
        <f t="shared" si="7"/>
        <v>0</v>
      </c>
      <c r="W7" s="5">
        <f t="shared" si="7"/>
        <v>0</v>
      </c>
      <c r="X7" s="7">
        <f>N7+S7</f>
        <v>387.61</v>
      </c>
      <c r="Y7" s="7">
        <f t="shared" si="8"/>
        <v>364.26</v>
      </c>
      <c r="Z7" s="7">
        <f t="shared" si="8"/>
        <v>387.61</v>
      </c>
      <c r="AA7" s="7">
        <f t="shared" si="8"/>
        <v>354.92</v>
      </c>
      <c r="AB7" s="7">
        <f t="shared" si="8"/>
        <v>298.88</v>
      </c>
      <c r="AD7" s="21">
        <f t="shared" si="12"/>
        <v>1793.2800000000002</v>
      </c>
    </row>
    <row r="8" spans="1:30" x14ac:dyDescent="0.3">
      <c r="A8" t="s">
        <v>10</v>
      </c>
      <c r="B8" t="s">
        <v>27</v>
      </c>
      <c r="C8" s="1">
        <v>16.2</v>
      </c>
      <c r="D8" s="15">
        <v>40</v>
      </c>
      <c r="E8" s="15">
        <v>41</v>
      </c>
      <c r="F8" s="15">
        <v>47</v>
      </c>
      <c r="G8" s="15">
        <v>31</v>
      </c>
      <c r="H8" s="15">
        <v>30</v>
      </c>
      <c r="I8" s="18">
        <f t="shared" si="9"/>
        <v>0</v>
      </c>
      <c r="J8" s="18">
        <f t="shared" si="9"/>
        <v>1</v>
      </c>
      <c r="K8" s="18">
        <f t="shared" si="5"/>
        <v>7</v>
      </c>
      <c r="L8" s="18">
        <f t="shared" si="5"/>
        <v>0</v>
      </c>
      <c r="M8" s="18">
        <f t="shared" si="5"/>
        <v>0</v>
      </c>
      <c r="N8" s="3">
        <f t="shared" si="10"/>
        <v>648</v>
      </c>
      <c r="O8" s="3">
        <f t="shared" si="10"/>
        <v>664.19999999999993</v>
      </c>
      <c r="P8" s="3">
        <f t="shared" si="6"/>
        <v>761.4</v>
      </c>
      <c r="Q8" s="3">
        <f t="shared" si="6"/>
        <v>502.2</v>
      </c>
      <c r="R8" s="3">
        <f t="shared" si="6"/>
        <v>486</v>
      </c>
      <c r="S8" s="5">
        <f t="shared" si="11"/>
        <v>0</v>
      </c>
      <c r="T8" s="5">
        <f t="shared" si="11"/>
        <v>8.1</v>
      </c>
      <c r="U8" s="5">
        <f t="shared" si="7"/>
        <v>56.699999999999996</v>
      </c>
      <c r="V8" s="5">
        <f t="shared" si="7"/>
        <v>0</v>
      </c>
      <c r="W8" s="5">
        <f t="shared" si="7"/>
        <v>0</v>
      </c>
      <c r="X8" s="7">
        <f>N8+S8</f>
        <v>648</v>
      </c>
      <c r="Y8" s="7">
        <f t="shared" si="8"/>
        <v>672.3</v>
      </c>
      <c r="Z8" s="7">
        <f t="shared" si="8"/>
        <v>818.1</v>
      </c>
      <c r="AA8" s="7">
        <f t="shared" si="8"/>
        <v>502.2</v>
      </c>
      <c r="AB8" s="7">
        <f t="shared" si="8"/>
        <v>486</v>
      </c>
      <c r="AD8" s="21">
        <f t="shared" si="12"/>
        <v>3126.6</v>
      </c>
    </row>
    <row r="9" spans="1:30" x14ac:dyDescent="0.3">
      <c r="A9" t="s">
        <v>11</v>
      </c>
      <c r="B9" t="s">
        <v>28</v>
      </c>
      <c r="C9" s="1">
        <v>10</v>
      </c>
      <c r="D9" s="15">
        <v>39</v>
      </c>
      <c r="E9" s="15">
        <v>47</v>
      </c>
      <c r="F9" s="15">
        <v>34</v>
      </c>
      <c r="G9" s="15">
        <v>45</v>
      </c>
      <c r="H9" s="15">
        <v>35</v>
      </c>
      <c r="I9" s="18">
        <f t="shared" si="9"/>
        <v>0</v>
      </c>
      <c r="J9" s="18">
        <f t="shared" si="9"/>
        <v>7</v>
      </c>
      <c r="K9" s="18">
        <f t="shared" si="5"/>
        <v>0</v>
      </c>
      <c r="L9" s="18">
        <f t="shared" si="5"/>
        <v>5</v>
      </c>
      <c r="M9" s="18">
        <f t="shared" si="5"/>
        <v>0</v>
      </c>
      <c r="N9" s="3">
        <f t="shared" si="10"/>
        <v>390</v>
      </c>
      <c r="O9" s="3">
        <f t="shared" si="10"/>
        <v>470</v>
      </c>
      <c r="P9" s="3">
        <f t="shared" si="6"/>
        <v>340</v>
      </c>
      <c r="Q9" s="3">
        <f t="shared" si="6"/>
        <v>450</v>
      </c>
      <c r="R9" s="3">
        <f t="shared" si="6"/>
        <v>350</v>
      </c>
      <c r="S9" s="5">
        <f t="shared" si="11"/>
        <v>0</v>
      </c>
      <c r="T9" s="5">
        <f t="shared" si="11"/>
        <v>35</v>
      </c>
      <c r="U9" s="5">
        <f t="shared" si="7"/>
        <v>0</v>
      </c>
      <c r="V9" s="5">
        <f t="shared" si="7"/>
        <v>25</v>
      </c>
      <c r="W9" s="5">
        <f t="shared" si="7"/>
        <v>0</v>
      </c>
      <c r="X9" s="7">
        <f>N9+S9</f>
        <v>390</v>
      </c>
      <c r="Y9" s="7">
        <f t="shared" si="8"/>
        <v>505</v>
      </c>
      <c r="Z9" s="7">
        <f t="shared" si="8"/>
        <v>340</v>
      </c>
      <c r="AA9" s="7">
        <f t="shared" si="8"/>
        <v>475</v>
      </c>
      <c r="AB9" s="7">
        <f t="shared" si="8"/>
        <v>350</v>
      </c>
      <c r="AD9" s="21">
        <f t="shared" si="12"/>
        <v>2060</v>
      </c>
    </row>
    <row r="10" spans="1:30" x14ac:dyDescent="0.3">
      <c r="A10" t="s">
        <v>12</v>
      </c>
      <c r="B10" t="s">
        <v>29</v>
      </c>
      <c r="C10" s="1">
        <v>12</v>
      </c>
      <c r="D10" s="15">
        <v>38</v>
      </c>
      <c r="E10" s="15">
        <v>43</v>
      </c>
      <c r="F10" s="15">
        <v>39</v>
      </c>
      <c r="G10" s="15">
        <v>40</v>
      </c>
      <c r="H10" s="15">
        <v>40</v>
      </c>
      <c r="I10" s="18">
        <f t="shared" si="9"/>
        <v>0</v>
      </c>
      <c r="J10" s="18">
        <f t="shared" si="9"/>
        <v>3</v>
      </c>
      <c r="K10" s="18">
        <f t="shared" si="5"/>
        <v>0</v>
      </c>
      <c r="L10" s="18">
        <f t="shared" si="5"/>
        <v>0</v>
      </c>
      <c r="M10" s="18">
        <f t="shared" si="5"/>
        <v>0</v>
      </c>
      <c r="N10" s="3">
        <f t="shared" si="10"/>
        <v>456</v>
      </c>
      <c r="O10" s="3">
        <f t="shared" si="10"/>
        <v>516</v>
      </c>
      <c r="P10" s="3">
        <f t="shared" si="6"/>
        <v>468</v>
      </c>
      <c r="Q10" s="3">
        <f t="shared" si="6"/>
        <v>480</v>
      </c>
      <c r="R10" s="3">
        <f t="shared" si="6"/>
        <v>480</v>
      </c>
      <c r="S10" s="5">
        <f t="shared" si="11"/>
        <v>0</v>
      </c>
      <c r="T10" s="5">
        <f t="shared" si="11"/>
        <v>18</v>
      </c>
      <c r="U10" s="5">
        <f t="shared" si="7"/>
        <v>0</v>
      </c>
      <c r="V10" s="5">
        <f t="shared" si="7"/>
        <v>0</v>
      </c>
      <c r="W10" s="5">
        <f t="shared" si="7"/>
        <v>0</v>
      </c>
      <c r="X10" s="7">
        <f>N10+S10</f>
        <v>456</v>
      </c>
      <c r="Y10" s="7">
        <f t="shared" si="8"/>
        <v>534</v>
      </c>
      <c r="Z10" s="7">
        <f t="shared" si="8"/>
        <v>468</v>
      </c>
      <c r="AA10" s="7">
        <f t="shared" si="8"/>
        <v>480</v>
      </c>
      <c r="AB10" s="7">
        <f t="shared" si="8"/>
        <v>480</v>
      </c>
      <c r="AD10" s="21">
        <f t="shared" si="12"/>
        <v>2418</v>
      </c>
    </row>
    <row r="11" spans="1:30" x14ac:dyDescent="0.3">
      <c r="A11" t="s">
        <v>13</v>
      </c>
      <c r="B11" t="s">
        <v>30</v>
      </c>
      <c r="C11" s="1">
        <v>11.12</v>
      </c>
      <c r="D11" s="15">
        <v>46</v>
      </c>
      <c r="E11" s="15">
        <v>39</v>
      </c>
      <c r="F11" s="15">
        <v>34</v>
      </c>
      <c r="G11" s="15">
        <v>43</v>
      </c>
      <c r="H11" s="15">
        <v>39</v>
      </c>
      <c r="I11" s="18">
        <f t="shared" si="9"/>
        <v>6</v>
      </c>
      <c r="J11" s="18">
        <f t="shared" si="9"/>
        <v>0</v>
      </c>
      <c r="K11" s="18">
        <f t="shared" si="5"/>
        <v>0</v>
      </c>
      <c r="L11" s="18">
        <f t="shared" si="5"/>
        <v>3</v>
      </c>
      <c r="M11" s="18">
        <f t="shared" si="5"/>
        <v>0</v>
      </c>
      <c r="N11" s="3">
        <f t="shared" si="10"/>
        <v>511.52</v>
      </c>
      <c r="O11" s="3">
        <f t="shared" si="10"/>
        <v>433.67999999999995</v>
      </c>
      <c r="P11" s="3">
        <f t="shared" si="6"/>
        <v>378.08</v>
      </c>
      <c r="Q11" s="3">
        <f t="shared" si="6"/>
        <v>478.15999999999997</v>
      </c>
      <c r="R11" s="3">
        <f t="shared" si="6"/>
        <v>433.67999999999995</v>
      </c>
      <c r="S11" s="5">
        <f t="shared" si="11"/>
        <v>33.36</v>
      </c>
      <c r="T11" s="5">
        <f t="shared" si="11"/>
        <v>0</v>
      </c>
      <c r="U11" s="5">
        <f t="shared" si="7"/>
        <v>0</v>
      </c>
      <c r="V11" s="5">
        <f t="shared" si="7"/>
        <v>16.68</v>
      </c>
      <c r="W11" s="5">
        <f t="shared" si="7"/>
        <v>0</v>
      </c>
      <c r="X11" s="7">
        <f>N11+S11</f>
        <v>544.88</v>
      </c>
      <c r="Y11" s="7">
        <f t="shared" si="8"/>
        <v>433.67999999999995</v>
      </c>
      <c r="Z11" s="7">
        <f t="shared" si="8"/>
        <v>378.08</v>
      </c>
      <c r="AA11" s="7">
        <f t="shared" si="8"/>
        <v>494.84</v>
      </c>
      <c r="AB11" s="7">
        <f t="shared" si="8"/>
        <v>433.67999999999995</v>
      </c>
      <c r="AD11" s="21">
        <f t="shared" si="12"/>
        <v>2285.16</v>
      </c>
    </row>
    <row r="12" spans="1:30" x14ac:dyDescent="0.3">
      <c r="A12" t="s">
        <v>14</v>
      </c>
      <c r="B12" t="s">
        <v>31</v>
      </c>
      <c r="C12" s="1">
        <v>7.9</v>
      </c>
      <c r="D12" s="15">
        <v>45</v>
      </c>
      <c r="E12" s="15">
        <v>27</v>
      </c>
      <c r="F12" s="15">
        <v>41</v>
      </c>
      <c r="G12" s="15">
        <v>31</v>
      </c>
      <c r="H12" s="15">
        <v>40</v>
      </c>
      <c r="I12" s="18">
        <f t="shared" si="9"/>
        <v>5</v>
      </c>
      <c r="J12" s="18">
        <f t="shared" si="9"/>
        <v>0</v>
      </c>
      <c r="K12" s="18">
        <f t="shared" si="5"/>
        <v>1</v>
      </c>
      <c r="L12" s="18">
        <f t="shared" si="5"/>
        <v>0</v>
      </c>
      <c r="M12" s="18">
        <f t="shared" si="5"/>
        <v>0</v>
      </c>
      <c r="N12" s="3">
        <f t="shared" si="10"/>
        <v>355.5</v>
      </c>
      <c r="O12" s="3">
        <f t="shared" si="10"/>
        <v>213.3</v>
      </c>
      <c r="P12" s="3">
        <f t="shared" si="6"/>
        <v>323.90000000000003</v>
      </c>
      <c r="Q12" s="3">
        <f t="shared" si="6"/>
        <v>244.9</v>
      </c>
      <c r="R12" s="3">
        <f t="shared" si="6"/>
        <v>316</v>
      </c>
      <c r="S12" s="5">
        <f t="shared" si="11"/>
        <v>19.75</v>
      </c>
      <c r="T12" s="5">
        <f t="shared" si="11"/>
        <v>0</v>
      </c>
      <c r="U12" s="5">
        <f t="shared" si="7"/>
        <v>3.95</v>
      </c>
      <c r="V12" s="5">
        <f t="shared" si="7"/>
        <v>0</v>
      </c>
      <c r="W12" s="5">
        <f t="shared" si="7"/>
        <v>0</v>
      </c>
      <c r="X12" s="7">
        <f>N12+S12</f>
        <v>375.25</v>
      </c>
      <c r="Y12" s="7">
        <f t="shared" si="8"/>
        <v>213.3</v>
      </c>
      <c r="Z12" s="7">
        <f t="shared" si="8"/>
        <v>327.85</v>
      </c>
      <c r="AA12" s="7">
        <f t="shared" si="8"/>
        <v>244.9</v>
      </c>
      <c r="AB12" s="7">
        <f t="shared" si="8"/>
        <v>316</v>
      </c>
      <c r="AD12" s="21">
        <f t="shared" si="12"/>
        <v>1477.3</v>
      </c>
    </row>
    <row r="13" spans="1:30" x14ac:dyDescent="0.3">
      <c r="A13" t="s">
        <v>15</v>
      </c>
      <c r="B13" t="s">
        <v>32</v>
      </c>
      <c r="C13" s="1">
        <v>8.1300000000000008</v>
      </c>
      <c r="D13" s="15">
        <v>36</v>
      </c>
      <c r="E13" s="15">
        <v>43</v>
      </c>
      <c r="F13" s="15">
        <v>44</v>
      </c>
      <c r="G13" s="15">
        <v>39</v>
      </c>
      <c r="H13" s="15">
        <v>41</v>
      </c>
      <c r="I13" s="18">
        <f t="shared" si="9"/>
        <v>0</v>
      </c>
      <c r="J13" s="18">
        <f t="shared" si="9"/>
        <v>3</v>
      </c>
      <c r="K13" s="18">
        <f t="shared" si="5"/>
        <v>4</v>
      </c>
      <c r="L13" s="18">
        <f t="shared" si="5"/>
        <v>0</v>
      </c>
      <c r="M13" s="18">
        <f t="shared" si="5"/>
        <v>1</v>
      </c>
      <c r="N13" s="3">
        <f t="shared" si="10"/>
        <v>292.68</v>
      </c>
      <c r="O13" s="3">
        <f t="shared" si="10"/>
        <v>349.59000000000003</v>
      </c>
      <c r="P13" s="3">
        <f t="shared" si="6"/>
        <v>357.72</v>
      </c>
      <c r="Q13" s="3">
        <f t="shared" si="6"/>
        <v>317.07000000000005</v>
      </c>
      <c r="R13" s="3">
        <f t="shared" si="6"/>
        <v>333.33000000000004</v>
      </c>
      <c r="S13" s="5">
        <f t="shared" si="11"/>
        <v>0</v>
      </c>
      <c r="T13" s="5">
        <f t="shared" si="11"/>
        <v>12.195</v>
      </c>
      <c r="U13" s="5">
        <f t="shared" si="7"/>
        <v>16.260000000000002</v>
      </c>
      <c r="V13" s="5">
        <f t="shared" si="7"/>
        <v>0</v>
      </c>
      <c r="W13" s="5">
        <f t="shared" si="7"/>
        <v>4.0650000000000004</v>
      </c>
      <c r="X13" s="7">
        <f>N13+S13</f>
        <v>292.68</v>
      </c>
      <c r="Y13" s="7">
        <f t="shared" si="8"/>
        <v>361.78500000000003</v>
      </c>
      <c r="Z13" s="7">
        <f t="shared" si="8"/>
        <v>373.98</v>
      </c>
      <c r="AA13" s="7">
        <f t="shared" si="8"/>
        <v>317.07000000000005</v>
      </c>
      <c r="AB13" s="7">
        <f t="shared" si="8"/>
        <v>337.39500000000004</v>
      </c>
      <c r="AD13" s="21">
        <f t="shared" si="12"/>
        <v>1682.9100000000003</v>
      </c>
    </row>
    <row r="14" spans="1:30" x14ac:dyDescent="0.3">
      <c r="A14" t="s">
        <v>16</v>
      </c>
      <c r="B14" t="s">
        <v>33</v>
      </c>
      <c r="C14" s="1">
        <v>9.91</v>
      </c>
      <c r="D14" s="15">
        <v>32</v>
      </c>
      <c r="E14" s="15">
        <v>41</v>
      </c>
      <c r="F14" s="15">
        <v>40</v>
      </c>
      <c r="G14" s="15">
        <v>36</v>
      </c>
      <c r="H14" s="15">
        <v>30</v>
      </c>
      <c r="I14" s="18">
        <f t="shared" si="9"/>
        <v>0</v>
      </c>
      <c r="J14" s="18">
        <f t="shared" si="9"/>
        <v>1</v>
      </c>
      <c r="K14" s="18">
        <f t="shared" si="5"/>
        <v>0</v>
      </c>
      <c r="L14" s="18">
        <f t="shared" si="5"/>
        <v>0</v>
      </c>
      <c r="M14" s="18">
        <f t="shared" si="5"/>
        <v>0</v>
      </c>
      <c r="N14" s="3">
        <f t="shared" si="10"/>
        <v>317.12</v>
      </c>
      <c r="O14" s="3">
        <f t="shared" si="10"/>
        <v>406.31</v>
      </c>
      <c r="P14" s="3">
        <f t="shared" si="6"/>
        <v>396.4</v>
      </c>
      <c r="Q14" s="3">
        <f t="shared" si="6"/>
        <v>356.76</v>
      </c>
      <c r="R14" s="3">
        <f t="shared" si="6"/>
        <v>297.3</v>
      </c>
      <c r="S14" s="5">
        <f t="shared" si="11"/>
        <v>0</v>
      </c>
      <c r="T14" s="5">
        <f t="shared" si="11"/>
        <v>4.9550000000000001</v>
      </c>
      <c r="U14" s="5">
        <f t="shared" si="7"/>
        <v>0</v>
      </c>
      <c r="V14" s="5">
        <f t="shared" si="7"/>
        <v>0</v>
      </c>
      <c r="W14" s="5">
        <f t="shared" si="7"/>
        <v>0</v>
      </c>
      <c r="X14" s="7">
        <f>N14+S14</f>
        <v>317.12</v>
      </c>
      <c r="Y14" s="7">
        <f t="shared" si="8"/>
        <v>411.26499999999999</v>
      </c>
      <c r="Z14" s="7">
        <f t="shared" si="8"/>
        <v>396.4</v>
      </c>
      <c r="AA14" s="7">
        <f t="shared" si="8"/>
        <v>356.76</v>
      </c>
      <c r="AB14" s="7">
        <f t="shared" si="8"/>
        <v>297.3</v>
      </c>
      <c r="AD14" s="21">
        <f t="shared" si="12"/>
        <v>1778.8449999999998</v>
      </c>
    </row>
    <row r="15" spans="1:30" x14ac:dyDescent="0.3">
      <c r="A15" t="s">
        <v>17</v>
      </c>
      <c r="B15" t="s">
        <v>34</v>
      </c>
      <c r="C15" s="1">
        <v>20.100000000000001</v>
      </c>
      <c r="D15" s="15">
        <v>41</v>
      </c>
      <c r="E15" s="15">
        <v>40</v>
      </c>
      <c r="F15" s="15">
        <v>40</v>
      </c>
      <c r="G15" s="15">
        <v>45</v>
      </c>
      <c r="H15" s="15">
        <v>29</v>
      </c>
      <c r="I15" s="18">
        <f t="shared" si="9"/>
        <v>1</v>
      </c>
      <c r="J15" s="18">
        <f t="shared" si="9"/>
        <v>0</v>
      </c>
      <c r="K15" s="18">
        <f t="shared" si="5"/>
        <v>0</v>
      </c>
      <c r="L15" s="18">
        <f t="shared" si="5"/>
        <v>5</v>
      </c>
      <c r="M15" s="18">
        <f t="shared" si="5"/>
        <v>0</v>
      </c>
      <c r="N15" s="3">
        <f t="shared" si="10"/>
        <v>824.1</v>
      </c>
      <c r="O15" s="3">
        <f t="shared" si="10"/>
        <v>804</v>
      </c>
      <c r="P15" s="3">
        <f t="shared" si="6"/>
        <v>804</v>
      </c>
      <c r="Q15" s="3">
        <f t="shared" si="6"/>
        <v>904.50000000000011</v>
      </c>
      <c r="R15" s="3">
        <f t="shared" si="6"/>
        <v>582.90000000000009</v>
      </c>
      <c r="S15" s="5">
        <f t="shared" si="11"/>
        <v>10.050000000000001</v>
      </c>
      <c r="T15" s="5">
        <f t="shared" si="11"/>
        <v>0</v>
      </c>
      <c r="U15" s="5">
        <f t="shared" si="7"/>
        <v>0</v>
      </c>
      <c r="V15" s="5">
        <f t="shared" si="7"/>
        <v>50.25</v>
      </c>
      <c r="W15" s="5">
        <f t="shared" si="7"/>
        <v>0</v>
      </c>
      <c r="X15" s="7">
        <f>N15+S15</f>
        <v>834.15</v>
      </c>
      <c r="Y15" s="7">
        <f t="shared" si="8"/>
        <v>804</v>
      </c>
      <c r="Z15" s="7">
        <f t="shared" si="8"/>
        <v>804</v>
      </c>
      <c r="AA15" s="7">
        <f t="shared" si="8"/>
        <v>954.75000000000011</v>
      </c>
      <c r="AB15" s="7">
        <f t="shared" si="8"/>
        <v>582.90000000000009</v>
      </c>
      <c r="AD15" s="21">
        <f t="shared" si="12"/>
        <v>3979.8</v>
      </c>
    </row>
    <row r="16" spans="1:30" x14ac:dyDescent="0.3">
      <c r="A16" t="s">
        <v>18</v>
      </c>
      <c r="B16" t="s">
        <v>35</v>
      </c>
      <c r="C16" s="1">
        <v>15.3</v>
      </c>
      <c r="D16" s="15">
        <v>40</v>
      </c>
      <c r="E16" s="15">
        <v>39</v>
      </c>
      <c r="F16" s="15">
        <v>41</v>
      </c>
      <c r="G16" s="15">
        <v>44</v>
      </c>
      <c r="H16" s="15">
        <v>30</v>
      </c>
      <c r="I16" s="18">
        <f t="shared" si="9"/>
        <v>0</v>
      </c>
      <c r="J16" s="18">
        <f t="shared" si="9"/>
        <v>0</v>
      </c>
      <c r="K16" s="18">
        <f t="shared" si="5"/>
        <v>1</v>
      </c>
      <c r="L16" s="18">
        <f t="shared" si="5"/>
        <v>4</v>
      </c>
      <c r="M16" s="18">
        <f t="shared" si="5"/>
        <v>0</v>
      </c>
      <c r="N16" s="3">
        <f t="shared" si="10"/>
        <v>612</v>
      </c>
      <c r="O16" s="3">
        <f t="shared" si="10"/>
        <v>596.70000000000005</v>
      </c>
      <c r="P16" s="3">
        <f t="shared" si="6"/>
        <v>627.30000000000007</v>
      </c>
      <c r="Q16" s="3">
        <f t="shared" si="6"/>
        <v>673.2</v>
      </c>
      <c r="R16" s="3">
        <f t="shared" si="6"/>
        <v>459</v>
      </c>
      <c r="S16" s="5">
        <f t="shared" si="11"/>
        <v>0</v>
      </c>
      <c r="T16" s="5">
        <f t="shared" si="11"/>
        <v>0</v>
      </c>
      <c r="U16" s="5">
        <f t="shared" si="7"/>
        <v>7.65</v>
      </c>
      <c r="V16" s="5">
        <f t="shared" si="7"/>
        <v>30.6</v>
      </c>
      <c r="W16" s="5">
        <f t="shared" si="7"/>
        <v>0</v>
      </c>
      <c r="X16" s="7">
        <f>N16+S16</f>
        <v>612</v>
      </c>
      <c r="Y16" s="7">
        <f t="shared" si="8"/>
        <v>596.70000000000005</v>
      </c>
      <c r="Z16" s="7">
        <f t="shared" si="8"/>
        <v>634.95000000000005</v>
      </c>
      <c r="AA16" s="7">
        <f t="shared" si="8"/>
        <v>703.80000000000007</v>
      </c>
      <c r="AB16" s="7">
        <f t="shared" si="8"/>
        <v>459</v>
      </c>
      <c r="AD16" s="21">
        <f t="shared" si="12"/>
        <v>3006.4500000000003</v>
      </c>
    </row>
    <row r="17" spans="1:30" x14ac:dyDescent="0.3">
      <c r="A17" t="s">
        <v>19</v>
      </c>
      <c r="B17" t="s">
        <v>36</v>
      </c>
      <c r="C17" s="1">
        <v>13.6</v>
      </c>
      <c r="D17" s="15">
        <v>32</v>
      </c>
      <c r="E17" s="15">
        <v>32</v>
      </c>
      <c r="F17" s="15">
        <v>43</v>
      </c>
      <c r="G17" s="15">
        <v>44</v>
      </c>
      <c r="H17" s="15">
        <v>39</v>
      </c>
      <c r="I17" s="18">
        <f t="shared" si="9"/>
        <v>0</v>
      </c>
      <c r="J17" s="18">
        <f t="shared" si="9"/>
        <v>0</v>
      </c>
      <c r="K17" s="18">
        <f t="shared" si="5"/>
        <v>3</v>
      </c>
      <c r="L17" s="18">
        <f t="shared" si="5"/>
        <v>4</v>
      </c>
      <c r="M17" s="18">
        <f t="shared" si="5"/>
        <v>0</v>
      </c>
      <c r="N17" s="3">
        <f t="shared" si="10"/>
        <v>435.2</v>
      </c>
      <c r="O17" s="3">
        <f t="shared" si="10"/>
        <v>435.2</v>
      </c>
      <c r="P17" s="3">
        <f t="shared" si="6"/>
        <v>584.79999999999995</v>
      </c>
      <c r="Q17" s="3">
        <f t="shared" si="6"/>
        <v>598.4</v>
      </c>
      <c r="R17" s="3">
        <f t="shared" si="6"/>
        <v>530.4</v>
      </c>
      <c r="S17" s="5">
        <f t="shared" si="11"/>
        <v>0</v>
      </c>
      <c r="T17" s="5">
        <f t="shared" si="11"/>
        <v>0</v>
      </c>
      <c r="U17" s="5">
        <f t="shared" si="7"/>
        <v>20.399999999999999</v>
      </c>
      <c r="V17" s="5">
        <f t="shared" si="7"/>
        <v>27.2</v>
      </c>
      <c r="W17" s="5">
        <f t="shared" si="7"/>
        <v>0</v>
      </c>
      <c r="X17" s="7">
        <f>N17+S17</f>
        <v>435.2</v>
      </c>
      <c r="Y17" s="7">
        <f t="shared" si="8"/>
        <v>435.2</v>
      </c>
      <c r="Z17" s="7">
        <f t="shared" si="8"/>
        <v>605.19999999999993</v>
      </c>
      <c r="AA17" s="7">
        <f t="shared" si="8"/>
        <v>625.6</v>
      </c>
      <c r="AB17" s="7">
        <f t="shared" si="8"/>
        <v>530.4</v>
      </c>
      <c r="AD17" s="21">
        <f t="shared" si="12"/>
        <v>2631.6</v>
      </c>
    </row>
    <row r="18" spans="1:30" x14ac:dyDescent="0.3">
      <c r="A18" t="s">
        <v>20</v>
      </c>
      <c r="B18" t="s">
        <v>37</v>
      </c>
      <c r="C18" s="1">
        <v>18.7</v>
      </c>
      <c r="D18" s="15">
        <v>45</v>
      </c>
      <c r="E18" s="15">
        <v>50</v>
      </c>
      <c r="F18" s="15">
        <v>49</v>
      </c>
      <c r="G18" s="15">
        <v>40</v>
      </c>
      <c r="H18" s="15">
        <v>40</v>
      </c>
      <c r="I18" s="18">
        <f t="shared" si="9"/>
        <v>5</v>
      </c>
      <c r="J18" s="18">
        <f t="shared" si="9"/>
        <v>10</v>
      </c>
      <c r="K18" s="18">
        <f t="shared" si="5"/>
        <v>9</v>
      </c>
      <c r="L18" s="18">
        <f t="shared" si="5"/>
        <v>0</v>
      </c>
      <c r="M18" s="18">
        <f t="shared" si="5"/>
        <v>0</v>
      </c>
      <c r="N18" s="3">
        <f t="shared" si="10"/>
        <v>841.5</v>
      </c>
      <c r="O18" s="3">
        <f t="shared" si="10"/>
        <v>935</v>
      </c>
      <c r="P18" s="3">
        <f t="shared" si="6"/>
        <v>916.3</v>
      </c>
      <c r="Q18" s="3">
        <f t="shared" si="6"/>
        <v>748</v>
      </c>
      <c r="R18" s="3">
        <f t="shared" si="6"/>
        <v>748</v>
      </c>
      <c r="S18" s="5">
        <f t="shared" si="11"/>
        <v>46.75</v>
      </c>
      <c r="T18" s="5">
        <f t="shared" si="11"/>
        <v>93.5</v>
      </c>
      <c r="U18" s="5">
        <f t="shared" si="7"/>
        <v>84.149999999999991</v>
      </c>
      <c r="V18" s="5">
        <f t="shared" si="7"/>
        <v>0</v>
      </c>
      <c r="W18" s="5">
        <f t="shared" si="7"/>
        <v>0</v>
      </c>
      <c r="X18" s="7">
        <f>N18+S18</f>
        <v>888.25</v>
      </c>
      <c r="Y18" s="7">
        <f t="shared" si="8"/>
        <v>1028.5</v>
      </c>
      <c r="Z18" s="7">
        <f t="shared" si="8"/>
        <v>1000.4499999999999</v>
      </c>
      <c r="AA18" s="7">
        <f t="shared" si="8"/>
        <v>748</v>
      </c>
      <c r="AB18" s="7">
        <f t="shared" si="8"/>
        <v>748</v>
      </c>
      <c r="AD18" s="21">
        <f t="shared" si="12"/>
        <v>4413.2</v>
      </c>
    </row>
    <row r="19" spans="1:30" x14ac:dyDescent="0.3">
      <c r="A19" t="s">
        <v>21</v>
      </c>
      <c r="B19" t="s">
        <v>38</v>
      </c>
      <c r="C19" s="1">
        <v>11.16</v>
      </c>
      <c r="D19" s="15">
        <v>47</v>
      </c>
      <c r="E19" s="15">
        <v>43</v>
      </c>
      <c r="F19" s="15">
        <v>19</v>
      </c>
      <c r="G19" s="15">
        <v>57</v>
      </c>
      <c r="H19" s="15">
        <v>41</v>
      </c>
      <c r="I19" s="18">
        <f t="shared" si="9"/>
        <v>7</v>
      </c>
      <c r="J19" s="18">
        <f t="shared" si="9"/>
        <v>3</v>
      </c>
      <c r="K19" s="18">
        <f t="shared" si="5"/>
        <v>0</v>
      </c>
      <c r="L19" s="18">
        <f t="shared" si="5"/>
        <v>17</v>
      </c>
      <c r="M19" s="18">
        <f t="shared" si="5"/>
        <v>1</v>
      </c>
      <c r="N19" s="3">
        <f t="shared" si="10"/>
        <v>524.52</v>
      </c>
      <c r="O19" s="3">
        <f t="shared" si="10"/>
        <v>479.88</v>
      </c>
      <c r="P19" s="3">
        <f t="shared" si="6"/>
        <v>212.04</v>
      </c>
      <c r="Q19" s="3">
        <f t="shared" si="6"/>
        <v>636.12</v>
      </c>
      <c r="R19" s="3">
        <f t="shared" si="6"/>
        <v>457.56</v>
      </c>
      <c r="S19" s="5">
        <f t="shared" si="11"/>
        <v>39.06</v>
      </c>
      <c r="T19" s="5">
        <f t="shared" si="11"/>
        <v>16.740000000000002</v>
      </c>
      <c r="U19" s="5">
        <f t="shared" si="7"/>
        <v>0</v>
      </c>
      <c r="V19" s="5">
        <f t="shared" si="7"/>
        <v>94.86</v>
      </c>
      <c r="W19" s="5">
        <f t="shared" si="7"/>
        <v>5.58</v>
      </c>
      <c r="X19" s="7">
        <f>N19+S19</f>
        <v>563.57999999999993</v>
      </c>
      <c r="Y19" s="7">
        <f t="shared" si="8"/>
        <v>496.62</v>
      </c>
      <c r="Z19" s="7">
        <f t="shared" si="8"/>
        <v>212.04</v>
      </c>
      <c r="AA19" s="7">
        <f t="shared" si="8"/>
        <v>730.98</v>
      </c>
      <c r="AB19" s="7">
        <f t="shared" si="8"/>
        <v>463.14</v>
      </c>
      <c r="AD19" s="21">
        <f t="shared" si="12"/>
        <v>2466.3599999999997</v>
      </c>
    </row>
    <row r="20" spans="1:30" x14ac:dyDescent="0.3">
      <c r="A20" t="s">
        <v>22</v>
      </c>
      <c r="B20" t="s">
        <v>39</v>
      </c>
      <c r="C20" s="1">
        <v>18</v>
      </c>
      <c r="D20" s="15">
        <v>41</v>
      </c>
      <c r="E20" s="15">
        <v>41</v>
      </c>
      <c r="F20" s="15">
        <v>29</v>
      </c>
      <c r="G20" s="15">
        <v>43</v>
      </c>
      <c r="H20" s="15">
        <v>40</v>
      </c>
      <c r="I20" s="18">
        <f t="shared" si="9"/>
        <v>1</v>
      </c>
      <c r="J20" s="18">
        <f t="shared" si="9"/>
        <v>1</v>
      </c>
      <c r="K20" s="18">
        <f t="shared" ref="K20" si="13">IF(F20&gt;40,F20-40,0)</f>
        <v>0</v>
      </c>
      <c r="L20" s="18">
        <f t="shared" ref="L20" si="14">IF(G20&gt;40,G20-40,0)</f>
        <v>3</v>
      </c>
      <c r="M20" s="18">
        <f t="shared" ref="M20" si="15">IF(H20&gt;40,H20-40,0)</f>
        <v>0</v>
      </c>
      <c r="N20" s="3">
        <f t="shared" si="10"/>
        <v>738</v>
      </c>
      <c r="O20" s="3">
        <f t="shared" si="10"/>
        <v>738</v>
      </c>
      <c r="P20" s="3">
        <f t="shared" ref="P20" si="16">$C20*F20</f>
        <v>522</v>
      </c>
      <c r="Q20" s="3">
        <f t="shared" ref="Q20" si="17">$C20*G20</f>
        <v>774</v>
      </c>
      <c r="R20" s="3">
        <f t="shared" ref="R20" si="18">$C20*H20</f>
        <v>720</v>
      </c>
      <c r="S20" s="5">
        <f t="shared" si="11"/>
        <v>9</v>
      </c>
      <c r="T20" s="5">
        <f t="shared" si="11"/>
        <v>9</v>
      </c>
      <c r="U20" s="5">
        <f t="shared" ref="U20" si="19">0.5*$C20*K20</f>
        <v>0</v>
      </c>
      <c r="V20" s="5">
        <f t="shared" ref="V20" si="20">0.5*$C20*L20</f>
        <v>27</v>
      </c>
      <c r="W20" s="5">
        <f t="shared" ref="W20" si="21">0.5*$C20*M20</f>
        <v>0</v>
      </c>
      <c r="X20" s="7">
        <f>N20+S20</f>
        <v>747</v>
      </c>
      <c r="Y20" s="7">
        <f t="shared" ref="Y20:AB20" si="22">O20+T20</f>
        <v>747</v>
      </c>
      <c r="Z20" s="7">
        <f t="shared" si="22"/>
        <v>522</v>
      </c>
      <c r="AA20" s="7">
        <f t="shared" si="22"/>
        <v>801</v>
      </c>
      <c r="AB20" s="7">
        <f t="shared" si="22"/>
        <v>720</v>
      </c>
      <c r="AD20" s="21">
        <f t="shared" si="12"/>
        <v>3537</v>
      </c>
    </row>
    <row r="21" spans="1:30" x14ac:dyDescent="0.3">
      <c r="D21" s="15"/>
      <c r="E21" s="15"/>
      <c r="F21" s="15"/>
      <c r="G21" s="15"/>
      <c r="H21" s="15"/>
      <c r="I21" s="18"/>
      <c r="J21" s="18"/>
      <c r="K21" s="18"/>
      <c r="L21" s="18"/>
      <c r="M21" s="18"/>
      <c r="N21" s="10"/>
      <c r="O21" s="10"/>
      <c r="P21" s="10"/>
      <c r="Q21" s="10"/>
      <c r="R21" s="10"/>
      <c r="S21" s="12"/>
      <c r="T21" s="12"/>
      <c r="U21" s="12"/>
      <c r="V21" s="12"/>
      <c r="W21" s="12"/>
      <c r="X21" s="8"/>
      <c r="Y21" s="8"/>
      <c r="Z21" s="8"/>
      <c r="AA21" s="8"/>
      <c r="AB21" s="8"/>
      <c r="AD21" s="20"/>
    </row>
    <row r="22" spans="1:30" x14ac:dyDescent="0.3">
      <c r="A22" t="s">
        <v>13</v>
      </c>
      <c r="C22" s="1">
        <f>MAX(C4:C20)</f>
        <v>20.100000000000001</v>
      </c>
      <c r="D22" s="16">
        <f>MAX(D4:D20)</f>
        <v>47</v>
      </c>
      <c r="E22" s="16">
        <f t="shared" ref="E22:H22" si="23">MAX(E4:E20)</f>
        <v>50</v>
      </c>
      <c r="F22" s="16">
        <f t="shared" si="23"/>
        <v>49</v>
      </c>
      <c r="G22" s="16">
        <f t="shared" si="23"/>
        <v>57</v>
      </c>
      <c r="H22" s="16">
        <f t="shared" si="23"/>
        <v>42</v>
      </c>
      <c r="I22" s="19">
        <f t="shared" ref="I22:M22" si="24">MAX(I4:I20)</f>
        <v>7</v>
      </c>
      <c r="J22" s="19">
        <f t="shared" si="24"/>
        <v>10</v>
      </c>
      <c r="K22" s="19">
        <f t="shared" si="24"/>
        <v>9</v>
      </c>
      <c r="L22" s="19">
        <f t="shared" si="24"/>
        <v>17</v>
      </c>
      <c r="M22" s="19">
        <f t="shared" si="24"/>
        <v>2</v>
      </c>
      <c r="N22" s="11">
        <f>MAX(N4:N20)</f>
        <v>841.5</v>
      </c>
      <c r="O22" s="11">
        <f>MAX(O4:O20)</f>
        <v>935</v>
      </c>
      <c r="P22" s="11">
        <f t="shared" ref="P22:R22" si="25">MAX(P4:P20)</f>
        <v>916.3</v>
      </c>
      <c r="Q22" s="11">
        <f t="shared" si="25"/>
        <v>904.50000000000011</v>
      </c>
      <c r="R22" s="11">
        <f t="shared" si="25"/>
        <v>748</v>
      </c>
      <c r="S22" s="13">
        <f>MAX(S4:S20)</f>
        <v>46.75</v>
      </c>
      <c r="T22" s="13">
        <f>MAX(T4:T20)</f>
        <v>93.5</v>
      </c>
      <c r="U22" s="13">
        <f t="shared" ref="U22:W22" si="26">MAX(U4:U20)</f>
        <v>84.149999999999991</v>
      </c>
      <c r="V22" s="13">
        <f t="shared" si="26"/>
        <v>94.86</v>
      </c>
      <c r="W22" s="13">
        <f t="shared" si="26"/>
        <v>10.6</v>
      </c>
      <c r="X22" s="9">
        <f t="shared" ref="S22:X22" si="27">MAX(X4:X20)</f>
        <v>888.25</v>
      </c>
      <c r="Y22" s="9">
        <f t="shared" ref="Y22:AB22" si="28">MAX(Y4:Y20)</f>
        <v>1028.5</v>
      </c>
      <c r="Z22" s="9">
        <f t="shared" si="28"/>
        <v>1000.4499999999999</v>
      </c>
      <c r="AA22" s="9">
        <f t="shared" si="28"/>
        <v>954.75000000000011</v>
      </c>
      <c r="AB22" s="9">
        <f t="shared" si="28"/>
        <v>748</v>
      </c>
      <c r="AD22" s="22">
        <f t="shared" ref="AD22" si="29">MAX(AD4:AD20)</f>
        <v>4413.2</v>
      </c>
    </row>
    <row r="23" spans="1:30" x14ac:dyDescent="0.3">
      <c r="A23" t="s">
        <v>40</v>
      </c>
      <c r="C23" s="1">
        <f>MIN(C4:C20)</f>
        <v>7.9</v>
      </c>
      <c r="D23" s="16">
        <f>MIN(D4:D20)</f>
        <v>32</v>
      </c>
      <c r="E23" s="16">
        <f t="shared" ref="E23:H23" si="30">MIN(E4:E20)</f>
        <v>27</v>
      </c>
      <c r="F23" s="16">
        <f t="shared" si="30"/>
        <v>19</v>
      </c>
      <c r="G23" s="16">
        <f t="shared" si="30"/>
        <v>31</v>
      </c>
      <c r="H23" s="16">
        <f t="shared" si="30"/>
        <v>29</v>
      </c>
      <c r="I23" s="19">
        <f t="shared" ref="I23:M23" si="31">MIN(I4:I20)</f>
        <v>0</v>
      </c>
      <c r="J23" s="19">
        <f t="shared" si="31"/>
        <v>0</v>
      </c>
      <c r="K23" s="19">
        <f t="shared" si="31"/>
        <v>0</v>
      </c>
      <c r="L23" s="19">
        <f t="shared" si="31"/>
        <v>0</v>
      </c>
      <c r="M23" s="19">
        <f t="shared" si="31"/>
        <v>0</v>
      </c>
      <c r="N23" s="11">
        <f>MIN(N4:N20)</f>
        <v>292.68</v>
      </c>
      <c r="O23" s="11">
        <f>MIN(O4:O20)</f>
        <v>213.3</v>
      </c>
      <c r="P23" s="11">
        <f t="shared" ref="P23:R23" si="32">MIN(P4:P20)</f>
        <v>212</v>
      </c>
      <c r="Q23" s="11">
        <f t="shared" si="32"/>
        <v>244.9</v>
      </c>
      <c r="R23" s="11">
        <f t="shared" si="32"/>
        <v>297.3</v>
      </c>
      <c r="S23" s="13">
        <f t="shared" ref="S23:X23" si="33">MIN(S4:S20)</f>
        <v>0</v>
      </c>
      <c r="T23" s="13">
        <f t="shared" ref="T23:W23" si="34">MIN(T4:T20)</f>
        <v>0</v>
      </c>
      <c r="U23" s="13">
        <f t="shared" si="34"/>
        <v>0</v>
      </c>
      <c r="V23" s="13">
        <f t="shared" si="34"/>
        <v>0</v>
      </c>
      <c r="W23" s="13">
        <f t="shared" si="34"/>
        <v>0</v>
      </c>
      <c r="X23" s="9">
        <f t="shared" si="33"/>
        <v>292.68</v>
      </c>
      <c r="Y23" s="9">
        <f t="shared" ref="Y23:AB23" si="35">MIN(Y4:Y20)</f>
        <v>213.3</v>
      </c>
      <c r="Z23" s="9">
        <f t="shared" si="35"/>
        <v>212</v>
      </c>
      <c r="AA23" s="9">
        <f t="shared" si="35"/>
        <v>244.9</v>
      </c>
      <c r="AB23" s="9">
        <f t="shared" si="35"/>
        <v>297.3</v>
      </c>
      <c r="AD23" s="22">
        <f t="shared" ref="AD23" si="36">MIN(AD4:AD20)</f>
        <v>1477.3</v>
      </c>
    </row>
    <row r="24" spans="1:30" x14ac:dyDescent="0.3">
      <c r="A24" t="s">
        <v>41</v>
      </c>
      <c r="C24" s="1">
        <f>AVERAGE(C4:C20)</f>
        <v>13.159411764705883</v>
      </c>
      <c r="D24" s="16">
        <f>AVERAGE(D4:D20)</f>
        <v>40.117647058823529</v>
      </c>
      <c r="E24" s="16">
        <f t="shared" ref="E24:H24" si="37">AVERAGE(E4:E20)</f>
        <v>40</v>
      </c>
      <c r="F24" s="16">
        <f t="shared" si="37"/>
        <v>37.529411764705884</v>
      </c>
      <c r="G24" s="16">
        <f t="shared" si="37"/>
        <v>41.764705882352942</v>
      </c>
      <c r="H24" s="16">
        <f t="shared" si="37"/>
        <v>36.705882352941174</v>
      </c>
      <c r="I24" s="19">
        <f t="shared" ref="I24:M24" si="38">AVERAGE(I4:I20)</f>
        <v>1.7058823529411764</v>
      </c>
      <c r="J24" s="19">
        <f t="shared" si="38"/>
        <v>1.7647058823529411</v>
      </c>
      <c r="K24" s="19">
        <f t="shared" si="38"/>
        <v>1.5294117647058822</v>
      </c>
      <c r="L24" s="19">
        <f t="shared" si="38"/>
        <v>3.4705882352941178</v>
      </c>
      <c r="M24" s="19">
        <f t="shared" si="38"/>
        <v>0.23529411764705882</v>
      </c>
      <c r="N24" s="11">
        <f>AVERAGE(N4:N20)</f>
        <v>528.06235294117653</v>
      </c>
      <c r="O24" s="11">
        <f>AVERAGE(O4:O20)</f>
        <v>531.85058823529403</v>
      </c>
      <c r="P24" s="11">
        <f t="shared" ref="P24:R24" si="39">AVERAGE(P4:P20)</f>
        <v>500.11235294117648</v>
      </c>
      <c r="Q24" s="11">
        <f t="shared" si="39"/>
        <v>548.64352941176458</v>
      </c>
      <c r="R24" s="11">
        <f t="shared" si="39"/>
        <v>478.46823529411768</v>
      </c>
      <c r="S24" s="13">
        <f t="shared" ref="S24:X24" si="40">AVERAGE(S4:S20)</f>
        <v>10.604117647058823</v>
      </c>
      <c r="T24" s="13">
        <f t="shared" ref="T24:W24" si="41">AVERAGE(T4:T20)</f>
        <v>12.185294117647057</v>
      </c>
      <c r="U24" s="13">
        <f t="shared" si="41"/>
        <v>11.398823529411763</v>
      </c>
      <c r="V24" s="13">
        <f t="shared" si="41"/>
        <v>21.740294117647057</v>
      </c>
      <c r="W24" s="13">
        <f t="shared" si="41"/>
        <v>1.1908823529411763</v>
      </c>
      <c r="X24" s="9">
        <f t="shared" si="40"/>
        <v>538.66647058823526</v>
      </c>
      <c r="Y24" s="9">
        <f t="shared" ref="Y24:AB24" si="42">AVERAGE(Y4:Y20)</f>
        <v>544.03588235294126</v>
      </c>
      <c r="Z24" s="9">
        <f t="shared" si="42"/>
        <v>511.51117647058817</v>
      </c>
      <c r="AA24" s="9">
        <f t="shared" si="42"/>
        <v>570.38382352941176</v>
      </c>
      <c r="AB24" s="9">
        <f t="shared" si="42"/>
        <v>479.65911764705885</v>
      </c>
      <c r="AD24" s="22">
        <f t="shared" ref="AD24" si="43">AVERAGE(AD4:AD20)</f>
        <v>2644.2564705882355</v>
      </c>
    </row>
    <row r="25" spans="1:30" x14ac:dyDescent="0.3">
      <c r="A25" t="s">
        <v>42</v>
      </c>
      <c r="D25" s="15">
        <f>SUM(D4:D20)</f>
        <v>682</v>
      </c>
      <c r="E25" s="15">
        <f t="shared" ref="E25:H25" si="44">SUM(E4:E20)</f>
        <v>680</v>
      </c>
      <c r="F25" s="15">
        <f t="shared" si="44"/>
        <v>638</v>
      </c>
      <c r="G25" s="15">
        <f t="shared" si="44"/>
        <v>710</v>
      </c>
      <c r="H25" s="15">
        <f t="shared" si="44"/>
        <v>624</v>
      </c>
      <c r="I25" s="18">
        <f t="shared" ref="I25:M25" si="45">SUM(I4:I20)</f>
        <v>29</v>
      </c>
      <c r="J25" s="18">
        <f t="shared" si="45"/>
        <v>30</v>
      </c>
      <c r="K25" s="18">
        <f t="shared" si="45"/>
        <v>26</v>
      </c>
      <c r="L25" s="18">
        <f t="shared" si="45"/>
        <v>59</v>
      </c>
      <c r="M25" s="18">
        <f t="shared" si="45"/>
        <v>4</v>
      </c>
      <c r="N25" s="11">
        <f>SUM(N4:N20)</f>
        <v>8977.0600000000013</v>
      </c>
      <c r="O25" s="11">
        <f>SUM(O4:O20)</f>
        <v>9041.4599999999991</v>
      </c>
      <c r="P25" s="11">
        <f t="shared" ref="P25:R25" si="46">SUM(P4:P20)</f>
        <v>8501.91</v>
      </c>
      <c r="Q25" s="11">
        <f t="shared" si="46"/>
        <v>9326.9399999999987</v>
      </c>
      <c r="R25" s="11">
        <f t="shared" si="46"/>
        <v>8133.96</v>
      </c>
      <c r="S25" s="13">
        <f t="shared" ref="S25:X25" si="47">SUM(S4:S20)</f>
        <v>180.26999999999998</v>
      </c>
      <c r="T25" s="13">
        <f t="shared" ref="T25:W25" si="48">SUM(T4:T20)</f>
        <v>207.14999999999998</v>
      </c>
      <c r="U25" s="13">
        <f t="shared" si="48"/>
        <v>193.77999999999997</v>
      </c>
      <c r="V25" s="13">
        <f t="shared" si="48"/>
        <v>369.58499999999998</v>
      </c>
      <c r="W25" s="13">
        <f t="shared" si="48"/>
        <v>20.244999999999997</v>
      </c>
      <c r="X25" s="9">
        <f t="shared" si="47"/>
        <v>9157.33</v>
      </c>
      <c r="Y25" s="9">
        <f t="shared" ref="Y25:AB25" si="49">SUM(Y4:Y20)</f>
        <v>9248.61</v>
      </c>
      <c r="Z25" s="9">
        <f t="shared" si="49"/>
        <v>8695.6899999999987</v>
      </c>
      <c r="AA25" s="9">
        <f t="shared" si="49"/>
        <v>9696.5249999999996</v>
      </c>
      <c r="AB25" s="9">
        <f t="shared" si="49"/>
        <v>8154.2050000000008</v>
      </c>
      <c r="AD25" s="22">
        <f t="shared" ref="AD25" si="50">SUM(AD4:AD20)</f>
        <v>44952.36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amert</dc:creator>
  <cp:lastModifiedBy>amert</cp:lastModifiedBy>
  <dcterms:created xsi:type="dcterms:W3CDTF">2023-03-07T13:18:11Z</dcterms:created>
  <dcterms:modified xsi:type="dcterms:W3CDTF">2023-03-07T14:28:09Z</dcterms:modified>
</cp:coreProperties>
</file>