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mesika\Doc\"/>
    </mc:Choice>
  </mc:AlternateContent>
  <xr:revisionPtr revIDLastSave="0" documentId="13_ncr:1_{E276E90C-7D12-4BC7-8D6D-8F611A97DB8E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uivi des signeaux" sheetId="1" r:id="rId1"/>
    <sheet name="Coût des signaux" sheetId="2" r:id="rId2"/>
    <sheet name="Feuil2" sheetId="3" r:id="rId3"/>
    <sheet name="Calcul des lo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R31" i="1"/>
  <c r="X31" i="1"/>
  <c r="AE31" i="1"/>
  <c r="AD31" i="1"/>
  <c r="AK31" i="1"/>
  <c r="AJ31" i="1"/>
  <c r="AQ31" i="1"/>
  <c r="AP31" i="1"/>
  <c r="AV31" i="1"/>
  <c r="BC31" i="1"/>
  <c r="BB31" i="1"/>
  <c r="BO11" i="1"/>
  <c r="BK10" i="1"/>
  <c r="BK9" i="1"/>
  <c r="BK8" i="1"/>
  <c r="BO8" i="1"/>
  <c r="BK7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12" i="1"/>
  <c r="BL11" i="1"/>
  <c r="BR11" i="1" s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I31" i="1"/>
  <c r="G18" i="3"/>
  <c r="AZ31" i="1"/>
  <c r="AY31" i="1"/>
  <c r="BC11" i="1"/>
  <c r="BC12" i="1" s="1"/>
  <c r="BA11" i="1"/>
  <c r="BA31" i="1" s="1"/>
  <c r="BC10" i="1"/>
  <c r="BB10" i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9" i="1"/>
  <c r="BB8" i="1"/>
  <c r="BB7" i="1"/>
  <c r="D31" i="1"/>
  <c r="C31" i="1"/>
  <c r="E11" i="1"/>
  <c r="G7" i="1"/>
  <c r="G9" i="1" s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AN31" i="1"/>
  <c r="AM31" i="1"/>
  <c r="AQ9" i="1"/>
  <c r="AQ10" i="1" s="1"/>
  <c r="AP9" i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8" i="1"/>
  <c r="AP7" i="1"/>
  <c r="AH31" i="1"/>
  <c r="AG31" i="1"/>
  <c r="AK9" i="1"/>
  <c r="AK10" i="1" s="1"/>
  <c r="AJ9" i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8" i="1"/>
  <c r="AJ7" i="1"/>
  <c r="AB31" i="1"/>
  <c r="AA31" i="1"/>
  <c r="AC31" i="1"/>
  <c r="AE9" i="1"/>
  <c r="AE10" i="1" s="1"/>
  <c r="AD9" i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8" i="1"/>
  <c r="AD7" i="1"/>
  <c r="V31" i="1"/>
  <c r="U31" i="1"/>
  <c r="W11" i="1"/>
  <c r="W31" i="1" s="1"/>
  <c r="Y9" i="1"/>
  <c r="Y10" i="1" s="1"/>
  <c r="X9" i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8" i="1"/>
  <c r="X7" i="1"/>
  <c r="Q11" i="1"/>
  <c r="Q31" i="1" s="1"/>
  <c r="AU31" i="1"/>
  <c r="AV9" i="1"/>
  <c r="BH10" i="1"/>
  <c r="BH8" i="1"/>
  <c r="BH9" i="1" s="1"/>
  <c r="BH7" i="1"/>
  <c r="AV8" i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7" i="1"/>
  <c r="AW9" i="1"/>
  <c r="AW10" i="1" s="1"/>
  <c r="BI10" i="1"/>
  <c r="R8" i="1"/>
  <c r="R7" i="1"/>
  <c r="L7" i="1"/>
  <c r="L8" i="1" s="1"/>
  <c r="L9" i="1" s="1"/>
  <c r="L10" i="1" s="1"/>
  <c r="BF31" i="1"/>
  <c r="AT31" i="1"/>
  <c r="P31" i="1"/>
  <c r="O31" i="1"/>
  <c r="M7" i="1"/>
  <c r="M8" i="1" s="1"/>
  <c r="BO7" i="1"/>
  <c r="S8" i="1"/>
  <c r="S9" i="1" s="1"/>
  <c r="S10" i="1" s="1"/>
  <c r="BO9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J31" i="1"/>
  <c r="AS31" i="1"/>
  <c r="BE31" i="1"/>
  <c r="G7" i="4"/>
  <c r="D7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D2" i="4"/>
  <c r="C7" i="4" s="1"/>
  <c r="C5" i="3"/>
  <c r="E4" i="3"/>
  <c r="E3" i="3"/>
  <c r="E2" i="3"/>
  <c r="D2" i="3"/>
  <c r="H13" i="2"/>
  <c r="F13" i="2"/>
  <c r="F12" i="2"/>
  <c r="H12" i="2" s="1"/>
  <c r="F11" i="2"/>
  <c r="H11" i="2" s="1"/>
  <c r="BD11" i="1" l="1"/>
  <c r="BD13" i="1"/>
  <c r="BC13" i="1"/>
  <c r="E31" i="1"/>
  <c r="BD12" i="1"/>
  <c r="G8" i="1"/>
  <c r="G10" i="1"/>
  <c r="H11" i="1" s="1"/>
  <c r="AK11" i="1"/>
  <c r="AK12" i="1" s="1"/>
  <c r="AL13" i="1" s="1"/>
  <c r="AQ11" i="1"/>
  <c r="AO31" i="1"/>
  <c r="AI31" i="1"/>
  <c r="AE11" i="1"/>
  <c r="AE12" i="1" s="1"/>
  <c r="AE13" i="1" s="1"/>
  <c r="Z11" i="1"/>
  <c r="Y11" i="1"/>
  <c r="Y12" i="1" s="1"/>
  <c r="Y13" i="1" s="1"/>
  <c r="BR12" i="1"/>
  <c r="BR13" i="1" s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L11" i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31" i="1" s="1"/>
  <c r="AW11" i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BH11" i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L31" i="1"/>
  <c r="BN7" i="1"/>
  <c r="BI11" i="1"/>
  <c r="BN10" i="1"/>
  <c r="R9" i="1"/>
  <c r="R10" i="1" s="1"/>
  <c r="BN8" i="1"/>
  <c r="BN9" i="1"/>
  <c r="M9" i="1"/>
  <c r="M10" i="1"/>
  <c r="M11" i="1" s="1"/>
  <c r="T11" i="1"/>
  <c r="BG31" i="1"/>
  <c r="S11" i="1"/>
  <c r="K31" i="1"/>
  <c r="A18" i="4"/>
  <c r="J17" i="4"/>
  <c r="C13" i="4"/>
  <c r="D13" i="4" s="1"/>
  <c r="C14" i="4"/>
  <c r="D14" i="4" s="1"/>
  <c r="C11" i="4"/>
  <c r="D11" i="4" s="1"/>
  <c r="C15" i="4"/>
  <c r="D15" i="4" s="1"/>
  <c r="C9" i="4"/>
  <c r="D9" i="4" s="1"/>
  <c r="C17" i="4"/>
  <c r="D17" i="4" s="1"/>
  <c r="C10" i="4"/>
  <c r="D10" i="4" s="1"/>
  <c r="C18" i="4"/>
  <c r="D18" i="4" s="1"/>
  <c r="C8" i="4"/>
  <c r="D8" i="4" s="1"/>
  <c r="C12" i="4"/>
  <c r="D12" i="4" s="1"/>
  <c r="C16" i="4"/>
  <c r="D16" i="4" s="1"/>
  <c r="B7" i="4"/>
  <c r="BN31" i="1" l="1"/>
  <c r="AF13" i="1"/>
  <c r="BH31" i="1"/>
  <c r="G11" i="1"/>
  <c r="BD14" i="1"/>
  <c r="BC14" i="1"/>
  <c r="AK13" i="1"/>
  <c r="AK14" i="1" s="1"/>
  <c r="AQ12" i="1"/>
  <c r="AQ13" i="1" s="1"/>
  <c r="Z13" i="1"/>
  <c r="Z12" i="1"/>
  <c r="AF14" i="1"/>
  <c r="AE14" i="1"/>
  <c r="BI12" i="1"/>
  <c r="BI13" i="1" s="1"/>
  <c r="Z14" i="1"/>
  <c r="Y14" i="1"/>
  <c r="AW31" i="1"/>
  <c r="BN11" i="1"/>
  <c r="BN12" i="1" s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S11" i="1"/>
  <c r="BS12" i="1" s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M31" i="1"/>
  <c r="BO10" i="1"/>
  <c r="BK31" i="1"/>
  <c r="R11" i="1"/>
  <c r="S12" i="1"/>
  <c r="T12" i="1"/>
  <c r="M12" i="1"/>
  <c r="AX13" i="1"/>
  <c r="J18" i="4"/>
  <c r="A19" i="4"/>
  <c r="B17" i="4"/>
  <c r="B16" i="4"/>
  <c r="B15" i="4"/>
  <c r="B14" i="4"/>
  <c r="B13" i="4"/>
  <c r="B12" i="4"/>
  <c r="B11" i="4"/>
  <c r="B10" i="4"/>
  <c r="B9" i="4"/>
  <c r="B8" i="4"/>
  <c r="B19" i="4"/>
  <c r="B18" i="4"/>
  <c r="BJ13" i="1" l="1"/>
  <c r="AL14" i="1"/>
  <c r="BD15" i="1"/>
  <c r="BC15" i="1"/>
  <c r="AR13" i="1"/>
  <c r="G12" i="1"/>
  <c r="H12" i="1"/>
  <c r="AR14" i="1"/>
  <c r="AQ14" i="1"/>
  <c r="AK15" i="1"/>
  <c r="AL15" i="1"/>
  <c r="AE15" i="1"/>
  <c r="AF15" i="1"/>
  <c r="BI14" i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J14" i="1"/>
  <c r="Z15" i="1"/>
  <c r="Y15" i="1"/>
  <c r="BO12" i="1"/>
  <c r="BP11" i="1"/>
  <c r="BN32" i="1"/>
  <c r="BO32" i="1"/>
  <c r="BS31" i="1"/>
  <c r="R12" i="1"/>
  <c r="S13" i="1"/>
  <c r="T13" i="1"/>
  <c r="N13" i="1"/>
  <c r="M13" i="1"/>
  <c r="AX14" i="1"/>
  <c r="A20" i="4"/>
  <c r="J19" i="4"/>
  <c r="C19" i="4"/>
  <c r="D19" i="4" s="1"/>
  <c r="BP12" i="1" l="1"/>
  <c r="BO13" i="1"/>
  <c r="BO14" i="1" s="1"/>
  <c r="BO15" i="1" s="1"/>
  <c r="H13" i="1"/>
  <c r="G13" i="1"/>
  <c r="BI31" i="1"/>
  <c r="BC16" i="1"/>
  <c r="BD16" i="1"/>
  <c r="AR15" i="1"/>
  <c r="AQ15" i="1"/>
  <c r="AK16" i="1"/>
  <c r="AL16" i="1"/>
  <c r="AE16" i="1"/>
  <c r="AF16" i="1"/>
  <c r="BJ15" i="1"/>
  <c r="Y16" i="1"/>
  <c r="Z16" i="1"/>
  <c r="R13" i="1"/>
  <c r="M14" i="1"/>
  <c r="N14" i="1"/>
  <c r="T14" i="1"/>
  <c r="S14" i="1"/>
  <c r="BJ16" i="1"/>
  <c r="AX15" i="1"/>
  <c r="J20" i="4"/>
  <c r="A21" i="4"/>
  <c r="C20" i="4"/>
  <c r="D20" i="4" s="1"/>
  <c r="B20" i="4"/>
  <c r="BP13" i="1" l="1"/>
  <c r="BO16" i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P15" i="1"/>
  <c r="G14" i="1"/>
  <c r="H14" i="1"/>
  <c r="BD17" i="1"/>
  <c r="BC17" i="1"/>
  <c r="AQ16" i="1"/>
  <c r="AR16" i="1"/>
  <c r="AL17" i="1"/>
  <c r="AK17" i="1"/>
  <c r="AF17" i="1"/>
  <c r="AE17" i="1"/>
  <c r="Z17" i="1"/>
  <c r="Y17" i="1"/>
  <c r="R14" i="1"/>
  <c r="BP14" i="1"/>
  <c r="T15" i="1"/>
  <c r="S15" i="1"/>
  <c r="M15" i="1"/>
  <c r="N15" i="1"/>
  <c r="BJ17" i="1"/>
  <c r="AX16" i="1"/>
  <c r="A22" i="4"/>
  <c r="J21" i="4"/>
  <c r="C21" i="4"/>
  <c r="D21" i="4" s="1"/>
  <c r="B21" i="4"/>
  <c r="BC18" i="1" l="1"/>
  <c r="BD18" i="1"/>
  <c r="H15" i="1"/>
  <c r="G15" i="1"/>
  <c r="AR17" i="1"/>
  <c r="AQ17" i="1"/>
  <c r="AL18" i="1"/>
  <c r="AK18" i="1"/>
  <c r="AF18" i="1"/>
  <c r="AE18" i="1"/>
  <c r="Z18" i="1"/>
  <c r="Y18" i="1"/>
  <c r="R15" i="1"/>
  <c r="M16" i="1"/>
  <c r="N16" i="1"/>
  <c r="T16" i="1"/>
  <c r="S16" i="1"/>
  <c r="BJ18" i="1"/>
  <c r="AX17" i="1"/>
  <c r="J22" i="4"/>
  <c r="A23" i="4"/>
  <c r="C22" i="4"/>
  <c r="D22" i="4" s="1"/>
  <c r="B22" i="4"/>
  <c r="BD19" i="1" l="1"/>
  <c r="BC19" i="1"/>
  <c r="G16" i="1"/>
  <c r="H16" i="1"/>
  <c r="AR18" i="1"/>
  <c r="AQ18" i="1"/>
  <c r="AL19" i="1"/>
  <c r="AK19" i="1"/>
  <c r="AF19" i="1"/>
  <c r="AE19" i="1"/>
  <c r="Z19" i="1"/>
  <c r="Y19" i="1"/>
  <c r="R16" i="1"/>
  <c r="S17" i="1"/>
  <c r="T17" i="1"/>
  <c r="N17" i="1"/>
  <c r="M17" i="1"/>
  <c r="BP16" i="1"/>
  <c r="AX18" i="1"/>
  <c r="BJ19" i="1"/>
  <c r="A24" i="4"/>
  <c r="J23" i="4"/>
  <c r="C23" i="4"/>
  <c r="D23" i="4" s="1"/>
  <c r="B23" i="4"/>
  <c r="BC20" i="1" l="1"/>
  <c r="BD20" i="1"/>
  <c r="H17" i="1"/>
  <c r="G17" i="1"/>
  <c r="AQ19" i="1"/>
  <c r="AR19" i="1"/>
  <c r="AK20" i="1"/>
  <c r="AL20" i="1"/>
  <c r="AE20" i="1"/>
  <c r="AF20" i="1"/>
  <c r="Y20" i="1"/>
  <c r="Z20" i="1"/>
  <c r="R17" i="1"/>
  <c r="S18" i="1"/>
  <c r="T18" i="1"/>
  <c r="BP17" i="1"/>
  <c r="N18" i="1"/>
  <c r="M18" i="1"/>
  <c r="BJ20" i="1"/>
  <c r="AX19" i="1"/>
  <c r="A25" i="4"/>
  <c r="J24" i="4"/>
  <c r="C24" i="4"/>
  <c r="D24" i="4" s="1"/>
  <c r="B24" i="4"/>
  <c r="BD21" i="1" l="1"/>
  <c r="BC21" i="1"/>
  <c r="H18" i="1"/>
  <c r="G18" i="1"/>
  <c r="AQ20" i="1"/>
  <c r="AR20" i="1"/>
  <c r="AL21" i="1"/>
  <c r="AK21" i="1"/>
  <c r="AF21" i="1"/>
  <c r="AE21" i="1"/>
  <c r="Z21" i="1"/>
  <c r="Y21" i="1"/>
  <c r="R18" i="1"/>
  <c r="M19" i="1"/>
  <c r="N19" i="1"/>
  <c r="BP18" i="1"/>
  <c r="T19" i="1"/>
  <c r="S19" i="1"/>
  <c r="AX20" i="1"/>
  <c r="BJ21" i="1"/>
  <c r="A26" i="4"/>
  <c r="J25" i="4"/>
  <c r="C25" i="4"/>
  <c r="D25" i="4" s="1"/>
  <c r="B25" i="4"/>
  <c r="BC22" i="1" l="1"/>
  <c r="BD22" i="1"/>
  <c r="H19" i="1"/>
  <c r="G19" i="1"/>
  <c r="AR21" i="1"/>
  <c r="AQ21" i="1"/>
  <c r="AK22" i="1"/>
  <c r="AL22" i="1"/>
  <c r="AF22" i="1"/>
  <c r="AE22" i="1"/>
  <c r="Z22" i="1"/>
  <c r="Y22" i="1"/>
  <c r="R19" i="1"/>
  <c r="M20" i="1"/>
  <c r="N20" i="1"/>
  <c r="S20" i="1"/>
  <c r="T20" i="1"/>
  <c r="BP19" i="1"/>
  <c r="AX21" i="1"/>
  <c r="BJ22" i="1"/>
  <c r="J26" i="4"/>
  <c r="A27" i="4"/>
  <c r="C26" i="4"/>
  <c r="D26" i="4" s="1"/>
  <c r="B26" i="4"/>
  <c r="BD23" i="1" l="1"/>
  <c r="BC23" i="1"/>
  <c r="G20" i="1"/>
  <c r="H20" i="1"/>
  <c r="AR22" i="1"/>
  <c r="AQ22" i="1"/>
  <c r="AK23" i="1"/>
  <c r="AL23" i="1"/>
  <c r="AF23" i="1"/>
  <c r="AE23" i="1"/>
  <c r="Z23" i="1"/>
  <c r="Y23" i="1"/>
  <c r="R20" i="1"/>
  <c r="N21" i="1"/>
  <c r="M21" i="1"/>
  <c r="S21" i="1"/>
  <c r="T21" i="1"/>
  <c r="BP20" i="1"/>
  <c r="AX22" i="1"/>
  <c r="BJ23" i="1"/>
  <c r="A28" i="4"/>
  <c r="J27" i="4"/>
  <c r="C27" i="4"/>
  <c r="D27" i="4" s="1"/>
  <c r="B27" i="4"/>
  <c r="H21" i="1" l="1"/>
  <c r="G21" i="1"/>
  <c r="BC24" i="1"/>
  <c r="BD24" i="1"/>
  <c r="AQ23" i="1"/>
  <c r="AR23" i="1"/>
  <c r="AK24" i="1"/>
  <c r="AL24" i="1"/>
  <c r="AE24" i="1"/>
  <c r="AF24" i="1"/>
  <c r="Y24" i="1"/>
  <c r="Z24" i="1"/>
  <c r="R21" i="1"/>
  <c r="S22" i="1"/>
  <c r="BP21" i="1"/>
  <c r="T22" i="1"/>
  <c r="N22" i="1"/>
  <c r="M22" i="1"/>
  <c r="AX23" i="1"/>
  <c r="BJ24" i="1"/>
  <c r="J28" i="4"/>
  <c r="A29" i="4"/>
  <c r="C28" i="4"/>
  <c r="D28" i="4" s="1"/>
  <c r="B28" i="4"/>
  <c r="BD25" i="1" l="1"/>
  <c r="BC25" i="1"/>
  <c r="G22" i="1"/>
  <c r="H22" i="1"/>
  <c r="AQ24" i="1"/>
  <c r="AR24" i="1"/>
  <c r="AL25" i="1"/>
  <c r="AK25" i="1"/>
  <c r="AF25" i="1"/>
  <c r="AE25" i="1"/>
  <c r="Z25" i="1"/>
  <c r="Y25" i="1"/>
  <c r="R22" i="1"/>
  <c r="T23" i="1"/>
  <c r="S23" i="1"/>
  <c r="M23" i="1"/>
  <c r="N23" i="1"/>
  <c r="BP22" i="1"/>
  <c r="AX24" i="1"/>
  <c r="BJ25" i="1"/>
  <c r="A30" i="4"/>
  <c r="J29" i="4"/>
  <c r="C29" i="4"/>
  <c r="D29" i="4" s="1"/>
  <c r="B29" i="4"/>
  <c r="H23" i="1" l="1"/>
  <c r="G23" i="1"/>
  <c r="BC26" i="1"/>
  <c r="BD26" i="1"/>
  <c r="AR25" i="1"/>
  <c r="AQ25" i="1"/>
  <c r="AL26" i="1"/>
  <c r="AK26" i="1"/>
  <c r="AF26" i="1"/>
  <c r="AE26" i="1"/>
  <c r="Z26" i="1"/>
  <c r="Y26" i="1"/>
  <c r="R23" i="1"/>
  <c r="BP23" i="1"/>
  <c r="M24" i="1"/>
  <c r="N24" i="1"/>
  <c r="S24" i="1"/>
  <c r="T24" i="1"/>
  <c r="BJ26" i="1"/>
  <c r="AX25" i="1"/>
  <c r="J30" i="4"/>
  <c r="A31" i="4"/>
  <c r="C30" i="4"/>
  <c r="D30" i="4" s="1"/>
  <c r="B30" i="4"/>
  <c r="BD27" i="1" l="1"/>
  <c r="BD31" i="1" s="1"/>
  <c r="BC27" i="1"/>
  <c r="G24" i="1"/>
  <c r="H24" i="1"/>
  <c r="AR26" i="1"/>
  <c r="AQ26" i="1"/>
  <c r="AL27" i="1"/>
  <c r="AL31" i="1" s="1"/>
  <c r="AK27" i="1"/>
  <c r="AF27" i="1"/>
  <c r="AF31" i="1" s="1"/>
  <c r="AE27" i="1"/>
  <c r="Z27" i="1"/>
  <c r="Z31" i="1" s="1"/>
  <c r="Y27" i="1"/>
  <c r="Y31" i="1" s="1"/>
  <c r="R24" i="1"/>
  <c r="M25" i="1"/>
  <c r="N25" i="1"/>
  <c r="S25" i="1"/>
  <c r="BP24" i="1"/>
  <c r="T25" i="1"/>
  <c r="AX26" i="1"/>
  <c r="BJ27" i="1"/>
  <c r="BJ31" i="1" s="1"/>
  <c r="A32" i="4"/>
  <c r="J31" i="4"/>
  <c r="C31" i="4"/>
  <c r="D31" i="4" s="1"/>
  <c r="B31" i="4"/>
  <c r="G25" i="1" l="1"/>
  <c r="H25" i="1"/>
  <c r="AQ27" i="1"/>
  <c r="AR27" i="1"/>
  <c r="AR31" i="1" s="1"/>
  <c r="R25" i="1"/>
  <c r="BP25" i="1"/>
  <c r="N26" i="1"/>
  <c r="M26" i="1"/>
  <c r="S26" i="1"/>
  <c r="T26" i="1"/>
  <c r="AX27" i="1"/>
  <c r="AX31" i="1" s="1"/>
  <c r="A33" i="4"/>
  <c r="J32" i="4"/>
  <c r="C32" i="4"/>
  <c r="D32" i="4" s="1"/>
  <c r="B32" i="4"/>
  <c r="G26" i="1" l="1"/>
  <c r="H26" i="1"/>
  <c r="R26" i="1"/>
  <c r="T27" i="1"/>
  <c r="T31" i="1" s="1"/>
  <c r="S27" i="1"/>
  <c r="S31" i="1" s="1"/>
  <c r="BP26" i="1"/>
  <c r="M27" i="1"/>
  <c r="N27" i="1"/>
  <c r="N31" i="1" s="1"/>
  <c r="A34" i="4"/>
  <c r="J33" i="4"/>
  <c r="C33" i="4"/>
  <c r="D33" i="4" s="1"/>
  <c r="B33" i="4"/>
  <c r="G27" i="1" l="1"/>
  <c r="G31" i="1" s="1"/>
  <c r="H27" i="1"/>
  <c r="H31" i="1" s="1"/>
  <c r="M31" i="1"/>
  <c r="R27" i="1"/>
  <c r="J34" i="4"/>
  <c r="A35" i="4"/>
  <c r="C34" i="4"/>
  <c r="D34" i="4" s="1"/>
  <c r="B34" i="4"/>
  <c r="BO31" i="1" l="1"/>
  <c r="BP27" i="1"/>
  <c r="BP31" i="1" s="1"/>
  <c r="A36" i="4"/>
  <c r="J35" i="4"/>
  <c r="C35" i="4"/>
  <c r="D35" i="4" s="1"/>
  <c r="B35" i="4"/>
  <c r="C3" i="3"/>
  <c r="D3" i="3" s="1"/>
  <c r="J36" i="4" l="1"/>
  <c r="A37" i="4"/>
  <c r="C36" i="4"/>
  <c r="D36" i="4" s="1"/>
  <c r="B36" i="4"/>
  <c r="C4" i="3"/>
  <c r="D4" i="3" s="1"/>
  <c r="A38" i="4" l="1"/>
  <c r="J37" i="4"/>
  <c r="C37" i="4"/>
  <c r="D37" i="4" s="1"/>
  <c r="B37" i="4"/>
  <c r="D5" i="3"/>
  <c r="E5" i="3" s="1"/>
  <c r="C6" i="3" s="1"/>
  <c r="J38" i="4" l="1"/>
  <c r="A39" i="4"/>
  <c r="C38" i="4"/>
  <c r="D38" i="4" s="1"/>
  <c r="B38" i="4"/>
  <c r="D6" i="3"/>
  <c r="E6" i="3" s="1"/>
  <c r="C7" i="3" s="1"/>
  <c r="A40" i="4" l="1"/>
  <c r="J39" i="4"/>
  <c r="C39" i="4"/>
  <c r="D39" i="4" s="1"/>
  <c r="B39" i="4"/>
  <c r="D7" i="3"/>
  <c r="E7" i="3" s="1"/>
  <c r="C8" i="3" s="1"/>
  <c r="A41" i="4" l="1"/>
  <c r="J40" i="4"/>
  <c r="C40" i="4"/>
  <c r="D40" i="4" s="1"/>
  <c r="B40" i="4"/>
  <c r="E9" i="3"/>
  <c r="E8" i="3"/>
  <c r="C9" i="3" s="1"/>
  <c r="A42" i="4" l="1"/>
  <c r="J41" i="4"/>
  <c r="C41" i="4"/>
  <c r="D41" i="4" s="1"/>
  <c r="B41" i="4"/>
  <c r="C10" i="3"/>
  <c r="E10" i="3"/>
  <c r="C11" i="3" s="1"/>
  <c r="E11" i="3"/>
  <c r="J42" i="4" l="1"/>
  <c r="A43" i="4"/>
  <c r="C42" i="4"/>
  <c r="D42" i="4" s="1"/>
  <c r="B42" i="4"/>
  <c r="C12" i="3"/>
  <c r="E13" i="3" s="1"/>
  <c r="E12" i="3"/>
  <c r="A44" i="4" l="1"/>
  <c r="J43" i="4"/>
  <c r="C43" i="4"/>
  <c r="D43" i="4" s="1"/>
  <c r="B43" i="4"/>
  <c r="C13" i="3"/>
  <c r="C14" i="3" s="1"/>
  <c r="J44" i="4" l="1"/>
  <c r="A45" i="4"/>
  <c r="C44" i="4"/>
  <c r="D44" i="4" s="1"/>
  <c r="B44" i="4"/>
  <c r="E14" i="3"/>
  <c r="A46" i="4" l="1"/>
  <c r="J45" i="4"/>
  <c r="C45" i="4"/>
  <c r="D45" i="4" s="1"/>
  <c r="B45" i="4"/>
  <c r="J46" i="4" l="1"/>
  <c r="A47" i="4"/>
  <c r="C46" i="4"/>
  <c r="D46" i="4" s="1"/>
  <c r="B46" i="4"/>
  <c r="A48" i="4" l="1"/>
  <c r="J47" i="4"/>
  <c r="C47" i="4"/>
  <c r="D47" i="4" s="1"/>
  <c r="B47" i="4"/>
  <c r="J48" i="4" l="1"/>
  <c r="A49" i="4"/>
  <c r="C48" i="4"/>
  <c r="D48" i="4" s="1"/>
  <c r="B48" i="4"/>
  <c r="J49" i="4" l="1"/>
  <c r="A50" i="4"/>
  <c r="C49" i="4"/>
  <c r="D49" i="4" s="1"/>
  <c r="B49" i="4"/>
  <c r="J50" i="4" l="1"/>
  <c r="A51" i="4"/>
  <c r="C50" i="4"/>
  <c r="D50" i="4" s="1"/>
  <c r="B50" i="4"/>
  <c r="A52" i="4" l="1"/>
  <c r="J51" i="4"/>
  <c r="C51" i="4"/>
  <c r="D51" i="4" s="1"/>
  <c r="B51" i="4"/>
  <c r="A53" i="4" l="1"/>
  <c r="J52" i="4"/>
  <c r="C52" i="4"/>
  <c r="D52" i="4" s="1"/>
  <c r="B52" i="4"/>
  <c r="A54" i="4" l="1"/>
  <c r="J53" i="4"/>
  <c r="C53" i="4"/>
  <c r="D53" i="4" s="1"/>
  <c r="B53" i="4"/>
  <c r="J54" i="4" l="1"/>
  <c r="A55" i="4"/>
  <c r="C54" i="4"/>
  <c r="D54" i="4" s="1"/>
  <c r="B54" i="4"/>
  <c r="A56" i="4" l="1"/>
  <c r="J55" i="4"/>
  <c r="C55" i="4"/>
  <c r="D55" i="4" s="1"/>
  <c r="B55" i="4"/>
  <c r="A57" i="4" l="1"/>
  <c r="J56" i="4"/>
  <c r="C56" i="4"/>
  <c r="D56" i="4" s="1"/>
  <c r="B56" i="4"/>
  <c r="A58" i="4" l="1"/>
  <c r="J57" i="4"/>
  <c r="C57" i="4"/>
  <c r="D57" i="4" s="1"/>
  <c r="B57" i="4"/>
  <c r="J58" i="4" l="1"/>
  <c r="A59" i="4"/>
  <c r="C58" i="4"/>
  <c r="D58" i="4" s="1"/>
  <c r="B58" i="4"/>
  <c r="A60" i="4" l="1"/>
  <c r="J59" i="4"/>
  <c r="C59" i="4"/>
  <c r="D59" i="4" s="1"/>
  <c r="B59" i="4"/>
  <c r="A61" i="4" l="1"/>
  <c r="J60" i="4"/>
  <c r="C60" i="4"/>
  <c r="D60" i="4" s="1"/>
  <c r="B60" i="4"/>
  <c r="A62" i="4" l="1"/>
  <c r="J61" i="4"/>
  <c r="C61" i="4"/>
  <c r="D61" i="4" s="1"/>
  <c r="B61" i="4"/>
  <c r="J62" i="4" l="1"/>
  <c r="A63" i="4"/>
  <c r="C62" i="4"/>
  <c r="D62" i="4" s="1"/>
  <c r="B62" i="4"/>
  <c r="A64" i="4" l="1"/>
  <c r="J63" i="4"/>
  <c r="C63" i="4"/>
  <c r="D63" i="4" s="1"/>
  <c r="B63" i="4"/>
  <c r="A65" i="4" l="1"/>
  <c r="J64" i="4"/>
  <c r="C64" i="4"/>
  <c r="D64" i="4" s="1"/>
  <c r="B64" i="4"/>
  <c r="A66" i="4" l="1"/>
  <c r="J65" i="4"/>
  <c r="C65" i="4"/>
  <c r="D65" i="4" s="1"/>
  <c r="B65" i="4"/>
  <c r="J66" i="4" l="1"/>
  <c r="A67" i="4"/>
  <c r="C66" i="4"/>
  <c r="D66" i="4" s="1"/>
  <c r="B66" i="4"/>
  <c r="A68" i="4" l="1"/>
  <c r="J67" i="4"/>
  <c r="C67" i="4"/>
  <c r="D67" i="4" s="1"/>
  <c r="B67" i="4"/>
  <c r="A69" i="4" l="1"/>
  <c r="J68" i="4"/>
  <c r="C68" i="4"/>
  <c r="D68" i="4" s="1"/>
  <c r="B68" i="4"/>
  <c r="A70" i="4" l="1"/>
  <c r="J69" i="4"/>
  <c r="C69" i="4"/>
  <c r="D69" i="4" s="1"/>
  <c r="B69" i="4"/>
  <c r="J70" i="4" l="1"/>
  <c r="A71" i="4"/>
  <c r="C70" i="4"/>
  <c r="D70" i="4" s="1"/>
  <c r="B70" i="4"/>
  <c r="A72" i="4" l="1"/>
  <c r="J71" i="4"/>
  <c r="C71" i="4"/>
  <c r="D71" i="4" s="1"/>
  <c r="B71" i="4"/>
  <c r="A73" i="4" l="1"/>
  <c r="J72" i="4"/>
  <c r="C72" i="4"/>
  <c r="D72" i="4" s="1"/>
  <c r="B72" i="4"/>
  <c r="A74" i="4" l="1"/>
  <c r="J73" i="4"/>
  <c r="C73" i="4"/>
  <c r="D73" i="4" s="1"/>
  <c r="B73" i="4"/>
  <c r="J74" i="4" l="1"/>
  <c r="A75" i="4"/>
  <c r="C74" i="4"/>
  <c r="D74" i="4" s="1"/>
  <c r="B74" i="4"/>
  <c r="A76" i="4" l="1"/>
  <c r="J75" i="4"/>
  <c r="C75" i="4"/>
  <c r="D75" i="4" s="1"/>
  <c r="B75" i="4"/>
  <c r="A77" i="4" l="1"/>
  <c r="J76" i="4"/>
  <c r="C76" i="4"/>
  <c r="D76" i="4" s="1"/>
  <c r="B76" i="4"/>
  <c r="A78" i="4" l="1"/>
  <c r="J77" i="4"/>
  <c r="C77" i="4"/>
  <c r="D77" i="4" s="1"/>
  <c r="B77" i="4"/>
  <c r="J78" i="4" l="1"/>
  <c r="A79" i="4"/>
  <c r="C78" i="4"/>
  <c r="D78" i="4" s="1"/>
  <c r="B78" i="4"/>
  <c r="A80" i="4" l="1"/>
  <c r="J79" i="4"/>
  <c r="C79" i="4"/>
  <c r="D79" i="4" s="1"/>
  <c r="B79" i="4"/>
  <c r="A81" i="4" l="1"/>
  <c r="J80" i="4"/>
  <c r="C80" i="4"/>
  <c r="D80" i="4" s="1"/>
  <c r="B80" i="4"/>
  <c r="A82" i="4" l="1"/>
  <c r="J81" i="4"/>
  <c r="C81" i="4"/>
  <c r="D81" i="4" s="1"/>
  <c r="B81" i="4"/>
  <c r="J82" i="4" l="1"/>
  <c r="A83" i="4"/>
  <c r="C82" i="4"/>
  <c r="D82" i="4" s="1"/>
  <c r="B82" i="4"/>
  <c r="A84" i="4" l="1"/>
  <c r="J83" i="4"/>
  <c r="C83" i="4"/>
  <c r="D83" i="4" s="1"/>
  <c r="B83" i="4"/>
  <c r="A85" i="4" l="1"/>
  <c r="J84" i="4"/>
  <c r="C84" i="4"/>
  <c r="D84" i="4" s="1"/>
  <c r="B84" i="4"/>
  <c r="A86" i="4" l="1"/>
  <c r="J85" i="4"/>
  <c r="C85" i="4"/>
  <c r="D85" i="4" s="1"/>
  <c r="B85" i="4"/>
  <c r="J86" i="4" l="1"/>
  <c r="A87" i="4"/>
  <c r="C86" i="4"/>
  <c r="D86" i="4" s="1"/>
  <c r="B86" i="4"/>
  <c r="A88" i="4" l="1"/>
  <c r="J87" i="4"/>
  <c r="C87" i="4"/>
  <c r="D87" i="4" s="1"/>
  <c r="B87" i="4"/>
  <c r="A89" i="4" l="1"/>
  <c r="J88" i="4"/>
  <c r="C88" i="4"/>
  <c r="D88" i="4" s="1"/>
  <c r="B88" i="4"/>
  <c r="A90" i="4" l="1"/>
  <c r="J89" i="4"/>
  <c r="C89" i="4"/>
  <c r="D89" i="4" s="1"/>
  <c r="B89" i="4"/>
  <c r="J90" i="4" l="1"/>
  <c r="A91" i="4"/>
  <c r="C90" i="4"/>
  <c r="D90" i="4" s="1"/>
  <c r="B90" i="4"/>
  <c r="A92" i="4" l="1"/>
  <c r="J91" i="4"/>
  <c r="C91" i="4"/>
  <c r="D91" i="4" s="1"/>
  <c r="B91" i="4"/>
  <c r="A93" i="4" l="1"/>
  <c r="J92" i="4"/>
  <c r="C92" i="4"/>
  <c r="D92" i="4" s="1"/>
  <c r="B92" i="4"/>
  <c r="A94" i="4" l="1"/>
  <c r="J93" i="4"/>
  <c r="C93" i="4"/>
  <c r="D93" i="4" s="1"/>
  <c r="B93" i="4"/>
  <c r="J94" i="4" l="1"/>
  <c r="A95" i="4"/>
  <c r="C94" i="4"/>
  <c r="D94" i="4" s="1"/>
  <c r="B94" i="4"/>
  <c r="A96" i="4" l="1"/>
  <c r="J95" i="4"/>
  <c r="C95" i="4"/>
  <c r="D95" i="4" s="1"/>
  <c r="B95" i="4"/>
  <c r="A97" i="4" l="1"/>
  <c r="J96" i="4"/>
  <c r="C96" i="4"/>
  <c r="D96" i="4" s="1"/>
  <c r="B96" i="4"/>
  <c r="A98" i="4" l="1"/>
  <c r="J97" i="4"/>
  <c r="C97" i="4"/>
  <c r="D97" i="4" s="1"/>
  <c r="B97" i="4"/>
  <c r="J98" i="4" l="1"/>
  <c r="A99" i="4"/>
  <c r="C98" i="4"/>
  <c r="D98" i="4" s="1"/>
  <c r="B98" i="4"/>
  <c r="A100" i="4" l="1"/>
  <c r="J99" i="4"/>
  <c r="C99" i="4"/>
  <c r="D99" i="4" s="1"/>
  <c r="B99" i="4"/>
  <c r="A101" i="4" l="1"/>
  <c r="J100" i="4"/>
  <c r="C100" i="4"/>
  <c r="D100" i="4" s="1"/>
  <c r="B100" i="4"/>
  <c r="A102" i="4" l="1"/>
  <c r="J101" i="4"/>
  <c r="C101" i="4"/>
  <c r="D101" i="4" s="1"/>
  <c r="B101" i="4"/>
  <c r="J102" i="4" l="1"/>
  <c r="A103" i="4"/>
  <c r="C102" i="4"/>
  <c r="D102" i="4" s="1"/>
  <c r="B102" i="4"/>
  <c r="A104" i="4" l="1"/>
  <c r="J103" i="4"/>
  <c r="C103" i="4"/>
  <c r="D103" i="4" s="1"/>
  <c r="B103" i="4"/>
  <c r="A105" i="4" l="1"/>
  <c r="J104" i="4"/>
  <c r="C104" i="4"/>
  <c r="D104" i="4" s="1"/>
  <c r="B104" i="4"/>
  <c r="A106" i="4" l="1"/>
  <c r="J105" i="4"/>
  <c r="C105" i="4"/>
  <c r="D105" i="4" s="1"/>
  <c r="B105" i="4"/>
  <c r="J106" i="4" l="1"/>
  <c r="A107" i="4"/>
  <c r="C106" i="4"/>
  <c r="D106" i="4" s="1"/>
  <c r="B106" i="4"/>
  <c r="A108" i="4" l="1"/>
  <c r="J107" i="4"/>
  <c r="C107" i="4"/>
  <c r="D107" i="4" s="1"/>
  <c r="B107" i="4"/>
  <c r="A109" i="4" l="1"/>
  <c r="J108" i="4"/>
  <c r="C108" i="4"/>
  <c r="D108" i="4" s="1"/>
  <c r="B108" i="4"/>
  <c r="A110" i="4" l="1"/>
  <c r="J109" i="4"/>
  <c r="C109" i="4"/>
  <c r="D109" i="4" s="1"/>
  <c r="B109" i="4"/>
  <c r="J110" i="4" l="1"/>
  <c r="A111" i="4"/>
  <c r="C110" i="4"/>
  <c r="D110" i="4" s="1"/>
  <c r="B110" i="4"/>
  <c r="A112" i="4" l="1"/>
  <c r="J111" i="4"/>
  <c r="C111" i="4"/>
  <c r="D111" i="4" s="1"/>
  <c r="B111" i="4"/>
  <c r="A113" i="4" l="1"/>
  <c r="J112" i="4"/>
  <c r="C112" i="4"/>
  <c r="D112" i="4" s="1"/>
  <c r="B112" i="4"/>
  <c r="A114" i="4" l="1"/>
  <c r="J113" i="4"/>
  <c r="C113" i="4"/>
  <c r="D113" i="4" s="1"/>
  <c r="B113" i="4"/>
  <c r="J114" i="4" l="1"/>
  <c r="A115" i="4"/>
  <c r="C114" i="4"/>
  <c r="D114" i="4" s="1"/>
  <c r="B114" i="4"/>
  <c r="A116" i="4" l="1"/>
  <c r="J115" i="4"/>
  <c r="C115" i="4"/>
  <c r="D115" i="4" s="1"/>
  <c r="B115" i="4"/>
  <c r="A117" i="4" l="1"/>
  <c r="J116" i="4"/>
  <c r="C116" i="4"/>
  <c r="D116" i="4" s="1"/>
  <c r="B116" i="4"/>
  <c r="A118" i="4" l="1"/>
  <c r="J117" i="4"/>
  <c r="C117" i="4"/>
  <c r="D117" i="4" s="1"/>
  <c r="B117" i="4"/>
  <c r="J118" i="4" l="1"/>
  <c r="A119" i="4"/>
  <c r="C118" i="4"/>
  <c r="D118" i="4" s="1"/>
  <c r="B118" i="4"/>
  <c r="A120" i="4" l="1"/>
  <c r="J119" i="4"/>
  <c r="C119" i="4"/>
  <c r="D119" i="4" s="1"/>
  <c r="B119" i="4"/>
  <c r="A121" i="4" l="1"/>
  <c r="J120" i="4"/>
  <c r="C120" i="4"/>
  <c r="D120" i="4" s="1"/>
  <c r="B120" i="4"/>
  <c r="A122" i="4" l="1"/>
  <c r="J121" i="4"/>
  <c r="C121" i="4"/>
  <c r="D121" i="4" s="1"/>
  <c r="B121" i="4"/>
  <c r="J122" i="4" l="1"/>
  <c r="A123" i="4"/>
  <c r="C122" i="4"/>
  <c r="D122" i="4" s="1"/>
  <c r="B122" i="4"/>
  <c r="A124" i="4" l="1"/>
  <c r="J123" i="4"/>
  <c r="C123" i="4"/>
  <c r="D123" i="4" s="1"/>
  <c r="B123" i="4"/>
  <c r="A125" i="4" l="1"/>
  <c r="J124" i="4"/>
  <c r="C124" i="4"/>
  <c r="D124" i="4" s="1"/>
  <c r="B124" i="4"/>
  <c r="A126" i="4" l="1"/>
  <c r="J125" i="4"/>
  <c r="C125" i="4"/>
  <c r="D125" i="4" s="1"/>
  <c r="B125" i="4"/>
  <c r="J126" i="4" l="1"/>
  <c r="A127" i="4"/>
  <c r="C126" i="4"/>
  <c r="D126" i="4" s="1"/>
  <c r="B126" i="4"/>
  <c r="A128" i="4" l="1"/>
  <c r="J127" i="4"/>
  <c r="C127" i="4"/>
  <c r="D127" i="4" s="1"/>
  <c r="B127" i="4"/>
  <c r="A129" i="4" l="1"/>
  <c r="J128" i="4"/>
  <c r="C128" i="4"/>
  <c r="D128" i="4" s="1"/>
  <c r="B128" i="4"/>
  <c r="A130" i="4" l="1"/>
  <c r="J129" i="4"/>
  <c r="C129" i="4"/>
  <c r="D129" i="4" s="1"/>
  <c r="B129" i="4"/>
  <c r="J130" i="4" l="1"/>
  <c r="A131" i="4"/>
  <c r="C130" i="4"/>
  <c r="D130" i="4" s="1"/>
  <c r="B130" i="4"/>
  <c r="A132" i="4" l="1"/>
  <c r="J131" i="4"/>
  <c r="C131" i="4"/>
  <c r="D131" i="4" s="1"/>
  <c r="B131" i="4"/>
  <c r="A133" i="4" l="1"/>
  <c r="J132" i="4"/>
  <c r="C132" i="4"/>
  <c r="D132" i="4" s="1"/>
  <c r="B132" i="4"/>
  <c r="A134" i="4" l="1"/>
  <c r="J133" i="4"/>
  <c r="C133" i="4"/>
  <c r="D133" i="4" s="1"/>
  <c r="B133" i="4"/>
  <c r="J134" i="4" l="1"/>
  <c r="A135" i="4"/>
  <c r="C134" i="4"/>
  <c r="D134" i="4" s="1"/>
  <c r="B134" i="4"/>
  <c r="A136" i="4" l="1"/>
  <c r="J135" i="4"/>
  <c r="C135" i="4"/>
  <c r="D135" i="4" s="1"/>
  <c r="B135" i="4"/>
  <c r="A137" i="4" l="1"/>
  <c r="J136" i="4"/>
  <c r="C136" i="4"/>
  <c r="D136" i="4" s="1"/>
  <c r="B136" i="4"/>
  <c r="A138" i="4" l="1"/>
  <c r="J137" i="4"/>
  <c r="C137" i="4"/>
  <c r="D137" i="4" s="1"/>
  <c r="B137" i="4"/>
  <c r="J138" i="4" l="1"/>
  <c r="A139" i="4"/>
  <c r="C138" i="4"/>
  <c r="D138" i="4" s="1"/>
  <c r="B138" i="4"/>
  <c r="A140" i="4" l="1"/>
  <c r="J139" i="4"/>
  <c r="C139" i="4"/>
  <c r="D139" i="4" s="1"/>
  <c r="B139" i="4"/>
  <c r="A141" i="4" l="1"/>
  <c r="J140" i="4"/>
  <c r="C140" i="4"/>
  <c r="D140" i="4" s="1"/>
  <c r="B140" i="4"/>
  <c r="A142" i="4" l="1"/>
  <c r="J141" i="4"/>
  <c r="C141" i="4"/>
  <c r="D141" i="4" s="1"/>
  <c r="B141" i="4"/>
  <c r="J142" i="4" l="1"/>
  <c r="A143" i="4"/>
  <c r="C142" i="4"/>
  <c r="D142" i="4" s="1"/>
  <c r="B142" i="4"/>
  <c r="A144" i="4" l="1"/>
  <c r="J143" i="4"/>
  <c r="C143" i="4"/>
  <c r="D143" i="4" s="1"/>
  <c r="B143" i="4"/>
  <c r="A145" i="4" l="1"/>
  <c r="J144" i="4"/>
  <c r="C144" i="4"/>
  <c r="D144" i="4" s="1"/>
  <c r="B144" i="4"/>
  <c r="A146" i="4" l="1"/>
  <c r="J145" i="4"/>
  <c r="C145" i="4"/>
  <c r="D145" i="4" s="1"/>
  <c r="B145" i="4"/>
  <c r="J146" i="4" l="1"/>
  <c r="A147" i="4"/>
  <c r="C146" i="4"/>
  <c r="D146" i="4" s="1"/>
  <c r="B146" i="4"/>
  <c r="A148" i="4" l="1"/>
  <c r="J147" i="4"/>
  <c r="C147" i="4"/>
  <c r="D147" i="4" s="1"/>
  <c r="B147" i="4"/>
  <c r="A149" i="4" l="1"/>
  <c r="J148" i="4"/>
  <c r="C148" i="4"/>
  <c r="D148" i="4" s="1"/>
  <c r="B148" i="4"/>
  <c r="A150" i="4" l="1"/>
  <c r="J149" i="4"/>
  <c r="C149" i="4"/>
  <c r="D149" i="4" s="1"/>
  <c r="B149" i="4"/>
  <c r="J150" i="4" l="1"/>
  <c r="A151" i="4"/>
  <c r="C150" i="4"/>
  <c r="D150" i="4" s="1"/>
  <c r="B150" i="4"/>
  <c r="A152" i="4" l="1"/>
  <c r="J151" i="4"/>
  <c r="C151" i="4"/>
  <c r="D151" i="4" s="1"/>
  <c r="B151" i="4"/>
  <c r="A153" i="4" l="1"/>
  <c r="J152" i="4"/>
  <c r="C152" i="4"/>
  <c r="D152" i="4" s="1"/>
  <c r="B152" i="4"/>
  <c r="A154" i="4" l="1"/>
  <c r="J153" i="4"/>
  <c r="C153" i="4"/>
  <c r="D153" i="4" s="1"/>
  <c r="B153" i="4"/>
  <c r="J154" i="4" l="1"/>
  <c r="A155" i="4"/>
  <c r="C154" i="4"/>
  <c r="D154" i="4" s="1"/>
  <c r="B154" i="4"/>
  <c r="A156" i="4" l="1"/>
  <c r="J155" i="4"/>
  <c r="C155" i="4"/>
  <c r="D155" i="4" s="1"/>
  <c r="B155" i="4"/>
  <c r="A157" i="4" l="1"/>
  <c r="J156" i="4"/>
  <c r="C156" i="4"/>
  <c r="D156" i="4" s="1"/>
  <c r="B156" i="4"/>
  <c r="A158" i="4" l="1"/>
  <c r="J157" i="4"/>
  <c r="C157" i="4"/>
  <c r="D157" i="4" s="1"/>
  <c r="B157" i="4"/>
  <c r="J158" i="4" l="1"/>
  <c r="A159" i="4"/>
  <c r="C158" i="4"/>
  <c r="D158" i="4" s="1"/>
  <c r="B158" i="4"/>
  <c r="A160" i="4" l="1"/>
  <c r="J159" i="4"/>
  <c r="C159" i="4"/>
  <c r="D159" i="4" s="1"/>
  <c r="B159" i="4"/>
  <c r="A161" i="4" l="1"/>
  <c r="J160" i="4"/>
  <c r="C160" i="4"/>
  <c r="D160" i="4" s="1"/>
  <c r="B160" i="4"/>
  <c r="A162" i="4" l="1"/>
  <c r="J161" i="4"/>
  <c r="C161" i="4"/>
  <c r="D161" i="4" s="1"/>
  <c r="B161" i="4"/>
  <c r="J162" i="4" l="1"/>
  <c r="A163" i="4"/>
  <c r="C162" i="4"/>
  <c r="D162" i="4" s="1"/>
  <c r="B162" i="4"/>
  <c r="A164" i="4" l="1"/>
  <c r="J163" i="4"/>
  <c r="C163" i="4"/>
  <c r="D163" i="4" s="1"/>
  <c r="B163" i="4"/>
  <c r="A165" i="4" l="1"/>
  <c r="J164" i="4"/>
  <c r="C164" i="4"/>
  <c r="D164" i="4" s="1"/>
  <c r="B164" i="4"/>
  <c r="A166" i="4" l="1"/>
  <c r="J165" i="4"/>
  <c r="C165" i="4"/>
  <c r="D165" i="4" s="1"/>
  <c r="B165" i="4"/>
  <c r="J166" i="4" l="1"/>
  <c r="A167" i="4"/>
  <c r="C166" i="4"/>
  <c r="D166" i="4" s="1"/>
  <c r="B166" i="4"/>
  <c r="A168" i="4" l="1"/>
  <c r="J167" i="4"/>
  <c r="C167" i="4"/>
  <c r="D167" i="4" s="1"/>
  <c r="B167" i="4"/>
  <c r="A169" i="4" l="1"/>
  <c r="J168" i="4"/>
  <c r="C168" i="4"/>
  <c r="D168" i="4" s="1"/>
  <c r="B168" i="4"/>
  <c r="A170" i="4" l="1"/>
  <c r="J169" i="4"/>
  <c r="C169" i="4"/>
  <c r="D169" i="4" s="1"/>
  <c r="B169" i="4"/>
  <c r="J170" i="4" l="1"/>
  <c r="A171" i="4"/>
  <c r="C170" i="4"/>
  <c r="D170" i="4" s="1"/>
  <c r="B170" i="4"/>
  <c r="A172" i="4" l="1"/>
  <c r="J171" i="4"/>
  <c r="C171" i="4"/>
  <c r="D171" i="4" s="1"/>
  <c r="B171" i="4"/>
  <c r="A173" i="4" l="1"/>
  <c r="J172" i="4"/>
  <c r="C172" i="4"/>
  <c r="D172" i="4" s="1"/>
  <c r="B172" i="4"/>
  <c r="A174" i="4" l="1"/>
  <c r="J173" i="4"/>
  <c r="C173" i="4"/>
  <c r="D173" i="4" s="1"/>
  <c r="B173" i="4"/>
  <c r="J174" i="4" l="1"/>
  <c r="A175" i="4"/>
  <c r="C174" i="4"/>
  <c r="D174" i="4" s="1"/>
  <c r="B174" i="4"/>
  <c r="A176" i="4" l="1"/>
  <c r="J175" i="4"/>
  <c r="C175" i="4"/>
  <c r="D175" i="4" s="1"/>
  <c r="B175" i="4"/>
  <c r="A177" i="4" l="1"/>
  <c r="J176" i="4"/>
  <c r="C176" i="4"/>
  <c r="D176" i="4" s="1"/>
  <c r="B176" i="4"/>
  <c r="A178" i="4" l="1"/>
  <c r="J177" i="4"/>
  <c r="C177" i="4"/>
  <c r="D177" i="4" s="1"/>
  <c r="B177" i="4"/>
  <c r="J178" i="4" l="1"/>
  <c r="A179" i="4"/>
  <c r="C178" i="4"/>
  <c r="D178" i="4" s="1"/>
  <c r="B178" i="4"/>
  <c r="A180" i="4" l="1"/>
  <c r="J179" i="4"/>
  <c r="C179" i="4"/>
  <c r="D179" i="4" s="1"/>
  <c r="B179" i="4"/>
  <c r="A181" i="4" l="1"/>
  <c r="J180" i="4"/>
  <c r="C180" i="4"/>
  <c r="D180" i="4" s="1"/>
  <c r="B180" i="4"/>
  <c r="A182" i="4" l="1"/>
  <c r="J181" i="4"/>
  <c r="C181" i="4"/>
  <c r="D181" i="4" s="1"/>
  <c r="B181" i="4"/>
  <c r="J182" i="4" l="1"/>
  <c r="A183" i="4"/>
  <c r="C182" i="4"/>
  <c r="D182" i="4" s="1"/>
  <c r="B182" i="4"/>
  <c r="A184" i="4" l="1"/>
  <c r="J183" i="4"/>
  <c r="C183" i="4"/>
  <c r="D183" i="4" s="1"/>
  <c r="B183" i="4"/>
  <c r="A185" i="4" l="1"/>
  <c r="J184" i="4"/>
  <c r="C184" i="4"/>
  <c r="D184" i="4" s="1"/>
  <c r="B184" i="4"/>
  <c r="A186" i="4" l="1"/>
  <c r="J185" i="4"/>
  <c r="C185" i="4"/>
  <c r="D185" i="4" s="1"/>
  <c r="B185" i="4"/>
  <c r="J186" i="4" l="1"/>
  <c r="A187" i="4"/>
  <c r="C186" i="4"/>
  <c r="D186" i="4" s="1"/>
  <c r="B186" i="4"/>
  <c r="A188" i="4" l="1"/>
  <c r="J187" i="4"/>
  <c r="C187" i="4"/>
  <c r="D187" i="4" s="1"/>
  <c r="B187" i="4"/>
  <c r="A189" i="4" l="1"/>
  <c r="J188" i="4"/>
  <c r="C188" i="4"/>
  <c r="D188" i="4" s="1"/>
  <c r="B188" i="4"/>
  <c r="A190" i="4" l="1"/>
  <c r="J189" i="4"/>
  <c r="C189" i="4"/>
  <c r="D189" i="4" s="1"/>
  <c r="B189" i="4"/>
  <c r="J190" i="4" l="1"/>
  <c r="A191" i="4"/>
  <c r="C190" i="4"/>
  <c r="D190" i="4" s="1"/>
  <c r="B190" i="4"/>
  <c r="A192" i="4" l="1"/>
  <c r="J191" i="4"/>
  <c r="C191" i="4"/>
  <c r="D191" i="4" s="1"/>
  <c r="B191" i="4"/>
  <c r="A193" i="4" l="1"/>
  <c r="J192" i="4"/>
  <c r="C192" i="4"/>
  <c r="D192" i="4" s="1"/>
  <c r="B192" i="4"/>
  <c r="A194" i="4" l="1"/>
  <c r="J193" i="4"/>
  <c r="C193" i="4"/>
  <c r="D193" i="4" s="1"/>
  <c r="B193" i="4"/>
  <c r="J194" i="4" l="1"/>
  <c r="A195" i="4"/>
  <c r="C194" i="4"/>
  <c r="D194" i="4" s="1"/>
  <c r="B194" i="4"/>
  <c r="J195" i="4" l="1"/>
  <c r="A196" i="4"/>
  <c r="C195" i="4"/>
  <c r="D195" i="4" s="1"/>
  <c r="B195" i="4"/>
  <c r="A197" i="4" l="1"/>
  <c r="J196" i="4"/>
  <c r="C196" i="4"/>
  <c r="D196" i="4" s="1"/>
  <c r="B196" i="4"/>
  <c r="A198" i="4" l="1"/>
  <c r="J197" i="4"/>
  <c r="C197" i="4"/>
  <c r="D197" i="4" s="1"/>
  <c r="B197" i="4"/>
  <c r="J198" i="4" l="1"/>
  <c r="A199" i="4"/>
  <c r="C198" i="4"/>
  <c r="D198" i="4" s="1"/>
  <c r="B198" i="4"/>
  <c r="A200" i="4" l="1"/>
  <c r="J199" i="4"/>
  <c r="C199" i="4"/>
  <c r="D199" i="4" s="1"/>
  <c r="B199" i="4"/>
  <c r="A201" i="4" l="1"/>
  <c r="J200" i="4"/>
  <c r="C200" i="4"/>
  <c r="D200" i="4" s="1"/>
  <c r="B200" i="4"/>
  <c r="A202" i="4" l="1"/>
  <c r="J201" i="4"/>
  <c r="C201" i="4"/>
  <c r="D201" i="4" s="1"/>
  <c r="B201" i="4"/>
  <c r="J202" i="4" l="1"/>
  <c r="A203" i="4"/>
  <c r="C202" i="4"/>
  <c r="D202" i="4" s="1"/>
  <c r="B202" i="4"/>
  <c r="A204" i="4" l="1"/>
  <c r="J203" i="4"/>
  <c r="C203" i="4"/>
  <c r="D203" i="4" s="1"/>
  <c r="B203" i="4"/>
  <c r="A205" i="4" l="1"/>
  <c r="J204" i="4"/>
  <c r="C204" i="4"/>
  <c r="D204" i="4" s="1"/>
  <c r="B204" i="4"/>
  <c r="A206" i="4" l="1"/>
  <c r="J205" i="4"/>
  <c r="C205" i="4"/>
  <c r="D205" i="4" s="1"/>
  <c r="B205" i="4"/>
  <c r="J206" i="4" l="1"/>
  <c r="A207" i="4"/>
  <c r="C206" i="4"/>
  <c r="D206" i="4" s="1"/>
  <c r="B206" i="4"/>
  <c r="A208" i="4" l="1"/>
  <c r="J207" i="4"/>
  <c r="C207" i="4"/>
  <c r="D207" i="4" s="1"/>
  <c r="B207" i="4"/>
  <c r="A209" i="4" l="1"/>
  <c r="J208" i="4"/>
  <c r="C208" i="4"/>
  <c r="D208" i="4" s="1"/>
  <c r="B208" i="4"/>
  <c r="A210" i="4" l="1"/>
  <c r="J209" i="4"/>
  <c r="C209" i="4"/>
  <c r="D209" i="4" s="1"/>
  <c r="B209" i="4"/>
  <c r="J210" i="4" l="1"/>
  <c r="A211" i="4"/>
  <c r="C210" i="4"/>
  <c r="D210" i="4" s="1"/>
  <c r="B210" i="4"/>
  <c r="A212" i="4" l="1"/>
  <c r="J211" i="4"/>
  <c r="C211" i="4"/>
  <c r="D211" i="4" s="1"/>
  <c r="B211" i="4"/>
  <c r="A213" i="4" l="1"/>
  <c r="J212" i="4"/>
  <c r="C212" i="4"/>
  <c r="D212" i="4" s="1"/>
  <c r="B212" i="4"/>
  <c r="A214" i="4" l="1"/>
  <c r="J213" i="4"/>
  <c r="C213" i="4"/>
  <c r="D213" i="4" s="1"/>
  <c r="B213" i="4"/>
  <c r="J214" i="4" l="1"/>
  <c r="A215" i="4"/>
  <c r="C214" i="4"/>
  <c r="D214" i="4" s="1"/>
  <c r="B214" i="4"/>
  <c r="A216" i="4" l="1"/>
  <c r="J215" i="4"/>
  <c r="C215" i="4"/>
  <c r="D215" i="4" s="1"/>
  <c r="B215" i="4"/>
  <c r="A217" i="4" l="1"/>
  <c r="J216" i="4"/>
  <c r="C216" i="4"/>
  <c r="D216" i="4" s="1"/>
  <c r="B216" i="4"/>
  <c r="A218" i="4" l="1"/>
  <c r="J217" i="4"/>
  <c r="C217" i="4"/>
  <c r="D217" i="4" s="1"/>
  <c r="B217" i="4"/>
  <c r="J218" i="4" l="1"/>
  <c r="A219" i="4"/>
  <c r="C218" i="4"/>
  <c r="D218" i="4" s="1"/>
  <c r="B218" i="4"/>
  <c r="A220" i="4" l="1"/>
  <c r="J219" i="4"/>
  <c r="C219" i="4"/>
  <c r="D219" i="4" s="1"/>
  <c r="B219" i="4"/>
  <c r="A221" i="4" l="1"/>
  <c r="J220" i="4"/>
  <c r="C220" i="4"/>
  <c r="D220" i="4" s="1"/>
  <c r="B220" i="4"/>
  <c r="A222" i="4" l="1"/>
  <c r="J221" i="4"/>
  <c r="C221" i="4"/>
  <c r="D221" i="4" s="1"/>
  <c r="B221" i="4"/>
  <c r="J222" i="4" l="1"/>
  <c r="A223" i="4"/>
  <c r="C222" i="4"/>
  <c r="D222" i="4" s="1"/>
  <c r="B222" i="4"/>
  <c r="A224" i="4" l="1"/>
  <c r="J223" i="4"/>
  <c r="C223" i="4"/>
  <c r="D223" i="4" s="1"/>
  <c r="B223" i="4"/>
  <c r="A225" i="4" l="1"/>
  <c r="J224" i="4"/>
  <c r="C224" i="4"/>
  <c r="D224" i="4" s="1"/>
  <c r="B224" i="4"/>
  <c r="A226" i="4" l="1"/>
  <c r="J225" i="4"/>
  <c r="C225" i="4"/>
  <c r="D225" i="4" s="1"/>
  <c r="B225" i="4"/>
  <c r="J226" i="4" l="1"/>
  <c r="A227" i="4"/>
  <c r="C226" i="4"/>
  <c r="D226" i="4" s="1"/>
  <c r="B226" i="4"/>
  <c r="A228" i="4" l="1"/>
  <c r="J227" i="4"/>
  <c r="C227" i="4"/>
  <c r="D227" i="4" s="1"/>
  <c r="B227" i="4"/>
  <c r="A229" i="4" l="1"/>
  <c r="J228" i="4"/>
  <c r="C228" i="4"/>
  <c r="D228" i="4" s="1"/>
  <c r="B228" i="4"/>
  <c r="A230" i="4" l="1"/>
  <c r="J229" i="4"/>
  <c r="C229" i="4"/>
  <c r="D229" i="4" s="1"/>
  <c r="B229" i="4"/>
  <c r="J230" i="4" l="1"/>
  <c r="A231" i="4"/>
  <c r="C230" i="4"/>
  <c r="D230" i="4" s="1"/>
  <c r="B230" i="4"/>
  <c r="A232" i="4" l="1"/>
  <c r="J231" i="4"/>
  <c r="C231" i="4"/>
  <c r="D231" i="4" s="1"/>
  <c r="B231" i="4"/>
  <c r="A233" i="4" l="1"/>
  <c r="J232" i="4"/>
  <c r="C232" i="4"/>
  <c r="D232" i="4" s="1"/>
  <c r="B232" i="4"/>
  <c r="A234" i="4" l="1"/>
  <c r="J233" i="4"/>
  <c r="C233" i="4"/>
  <c r="D233" i="4" s="1"/>
  <c r="B233" i="4"/>
  <c r="A235" i="4" l="1"/>
  <c r="J234" i="4"/>
  <c r="C234" i="4"/>
  <c r="D234" i="4" s="1"/>
  <c r="B234" i="4"/>
  <c r="J235" i="4" l="1"/>
  <c r="A236" i="4"/>
  <c r="C235" i="4"/>
  <c r="D235" i="4" s="1"/>
  <c r="B235" i="4"/>
  <c r="A237" i="4" l="1"/>
  <c r="J236" i="4"/>
  <c r="C236" i="4"/>
  <c r="D236" i="4" s="1"/>
  <c r="B236" i="4"/>
  <c r="A238" i="4" l="1"/>
  <c r="J237" i="4"/>
  <c r="C237" i="4"/>
  <c r="D237" i="4" s="1"/>
  <c r="B237" i="4"/>
  <c r="A239" i="4" l="1"/>
  <c r="J238" i="4"/>
  <c r="C238" i="4"/>
  <c r="D238" i="4" s="1"/>
  <c r="B238" i="4"/>
  <c r="J239" i="4" l="1"/>
  <c r="A240" i="4"/>
  <c r="C239" i="4"/>
  <c r="D239" i="4" s="1"/>
  <c r="B239" i="4"/>
  <c r="A241" i="4" l="1"/>
  <c r="J240" i="4"/>
  <c r="C240" i="4"/>
  <c r="D240" i="4" s="1"/>
  <c r="B240" i="4"/>
  <c r="A242" i="4" l="1"/>
  <c r="J241" i="4"/>
  <c r="C241" i="4"/>
  <c r="D241" i="4" s="1"/>
  <c r="B241" i="4"/>
  <c r="A243" i="4" l="1"/>
  <c r="J242" i="4"/>
  <c r="C242" i="4"/>
  <c r="D242" i="4" s="1"/>
  <c r="B242" i="4"/>
  <c r="J243" i="4" l="1"/>
  <c r="A244" i="4"/>
  <c r="C243" i="4"/>
  <c r="D243" i="4" s="1"/>
  <c r="B243" i="4"/>
  <c r="J244" i="4" l="1"/>
  <c r="A245" i="4"/>
  <c r="C244" i="4"/>
  <c r="D244" i="4" s="1"/>
  <c r="B244" i="4"/>
  <c r="J245" i="4" l="1"/>
  <c r="A246" i="4"/>
  <c r="C245" i="4"/>
  <c r="D245" i="4" s="1"/>
  <c r="B245" i="4"/>
  <c r="A247" i="4" l="1"/>
  <c r="J246" i="4"/>
  <c r="C246" i="4"/>
  <c r="D246" i="4" s="1"/>
  <c r="B246" i="4"/>
  <c r="J247" i="4" l="1"/>
  <c r="A248" i="4"/>
  <c r="C247" i="4"/>
  <c r="D247" i="4" s="1"/>
  <c r="B247" i="4"/>
  <c r="A249" i="4" l="1"/>
  <c r="J248" i="4"/>
  <c r="C248" i="4"/>
  <c r="D248" i="4" s="1"/>
  <c r="B248" i="4"/>
  <c r="A250" i="4" l="1"/>
  <c r="J249" i="4"/>
  <c r="C249" i="4"/>
  <c r="D249" i="4" s="1"/>
  <c r="B249" i="4"/>
  <c r="A251" i="4" l="1"/>
  <c r="J250" i="4"/>
  <c r="C250" i="4"/>
  <c r="D250" i="4" s="1"/>
  <c r="B250" i="4"/>
  <c r="J251" i="4" l="1"/>
  <c r="A252" i="4"/>
  <c r="C251" i="4"/>
  <c r="D251" i="4" s="1"/>
  <c r="B251" i="4"/>
  <c r="A253" i="4" l="1"/>
  <c r="J252" i="4"/>
  <c r="C252" i="4"/>
  <c r="D252" i="4" s="1"/>
  <c r="B252" i="4"/>
  <c r="A254" i="4" l="1"/>
  <c r="J253" i="4"/>
  <c r="C253" i="4"/>
  <c r="D253" i="4" s="1"/>
  <c r="B253" i="4"/>
  <c r="A255" i="4" l="1"/>
  <c r="J254" i="4"/>
  <c r="C254" i="4"/>
  <c r="D254" i="4" s="1"/>
  <c r="B254" i="4"/>
  <c r="J255" i="4" l="1"/>
  <c r="A256" i="4"/>
  <c r="C255" i="4"/>
  <c r="D255" i="4" s="1"/>
  <c r="B255" i="4"/>
  <c r="A257" i="4" l="1"/>
  <c r="J256" i="4"/>
  <c r="C256" i="4"/>
  <c r="D256" i="4" s="1"/>
  <c r="B256" i="4"/>
  <c r="A258" i="4" l="1"/>
  <c r="J257" i="4"/>
  <c r="C257" i="4"/>
  <c r="D257" i="4" s="1"/>
  <c r="B257" i="4"/>
  <c r="A259" i="4" l="1"/>
  <c r="J258" i="4"/>
  <c r="C258" i="4"/>
  <c r="D258" i="4" s="1"/>
  <c r="B258" i="4"/>
  <c r="J259" i="4" l="1"/>
  <c r="A260" i="4"/>
  <c r="C259" i="4"/>
  <c r="D259" i="4" s="1"/>
  <c r="B259" i="4"/>
  <c r="J260" i="4" l="1"/>
  <c r="A261" i="4"/>
  <c r="C260" i="4"/>
  <c r="D260" i="4" s="1"/>
  <c r="B260" i="4"/>
  <c r="J261" i="4" l="1"/>
  <c r="A262" i="4"/>
  <c r="C261" i="4"/>
  <c r="D261" i="4" s="1"/>
  <c r="B261" i="4"/>
  <c r="A263" i="4" l="1"/>
  <c r="J262" i="4"/>
  <c r="C262" i="4"/>
  <c r="D262" i="4" s="1"/>
  <c r="B262" i="4"/>
  <c r="J263" i="4" l="1"/>
  <c r="A264" i="4"/>
  <c r="C263" i="4"/>
  <c r="D263" i="4" s="1"/>
  <c r="B263" i="4"/>
  <c r="A265" i="4" l="1"/>
  <c r="J264" i="4"/>
  <c r="C264" i="4"/>
  <c r="D264" i="4" s="1"/>
  <c r="B264" i="4"/>
  <c r="A266" i="4" l="1"/>
  <c r="J265" i="4"/>
  <c r="C265" i="4"/>
  <c r="D265" i="4" s="1"/>
  <c r="B265" i="4"/>
  <c r="A267" i="4" l="1"/>
  <c r="J266" i="4"/>
  <c r="C266" i="4"/>
  <c r="D266" i="4" s="1"/>
  <c r="B266" i="4"/>
  <c r="J267" i="4" l="1"/>
  <c r="A268" i="4"/>
  <c r="C267" i="4"/>
  <c r="D267" i="4" s="1"/>
  <c r="B267" i="4"/>
  <c r="A269" i="4" l="1"/>
  <c r="J268" i="4"/>
  <c r="C268" i="4"/>
  <c r="D268" i="4" s="1"/>
  <c r="B268" i="4"/>
  <c r="A270" i="4" l="1"/>
  <c r="J269" i="4"/>
  <c r="C269" i="4"/>
  <c r="D269" i="4" s="1"/>
  <c r="B269" i="4"/>
  <c r="A271" i="4" l="1"/>
  <c r="J270" i="4"/>
  <c r="C270" i="4"/>
  <c r="D270" i="4" s="1"/>
  <c r="B270" i="4"/>
  <c r="J271" i="4" l="1"/>
  <c r="A272" i="4"/>
  <c r="C271" i="4"/>
  <c r="D271" i="4" s="1"/>
  <c r="B271" i="4"/>
  <c r="J272" i="4" l="1"/>
  <c r="A273" i="4"/>
  <c r="C272" i="4"/>
  <c r="D272" i="4" s="1"/>
  <c r="B272" i="4"/>
  <c r="A274" i="4" l="1"/>
  <c r="J273" i="4"/>
  <c r="C273" i="4"/>
  <c r="D273" i="4" s="1"/>
  <c r="B273" i="4"/>
  <c r="A275" i="4" l="1"/>
  <c r="J274" i="4"/>
  <c r="C274" i="4"/>
  <c r="D274" i="4" s="1"/>
  <c r="B274" i="4"/>
  <c r="J275" i="4" l="1"/>
  <c r="A276" i="4"/>
  <c r="C275" i="4"/>
  <c r="D275" i="4" s="1"/>
  <c r="B275" i="4"/>
  <c r="J276" i="4" l="1"/>
  <c r="A277" i="4"/>
  <c r="C276" i="4"/>
  <c r="D276" i="4" s="1"/>
  <c r="B276" i="4"/>
  <c r="J277" i="4" l="1"/>
  <c r="A278" i="4"/>
  <c r="C277" i="4"/>
  <c r="D277" i="4" s="1"/>
  <c r="B277" i="4"/>
  <c r="A279" i="4" l="1"/>
  <c r="J278" i="4"/>
  <c r="C278" i="4"/>
  <c r="D278" i="4" s="1"/>
  <c r="B278" i="4"/>
  <c r="J279" i="4" l="1"/>
  <c r="A280" i="4"/>
  <c r="C279" i="4"/>
  <c r="D279" i="4" s="1"/>
  <c r="B279" i="4"/>
  <c r="A281" i="4" l="1"/>
  <c r="J280" i="4"/>
  <c r="C280" i="4"/>
  <c r="D280" i="4" s="1"/>
  <c r="B280" i="4"/>
  <c r="A282" i="4" l="1"/>
  <c r="J281" i="4"/>
  <c r="C281" i="4"/>
  <c r="D281" i="4" s="1"/>
  <c r="B281" i="4"/>
  <c r="A283" i="4" l="1"/>
  <c r="J282" i="4"/>
  <c r="C282" i="4"/>
  <c r="D282" i="4" s="1"/>
  <c r="B282" i="4"/>
  <c r="J283" i="4" l="1"/>
  <c r="A284" i="4"/>
  <c r="C283" i="4"/>
  <c r="D283" i="4" s="1"/>
  <c r="B283" i="4"/>
  <c r="A285" i="4" l="1"/>
  <c r="J284" i="4"/>
  <c r="C284" i="4"/>
  <c r="D284" i="4" s="1"/>
  <c r="B284" i="4"/>
  <c r="A286" i="4" l="1"/>
  <c r="J285" i="4"/>
  <c r="C285" i="4"/>
  <c r="D285" i="4" s="1"/>
  <c r="B285" i="4"/>
  <c r="A287" i="4" l="1"/>
  <c r="J286" i="4"/>
  <c r="C286" i="4"/>
  <c r="D286" i="4" s="1"/>
  <c r="B286" i="4"/>
  <c r="J287" i="4" l="1"/>
  <c r="A288" i="4"/>
  <c r="C287" i="4"/>
  <c r="D287" i="4" s="1"/>
  <c r="B287" i="4"/>
  <c r="A289" i="4" l="1"/>
  <c r="J288" i="4"/>
  <c r="C288" i="4"/>
  <c r="D288" i="4" s="1"/>
  <c r="B288" i="4"/>
  <c r="A290" i="4" l="1"/>
  <c r="J289" i="4"/>
  <c r="C289" i="4"/>
  <c r="D289" i="4" s="1"/>
  <c r="B289" i="4"/>
  <c r="A291" i="4" l="1"/>
  <c r="J290" i="4"/>
  <c r="C290" i="4"/>
  <c r="D290" i="4" s="1"/>
  <c r="B290" i="4"/>
  <c r="J291" i="4" l="1"/>
  <c r="A292" i="4"/>
  <c r="C291" i="4"/>
  <c r="D291" i="4" s="1"/>
  <c r="B291" i="4"/>
  <c r="J292" i="4" l="1"/>
  <c r="A293" i="4"/>
  <c r="C292" i="4"/>
  <c r="D292" i="4" s="1"/>
  <c r="B292" i="4"/>
  <c r="J293" i="4" l="1"/>
  <c r="A294" i="4"/>
  <c r="C293" i="4"/>
  <c r="D293" i="4" s="1"/>
  <c r="B293" i="4"/>
  <c r="A295" i="4" l="1"/>
  <c r="J294" i="4"/>
  <c r="C294" i="4"/>
  <c r="D294" i="4" s="1"/>
  <c r="B294" i="4"/>
  <c r="J295" i="4" l="1"/>
  <c r="A296" i="4"/>
  <c r="C295" i="4"/>
  <c r="D295" i="4" s="1"/>
  <c r="B295" i="4"/>
  <c r="A297" i="4" l="1"/>
  <c r="J296" i="4"/>
  <c r="C296" i="4"/>
  <c r="D296" i="4" s="1"/>
  <c r="B296" i="4"/>
  <c r="A298" i="4" l="1"/>
  <c r="J297" i="4"/>
  <c r="C297" i="4"/>
  <c r="D297" i="4" s="1"/>
  <c r="B297" i="4"/>
  <c r="A299" i="4" l="1"/>
  <c r="J298" i="4"/>
  <c r="C298" i="4"/>
  <c r="D298" i="4" s="1"/>
  <c r="B298" i="4"/>
  <c r="J299" i="4" l="1"/>
  <c r="A300" i="4"/>
  <c r="C299" i="4"/>
  <c r="D299" i="4" s="1"/>
  <c r="B299" i="4"/>
  <c r="A301" i="4" l="1"/>
  <c r="J300" i="4"/>
  <c r="C300" i="4"/>
  <c r="D300" i="4" s="1"/>
  <c r="B300" i="4"/>
  <c r="A302" i="4" l="1"/>
  <c r="J301" i="4"/>
  <c r="C301" i="4"/>
  <c r="D301" i="4" s="1"/>
  <c r="B301" i="4"/>
  <c r="A303" i="4" l="1"/>
  <c r="J302" i="4"/>
  <c r="C302" i="4"/>
  <c r="D302" i="4" s="1"/>
  <c r="B302" i="4"/>
  <c r="A304" i="4" l="1"/>
  <c r="J303" i="4"/>
  <c r="C303" i="4"/>
  <c r="D303" i="4" s="1"/>
  <c r="B303" i="4"/>
  <c r="J304" i="4" l="1"/>
  <c r="A305" i="4"/>
  <c r="C304" i="4"/>
  <c r="D304" i="4" s="1"/>
  <c r="B304" i="4"/>
  <c r="J305" i="4" l="1"/>
  <c r="A306" i="4"/>
  <c r="C305" i="4"/>
  <c r="D305" i="4" s="1"/>
  <c r="B305" i="4"/>
  <c r="A307" i="4" l="1"/>
  <c r="J306" i="4"/>
  <c r="C306" i="4"/>
  <c r="D306" i="4" s="1"/>
  <c r="B306" i="4"/>
  <c r="A308" i="4" l="1"/>
  <c r="J307" i="4"/>
  <c r="C307" i="4"/>
  <c r="D307" i="4" s="1"/>
  <c r="B307" i="4"/>
  <c r="J308" i="4" l="1"/>
  <c r="A309" i="4"/>
  <c r="C308" i="4"/>
  <c r="D308" i="4" s="1"/>
  <c r="B308" i="4"/>
  <c r="A310" i="4" l="1"/>
  <c r="J309" i="4"/>
  <c r="C309" i="4"/>
  <c r="D309" i="4" s="1"/>
  <c r="B309" i="4"/>
  <c r="A311" i="4" l="1"/>
  <c r="J310" i="4"/>
  <c r="C310" i="4"/>
  <c r="D310" i="4" s="1"/>
  <c r="B310" i="4"/>
  <c r="A312" i="4" l="1"/>
  <c r="J311" i="4"/>
  <c r="C311" i="4"/>
  <c r="D311" i="4" s="1"/>
  <c r="B311" i="4"/>
  <c r="J312" i="4" l="1"/>
  <c r="A313" i="4"/>
  <c r="C312" i="4"/>
  <c r="D312" i="4" s="1"/>
  <c r="B312" i="4"/>
  <c r="J313" i="4" l="1"/>
  <c r="A314" i="4"/>
  <c r="C313" i="4"/>
  <c r="D313" i="4" s="1"/>
  <c r="B313" i="4"/>
  <c r="A315" i="4" l="1"/>
  <c r="J314" i="4"/>
  <c r="C314" i="4"/>
  <c r="D314" i="4" s="1"/>
  <c r="B314" i="4"/>
  <c r="A316" i="4" l="1"/>
  <c r="J315" i="4"/>
  <c r="C315" i="4"/>
  <c r="D315" i="4" s="1"/>
  <c r="B315" i="4"/>
  <c r="J316" i="4" l="1"/>
  <c r="A317" i="4"/>
  <c r="C316" i="4"/>
  <c r="D316" i="4" s="1"/>
  <c r="B316" i="4"/>
  <c r="J317" i="4" l="1"/>
  <c r="A318" i="4"/>
  <c r="C317" i="4"/>
  <c r="D317" i="4" s="1"/>
  <c r="B317" i="4"/>
  <c r="A319" i="4" l="1"/>
  <c r="J318" i="4"/>
  <c r="C318" i="4"/>
  <c r="D318" i="4" s="1"/>
  <c r="B318" i="4"/>
  <c r="A320" i="4" l="1"/>
  <c r="J319" i="4"/>
  <c r="C319" i="4"/>
  <c r="D319" i="4" s="1"/>
  <c r="B319" i="4"/>
  <c r="J320" i="4" l="1"/>
  <c r="A321" i="4"/>
  <c r="C320" i="4"/>
  <c r="D320" i="4" s="1"/>
  <c r="B320" i="4"/>
  <c r="J321" i="4" l="1"/>
  <c r="A322" i="4"/>
  <c r="C321" i="4"/>
  <c r="D321" i="4" s="1"/>
  <c r="B321" i="4"/>
  <c r="A323" i="4" l="1"/>
  <c r="J322" i="4"/>
  <c r="C322" i="4"/>
  <c r="D322" i="4" s="1"/>
  <c r="B322" i="4"/>
  <c r="A324" i="4" l="1"/>
  <c r="J323" i="4"/>
  <c r="C323" i="4"/>
  <c r="D323" i="4" s="1"/>
  <c r="B323" i="4"/>
  <c r="J324" i="4" l="1"/>
  <c r="A325" i="4"/>
  <c r="C324" i="4"/>
  <c r="D324" i="4" s="1"/>
  <c r="B324" i="4"/>
  <c r="A326" i="4" l="1"/>
  <c r="J325" i="4"/>
  <c r="C325" i="4"/>
  <c r="D325" i="4" s="1"/>
  <c r="B325" i="4"/>
  <c r="A327" i="4" l="1"/>
  <c r="J326" i="4"/>
  <c r="C326" i="4"/>
  <c r="D326" i="4" s="1"/>
  <c r="B326" i="4"/>
  <c r="A328" i="4" l="1"/>
  <c r="J327" i="4"/>
  <c r="C327" i="4"/>
  <c r="D327" i="4" s="1"/>
  <c r="B327" i="4"/>
  <c r="J328" i="4" l="1"/>
  <c r="A329" i="4"/>
  <c r="C328" i="4"/>
  <c r="D328" i="4" s="1"/>
  <c r="B328" i="4"/>
  <c r="A330" i="4" l="1"/>
  <c r="J329" i="4"/>
  <c r="C329" i="4"/>
  <c r="D329" i="4" s="1"/>
  <c r="B329" i="4"/>
  <c r="A331" i="4" l="1"/>
  <c r="J330" i="4"/>
  <c r="C330" i="4"/>
  <c r="D330" i="4" s="1"/>
  <c r="B330" i="4"/>
  <c r="A332" i="4" l="1"/>
  <c r="J331" i="4"/>
  <c r="C331" i="4"/>
  <c r="D331" i="4" s="1"/>
  <c r="B331" i="4"/>
  <c r="J332" i="4" l="1"/>
  <c r="A333" i="4"/>
  <c r="C332" i="4"/>
  <c r="D332" i="4" s="1"/>
  <c r="B332" i="4"/>
  <c r="A334" i="4" l="1"/>
  <c r="J333" i="4"/>
  <c r="C333" i="4"/>
  <c r="D333" i="4" s="1"/>
  <c r="B333" i="4"/>
  <c r="A335" i="4" l="1"/>
  <c r="J334" i="4"/>
  <c r="C334" i="4"/>
  <c r="D334" i="4" s="1"/>
  <c r="B334" i="4"/>
  <c r="A336" i="4" l="1"/>
  <c r="J335" i="4"/>
  <c r="C335" i="4"/>
  <c r="D335" i="4" s="1"/>
  <c r="B335" i="4"/>
  <c r="J336" i="4" l="1"/>
  <c r="A337" i="4"/>
  <c r="C336" i="4"/>
  <c r="D336" i="4" s="1"/>
  <c r="B336" i="4"/>
  <c r="A338" i="4" l="1"/>
  <c r="J337" i="4"/>
  <c r="C337" i="4"/>
  <c r="D337" i="4" s="1"/>
  <c r="B337" i="4"/>
  <c r="A339" i="4" l="1"/>
  <c r="J338" i="4"/>
  <c r="C338" i="4"/>
  <c r="D338" i="4" s="1"/>
  <c r="B338" i="4"/>
  <c r="A340" i="4" l="1"/>
  <c r="J339" i="4"/>
  <c r="C339" i="4"/>
  <c r="D339" i="4" s="1"/>
  <c r="B339" i="4"/>
  <c r="J340" i="4" l="1"/>
  <c r="A341" i="4"/>
  <c r="C340" i="4"/>
  <c r="D340" i="4" s="1"/>
  <c r="B340" i="4"/>
  <c r="A342" i="4" l="1"/>
  <c r="J341" i="4"/>
  <c r="C341" i="4"/>
  <c r="D341" i="4" s="1"/>
  <c r="B341" i="4"/>
  <c r="A343" i="4" l="1"/>
  <c r="J342" i="4"/>
  <c r="C342" i="4"/>
  <c r="D342" i="4" s="1"/>
  <c r="B342" i="4"/>
  <c r="A344" i="4" l="1"/>
  <c r="J343" i="4"/>
  <c r="C343" i="4"/>
  <c r="D343" i="4" s="1"/>
  <c r="B343" i="4"/>
  <c r="J344" i="4" l="1"/>
  <c r="A345" i="4"/>
  <c r="C344" i="4"/>
  <c r="D344" i="4" s="1"/>
  <c r="B344" i="4"/>
  <c r="A346" i="4" l="1"/>
  <c r="J345" i="4"/>
  <c r="C345" i="4"/>
  <c r="D345" i="4" s="1"/>
  <c r="B345" i="4"/>
  <c r="A347" i="4" l="1"/>
  <c r="J346" i="4"/>
  <c r="C346" i="4"/>
  <c r="D346" i="4" s="1"/>
  <c r="B346" i="4"/>
  <c r="A348" i="4" l="1"/>
  <c r="J347" i="4"/>
  <c r="C347" i="4"/>
  <c r="D347" i="4" s="1"/>
  <c r="B347" i="4"/>
  <c r="J348" i="4" l="1"/>
  <c r="A349" i="4"/>
  <c r="C348" i="4"/>
  <c r="D348" i="4" s="1"/>
  <c r="B348" i="4"/>
  <c r="A350" i="4" l="1"/>
  <c r="J349" i="4"/>
  <c r="C349" i="4"/>
  <c r="D349" i="4" s="1"/>
  <c r="B349" i="4"/>
  <c r="A351" i="4" l="1"/>
  <c r="J350" i="4"/>
  <c r="C350" i="4"/>
  <c r="D350" i="4" s="1"/>
  <c r="B350" i="4"/>
  <c r="A352" i="4" l="1"/>
  <c r="J351" i="4"/>
  <c r="C351" i="4"/>
  <c r="D351" i="4" s="1"/>
  <c r="B351" i="4"/>
  <c r="J352" i="4" l="1"/>
  <c r="A353" i="4"/>
  <c r="C352" i="4"/>
  <c r="D352" i="4" s="1"/>
  <c r="B352" i="4"/>
  <c r="A354" i="4" l="1"/>
  <c r="J353" i="4"/>
  <c r="C353" i="4"/>
  <c r="D353" i="4" s="1"/>
  <c r="B353" i="4"/>
  <c r="A355" i="4" l="1"/>
  <c r="J354" i="4"/>
  <c r="C354" i="4"/>
  <c r="D354" i="4" s="1"/>
  <c r="B354" i="4"/>
  <c r="A356" i="4" l="1"/>
  <c r="J355" i="4"/>
  <c r="C355" i="4"/>
  <c r="D355" i="4" s="1"/>
  <c r="B355" i="4"/>
  <c r="J356" i="4" l="1"/>
  <c r="A357" i="4"/>
  <c r="C356" i="4"/>
  <c r="D356" i="4" s="1"/>
  <c r="B356" i="4"/>
  <c r="A358" i="4" l="1"/>
  <c r="J357" i="4"/>
  <c r="C357" i="4"/>
  <c r="D357" i="4" s="1"/>
  <c r="B357" i="4"/>
  <c r="A359" i="4" l="1"/>
  <c r="J358" i="4"/>
  <c r="C358" i="4"/>
  <c r="D358" i="4" s="1"/>
  <c r="B358" i="4"/>
  <c r="A360" i="4" l="1"/>
  <c r="J359" i="4"/>
  <c r="C359" i="4"/>
  <c r="D359" i="4" s="1"/>
  <c r="B359" i="4"/>
  <c r="J360" i="4" l="1"/>
  <c r="A361" i="4"/>
  <c r="C360" i="4"/>
  <c r="D360" i="4" s="1"/>
  <c r="B360" i="4"/>
  <c r="A362" i="4" l="1"/>
  <c r="J361" i="4"/>
  <c r="C361" i="4"/>
  <c r="D361" i="4" s="1"/>
  <c r="B361" i="4"/>
  <c r="A363" i="4" l="1"/>
  <c r="J362" i="4"/>
  <c r="C362" i="4"/>
  <c r="D362" i="4" s="1"/>
  <c r="B362" i="4"/>
  <c r="A364" i="4" l="1"/>
  <c r="J363" i="4"/>
  <c r="C363" i="4"/>
  <c r="D363" i="4" s="1"/>
  <c r="B363" i="4"/>
  <c r="J364" i="4" l="1"/>
  <c r="A365" i="4"/>
  <c r="C364" i="4"/>
  <c r="D364" i="4" s="1"/>
  <c r="B364" i="4"/>
  <c r="A366" i="4" l="1"/>
  <c r="J365" i="4"/>
  <c r="C365" i="4"/>
  <c r="D365" i="4" s="1"/>
  <c r="B365" i="4"/>
  <c r="A367" i="4" l="1"/>
  <c r="J366" i="4"/>
  <c r="C366" i="4"/>
  <c r="D366" i="4" s="1"/>
  <c r="B366" i="4"/>
  <c r="A368" i="4" l="1"/>
  <c r="J367" i="4"/>
  <c r="C367" i="4"/>
  <c r="D367" i="4" s="1"/>
  <c r="B367" i="4"/>
  <c r="J368" i="4" l="1"/>
  <c r="A369" i="4"/>
  <c r="C368" i="4"/>
  <c r="D368" i="4" s="1"/>
  <c r="B368" i="4"/>
  <c r="A370" i="4" l="1"/>
  <c r="J369" i="4"/>
  <c r="C369" i="4"/>
  <c r="D369" i="4" s="1"/>
  <c r="B369" i="4"/>
  <c r="A371" i="4" l="1"/>
  <c r="J370" i="4"/>
  <c r="C370" i="4"/>
  <c r="D370" i="4" s="1"/>
  <c r="B370" i="4"/>
  <c r="A372" i="4" l="1"/>
  <c r="J371" i="4"/>
  <c r="C371" i="4"/>
  <c r="D371" i="4" s="1"/>
  <c r="B371" i="4"/>
  <c r="J372" i="4" l="1"/>
  <c r="A373" i="4"/>
  <c r="C372" i="4"/>
  <c r="D372" i="4" s="1"/>
  <c r="B372" i="4"/>
  <c r="A374" i="4" l="1"/>
  <c r="J373" i="4"/>
  <c r="C373" i="4"/>
  <c r="D373" i="4" s="1"/>
  <c r="B373" i="4"/>
  <c r="A375" i="4" l="1"/>
  <c r="J374" i="4"/>
  <c r="C374" i="4"/>
  <c r="D374" i="4" s="1"/>
  <c r="B374" i="4"/>
  <c r="A376" i="4" l="1"/>
  <c r="J375" i="4"/>
  <c r="C375" i="4"/>
  <c r="D375" i="4" s="1"/>
  <c r="B375" i="4"/>
  <c r="J376" i="4" l="1"/>
  <c r="A377" i="4"/>
  <c r="C376" i="4"/>
  <c r="D376" i="4" s="1"/>
  <c r="B376" i="4"/>
  <c r="A378" i="4" l="1"/>
  <c r="J377" i="4"/>
  <c r="C377" i="4"/>
  <c r="D377" i="4" s="1"/>
  <c r="B377" i="4"/>
  <c r="A379" i="4" l="1"/>
  <c r="J378" i="4"/>
  <c r="C378" i="4"/>
  <c r="D378" i="4" s="1"/>
  <c r="B378" i="4"/>
  <c r="A380" i="4" l="1"/>
  <c r="J379" i="4"/>
  <c r="C379" i="4"/>
  <c r="D379" i="4" s="1"/>
  <c r="B379" i="4"/>
  <c r="J380" i="4" l="1"/>
  <c r="A381" i="4"/>
  <c r="C380" i="4"/>
  <c r="D380" i="4" s="1"/>
  <c r="B380" i="4"/>
  <c r="A382" i="4" l="1"/>
  <c r="J381" i="4"/>
  <c r="C381" i="4"/>
  <c r="D381" i="4" s="1"/>
  <c r="B381" i="4"/>
  <c r="A383" i="4" l="1"/>
  <c r="J382" i="4"/>
  <c r="C382" i="4"/>
  <c r="D382" i="4" s="1"/>
  <c r="B382" i="4"/>
  <c r="A384" i="4" l="1"/>
  <c r="J383" i="4"/>
  <c r="C383" i="4"/>
  <c r="D383" i="4" s="1"/>
  <c r="B383" i="4"/>
  <c r="J384" i="4" l="1"/>
  <c r="A385" i="4"/>
  <c r="C384" i="4"/>
  <c r="D384" i="4" s="1"/>
  <c r="B384" i="4"/>
  <c r="A386" i="4" l="1"/>
  <c r="J385" i="4"/>
  <c r="C385" i="4"/>
  <c r="D385" i="4" s="1"/>
  <c r="B385" i="4"/>
  <c r="A387" i="4" l="1"/>
  <c r="J386" i="4"/>
  <c r="C386" i="4"/>
  <c r="D386" i="4" s="1"/>
  <c r="B386" i="4"/>
  <c r="A388" i="4" l="1"/>
  <c r="J387" i="4"/>
  <c r="C387" i="4"/>
  <c r="D387" i="4" s="1"/>
  <c r="B387" i="4"/>
  <c r="J388" i="4" l="1"/>
  <c r="A389" i="4"/>
  <c r="C388" i="4"/>
  <c r="D388" i="4" s="1"/>
  <c r="B388" i="4"/>
  <c r="A390" i="4" l="1"/>
  <c r="J389" i="4"/>
  <c r="C389" i="4"/>
  <c r="D389" i="4" s="1"/>
  <c r="B389" i="4"/>
  <c r="A391" i="4" l="1"/>
  <c r="J390" i="4"/>
  <c r="C390" i="4"/>
  <c r="D390" i="4" s="1"/>
  <c r="B390" i="4"/>
  <c r="A392" i="4" l="1"/>
  <c r="J391" i="4"/>
  <c r="C391" i="4"/>
  <c r="D391" i="4" s="1"/>
  <c r="B391" i="4"/>
  <c r="J392" i="4" l="1"/>
  <c r="A393" i="4"/>
  <c r="C392" i="4"/>
  <c r="D392" i="4" s="1"/>
  <c r="B392" i="4"/>
  <c r="A394" i="4" l="1"/>
  <c r="J393" i="4"/>
  <c r="C393" i="4"/>
  <c r="D393" i="4" s="1"/>
  <c r="B393" i="4"/>
  <c r="A395" i="4" l="1"/>
  <c r="J394" i="4"/>
  <c r="C394" i="4"/>
  <c r="D394" i="4" s="1"/>
  <c r="B394" i="4"/>
  <c r="A396" i="4" l="1"/>
  <c r="J395" i="4"/>
  <c r="C395" i="4"/>
  <c r="D395" i="4" s="1"/>
  <c r="B395" i="4"/>
  <c r="J396" i="4" l="1"/>
  <c r="A397" i="4"/>
  <c r="C396" i="4"/>
  <c r="D396" i="4" s="1"/>
  <c r="B396" i="4"/>
  <c r="A398" i="4" l="1"/>
  <c r="J397" i="4"/>
  <c r="C397" i="4"/>
  <c r="D397" i="4" s="1"/>
  <c r="B397" i="4"/>
  <c r="A399" i="4" l="1"/>
  <c r="J398" i="4"/>
  <c r="C398" i="4"/>
  <c r="D398" i="4" s="1"/>
  <c r="B398" i="4"/>
  <c r="A400" i="4" l="1"/>
  <c r="J399" i="4"/>
  <c r="C399" i="4"/>
  <c r="D399" i="4" s="1"/>
  <c r="B399" i="4"/>
  <c r="J400" i="4" l="1"/>
  <c r="A401" i="4"/>
  <c r="C400" i="4"/>
  <c r="D400" i="4" s="1"/>
  <c r="B400" i="4"/>
  <c r="A402" i="4" l="1"/>
  <c r="J401" i="4"/>
  <c r="C401" i="4"/>
  <c r="D401" i="4" s="1"/>
  <c r="B401" i="4"/>
  <c r="A403" i="4" l="1"/>
  <c r="J402" i="4"/>
  <c r="C402" i="4"/>
  <c r="D402" i="4" s="1"/>
  <c r="B402" i="4"/>
  <c r="A404" i="4" l="1"/>
  <c r="J403" i="4"/>
  <c r="C403" i="4"/>
  <c r="D403" i="4" s="1"/>
  <c r="B403" i="4"/>
  <c r="J404" i="4" l="1"/>
  <c r="A405" i="4"/>
  <c r="C404" i="4"/>
  <c r="D404" i="4" s="1"/>
  <c r="B404" i="4"/>
  <c r="A406" i="4" l="1"/>
  <c r="J405" i="4"/>
  <c r="C405" i="4"/>
  <c r="D405" i="4" s="1"/>
  <c r="B405" i="4"/>
  <c r="A407" i="4" l="1"/>
  <c r="J406" i="4"/>
  <c r="C406" i="4"/>
  <c r="D406" i="4" s="1"/>
  <c r="B406" i="4"/>
  <c r="A408" i="4" l="1"/>
  <c r="J407" i="4"/>
  <c r="C407" i="4"/>
  <c r="D407" i="4" s="1"/>
  <c r="B407" i="4"/>
  <c r="J408" i="4" l="1"/>
  <c r="A409" i="4"/>
  <c r="C408" i="4"/>
  <c r="D408" i="4" s="1"/>
  <c r="B408" i="4"/>
  <c r="A410" i="4" l="1"/>
  <c r="J409" i="4"/>
  <c r="C409" i="4"/>
  <c r="D409" i="4" s="1"/>
  <c r="B409" i="4"/>
  <c r="A411" i="4" l="1"/>
  <c r="J410" i="4"/>
  <c r="C410" i="4"/>
  <c r="D410" i="4" s="1"/>
  <c r="B410" i="4"/>
  <c r="A412" i="4" l="1"/>
  <c r="J411" i="4"/>
  <c r="C411" i="4"/>
  <c r="D411" i="4" s="1"/>
  <c r="B411" i="4"/>
  <c r="J412" i="4" l="1"/>
  <c r="A413" i="4"/>
  <c r="C412" i="4"/>
  <c r="D412" i="4" s="1"/>
  <c r="B412" i="4"/>
  <c r="A414" i="4" l="1"/>
  <c r="J413" i="4"/>
  <c r="C413" i="4"/>
  <c r="D413" i="4" s="1"/>
  <c r="B413" i="4"/>
  <c r="A415" i="4" l="1"/>
  <c r="J414" i="4"/>
  <c r="C414" i="4"/>
  <c r="D414" i="4" s="1"/>
  <c r="B414" i="4"/>
  <c r="A416" i="4" l="1"/>
  <c r="J415" i="4"/>
  <c r="C415" i="4"/>
  <c r="D415" i="4" s="1"/>
  <c r="B415" i="4"/>
  <c r="J416" i="4" l="1"/>
  <c r="A417" i="4"/>
  <c r="C416" i="4"/>
  <c r="D416" i="4" s="1"/>
  <c r="B416" i="4"/>
  <c r="A418" i="4" l="1"/>
  <c r="J417" i="4"/>
  <c r="C417" i="4"/>
  <c r="D417" i="4" s="1"/>
  <c r="B417" i="4"/>
  <c r="A419" i="4" l="1"/>
  <c r="J418" i="4"/>
  <c r="C418" i="4"/>
  <c r="D418" i="4" s="1"/>
  <c r="B418" i="4"/>
  <c r="A420" i="4" l="1"/>
  <c r="J419" i="4"/>
  <c r="C419" i="4"/>
  <c r="D419" i="4" s="1"/>
  <c r="B419" i="4"/>
  <c r="J420" i="4" l="1"/>
  <c r="A421" i="4"/>
  <c r="C420" i="4"/>
  <c r="D420" i="4" s="1"/>
  <c r="B420" i="4"/>
  <c r="A422" i="4" l="1"/>
  <c r="J421" i="4"/>
  <c r="C421" i="4"/>
  <c r="D421" i="4" s="1"/>
  <c r="B421" i="4"/>
  <c r="A423" i="4" l="1"/>
  <c r="J422" i="4"/>
  <c r="C422" i="4"/>
  <c r="D422" i="4" s="1"/>
  <c r="B422" i="4"/>
  <c r="A424" i="4" l="1"/>
  <c r="J423" i="4"/>
  <c r="C423" i="4"/>
  <c r="D423" i="4" s="1"/>
  <c r="B423" i="4"/>
  <c r="J424" i="4" l="1"/>
  <c r="A425" i="4"/>
  <c r="C424" i="4"/>
  <c r="D424" i="4" s="1"/>
  <c r="B424" i="4"/>
  <c r="A426" i="4" l="1"/>
  <c r="J425" i="4"/>
  <c r="C425" i="4"/>
  <c r="D425" i="4" s="1"/>
  <c r="B425" i="4"/>
  <c r="A427" i="4" l="1"/>
  <c r="J426" i="4"/>
  <c r="C426" i="4"/>
  <c r="D426" i="4" s="1"/>
  <c r="B426" i="4"/>
  <c r="A428" i="4" l="1"/>
  <c r="J427" i="4"/>
  <c r="C427" i="4"/>
  <c r="D427" i="4" s="1"/>
  <c r="B427" i="4"/>
  <c r="J428" i="4" l="1"/>
  <c r="A429" i="4"/>
  <c r="C428" i="4"/>
  <c r="D428" i="4" s="1"/>
  <c r="B428" i="4"/>
  <c r="A430" i="4" l="1"/>
  <c r="J429" i="4"/>
  <c r="C429" i="4"/>
  <c r="D429" i="4" s="1"/>
  <c r="B429" i="4"/>
  <c r="A431" i="4" l="1"/>
  <c r="J430" i="4"/>
  <c r="C430" i="4"/>
  <c r="D430" i="4" s="1"/>
  <c r="B430" i="4"/>
  <c r="A432" i="4" l="1"/>
  <c r="J431" i="4"/>
  <c r="C431" i="4"/>
  <c r="D431" i="4" s="1"/>
  <c r="B431" i="4"/>
  <c r="J432" i="4" l="1"/>
  <c r="A433" i="4"/>
  <c r="C432" i="4"/>
  <c r="D432" i="4" s="1"/>
  <c r="B432" i="4"/>
  <c r="A434" i="4" l="1"/>
  <c r="J433" i="4"/>
  <c r="C433" i="4"/>
  <c r="D433" i="4" s="1"/>
  <c r="B433" i="4"/>
  <c r="A435" i="4" l="1"/>
  <c r="J434" i="4"/>
  <c r="C434" i="4"/>
  <c r="D434" i="4" s="1"/>
  <c r="B434" i="4"/>
  <c r="A436" i="4" l="1"/>
  <c r="J435" i="4"/>
  <c r="C435" i="4"/>
  <c r="D435" i="4" s="1"/>
  <c r="B435" i="4"/>
  <c r="J436" i="4" l="1"/>
  <c r="A437" i="4"/>
  <c r="C436" i="4"/>
  <c r="D436" i="4" s="1"/>
  <c r="B436" i="4"/>
  <c r="A438" i="4" l="1"/>
  <c r="J437" i="4"/>
  <c r="C437" i="4"/>
  <c r="D437" i="4" s="1"/>
  <c r="B437" i="4"/>
  <c r="A439" i="4" l="1"/>
  <c r="J438" i="4"/>
  <c r="C438" i="4"/>
  <c r="D438" i="4" s="1"/>
  <c r="B438" i="4"/>
  <c r="A440" i="4" l="1"/>
  <c r="J439" i="4"/>
  <c r="C439" i="4"/>
  <c r="D439" i="4" s="1"/>
  <c r="B439" i="4"/>
  <c r="A441" i="4" l="1"/>
  <c r="J440" i="4"/>
  <c r="C440" i="4"/>
  <c r="D440" i="4" s="1"/>
  <c r="B440" i="4"/>
  <c r="A442" i="4" l="1"/>
  <c r="J441" i="4"/>
  <c r="C441" i="4"/>
  <c r="D441" i="4" s="1"/>
  <c r="B441" i="4"/>
  <c r="J442" i="4" l="1"/>
  <c r="A443" i="4"/>
  <c r="C442" i="4"/>
  <c r="D442" i="4" s="1"/>
  <c r="B442" i="4"/>
  <c r="A444" i="4" l="1"/>
  <c r="J443" i="4"/>
  <c r="C443" i="4"/>
  <c r="D443" i="4" s="1"/>
  <c r="B443" i="4"/>
  <c r="A445" i="4" l="1"/>
  <c r="J444" i="4"/>
  <c r="C444" i="4"/>
  <c r="D444" i="4" s="1"/>
  <c r="B444" i="4"/>
  <c r="A446" i="4" l="1"/>
  <c r="J445" i="4"/>
  <c r="C445" i="4"/>
  <c r="D445" i="4" s="1"/>
  <c r="B445" i="4"/>
  <c r="J446" i="4" l="1"/>
  <c r="A447" i="4"/>
  <c r="C446" i="4"/>
  <c r="D446" i="4" s="1"/>
  <c r="B446" i="4"/>
  <c r="A448" i="4" l="1"/>
  <c r="J447" i="4"/>
  <c r="C447" i="4"/>
  <c r="D447" i="4" s="1"/>
  <c r="B447" i="4"/>
  <c r="A449" i="4" l="1"/>
  <c r="J448" i="4"/>
  <c r="C448" i="4"/>
  <c r="D448" i="4" s="1"/>
  <c r="B448" i="4"/>
  <c r="A450" i="4" l="1"/>
  <c r="J449" i="4"/>
  <c r="C449" i="4"/>
  <c r="D449" i="4" s="1"/>
  <c r="B449" i="4"/>
  <c r="J450" i="4" l="1"/>
  <c r="A451" i="4"/>
  <c r="C450" i="4"/>
  <c r="D450" i="4" s="1"/>
  <c r="B450" i="4"/>
  <c r="A452" i="4" l="1"/>
  <c r="J451" i="4"/>
  <c r="C451" i="4"/>
  <c r="D451" i="4" s="1"/>
  <c r="B451" i="4"/>
  <c r="A453" i="4" l="1"/>
  <c r="J452" i="4"/>
  <c r="C452" i="4"/>
  <c r="D452" i="4" s="1"/>
  <c r="B452" i="4"/>
  <c r="A454" i="4" l="1"/>
  <c r="J453" i="4"/>
  <c r="C453" i="4"/>
  <c r="D453" i="4" s="1"/>
  <c r="B453" i="4"/>
  <c r="J454" i="4" l="1"/>
  <c r="A455" i="4"/>
  <c r="C454" i="4"/>
  <c r="D454" i="4" s="1"/>
  <c r="B454" i="4"/>
  <c r="A456" i="4" l="1"/>
  <c r="J455" i="4"/>
  <c r="C455" i="4"/>
  <c r="D455" i="4" s="1"/>
  <c r="B455" i="4"/>
  <c r="A457" i="4" l="1"/>
  <c r="J456" i="4"/>
  <c r="C456" i="4"/>
  <c r="D456" i="4" s="1"/>
  <c r="B456" i="4"/>
  <c r="A458" i="4" l="1"/>
  <c r="J457" i="4"/>
  <c r="C457" i="4"/>
  <c r="D457" i="4" s="1"/>
  <c r="B457" i="4"/>
  <c r="J458" i="4" l="1"/>
  <c r="A459" i="4"/>
  <c r="C458" i="4"/>
  <c r="D458" i="4" s="1"/>
  <c r="B458" i="4"/>
  <c r="A460" i="4" l="1"/>
  <c r="J459" i="4"/>
  <c r="C459" i="4"/>
  <c r="D459" i="4" s="1"/>
  <c r="B459" i="4"/>
  <c r="A461" i="4" l="1"/>
  <c r="J460" i="4"/>
  <c r="C460" i="4"/>
  <c r="D460" i="4" s="1"/>
  <c r="B460" i="4"/>
  <c r="A462" i="4" l="1"/>
  <c r="J461" i="4"/>
  <c r="C461" i="4"/>
  <c r="D461" i="4" s="1"/>
  <c r="B461" i="4"/>
  <c r="J462" i="4" l="1"/>
  <c r="A463" i="4"/>
  <c r="C462" i="4"/>
  <c r="D462" i="4" s="1"/>
  <c r="B462" i="4"/>
  <c r="A464" i="4" l="1"/>
  <c r="J463" i="4"/>
  <c r="C463" i="4"/>
  <c r="D463" i="4" s="1"/>
  <c r="B463" i="4"/>
  <c r="A465" i="4" l="1"/>
  <c r="J464" i="4"/>
  <c r="C464" i="4"/>
  <c r="D464" i="4" s="1"/>
  <c r="B464" i="4"/>
  <c r="A466" i="4" l="1"/>
  <c r="J465" i="4"/>
  <c r="C465" i="4"/>
  <c r="D465" i="4" s="1"/>
  <c r="B465" i="4"/>
  <c r="J466" i="4" l="1"/>
  <c r="A467" i="4"/>
  <c r="C466" i="4"/>
  <c r="D466" i="4" s="1"/>
  <c r="B466" i="4"/>
  <c r="A468" i="4" l="1"/>
  <c r="J467" i="4"/>
  <c r="C467" i="4"/>
  <c r="D467" i="4" s="1"/>
  <c r="B467" i="4"/>
  <c r="A469" i="4" l="1"/>
  <c r="J468" i="4"/>
  <c r="C468" i="4"/>
  <c r="D468" i="4" s="1"/>
  <c r="B468" i="4"/>
  <c r="A470" i="4" l="1"/>
  <c r="J469" i="4"/>
  <c r="C469" i="4"/>
  <c r="D469" i="4" s="1"/>
  <c r="B469" i="4"/>
  <c r="J470" i="4" l="1"/>
  <c r="A471" i="4"/>
  <c r="C470" i="4"/>
  <c r="D470" i="4" s="1"/>
  <c r="B470" i="4"/>
  <c r="A472" i="4" l="1"/>
  <c r="J471" i="4"/>
  <c r="C471" i="4"/>
  <c r="D471" i="4" s="1"/>
  <c r="B471" i="4"/>
  <c r="A473" i="4" l="1"/>
  <c r="J472" i="4"/>
  <c r="C472" i="4"/>
  <c r="D472" i="4" s="1"/>
  <c r="B472" i="4"/>
  <c r="A474" i="4" l="1"/>
  <c r="J473" i="4"/>
  <c r="C473" i="4"/>
  <c r="D473" i="4" s="1"/>
  <c r="B473" i="4"/>
  <c r="J474" i="4" l="1"/>
  <c r="A475" i="4"/>
  <c r="C474" i="4"/>
  <c r="D474" i="4" s="1"/>
  <c r="B474" i="4"/>
  <c r="A476" i="4" l="1"/>
  <c r="J475" i="4"/>
  <c r="C475" i="4"/>
  <c r="D475" i="4" s="1"/>
  <c r="B475" i="4"/>
  <c r="A477" i="4" l="1"/>
  <c r="J476" i="4"/>
  <c r="C476" i="4"/>
  <c r="D476" i="4" s="1"/>
  <c r="B476" i="4"/>
  <c r="A478" i="4" l="1"/>
  <c r="J477" i="4"/>
  <c r="C477" i="4"/>
  <c r="D477" i="4" s="1"/>
  <c r="B477" i="4"/>
  <c r="J478" i="4" l="1"/>
  <c r="A479" i="4"/>
  <c r="C478" i="4"/>
  <c r="D478" i="4" s="1"/>
  <c r="B478" i="4"/>
  <c r="A480" i="4" l="1"/>
  <c r="J479" i="4"/>
  <c r="C479" i="4"/>
  <c r="D479" i="4" s="1"/>
  <c r="B479" i="4"/>
  <c r="A481" i="4" l="1"/>
  <c r="J480" i="4"/>
  <c r="C480" i="4"/>
  <c r="D480" i="4" s="1"/>
  <c r="B480" i="4"/>
  <c r="A482" i="4" l="1"/>
  <c r="J481" i="4"/>
  <c r="C481" i="4"/>
  <c r="D481" i="4" s="1"/>
  <c r="B481" i="4"/>
  <c r="J482" i="4" l="1"/>
  <c r="A483" i="4"/>
  <c r="C482" i="4"/>
  <c r="D482" i="4" s="1"/>
  <c r="B482" i="4"/>
  <c r="A484" i="4" l="1"/>
  <c r="J483" i="4"/>
  <c r="C483" i="4"/>
  <c r="D483" i="4" s="1"/>
  <c r="B483" i="4"/>
  <c r="A485" i="4" l="1"/>
  <c r="J484" i="4"/>
  <c r="C484" i="4"/>
  <c r="D484" i="4" s="1"/>
  <c r="B484" i="4"/>
  <c r="A486" i="4" l="1"/>
  <c r="J485" i="4"/>
  <c r="C485" i="4"/>
  <c r="D485" i="4" s="1"/>
  <c r="B485" i="4"/>
  <c r="J486" i="4" l="1"/>
  <c r="A487" i="4"/>
  <c r="C486" i="4"/>
  <c r="D486" i="4" s="1"/>
  <c r="B486" i="4"/>
  <c r="A488" i="4" l="1"/>
  <c r="J487" i="4"/>
  <c r="C487" i="4"/>
  <c r="D487" i="4" s="1"/>
  <c r="B487" i="4"/>
  <c r="A489" i="4" l="1"/>
  <c r="J488" i="4"/>
  <c r="C488" i="4"/>
  <c r="D488" i="4" s="1"/>
  <c r="B488" i="4"/>
  <c r="A490" i="4" l="1"/>
  <c r="J489" i="4"/>
  <c r="C489" i="4"/>
  <c r="D489" i="4" s="1"/>
  <c r="B489" i="4"/>
  <c r="J490" i="4" l="1"/>
  <c r="A491" i="4"/>
  <c r="C490" i="4"/>
  <c r="D490" i="4" s="1"/>
  <c r="B490" i="4"/>
  <c r="A492" i="4" l="1"/>
  <c r="J491" i="4"/>
  <c r="C491" i="4"/>
  <c r="D491" i="4" s="1"/>
  <c r="B491" i="4"/>
  <c r="A493" i="4" l="1"/>
  <c r="J492" i="4"/>
  <c r="C492" i="4"/>
  <c r="D492" i="4" s="1"/>
  <c r="B492" i="4"/>
  <c r="A494" i="4" l="1"/>
  <c r="J493" i="4"/>
  <c r="C493" i="4"/>
  <c r="D493" i="4" s="1"/>
  <c r="B493" i="4"/>
  <c r="J494" i="4" l="1"/>
  <c r="A495" i="4"/>
  <c r="C494" i="4"/>
  <c r="D494" i="4" s="1"/>
  <c r="B494" i="4"/>
  <c r="A496" i="4" l="1"/>
  <c r="J495" i="4"/>
  <c r="C495" i="4"/>
  <c r="D495" i="4" s="1"/>
  <c r="B495" i="4"/>
  <c r="A497" i="4" l="1"/>
  <c r="J496" i="4"/>
  <c r="C496" i="4"/>
  <c r="D496" i="4" s="1"/>
  <c r="B496" i="4"/>
  <c r="A498" i="4" l="1"/>
  <c r="J497" i="4"/>
  <c r="C497" i="4"/>
  <c r="D497" i="4" s="1"/>
  <c r="B497" i="4"/>
  <c r="J498" i="4" l="1"/>
  <c r="A499" i="4"/>
  <c r="C498" i="4"/>
  <c r="D498" i="4" s="1"/>
  <c r="B498" i="4"/>
  <c r="A500" i="4" l="1"/>
  <c r="J499" i="4"/>
  <c r="C499" i="4"/>
  <c r="D499" i="4" s="1"/>
  <c r="B499" i="4"/>
  <c r="A501" i="4" l="1"/>
  <c r="J500" i="4"/>
  <c r="C500" i="4"/>
  <c r="D500" i="4" s="1"/>
  <c r="B500" i="4"/>
  <c r="A502" i="4" l="1"/>
  <c r="J501" i="4"/>
  <c r="C501" i="4"/>
  <c r="D501" i="4" s="1"/>
  <c r="B501" i="4"/>
  <c r="J502" i="4" l="1"/>
  <c r="A503" i="4"/>
  <c r="C502" i="4"/>
  <c r="D502" i="4" s="1"/>
  <c r="B502" i="4"/>
  <c r="A504" i="4" l="1"/>
  <c r="J503" i="4"/>
  <c r="C503" i="4"/>
  <c r="D503" i="4" s="1"/>
  <c r="B503" i="4"/>
  <c r="A505" i="4" l="1"/>
  <c r="J504" i="4"/>
  <c r="C504" i="4"/>
  <c r="D504" i="4" s="1"/>
  <c r="B504" i="4"/>
  <c r="A506" i="4" l="1"/>
  <c r="J505" i="4"/>
  <c r="C505" i="4"/>
  <c r="D505" i="4" s="1"/>
  <c r="B505" i="4"/>
  <c r="J506" i="4" l="1"/>
  <c r="C506" i="4"/>
  <c r="D506" i="4" s="1"/>
  <c r="B506" i="4"/>
  <c r="BR31" i="1"/>
  <c r="BR32" i="1" s="1"/>
</calcChain>
</file>

<file path=xl/sharedStrings.xml><?xml version="1.0" encoding="utf-8"?>
<sst xmlns="http://schemas.openxmlformats.org/spreadsheetml/2006/main" count="124" uniqueCount="53">
  <si>
    <t>Nom du traideur</t>
  </si>
  <si>
    <t>Nom du signal</t>
  </si>
  <si>
    <t>Semaine</t>
  </si>
  <si>
    <t>Gain</t>
  </si>
  <si>
    <t>Total des gains</t>
  </si>
  <si>
    <t>Total des investissements</t>
  </si>
  <si>
    <t>Investissement</t>
  </si>
  <si>
    <t>Gains Cummulé</t>
  </si>
  <si>
    <t>Progression</t>
  </si>
  <si>
    <t>Balance</t>
  </si>
  <si>
    <t>Grand Total</t>
  </si>
  <si>
    <t>Total des soldes</t>
  </si>
  <si>
    <t>Progession Total</t>
  </si>
  <si>
    <t>MashaALLAH</t>
  </si>
  <si>
    <t>Ahmed Saeed Khattab</t>
  </si>
  <si>
    <t>Initialisation sur le signal MashaALLAH</t>
  </si>
  <si>
    <t>North East Way</t>
  </si>
  <si>
    <t>PAVEL UDOVICHENKO</t>
  </si>
  <si>
    <t>Initialisation sur le signal North East Way</t>
  </si>
  <si>
    <t>Retirement account</t>
  </si>
  <si>
    <t>Ivan Chen</t>
  </si>
  <si>
    <t>Tva</t>
  </si>
  <si>
    <t>Coût</t>
  </si>
  <si>
    <t>Prix Mql 5 USD</t>
  </si>
  <si>
    <t>Prix Mql 5 EUR</t>
  </si>
  <si>
    <t>Vérification</t>
  </si>
  <si>
    <t>Initialisation sur le signal Retirement account</t>
  </si>
  <si>
    <t>Lot prise par le signal</t>
  </si>
  <si>
    <t>Marge Max</t>
  </si>
  <si>
    <t>Marge</t>
  </si>
  <si>
    <t>Somme</t>
  </si>
  <si>
    <t>Solde</t>
  </si>
  <si>
    <t>Lot max à prendre</t>
  </si>
  <si>
    <t>Lot min à prendre</t>
  </si>
  <si>
    <t>Calcul du lot a prendre</t>
  </si>
  <si>
    <t>Gain Prev</t>
  </si>
  <si>
    <t>Total Gain Prev</t>
  </si>
  <si>
    <t>Balance Prev</t>
  </si>
  <si>
    <t>Total des soldes prev</t>
  </si>
  <si>
    <t>Numéro du compte</t>
  </si>
  <si>
    <t>Numero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</si>
  <si>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</si>
  <si>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</si>
  <si>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</si>
  <si>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</si>
  <si>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</si>
  <si>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</si>
  <si>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</si>
  <si>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</si>
  <si>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</si>
  <si>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</si>
  <si>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Quan Hui Guo &amp; Me</t>
  </si>
  <si>
    <t>YouYTTT +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</si>
</sst>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7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8" xfId="0" applyFill="1" applyBorder="1"/>
    <xf numFmtId="0" fontId="0" fillId="2" borderId="0" xfId="0" applyFont="1" applyFill="1"/>
    <xf numFmtId="2" fontId="0" fillId="2" borderId="0" xfId="0" applyNumberFormat="1" applyFill="1"/>
    <xf numFmtId="0" fontId="3" fillId="2" borderId="1" xfId="0" applyFont="1" applyFill="1" applyBorder="1"/>
    <xf numFmtId="0" fontId="2" fillId="3" borderId="7" xfId="0" applyFont="1" applyFill="1" applyBorder="1"/>
    <xf numFmtId="0" fontId="2" fillId="3" borderId="5" xfId="0" applyFont="1" applyFill="1" applyBorder="1"/>
    <xf numFmtId="0" fontId="2" fillId="3" borderId="2" xfId="0" applyFont="1" applyFill="1" applyBorder="1"/>
    <xf numFmtId="0" fontId="2" fillId="3" borderId="44" xfId="0" applyFont="1" applyFill="1" applyBorder="1"/>
    <xf numFmtId="0" fontId="2" fillId="3" borderId="12" xfId="0" applyFont="1" applyFill="1" applyBorder="1"/>
    <xf numFmtId="0" fontId="0" fillId="2" borderId="52" xfId="0" applyFill="1" applyBorder="1"/>
    <xf numFmtId="16" fontId="0" fillId="2" borderId="57" xfId="0" applyNumberFormat="1" applyFill="1" applyBorder="1"/>
    <xf numFmtId="0" fontId="2" fillId="7" borderId="43" xfId="0" applyFont="1" applyFill="1" applyBorder="1"/>
    <xf numFmtId="0" fontId="2" fillId="7" borderId="56" xfId="0" applyFont="1" applyFill="1" applyBorder="1"/>
    <xf numFmtId="0" fontId="2" fillId="7" borderId="22" xfId="0" applyFont="1" applyFill="1" applyBorder="1"/>
    <xf numFmtId="0" fontId="2" fillId="7" borderId="23" xfId="0" applyFont="1" applyFill="1" applyBorder="1"/>
    <xf numFmtId="0" fontId="2" fillId="7" borderId="24" xfId="0" applyFont="1" applyFill="1" applyBorder="1"/>
    <xf numFmtId="0" fontId="0" fillId="8" borderId="15" xfId="0" applyFill="1" applyBorder="1"/>
    <xf numFmtId="9" fontId="0" fillId="8" borderId="16" xfId="1" applyFont="1" applyFill="1" applyBorder="1"/>
    <xf numFmtId="0" fontId="0" fillId="8" borderId="18" xfId="0" applyFill="1" applyBorder="1"/>
    <xf numFmtId="9" fontId="0" fillId="8" borderId="14" xfId="1" applyFont="1" applyFill="1" applyBorder="1"/>
    <xf numFmtId="0" fontId="0" fillId="8" borderId="9" xfId="0" applyFill="1" applyBorder="1"/>
    <xf numFmtId="9" fontId="0" fillId="8" borderId="20" xfId="1" applyFont="1" applyFill="1" applyBorder="1"/>
    <xf numFmtId="0" fontId="2" fillId="7" borderId="47" xfId="0" applyFont="1" applyFill="1" applyBorder="1" applyAlignment="1">
      <alignment horizontal="right"/>
    </xf>
    <xf numFmtId="0" fontId="2" fillId="7" borderId="49" xfId="0" applyFont="1" applyFill="1" applyBorder="1" applyAlignment="1">
      <alignment horizontal="right"/>
    </xf>
    <xf numFmtId="2" fontId="0" fillId="8" borderId="25" xfId="0" applyNumberFormat="1" applyFill="1" applyBorder="1"/>
    <xf numFmtId="2" fontId="0" fillId="8" borderId="27" xfId="0" applyNumberFormat="1" applyFill="1" applyBorder="1"/>
    <xf numFmtId="2" fontId="0" fillId="8" borderId="26" xfId="0" applyNumberFormat="1" applyFill="1" applyBorder="1"/>
    <xf numFmtId="2" fontId="0" fillId="8" borderId="17" xfId="0" applyNumberFormat="1" applyFill="1" applyBorder="1"/>
    <xf numFmtId="2" fontId="0" fillId="8" borderId="19" xfId="0" applyNumberFormat="1" applyFill="1" applyBorder="1"/>
    <xf numFmtId="2" fontId="0" fillId="8" borderId="21" xfId="0" applyNumberFormat="1" applyFill="1" applyBorder="1"/>
    <xf numFmtId="2" fontId="0" fillId="0" borderId="0" xfId="0" applyNumberFormat="1"/>
    <xf numFmtId="0" fontId="2" fillId="3" borderId="3" xfId="0" applyFont="1" applyFill="1" applyBorder="1"/>
    <xf numFmtId="0" fontId="2" fillId="3" borderId="1" xfId="0" applyFont="1" applyFill="1" applyBorder="1"/>
    <xf numFmtId="44" fontId="0" fillId="2" borderId="26" xfId="3" applyFont="1" applyFill="1" applyBorder="1"/>
    <xf numFmtId="44" fontId="0" fillId="2" borderId="20" xfId="3" applyFont="1" applyFill="1" applyBorder="1"/>
    <xf numFmtId="44" fontId="0" fillId="2" borderId="0" xfId="3" applyFont="1" applyFill="1"/>
    <xf numFmtId="44" fontId="0" fillId="9" borderId="16" xfId="3" applyFont="1" applyFill="1" applyBorder="1"/>
    <xf numFmtId="44" fontId="0" fillId="9" borderId="14" xfId="3" applyFont="1" applyFill="1" applyBorder="1"/>
    <xf numFmtId="44" fontId="0" fillId="9" borderId="33" xfId="3" applyFont="1" applyFill="1" applyBorder="1"/>
    <xf numFmtId="44" fontId="0" fillId="2" borderId="13" xfId="3" applyFont="1" applyFill="1" applyBorder="1"/>
    <xf numFmtId="44" fontId="0" fillId="4" borderId="37" xfId="3" applyFont="1" applyFill="1" applyBorder="1"/>
    <xf numFmtId="44" fontId="0" fillId="4" borderId="33" xfId="3" applyFont="1" applyFill="1" applyBorder="1"/>
    <xf numFmtId="44" fontId="0" fillId="4" borderId="46" xfId="3" applyFont="1" applyFill="1" applyBorder="1"/>
    <xf numFmtId="44" fontId="0" fillId="4" borderId="45" xfId="3" applyFont="1" applyFill="1" applyBorder="1"/>
    <xf numFmtId="44" fontId="0" fillId="5" borderId="46" xfId="3" applyFont="1" applyFill="1" applyBorder="1"/>
    <xf numFmtId="44" fontId="0" fillId="9" borderId="46" xfId="3" applyFont="1" applyFill="1" applyBorder="1"/>
    <xf numFmtId="44" fontId="0" fillId="6" borderId="46" xfId="3" applyFont="1" applyFill="1" applyBorder="1"/>
    <xf numFmtId="44" fontId="0" fillId="6" borderId="16" xfId="3" applyFont="1" applyFill="1" applyBorder="1"/>
    <xf numFmtId="44" fontId="0" fillId="2" borderId="57" xfId="3" applyFont="1" applyFill="1" applyBorder="1"/>
    <xf numFmtId="44" fontId="0" fillId="4" borderId="26" xfId="3" applyFont="1" applyFill="1" applyBorder="1"/>
    <xf numFmtId="44" fontId="0" fillId="4" borderId="14" xfId="3" applyFont="1" applyFill="1" applyBorder="1"/>
    <xf numFmtId="44" fontId="0" fillId="5" borderId="14" xfId="3" applyFont="1" applyFill="1" applyBorder="1"/>
    <xf numFmtId="44" fontId="0" fillId="5" borderId="33" xfId="3" applyFont="1" applyFill="1" applyBorder="1"/>
    <xf numFmtId="44" fontId="0" fillId="6" borderId="14" xfId="3" applyFont="1" applyFill="1" applyBorder="1"/>
    <xf numFmtId="44" fontId="0" fillId="6" borderId="33" xfId="3" applyFont="1" applyFill="1" applyBorder="1"/>
    <xf numFmtId="44" fontId="0" fillId="2" borderId="18" xfId="3" applyFont="1" applyFill="1" applyBorder="1"/>
    <xf numFmtId="44" fontId="0" fillId="2" borderId="14" xfId="3" applyFont="1" applyFill="1" applyBorder="1"/>
    <xf numFmtId="44" fontId="0" fillId="2" borderId="28" xfId="3" applyFont="1" applyFill="1" applyBorder="1"/>
    <xf numFmtId="44" fontId="0" fillId="4" borderId="10" xfId="3" applyFont="1" applyFill="1" applyBorder="1"/>
    <xf numFmtId="44" fontId="0" fillId="4" borderId="53" xfId="3" applyFont="1" applyFill="1" applyBorder="1"/>
    <xf numFmtId="44" fontId="0" fillId="5" borderId="53" xfId="3" applyFont="1" applyFill="1" applyBorder="1"/>
    <xf numFmtId="44" fontId="0" fillId="9" borderId="53" xfId="3" applyFont="1" applyFill="1" applyBorder="1"/>
    <xf numFmtId="44" fontId="0" fillId="6" borderId="53" xfId="3" applyFont="1" applyFill="1" applyBorder="1"/>
    <xf numFmtId="44" fontId="0" fillId="4" borderId="27" xfId="3" applyFont="1" applyFill="1" applyBorder="1"/>
    <xf numFmtId="44" fontId="0" fillId="4" borderId="34" xfId="3" applyFont="1" applyFill="1" applyBorder="1"/>
    <xf numFmtId="44" fontId="0" fillId="5" borderId="34" xfId="3" applyFont="1" applyFill="1" applyBorder="1"/>
    <xf numFmtId="44" fontId="0" fillId="9" borderId="34" xfId="3" applyFont="1" applyFill="1" applyBorder="1"/>
    <xf numFmtId="44" fontId="0" fillId="6" borderId="34" xfId="3" applyFont="1" applyFill="1" applyBorder="1"/>
    <xf numFmtId="44" fontId="0" fillId="2" borderId="9" xfId="3" applyFont="1" applyFill="1" applyBorder="1"/>
    <xf numFmtId="44" fontId="0" fillId="2" borderId="50" xfId="3" applyFont="1" applyFill="1" applyBorder="1"/>
    <xf numFmtId="44" fontId="0" fillId="4" borderId="2" xfId="3" applyFont="1" applyFill="1" applyBorder="1"/>
    <xf numFmtId="44" fontId="0" fillId="4" borderId="3" xfId="3" applyFont="1" applyFill="1" applyBorder="1"/>
    <xf numFmtId="44" fontId="0" fillId="5" borderId="3" xfId="3" applyFont="1" applyFill="1" applyBorder="1"/>
    <xf numFmtId="44" fontId="0" fillId="9" borderId="3" xfId="3" applyFont="1" applyFill="1" applyBorder="1"/>
    <xf numFmtId="44" fontId="0" fillId="6" borderId="3" xfId="3" applyFont="1" applyFill="1" applyBorder="1"/>
    <xf numFmtId="44" fontId="0" fillId="4" borderId="4" xfId="3" applyFont="1" applyFill="1" applyBorder="1"/>
    <xf numFmtId="44" fontId="0" fillId="4" borderId="0" xfId="3" applyFont="1" applyFill="1" applyBorder="1"/>
    <xf numFmtId="44" fontId="0" fillId="5" borderId="45" xfId="3" applyFont="1" applyFill="1" applyBorder="1"/>
    <xf numFmtId="44" fontId="0" fillId="5" borderId="0" xfId="3" applyFont="1" applyFill="1" applyBorder="1"/>
    <xf numFmtId="44" fontId="0" fillId="9" borderId="45" xfId="3" applyFont="1" applyFill="1" applyBorder="1"/>
    <xf numFmtId="44" fontId="0" fillId="9" borderId="0" xfId="3" applyFont="1" applyFill="1" applyBorder="1"/>
    <xf numFmtId="44" fontId="0" fillId="6" borderId="45" xfId="3" applyFont="1" applyFill="1" applyBorder="1"/>
    <xf numFmtId="44" fontId="0" fillId="6" borderId="0" xfId="3" applyFont="1" applyFill="1" applyBorder="1"/>
    <xf numFmtId="44" fontId="0" fillId="4" borderId="5" xfId="3" applyFont="1" applyFill="1" applyBorder="1"/>
    <xf numFmtId="44" fontId="0" fillId="4" borderId="6" xfId="3" applyFont="1" applyFill="1" applyBorder="1"/>
    <xf numFmtId="44" fontId="0" fillId="5" borderId="6" xfId="3" applyFont="1" applyFill="1" applyBorder="1"/>
    <xf numFmtId="44" fontId="0" fillId="9" borderId="6" xfId="3" applyFont="1" applyFill="1" applyBorder="1"/>
    <xf numFmtId="44" fontId="0" fillId="6" borderId="6" xfId="3" applyFont="1" applyFill="1" applyBorder="1"/>
    <xf numFmtId="44" fontId="3" fillId="4" borderId="38" xfId="3" applyFont="1" applyFill="1" applyBorder="1"/>
    <xf numFmtId="44" fontId="3" fillId="4" borderId="30" xfId="3" applyFont="1" applyFill="1" applyBorder="1"/>
    <xf numFmtId="44" fontId="3" fillId="5" borderId="30" xfId="3" applyFont="1" applyFill="1" applyBorder="1"/>
    <xf numFmtId="44" fontId="3" fillId="9" borderId="30" xfId="3" applyFont="1" applyFill="1" applyBorder="1"/>
    <xf numFmtId="44" fontId="3" fillId="6" borderId="30" xfId="3" applyFont="1" applyFill="1" applyBorder="1"/>
    <xf numFmtId="44" fontId="3" fillId="2" borderId="7" xfId="3" applyFont="1" applyFill="1" applyBorder="1"/>
    <xf numFmtId="44" fontId="3" fillId="2" borderId="31" xfId="3" applyFont="1" applyFill="1" applyBorder="1"/>
    <xf numFmtId="9" fontId="0" fillId="6" borderId="45" xfId="1" applyFont="1" applyFill="1" applyBorder="1"/>
    <xf numFmtId="9" fontId="0" fillId="6" borderId="33" xfId="1" applyFont="1" applyFill="1" applyBorder="1"/>
    <xf numFmtId="9" fontId="0" fillId="2" borderId="0" xfId="1" applyFont="1" applyFill="1"/>
    <xf numFmtId="9" fontId="2" fillId="3" borderId="44" xfId="1" applyFont="1" applyFill="1" applyBorder="1"/>
    <xf numFmtId="9" fontId="0" fillId="4" borderId="45" xfId="1" applyFont="1" applyFill="1" applyBorder="1"/>
    <xf numFmtId="9" fontId="0" fillId="4" borderId="33" xfId="1" applyFont="1" applyFill="1" applyBorder="1"/>
    <xf numFmtId="9" fontId="0" fillId="4" borderId="3" xfId="1" applyFont="1" applyFill="1" applyBorder="1"/>
    <xf numFmtId="9" fontId="0" fillId="4" borderId="0" xfId="1" applyFont="1" applyFill="1" applyBorder="1"/>
    <xf numFmtId="9" fontId="0" fillId="4" borderId="6" xfId="1" applyFont="1" applyFill="1" applyBorder="1"/>
    <xf numFmtId="9" fontId="3" fillId="4" borderId="30" xfId="1" applyFont="1" applyFill="1" applyBorder="1"/>
    <xf numFmtId="0" fontId="0" fillId="10" borderId="35" xfId="0" applyFont="1" applyFill="1" applyBorder="1"/>
    <xf numFmtId="44" fontId="0" fillId="10" borderId="15" xfId="3" applyFont="1" applyFill="1" applyBorder="1"/>
    <xf numFmtId="44" fontId="0" fillId="10" borderId="28" xfId="3" applyFont="1" applyFill="1" applyBorder="1"/>
    <xf numFmtId="44" fontId="0" fillId="10" borderId="16" xfId="3" applyFont="1" applyFill="1" applyBorder="1"/>
    <xf numFmtId="44" fontId="0" fillId="10" borderId="14" xfId="3" applyFont="1" applyFill="1" applyBorder="1"/>
    <xf numFmtId="9" fontId="0" fillId="10" borderId="32" xfId="1" applyFont="1" applyFill="1" applyBorder="1"/>
    <xf numFmtId="44" fontId="0" fillId="10" borderId="32" xfId="3" applyFont="1" applyFill="1" applyBorder="1"/>
    <xf numFmtId="44" fontId="0" fillId="10" borderId="25" xfId="3" applyFont="1" applyFill="1" applyBorder="1"/>
    <xf numFmtId="44" fontId="0" fillId="10" borderId="17" xfId="3" applyFont="1" applyFill="1" applyBorder="1"/>
    <xf numFmtId="44" fontId="0" fillId="10" borderId="35" xfId="3" applyFont="1" applyFill="1" applyBorder="1"/>
    <xf numFmtId="0" fontId="0" fillId="10" borderId="0" xfId="0" applyFont="1" applyFill="1"/>
    <xf numFmtId="0" fontId="0" fillId="10" borderId="36" xfId="0" applyFont="1" applyFill="1" applyBorder="1"/>
    <xf numFmtId="44" fontId="0" fillId="10" borderId="18" xfId="3" applyFont="1" applyFill="1" applyBorder="1"/>
    <xf numFmtId="9" fontId="0" fillId="10" borderId="33" xfId="1" applyFont="1" applyFill="1" applyBorder="1"/>
    <xf numFmtId="44" fontId="0" fillId="10" borderId="29" xfId="3" applyFont="1" applyFill="1" applyBorder="1"/>
    <xf numFmtId="44" fontId="0" fillId="10" borderId="33" xfId="3" applyFont="1" applyFill="1" applyBorder="1"/>
    <xf numFmtId="44" fontId="0" fillId="10" borderId="26" xfId="3" applyFont="1" applyFill="1" applyBorder="1"/>
    <xf numFmtId="44" fontId="0" fillId="10" borderId="19" xfId="3" applyFont="1" applyFill="1" applyBorder="1"/>
    <xf numFmtId="44" fontId="0" fillId="10" borderId="36" xfId="3" applyFont="1" applyFill="1" applyBorder="1"/>
    <xf numFmtId="0" fontId="0" fillId="10" borderId="13" xfId="0" applyFont="1" applyFill="1" applyBorder="1"/>
    <xf numFmtId="44" fontId="0" fillId="10" borderId="55" xfId="3" applyFont="1" applyFill="1" applyBorder="1"/>
    <xf numFmtId="44" fontId="0" fillId="10" borderId="50" xfId="3" applyFont="1" applyFill="1" applyBorder="1"/>
    <xf numFmtId="9" fontId="0" fillId="10" borderId="42" xfId="1" applyFont="1" applyFill="1" applyBorder="1"/>
    <xf numFmtId="44" fontId="0" fillId="10" borderId="42" xfId="3" applyFont="1" applyFill="1" applyBorder="1"/>
    <xf numFmtId="44" fontId="0" fillId="10" borderId="20" xfId="3" applyFont="1" applyFill="1" applyBorder="1"/>
    <xf numFmtId="44" fontId="0" fillId="10" borderId="51" xfId="3" applyFont="1" applyFill="1" applyBorder="1"/>
    <xf numFmtId="44" fontId="0" fillId="10" borderId="13" xfId="3" applyFont="1" applyFill="1" applyBorder="1"/>
    <xf numFmtId="0" fontId="0" fillId="10" borderId="0" xfId="0" applyFill="1"/>
    <xf numFmtId="44" fontId="0" fillId="2" borderId="1" xfId="3" applyFont="1" applyFill="1" applyBorder="1"/>
    <xf numFmtId="44" fontId="0" fillId="2" borderId="0" xfId="0" applyNumberFormat="1" applyFill="1"/>
    <xf numFmtId="44" fontId="3" fillId="2" borderId="1" xfId="3" applyFont="1" applyFill="1" applyBorder="1"/>
    <xf numFmtId="9" fontId="5" fillId="2" borderId="3" xfId="1" applyFont="1" applyFill="1" applyBorder="1" applyAlignment="1">
      <alignment horizontal="center" vertical="center"/>
    </xf>
    <xf numFmtId="44" fontId="0" fillId="6" borderId="3" xfId="3" applyFont="1" applyFill="1" applyBorder="1"/>
    <xf numFmtId="44" fontId="0" fillId="6" borderId="0" xfId="3" applyFont="1" applyFill="1" applyBorder="1"/>
    <xf numFmtId="44" fontId="0" fillId="6" borderId="6" xfId="3" applyFont="1" applyFill="1" applyBorder="1"/>
    <xf numFmtId="0" fontId="0" fillId="4" borderId="22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44" fontId="0" fillId="5" borderId="3" xfId="3" applyFont="1" applyFill="1" applyBorder="1"/>
    <xf numFmtId="44" fontId="0" fillId="5" borderId="0" xfId="3" applyFont="1" applyFill="1" applyBorder="1"/>
    <xf numFmtId="44" fontId="0" fillId="5" borderId="6" xfId="3" applyFont="1" applyFill="1" applyBorder="1"/>
    <xf numFmtId="0" fontId="0" fillId="5" borderId="22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1" xfId="0" applyFill="1" applyBorder="1" applyAlignment="1">
      <alignment horizontal="center"/>
    </xf>
    <xf numFmtId="0" fontId="0" fillId="6" borderId="48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9" borderId="41" xfId="0" applyFill="1" applyBorder="1" applyAlignment="1">
      <alignment horizontal="center"/>
    </xf>
    <xf numFmtId="0" fontId="0" fillId="9" borderId="48" xfId="0" applyFill="1" applyBorder="1" applyAlignment="1">
      <alignment horizontal="center"/>
    </xf>
    <xf numFmtId="44" fontId="0" fillId="9" borderId="3" xfId="3" applyFont="1" applyFill="1" applyBorder="1"/>
    <xf numFmtId="44" fontId="0" fillId="9" borderId="0" xfId="3" applyFont="1" applyFill="1" applyBorder="1"/>
    <xf numFmtId="44" fontId="0" fillId="9" borderId="6" xfId="3" applyFont="1" applyFill="1" applyBorder="1"/>
    <xf numFmtId="0" fontId="2" fillId="3" borderId="4" xfId="0" applyFont="1" applyFill="1" applyBorder="1"/>
    <xf numFmtId="0" fontId="0" fillId="4" borderId="59" xfId="0" applyFill="1" applyBorder="1" applyAlignment="1">
      <alignment horizontal="center"/>
    </xf>
    <xf numFmtId="0" fontId="0" fillId="4" borderId="60" xfId="0" applyFill="1" applyBorder="1" applyAlignment="1">
      <alignment horizontal="center"/>
    </xf>
    <xf numFmtId="0" fontId="0" fillId="5" borderId="59" xfId="0" applyFill="1" applyBorder="1" applyAlignment="1">
      <alignment horizontal="center"/>
    </xf>
    <xf numFmtId="0" fontId="0" fillId="5" borderId="60" xfId="0" applyFill="1" applyBorder="1" applyAlignment="1">
      <alignment horizontal="center"/>
    </xf>
    <xf numFmtId="0" fontId="0" fillId="6" borderId="60" xfId="0" applyFill="1" applyBorder="1" applyAlignment="1">
      <alignment horizontal="center"/>
    </xf>
    <xf numFmtId="0" fontId="0" fillId="6" borderId="61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44" fontId="0" fillId="10" borderId="11" xfId="3" applyFont="1" applyFill="1" applyBorder="1"/>
    <xf numFmtId="0" fontId="0" fillId="5" borderId="39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5" borderId="48" xfId="0" applyFill="1" applyBorder="1" applyAlignment="1">
      <alignment horizontal="center"/>
    </xf>
    <xf numFmtId="9" fontId="2" fillId="3" borderId="56" xfId="1" applyFont="1" applyFill="1" applyBorder="1"/>
    <xf numFmtId="9" fontId="0" fillId="10" borderId="17" xfId="1" applyFont="1" applyFill="1" applyBorder="1"/>
    <xf numFmtId="9" fontId="0" fillId="10" borderId="19" xfId="1" applyFont="1" applyFill="1" applyBorder="1"/>
    <xf numFmtId="9" fontId="0" fillId="10" borderId="63" xfId="1" applyFont="1" applyFill="1" applyBorder="1"/>
    <xf numFmtId="44" fontId="0" fillId="5" borderId="64" xfId="3" applyFont="1" applyFill="1" applyBorder="1"/>
    <xf numFmtId="9" fontId="0" fillId="5" borderId="65" xfId="1" applyFont="1" applyFill="1" applyBorder="1"/>
    <xf numFmtId="44" fontId="0" fillId="5" borderId="18" xfId="3" applyFont="1" applyFill="1" applyBorder="1"/>
    <xf numFmtId="9" fontId="0" fillId="5" borderId="19" xfId="1" applyFont="1" applyFill="1" applyBorder="1"/>
    <xf numFmtId="44" fontId="0" fillId="5" borderId="66" xfId="3" applyFont="1" applyFill="1" applyBorder="1"/>
    <xf numFmtId="44" fontId="0" fillId="5" borderId="9" xfId="3" applyFont="1" applyFill="1" applyBorder="1"/>
    <xf numFmtId="44" fontId="0" fillId="5" borderId="2" xfId="3" applyFont="1" applyFill="1" applyBorder="1"/>
    <xf numFmtId="9" fontId="0" fillId="5" borderId="67" xfId="1" applyFont="1" applyFill="1" applyBorder="1"/>
    <xf numFmtId="44" fontId="0" fillId="5" borderId="4" xfId="3" applyFont="1" applyFill="1" applyBorder="1"/>
    <xf numFmtId="9" fontId="0" fillId="5" borderId="58" xfId="1" applyFont="1" applyFill="1" applyBorder="1"/>
    <xf numFmtId="44" fontId="0" fillId="5" borderId="5" xfId="3" applyFont="1" applyFill="1" applyBorder="1"/>
    <xf numFmtId="9" fontId="0" fillId="5" borderId="63" xfId="1" applyFont="1" applyFill="1" applyBorder="1"/>
    <xf numFmtId="44" fontId="3" fillId="5" borderId="49" xfId="3" applyFont="1" applyFill="1" applyBorder="1"/>
    <xf numFmtId="9" fontId="3" fillId="5" borderId="31" xfId="1" applyFont="1" applyFill="1" applyBorder="1"/>
    <xf numFmtId="44" fontId="0" fillId="6" borderId="37" xfId="3" applyFont="1" applyFill="1" applyBorder="1"/>
    <xf numFmtId="44" fontId="0" fillId="6" borderId="26" xfId="3" applyFont="1" applyFill="1" applyBorder="1"/>
    <xf numFmtId="44" fontId="0" fillId="6" borderId="10" xfId="3" applyFont="1" applyFill="1" applyBorder="1"/>
    <xf numFmtId="44" fontId="0" fillId="6" borderId="27" xfId="3" applyFont="1" applyFill="1" applyBorder="1"/>
    <xf numFmtId="44" fontId="3" fillId="6" borderId="38" xfId="3" applyFont="1" applyFill="1" applyBorder="1"/>
    <xf numFmtId="0" fontId="0" fillId="9" borderId="22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9" fontId="0" fillId="10" borderId="51" xfId="1" applyFont="1" applyFill="1" applyBorder="1"/>
    <xf numFmtId="44" fontId="0" fillId="9" borderId="64" xfId="3" applyFont="1" applyFill="1" applyBorder="1"/>
    <xf numFmtId="9" fontId="0" fillId="9" borderId="65" xfId="1" applyFont="1" applyFill="1" applyBorder="1"/>
    <xf numFmtId="44" fontId="0" fillId="9" borderId="18" xfId="3" applyFont="1" applyFill="1" applyBorder="1"/>
    <xf numFmtId="9" fontId="0" fillId="9" borderId="19" xfId="1" applyFont="1" applyFill="1" applyBorder="1"/>
    <xf numFmtId="44" fontId="0" fillId="9" borderId="66" xfId="3" applyFont="1" applyFill="1" applyBorder="1"/>
    <xf numFmtId="44" fontId="0" fillId="9" borderId="9" xfId="3" applyFont="1" applyFill="1" applyBorder="1"/>
    <xf numFmtId="44" fontId="0" fillId="9" borderId="2" xfId="3" applyFont="1" applyFill="1" applyBorder="1"/>
    <xf numFmtId="9" fontId="0" fillId="9" borderId="67" xfId="1" applyFont="1" applyFill="1" applyBorder="1"/>
    <xf numFmtId="44" fontId="0" fillId="9" borderId="4" xfId="3" applyFont="1" applyFill="1" applyBorder="1"/>
    <xf numFmtId="9" fontId="0" fillId="9" borderId="58" xfId="1" applyFont="1" applyFill="1" applyBorder="1"/>
    <xf numFmtId="44" fontId="0" fillId="9" borderId="5" xfId="3" applyFont="1" applyFill="1" applyBorder="1"/>
    <xf numFmtId="9" fontId="0" fillId="9" borderId="63" xfId="1" applyFont="1" applyFill="1" applyBorder="1"/>
    <xf numFmtId="44" fontId="3" fillId="9" borderId="49" xfId="3" applyFont="1" applyFill="1" applyBorder="1"/>
    <xf numFmtId="9" fontId="3" fillId="9" borderId="31" xfId="1" applyFont="1" applyFill="1" applyBorder="1"/>
    <xf numFmtId="0" fontId="0" fillId="9" borderId="23" xfId="0" applyFill="1" applyBorder="1" applyAlignment="1">
      <alignment horizontal="center"/>
    </xf>
    <xf numFmtId="0" fontId="0" fillId="9" borderId="68" xfId="0" applyFill="1" applyBorder="1" applyAlignment="1">
      <alignment horizontal="center"/>
    </xf>
    <xf numFmtId="0" fontId="0" fillId="9" borderId="69" xfId="0" applyFill="1" applyBorder="1" applyAlignment="1">
      <alignment horizontal="center"/>
    </xf>
    <xf numFmtId="0" fontId="0" fillId="4" borderId="70" xfId="0" applyFill="1" applyBorder="1" applyAlignment="1">
      <alignment horizontal="center"/>
    </xf>
    <xf numFmtId="0" fontId="0" fillId="4" borderId="71" xfId="0" applyFill="1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71" xfId="0" applyFill="1" applyBorder="1" applyAlignment="1">
      <alignment horizontal="center"/>
    </xf>
    <xf numFmtId="0" fontId="0" fillId="5" borderId="72" xfId="0" applyFill="1" applyBorder="1" applyAlignment="1">
      <alignment horizontal="center"/>
    </xf>
    <xf numFmtId="0" fontId="0" fillId="9" borderId="70" xfId="0" applyFill="1" applyBorder="1" applyAlignment="1">
      <alignment horizontal="center"/>
    </xf>
    <xf numFmtId="0" fontId="0" fillId="9" borderId="71" xfId="0" applyFill="1" applyBorder="1" applyAlignment="1">
      <alignment horizontal="center"/>
    </xf>
    <xf numFmtId="0" fontId="0" fillId="9" borderId="72" xfId="0" applyFill="1" applyBorder="1" applyAlignment="1">
      <alignment horizontal="center"/>
    </xf>
    <xf numFmtId="0" fontId="0" fillId="6" borderId="71" xfId="0" applyFill="1" applyBorder="1" applyAlignment="1">
      <alignment horizontal="center"/>
    </xf>
    <xf numFmtId="0" fontId="0" fillId="6" borderId="72" xfId="0" applyFill="1" applyBorder="1" applyAlignment="1">
      <alignment horizontal="center"/>
    </xf>
    <xf numFmtId="9" fontId="3" fillId="6" borderId="30" xfId="1" applyFont="1" applyFill="1" applyBorder="1"/>
    <xf numFmtId="44" fontId="0" fillId="2" borderId="27" xfId="3" applyFont="1" applyFill="1" applyBorder="1"/>
    <xf numFmtId="44" fontId="7" fillId="2" borderId="62" xfId="3" applyFont="1" applyFill="1" applyBorder="1"/>
    <xf numFmtId="0" fontId="0" fillId="6" borderId="22" xfId="0" applyFill="1" applyBorder="1" applyAlignment="1">
      <alignment horizontal="center"/>
    </xf>
    <xf numFmtId="0" fontId="0" fillId="6" borderId="70" xfId="0" applyFill="1" applyBorder="1" applyAlignment="1">
      <alignment horizontal="center"/>
    </xf>
    <xf numFmtId="0" fontId="0" fillId="6" borderId="59" xfId="0" applyFill="1" applyBorder="1" applyAlignment="1">
      <alignment horizontal="center"/>
    </xf>
    <xf numFmtId="0" fontId="2" fillId="3" borderId="56" xfId="0" applyFont="1" applyFill="1" applyBorder="1"/>
    <xf numFmtId="44" fontId="0" fillId="6" borderId="64" xfId="3" applyFont="1" applyFill="1" applyBorder="1"/>
    <xf numFmtId="9" fontId="0" fillId="6" borderId="65" xfId="1" applyFont="1" applyFill="1" applyBorder="1"/>
    <xf numFmtId="44" fontId="0" fillId="6" borderId="18" xfId="3" applyFont="1" applyFill="1" applyBorder="1"/>
    <xf numFmtId="9" fontId="0" fillId="6" borderId="19" xfId="1" applyFont="1" applyFill="1" applyBorder="1"/>
    <xf numFmtId="44" fontId="0" fillId="6" borderId="66" xfId="3" applyFont="1" applyFill="1" applyBorder="1"/>
    <xf numFmtId="44" fontId="0" fillId="6" borderId="9" xfId="3" applyFont="1" applyFill="1" applyBorder="1"/>
    <xf numFmtId="44" fontId="0" fillId="6" borderId="2" xfId="3" applyFont="1" applyFill="1" applyBorder="1"/>
    <xf numFmtId="44" fontId="0" fillId="6" borderId="67" xfId="3" applyFont="1" applyFill="1" applyBorder="1"/>
    <xf numFmtId="44" fontId="0" fillId="6" borderId="4" xfId="3" applyFont="1" applyFill="1" applyBorder="1"/>
    <xf numFmtId="44" fontId="0" fillId="6" borderId="58" xfId="3" applyFont="1" applyFill="1" applyBorder="1"/>
    <xf numFmtId="44" fontId="0" fillId="6" borderId="5" xfId="3" applyFont="1" applyFill="1" applyBorder="1"/>
    <xf numFmtId="44" fontId="0" fillId="6" borderId="63" xfId="3" applyFont="1" applyFill="1" applyBorder="1"/>
    <xf numFmtId="44" fontId="3" fillId="6" borderId="49" xfId="3" applyFont="1" applyFill="1" applyBorder="1"/>
    <xf numFmtId="9" fontId="3" fillId="6" borderId="31" xfId="1" applyFont="1" applyFill="1" applyBorder="1"/>
    <xf numFmtId="0" fontId="0" fillId="4" borderId="39" xfId="0" applyFill="1" applyBorder="1" applyAlignment="1">
      <alignment horizontal="center"/>
    </xf>
    <xf numFmtId="0" fontId="0" fillId="4" borderId="72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44" fontId="0" fillId="4" borderId="64" xfId="3" applyFont="1" applyFill="1" applyBorder="1"/>
    <xf numFmtId="9" fontId="0" fillId="4" borderId="65" xfId="1" applyFont="1" applyFill="1" applyBorder="1"/>
    <xf numFmtId="44" fontId="0" fillId="4" borderId="18" xfId="3" applyFont="1" applyFill="1" applyBorder="1"/>
    <xf numFmtId="9" fontId="0" fillId="4" borderId="19" xfId="1" applyFont="1" applyFill="1" applyBorder="1"/>
    <xf numFmtId="44" fontId="0" fillId="4" borderId="66" xfId="3" applyFont="1" applyFill="1" applyBorder="1"/>
    <xf numFmtId="44" fontId="0" fillId="4" borderId="9" xfId="3" applyFont="1" applyFill="1" applyBorder="1"/>
    <xf numFmtId="9" fontId="0" fillId="4" borderId="67" xfId="1" applyFont="1" applyFill="1" applyBorder="1"/>
    <xf numFmtId="9" fontId="0" fillId="4" borderId="58" xfId="1" applyFont="1" applyFill="1" applyBorder="1"/>
    <xf numFmtId="9" fontId="0" fillId="4" borderId="63" xfId="1" applyFont="1" applyFill="1" applyBorder="1"/>
    <xf numFmtId="44" fontId="3" fillId="4" borderId="49" xfId="3" applyFont="1" applyFill="1" applyBorder="1"/>
    <xf numFmtId="9" fontId="3" fillId="4" borderId="31" xfId="1" applyFont="1" applyFill="1" applyBorder="1"/>
    <xf numFmtId="44" fontId="0" fillId="2" borderId="46" xfId="3" applyFont="1" applyFill="1" applyBorder="1"/>
    <xf numFmtId="44" fontId="0" fillId="2" borderId="42" xfId="3" applyFont="1" applyFill="1" applyBorder="1"/>
    <xf numFmtId="44" fontId="0" fillId="2" borderId="64" xfId="3" applyFont="1" applyFill="1" applyBorder="1"/>
    <xf numFmtId="44" fontId="0" fillId="2" borderId="54" xfId="3" applyFont="1" applyFill="1" applyBorder="1"/>
    <xf numFmtId="44" fontId="0" fillId="10" borderId="9" xfId="3" applyFont="1" applyFill="1" applyBorder="1"/>
    <xf numFmtId="9" fontId="0" fillId="2" borderId="73" xfId="1" applyFont="1" applyFill="1" applyBorder="1"/>
    <xf numFmtId="9" fontId="0" fillId="2" borderId="19" xfId="1" applyFont="1" applyFill="1" applyBorder="1"/>
    <xf numFmtId="9" fontId="0" fillId="2" borderId="21" xfId="1" applyFont="1" applyFill="1" applyBorder="1"/>
    <xf numFmtId="44" fontId="6" fillId="2" borderId="62" xfId="3" applyFont="1" applyFill="1" applyBorder="1"/>
    <xf numFmtId="9" fontId="3" fillId="2" borderId="1" xfId="1" applyFont="1" applyFill="1" applyBorder="1"/>
    <xf numFmtId="43" fontId="0" fillId="2" borderId="0" xfId="2" applyFont="1" applyFill="1"/>
  </cellXfs>
  <cellStyles count="4">
    <cellStyle name="Milliers" xfId="2" builtinId="3"/>
    <cellStyle name="Monétaire" xfId="3" builtinId="4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8"/>
  <sheetViews>
    <sheetView tabSelected="1" topLeftCell="AV1" zoomScale="87" zoomScaleNormal="87" workbookViewId="0">
      <selection activeCell="BG26" sqref="BG26"/>
    </sheetView>
  </sheetViews>
  <sheetFormatPr baseColWidth="10" defaultRowHeight="15" x14ac:dyDescent="0.25"/>
  <cols>
    <col min="1" max="1" width="15.5703125" style="1" bestFit="1" customWidth="1"/>
    <col min="2" max="2" width="44.7109375" style="1" bestFit="1" customWidth="1"/>
    <col min="3" max="3" width="14.7109375" style="1" bestFit="1" customWidth="1"/>
    <col min="4" max="4" width="9.7109375" style="1" bestFit="1" customWidth="1"/>
    <col min="5" max="5" width="9.140625" style="1" bestFit="1" customWidth="1"/>
    <col min="6" max="6" width="12.28515625" style="1" bestFit="1" customWidth="1"/>
    <col min="7" max="7" width="10.28515625" style="1" bestFit="1" customWidth="1"/>
    <col min="8" max="8" width="11.5703125" style="100" bestFit="1" customWidth="1"/>
    <col min="9" max="9" width="14.7109375" style="1" bestFit="1" customWidth="1"/>
    <col min="10" max="11" width="10.28515625" style="1" bestFit="1" customWidth="1"/>
    <col min="12" max="12" width="12.28515625" style="1" bestFit="1" customWidth="1"/>
    <col min="13" max="13" width="10.28515625" style="1" bestFit="1" customWidth="1"/>
    <col min="14" max="14" width="11.5703125" style="100" bestFit="1" customWidth="1"/>
    <col min="15" max="15" width="14.7109375" style="1" bestFit="1" customWidth="1"/>
    <col min="16" max="16" width="9.7109375" style="1" bestFit="1" customWidth="1"/>
    <col min="17" max="17" width="9.5703125" style="1" bestFit="1" customWidth="1"/>
    <col min="18" max="18" width="12.28515625" style="1" bestFit="1" customWidth="1"/>
    <col min="19" max="19" width="11" style="1" bestFit="1" customWidth="1"/>
    <col min="20" max="20" width="11.5703125" style="100" bestFit="1" customWidth="1"/>
    <col min="21" max="21" width="14.7109375" style="1" bestFit="1" customWidth="1"/>
    <col min="22" max="22" width="10.28515625" style="1" bestFit="1" customWidth="1"/>
    <col min="23" max="23" width="12.85546875" style="1" customWidth="1"/>
    <col min="24" max="24" width="12.28515625" style="1" bestFit="1" customWidth="1"/>
    <col min="25" max="25" width="12" style="1" bestFit="1" customWidth="1"/>
    <col min="26" max="26" width="11.5703125" style="1" bestFit="1" customWidth="1"/>
    <col min="27" max="27" width="24.28515625" style="1" bestFit="1" customWidth="1"/>
    <col min="28" max="28" width="14.5703125" style="1" bestFit="1" customWidth="1"/>
    <col min="29" max="29" width="14" style="1" bestFit="1" customWidth="1"/>
    <col min="30" max="30" width="19.7109375" style="1" bestFit="1" customWidth="1"/>
    <col min="31" max="31" width="15.28515625" style="1" bestFit="1" customWidth="1"/>
    <col min="32" max="32" width="15.5703125" style="1" bestFit="1" customWidth="1"/>
    <col min="33" max="33" width="11.42578125" style="1"/>
    <col min="34" max="35" width="15.140625" style="1" bestFit="1" customWidth="1"/>
    <col min="36" max="62" width="11.42578125" style="1"/>
    <col min="63" max="63" width="24.140625" style="1" bestFit="1" customWidth="1"/>
    <col min="64" max="64" width="14.42578125" style="1" bestFit="1" customWidth="1"/>
    <col min="65" max="65" width="14" style="1" bestFit="1" customWidth="1"/>
    <col min="66" max="66" width="19.7109375" style="1" bestFit="1" customWidth="1"/>
    <col min="67" max="67" width="15.140625" style="1" bestFit="1" customWidth="1"/>
    <col min="68" max="68" width="15.5703125" style="1" bestFit="1" customWidth="1"/>
    <col min="69" max="69" width="11.42578125" style="1"/>
    <col min="70" max="71" width="15" style="1" bestFit="1" customWidth="1"/>
    <col min="72" max="16384" width="11.42578125" style="1"/>
  </cols>
  <sheetData>
    <row r="1" spans="1:71" ht="15.75" thickBot="1" x14ac:dyDescent="0.3"/>
    <row r="2" spans="1:71" ht="15.75" thickBot="1" x14ac:dyDescent="0.3">
      <c r="B2" s="7" t="s">
        <v>40</v>
      </c>
      <c r="C2" s="143" t="s">
        <v>41</v>
      </c>
      <c r="D2" s="144"/>
      <c r="E2" s="144"/>
      <c r="F2" s="144"/>
      <c r="G2" s="144"/>
      <c r="H2" s="144"/>
      <c r="I2" s="143" t="s">
        <v>42</v>
      </c>
      <c r="J2" s="144"/>
      <c r="K2" s="144"/>
      <c r="L2" s="144"/>
      <c r="M2" s="144"/>
      <c r="N2" s="252"/>
      <c r="O2" s="150" t="s">
        <v>43</v>
      </c>
      <c r="P2" s="151"/>
      <c r="Q2" s="151"/>
      <c r="R2" s="151"/>
      <c r="S2" s="151"/>
      <c r="T2" s="175"/>
      <c r="U2" s="201" t="s">
        <v>44</v>
      </c>
      <c r="V2" s="158"/>
      <c r="W2" s="158"/>
      <c r="X2" s="158"/>
      <c r="Y2" s="158"/>
      <c r="Z2" s="159"/>
      <c r="AA2" s="201" t="s">
        <v>45</v>
      </c>
      <c r="AB2" s="158"/>
      <c r="AC2" s="158"/>
      <c r="AD2" s="158"/>
      <c r="AE2" s="158"/>
      <c r="AF2" s="159"/>
      <c r="AG2" s="201" t="s">
        <v>46</v>
      </c>
      <c r="AH2" s="158"/>
      <c r="AI2" s="158"/>
      <c r="AJ2" s="158"/>
      <c r="AK2" s="158"/>
      <c r="AL2" s="159"/>
      <c r="AM2" s="201" t="s">
        <v>47</v>
      </c>
      <c r="AN2" s="158"/>
      <c r="AO2" s="158"/>
      <c r="AP2" s="158"/>
      <c r="AQ2" s="158"/>
      <c r="AR2" s="159"/>
      <c r="AS2" s="201" t="s">
        <v>48</v>
      </c>
      <c r="AT2" s="158"/>
      <c r="AU2" s="158"/>
      <c r="AV2" s="158"/>
      <c r="AW2" s="158"/>
      <c r="AX2" s="159"/>
      <c r="AY2" s="154" t="s">
        <v>49</v>
      </c>
      <c r="AZ2" s="154"/>
      <c r="BA2" s="154"/>
      <c r="BB2" s="154"/>
      <c r="BC2" s="154"/>
      <c r="BD2" s="154"/>
      <c r="BE2" s="234" t="s">
        <v>50</v>
      </c>
      <c r="BF2" s="154"/>
      <c r="BG2" s="154"/>
      <c r="BH2" s="154"/>
      <c r="BI2" s="154"/>
      <c r="BJ2" s="155"/>
      <c r="BK2" s="2"/>
      <c r="BL2" s="2"/>
      <c r="BM2" s="2"/>
      <c r="BN2" s="2"/>
      <c r="BO2" s="2"/>
      <c r="BP2" s="2"/>
    </row>
    <row r="3" spans="1:71" ht="15.75" thickBot="1" x14ac:dyDescent="0.3">
      <c r="B3" s="7" t="s">
        <v>1</v>
      </c>
      <c r="C3" s="221" t="s">
        <v>13</v>
      </c>
      <c r="D3" s="222"/>
      <c r="E3" s="222"/>
      <c r="F3" s="222"/>
      <c r="G3" s="222"/>
      <c r="H3" s="222"/>
      <c r="I3" s="221" t="s">
        <v>13</v>
      </c>
      <c r="J3" s="222"/>
      <c r="K3" s="222"/>
      <c r="L3" s="222"/>
      <c r="M3" s="222"/>
      <c r="N3" s="253"/>
      <c r="O3" s="223" t="s">
        <v>19</v>
      </c>
      <c r="P3" s="224"/>
      <c r="Q3" s="224"/>
      <c r="R3" s="224"/>
      <c r="S3" s="224"/>
      <c r="T3" s="225"/>
      <c r="U3" s="226" t="s">
        <v>52</v>
      </c>
      <c r="V3" s="227"/>
      <c r="W3" s="227"/>
      <c r="X3" s="227"/>
      <c r="Y3" s="227"/>
      <c r="Z3" s="228"/>
      <c r="AA3" s="226" t="s">
        <v>52</v>
      </c>
      <c r="AB3" s="227"/>
      <c r="AC3" s="227"/>
      <c r="AD3" s="227"/>
      <c r="AE3" s="227"/>
      <c r="AF3" s="228"/>
      <c r="AG3" s="226" t="s">
        <v>52</v>
      </c>
      <c r="AH3" s="227"/>
      <c r="AI3" s="227"/>
      <c r="AJ3" s="227"/>
      <c r="AK3" s="227"/>
      <c r="AL3" s="228"/>
      <c r="AM3" s="226" t="s">
        <v>52</v>
      </c>
      <c r="AN3" s="227"/>
      <c r="AO3" s="227"/>
      <c r="AP3" s="227"/>
      <c r="AQ3" s="227"/>
      <c r="AR3" s="228"/>
      <c r="AS3" s="226" t="s">
        <v>52</v>
      </c>
      <c r="AT3" s="227"/>
      <c r="AU3" s="227"/>
      <c r="AV3" s="227"/>
      <c r="AW3" s="227"/>
      <c r="AX3" s="228"/>
      <c r="AY3" s="229" t="s">
        <v>16</v>
      </c>
      <c r="AZ3" s="229"/>
      <c r="BA3" s="229"/>
      <c r="BB3" s="229"/>
      <c r="BC3" s="229"/>
      <c r="BD3" s="229"/>
      <c r="BE3" s="235" t="s">
        <v>16</v>
      </c>
      <c r="BF3" s="229"/>
      <c r="BG3" s="229"/>
      <c r="BH3" s="229"/>
      <c r="BI3" s="229"/>
      <c r="BJ3" s="230"/>
      <c r="BK3" s="2"/>
      <c r="BL3" s="2"/>
      <c r="BM3" s="2"/>
      <c r="BN3" s="2"/>
      <c r="BO3" s="2"/>
      <c r="BP3" s="2"/>
    </row>
    <row r="4" spans="1:71" ht="15.75" thickBot="1" x14ac:dyDescent="0.3">
      <c r="B4" s="8" t="s">
        <v>0</v>
      </c>
      <c r="C4" s="166" t="s">
        <v>14</v>
      </c>
      <c r="D4" s="167"/>
      <c r="E4" s="167"/>
      <c r="F4" s="167"/>
      <c r="G4" s="167"/>
      <c r="H4" s="167"/>
      <c r="I4" s="166" t="s">
        <v>14</v>
      </c>
      <c r="J4" s="167"/>
      <c r="K4" s="167"/>
      <c r="L4" s="167"/>
      <c r="M4" s="167"/>
      <c r="N4" s="254"/>
      <c r="O4" s="168" t="s">
        <v>20</v>
      </c>
      <c r="P4" s="169"/>
      <c r="Q4" s="169"/>
      <c r="R4" s="169"/>
      <c r="S4" s="169"/>
      <c r="T4" s="176"/>
      <c r="U4" s="218" t="s">
        <v>51</v>
      </c>
      <c r="V4" s="219"/>
      <c r="W4" s="219"/>
      <c r="X4" s="219"/>
      <c r="Y4" s="219"/>
      <c r="Z4" s="220"/>
      <c r="AA4" s="218" t="s">
        <v>51</v>
      </c>
      <c r="AB4" s="219"/>
      <c r="AC4" s="219"/>
      <c r="AD4" s="219"/>
      <c r="AE4" s="219"/>
      <c r="AF4" s="220"/>
      <c r="AG4" s="218" t="s">
        <v>51</v>
      </c>
      <c r="AH4" s="219"/>
      <c r="AI4" s="219"/>
      <c r="AJ4" s="219"/>
      <c r="AK4" s="219"/>
      <c r="AL4" s="220"/>
      <c r="AM4" s="218" t="s">
        <v>51</v>
      </c>
      <c r="AN4" s="219"/>
      <c r="AO4" s="219"/>
      <c r="AP4" s="219"/>
      <c r="AQ4" s="219"/>
      <c r="AR4" s="220"/>
      <c r="AS4" s="218" t="s">
        <v>51</v>
      </c>
      <c r="AT4" s="219"/>
      <c r="AU4" s="219"/>
      <c r="AV4" s="219"/>
      <c r="AW4" s="219"/>
      <c r="AX4" s="220"/>
      <c r="AY4" s="170" t="s">
        <v>17</v>
      </c>
      <c r="AZ4" s="170"/>
      <c r="BA4" s="170"/>
      <c r="BB4" s="170"/>
      <c r="BC4" s="170"/>
      <c r="BD4" s="170"/>
      <c r="BE4" s="236" t="s">
        <v>17</v>
      </c>
      <c r="BF4" s="170"/>
      <c r="BG4" s="170"/>
      <c r="BH4" s="170"/>
      <c r="BI4" s="170"/>
      <c r="BJ4" s="171"/>
      <c r="BK4" s="2"/>
      <c r="BL4" s="2"/>
      <c r="BM4" s="2"/>
      <c r="BN4" s="2"/>
      <c r="BO4" s="2"/>
      <c r="BP4" s="2"/>
    </row>
    <row r="5" spans="1:71" ht="15.75" thickBot="1" x14ac:dyDescent="0.3">
      <c r="B5" s="165" t="s">
        <v>39</v>
      </c>
      <c r="C5" s="145">
        <v>23080997</v>
      </c>
      <c r="D5" s="146"/>
      <c r="E5" s="146"/>
      <c r="F5" s="146"/>
      <c r="G5" s="146"/>
      <c r="H5" s="146"/>
      <c r="I5" s="145">
        <v>23215586</v>
      </c>
      <c r="J5" s="146"/>
      <c r="K5" s="146"/>
      <c r="L5" s="146"/>
      <c r="M5" s="146"/>
      <c r="N5" s="172"/>
      <c r="O5" s="152">
        <v>23097336</v>
      </c>
      <c r="P5" s="153"/>
      <c r="Q5" s="153"/>
      <c r="R5" s="153"/>
      <c r="S5" s="153"/>
      <c r="T5" s="177"/>
      <c r="U5" s="202">
        <v>23208081</v>
      </c>
      <c r="V5" s="160"/>
      <c r="W5" s="160"/>
      <c r="X5" s="160"/>
      <c r="Y5" s="160"/>
      <c r="Z5" s="161"/>
      <c r="AA5" s="202">
        <v>23215588</v>
      </c>
      <c r="AB5" s="160"/>
      <c r="AC5" s="160"/>
      <c r="AD5" s="160"/>
      <c r="AE5" s="160"/>
      <c r="AF5" s="161"/>
      <c r="AG5" s="202">
        <v>23215815</v>
      </c>
      <c r="AH5" s="160"/>
      <c r="AI5" s="160"/>
      <c r="AJ5" s="160"/>
      <c r="AK5" s="160"/>
      <c r="AL5" s="161"/>
      <c r="AM5" s="202">
        <v>23215816</v>
      </c>
      <c r="AN5" s="160"/>
      <c r="AO5" s="160"/>
      <c r="AP5" s="160"/>
      <c r="AQ5" s="160"/>
      <c r="AR5" s="161"/>
      <c r="AS5" s="202">
        <v>23215818</v>
      </c>
      <c r="AT5" s="160"/>
      <c r="AU5" s="160"/>
      <c r="AV5" s="160"/>
      <c r="AW5" s="160"/>
      <c r="AX5" s="161"/>
      <c r="AY5" s="156">
        <v>23165620</v>
      </c>
      <c r="AZ5" s="156"/>
      <c r="BA5" s="156"/>
      <c r="BB5" s="156"/>
      <c r="BC5" s="156"/>
      <c r="BD5" s="156"/>
      <c r="BE5" s="173">
        <v>23215819</v>
      </c>
      <c r="BF5" s="156"/>
      <c r="BG5" s="156"/>
      <c r="BH5" s="156"/>
      <c r="BI5" s="156"/>
      <c r="BJ5" s="157"/>
      <c r="BK5" s="2"/>
      <c r="BL5" s="2"/>
      <c r="BM5" s="2"/>
      <c r="BN5" s="2"/>
      <c r="BO5" s="2"/>
      <c r="BP5" s="2"/>
    </row>
    <row r="6" spans="1:71" ht="15.75" thickBot="1" x14ac:dyDescent="0.3">
      <c r="B6" s="9" t="s">
        <v>2</v>
      </c>
      <c r="C6" s="9" t="s">
        <v>6</v>
      </c>
      <c r="D6" s="35" t="s">
        <v>35</v>
      </c>
      <c r="E6" s="34" t="s">
        <v>3</v>
      </c>
      <c r="F6" s="35" t="s">
        <v>37</v>
      </c>
      <c r="G6" s="34" t="s">
        <v>9</v>
      </c>
      <c r="H6" s="101" t="s">
        <v>8</v>
      </c>
      <c r="I6" s="9" t="s">
        <v>6</v>
      </c>
      <c r="J6" s="35" t="s">
        <v>35</v>
      </c>
      <c r="K6" s="34" t="s">
        <v>3</v>
      </c>
      <c r="L6" s="35" t="s">
        <v>37</v>
      </c>
      <c r="M6" s="34" t="s">
        <v>9</v>
      </c>
      <c r="N6" s="178" t="s">
        <v>8</v>
      </c>
      <c r="O6" s="9" t="s">
        <v>6</v>
      </c>
      <c r="P6" s="35" t="s">
        <v>35</v>
      </c>
      <c r="Q6" s="10" t="s">
        <v>3</v>
      </c>
      <c r="R6" s="35" t="s">
        <v>37</v>
      </c>
      <c r="S6" s="10" t="s">
        <v>9</v>
      </c>
      <c r="T6" s="178" t="s">
        <v>8</v>
      </c>
      <c r="U6" s="9" t="s">
        <v>6</v>
      </c>
      <c r="V6" s="10" t="s">
        <v>35</v>
      </c>
      <c r="W6" s="10" t="s">
        <v>3</v>
      </c>
      <c r="X6" s="35" t="s">
        <v>37</v>
      </c>
      <c r="Y6" s="10" t="s">
        <v>9</v>
      </c>
      <c r="Z6" s="178" t="s">
        <v>8</v>
      </c>
      <c r="AA6" s="9" t="s">
        <v>6</v>
      </c>
      <c r="AB6" s="10" t="s">
        <v>35</v>
      </c>
      <c r="AC6" s="10" t="s">
        <v>3</v>
      </c>
      <c r="AD6" s="35" t="s">
        <v>37</v>
      </c>
      <c r="AE6" s="10" t="s">
        <v>9</v>
      </c>
      <c r="AF6" s="178" t="s">
        <v>8</v>
      </c>
      <c r="AG6" s="9" t="s">
        <v>6</v>
      </c>
      <c r="AH6" s="10" t="s">
        <v>35</v>
      </c>
      <c r="AI6" s="10" t="s">
        <v>3</v>
      </c>
      <c r="AJ6" s="35" t="s">
        <v>37</v>
      </c>
      <c r="AK6" s="10" t="s">
        <v>9</v>
      </c>
      <c r="AL6" s="178" t="s">
        <v>8</v>
      </c>
      <c r="AM6" s="9" t="s">
        <v>6</v>
      </c>
      <c r="AN6" s="10" t="s">
        <v>35</v>
      </c>
      <c r="AO6" s="10" t="s">
        <v>3</v>
      </c>
      <c r="AP6" s="35" t="s">
        <v>37</v>
      </c>
      <c r="AQ6" s="10" t="s">
        <v>9</v>
      </c>
      <c r="AR6" s="178" t="s">
        <v>8</v>
      </c>
      <c r="AS6" s="9" t="s">
        <v>6</v>
      </c>
      <c r="AT6" s="10" t="s">
        <v>35</v>
      </c>
      <c r="AU6" s="10" t="s">
        <v>3</v>
      </c>
      <c r="AV6" s="35" t="s">
        <v>37</v>
      </c>
      <c r="AW6" s="10" t="s">
        <v>9</v>
      </c>
      <c r="AX6" s="178" t="s">
        <v>8</v>
      </c>
      <c r="AY6" s="34" t="s">
        <v>6</v>
      </c>
      <c r="AZ6" s="10" t="s">
        <v>35</v>
      </c>
      <c r="BA6" s="10" t="s">
        <v>3</v>
      </c>
      <c r="BB6" s="35" t="s">
        <v>37</v>
      </c>
      <c r="BC6" s="10" t="s">
        <v>9</v>
      </c>
      <c r="BD6" s="10" t="s">
        <v>8</v>
      </c>
      <c r="BE6" s="9" t="s">
        <v>6</v>
      </c>
      <c r="BF6" s="10" t="s">
        <v>35</v>
      </c>
      <c r="BG6" s="10" t="s">
        <v>3</v>
      </c>
      <c r="BH6" s="35" t="s">
        <v>37</v>
      </c>
      <c r="BI6" s="10" t="s">
        <v>9</v>
      </c>
      <c r="BJ6" s="237" t="s">
        <v>8</v>
      </c>
      <c r="BK6" s="11" t="s">
        <v>5</v>
      </c>
      <c r="BL6" s="10" t="s">
        <v>36</v>
      </c>
      <c r="BM6" s="11" t="s">
        <v>4</v>
      </c>
      <c r="BN6" s="11" t="s">
        <v>38</v>
      </c>
      <c r="BO6" s="11" t="s">
        <v>11</v>
      </c>
      <c r="BP6" s="11" t="s">
        <v>12</v>
      </c>
      <c r="BR6" s="11" t="s">
        <v>7</v>
      </c>
      <c r="BS6" s="11" t="s">
        <v>7</v>
      </c>
    </row>
    <row r="7" spans="1:71" s="118" customFormat="1" ht="16.5" customHeight="1" x14ac:dyDescent="0.25">
      <c r="A7" s="4"/>
      <c r="B7" s="108" t="s">
        <v>15</v>
      </c>
      <c r="C7" s="109">
        <v>290</v>
      </c>
      <c r="D7" s="110"/>
      <c r="E7" s="111"/>
      <c r="F7" s="110">
        <f>C7</f>
        <v>290</v>
      </c>
      <c r="G7" s="112">
        <f>C7</f>
        <v>290</v>
      </c>
      <c r="H7" s="113"/>
      <c r="I7" s="109">
        <v>0</v>
      </c>
      <c r="J7" s="110"/>
      <c r="K7" s="111"/>
      <c r="L7" s="110">
        <f>I7</f>
        <v>0</v>
      </c>
      <c r="M7" s="112">
        <f>I7</f>
        <v>0</v>
      </c>
      <c r="N7" s="179"/>
      <c r="O7" s="109"/>
      <c r="P7" s="111"/>
      <c r="Q7" s="111"/>
      <c r="R7" s="110">
        <f>O7</f>
        <v>0</v>
      </c>
      <c r="S7" s="112"/>
      <c r="T7" s="179"/>
      <c r="U7" s="109"/>
      <c r="V7" s="111"/>
      <c r="W7" s="111"/>
      <c r="X7" s="110">
        <f>U7</f>
        <v>0</v>
      </c>
      <c r="Y7" s="111"/>
      <c r="Z7" s="179"/>
      <c r="AA7" s="109"/>
      <c r="AB7" s="111"/>
      <c r="AC7" s="111"/>
      <c r="AD7" s="110">
        <f>AA7</f>
        <v>0</v>
      </c>
      <c r="AE7" s="111"/>
      <c r="AF7" s="179"/>
      <c r="AG7" s="109"/>
      <c r="AH7" s="111"/>
      <c r="AI7" s="111"/>
      <c r="AJ7" s="110">
        <f>AG7</f>
        <v>0</v>
      </c>
      <c r="AK7" s="111"/>
      <c r="AL7" s="179"/>
      <c r="AM7" s="109"/>
      <c r="AN7" s="111"/>
      <c r="AO7" s="111"/>
      <c r="AP7" s="110">
        <f>AM7</f>
        <v>0</v>
      </c>
      <c r="AQ7" s="111"/>
      <c r="AR7" s="179"/>
      <c r="AS7" s="109"/>
      <c r="AT7" s="111"/>
      <c r="AU7" s="111"/>
      <c r="AV7" s="110">
        <f>AS7</f>
        <v>0</v>
      </c>
      <c r="AW7" s="111"/>
      <c r="AX7" s="179"/>
      <c r="AY7" s="115"/>
      <c r="AZ7" s="111"/>
      <c r="BA7" s="111"/>
      <c r="BB7" s="110">
        <f>AY7</f>
        <v>0</v>
      </c>
      <c r="BC7" s="111"/>
      <c r="BD7" s="114"/>
      <c r="BE7" s="109"/>
      <c r="BF7" s="111"/>
      <c r="BG7" s="111"/>
      <c r="BH7" s="110">
        <f>BE7</f>
        <v>0</v>
      </c>
      <c r="BI7" s="111"/>
      <c r="BJ7" s="116"/>
      <c r="BK7" s="109">
        <f>BE7+AY7+AS7+AM7+AG7+AA7+U7+O7+I7+C7</f>
        <v>290</v>
      </c>
      <c r="BL7" s="115"/>
      <c r="BM7" s="111"/>
      <c r="BN7" s="111">
        <f>BK7</f>
        <v>290</v>
      </c>
      <c r="BO7" s="111">
        <f>BK7</f>
        <v>290</v>
      </c>
      <c r="BP7" s="116"/>
      <c r="BQ7" s="38"/>
      <c r="BR7" s="117"/>
      <c r="BS7" s="117"/>
    </row>
    <row r="8" spans="1:71" s="118" customFormat="1" x14ac:dyDescent="0.25">
      <c r="A8" s="4"/>
      <c r="B8" s="119" t="s">
        <v>26</v>
      </c>
      <c r="C8" s="120"/>
      <c r="D8" s="112"/>
      <c r="E8" s="112"/>
      <c r="F8" s="112">
        <f>F7</f>
        <v>290</v>
      </c>
      <c r="G8" s="112">
        <f>G7</f>
        <v>290</v>
      </c>
      <c r="H8" s="121"/>
      <c r="I8" s="120"/>
      <c r="J8" s="112"/>
      <c r="K8" s="112"/>
      <c r="L8" s="112">
        <f>L7</f>
        <v>0</v>
      </c>
      <c r="M8" s="112">
        <f>M7</f>
        <v>0</v>
      </c>
      <c r="N8" s="180"/>
      <c r="O8" s="120">
        <v>180</v>
      </c>
      <c r="P8" s="112"/>
      <c r="Q8" s="112"/>
      <c r="R8" s="112">
        <f>O8</f>
        <v>180</v>
      </c>
      <c r="S8" s="122">
        <f>O8</f>
        <v>180</v>
      </c>
      <c r="T8" s="180"/>
      <c r="U8" s="120"/>
      <c r="V8" s="112"/>
      <c r="W8" s="112"/>
      <c r="X8" s="112">
        <f>U8</f>
        <v>0</v>
      </c>
      <c r="Y8" s="112"/>
      <c r="Z8" s="180"/>
      <c r="AA8" s="120"/>
      <c r="AB8" s="112"/>
      <c r="AC8" s="112"/>
      <c r="AD8" s="112">
        <f>AA8</f>
        <v>0</v>
      </c>
      <c r="AE8" s="112"/>
      <c r="AF8" s="180"/>
      <c r="AG8" s="120"/>
      <c r="AH8" s="112"/>
      <c r="AI8" s="112"/>
      <c r="AJ8" s="112">
        <f>AG8</f>
        <v>0</v>
      </c>
      <c r="AK8" s="112"/>
      <c r="AL8" s="180"/>
      <c r="AM8" s="120"/>
      <c r="AN8" s="112"/>
      <c r="AO8" s="112"/>
      <c r="AP8" s="112">
        <f>AM8</f>
        <v>0</v>
      </c>
      <c r="AQ8" s="112"/>
      <c r="AR8" s="180"/>
      <c r="AS8" s="120"/>
      <c r="AT8" s="112"/>
      <c r="AU8" s="112"/>
      <c r="AV8" s="112">
        <f>AS8</f>
        <v>0</v>
      </c>
      <c r="AW8" s="112"/>
      <c r="AX8" s="180"/>
      <c r="AY8" s="124"/>
      <c r="AZ8" s="112"/>
      <c r="BA8" s="112"/>
      <c r="BB8" s="112">
        <f>AY8</f>
        <v>0</v>
      </c>
      <c r="BC8" s="112"/>
      <c r="BD8" s="123"/>
      <c r="BE8" s="120"/>
      <c r="BF8" s="112"/>
      <c r="BG8" s="112"/>
      <c r="BH8" s="112">
        <f>BE8</f>
        <v>0</v>
      </c>
      <c r="BI8" s="112"/>
      <c r="BJ8" s="125"/>
      <c r="BK8" s="120">
        <f t="shared" ref="BK8:BK10" si="0">BE8+AY8+AS8+AM8+AG8+AA8+U8+O8+I8+C8</f>
        <v>180</v>
      </c>
      <c r="BL8" s="124"/>
      <c r="BM8" s="112"/>
      <c r="BN8" s="112">
        <f>BK8</f>
        <v>180</v>
      </c>
      <c r="BO8" s="112">
        <f>BK8</f>
        <v>180</v>
      </c>
      <c r="BP8" s="125"/>
      <c r="BQ8" s="38"/>
      <c r="BR8" s="126"/>
      <c r="BS8" s="126"/>
    </row>
    <row r="9" spans="1:71" s="118" customFormat="1" x14ac:dyDescent="0.25">
      <c r="A9" s="4"/>
      <c r="B9" s="119" t="s">
        <v>26</v>
      </c>
      <c r="C9" s="120"/>
      <c r="D9" s="112"/>
      <c r="E9" s="112"/>
      <c r="F9" s="112">
        <f>F8</f>
        <v>290</v>
      </c>
      <c r="G9" s="112">
        <f>G7</f>
        <v>290</v>
      </c>
      <c r="H9" s="121"/>
      <c r="I9" s="120"/>
      <c r="J9" s="112"/>
      <c r="K9" s="112"/>
      <c r="L9" s="112">
        <f>L8</f>
        <v>0</v>
      </c>
      <c r="M9" s="112">
        <f>M7</f>
        <v>0</v>
      </c>
      <c r="N9" s="180"/>
      <c r="O9" s="120"/>
      <c r="P9" s="112"/>
      <c r="Q9" s="112"/>
      <c r="R9" s="112">
        <f>R8</f>
        <v>180</v>
      </c>
      <c r="S9" s="122">
        <f>S8</f>
        <v>180</v>
      </c>
      <c r="T9" s="180"/>
      <c r="U9" s="120">
        <v>532</v>
      </c>
      <c r="V9" s="112"/>
      <c r="W9" s="112"/>
      <c r="X9" s="112">
        <f>U9</f>
        <v>532</v>
      </c>
      <c r="Y9" s="112">
        <f>U9</f>
        <v>532</v>
      </c>
      <c r="Z9" s="180"/>
      <c r="AA9" s="120"/>
      <c r="AB9" s="112"/>
      <c r="AC9" s="112"/>
      <c r="AD9" s="112">
        <f>AA9</f>
        <v>0</v>
      </c>
      <c r="AE9" s="112">
        <f>AA9</f>
        <v>0</v>
      </c>
      <c r="AF9" s="180"/>
      <c r="AG9" s="120"/>
      <c r="AH9" s="112"/>
      <c r="AI9" s="112"/>
      <c r="AJ9" s="112">
        <f>AG9</f>
        <v>0</v>
      </c>
      <c r="AK9" s="112">
        <f>AG9</f>
        <v>0</v>
      </c>
      <c r="AL9" s="180"/>
      <c r="AM9" s="120"/>
      <c r="AN9" s="112"/>
      <c r="AO9" s="112"/>
      <c r="AP9" s="112">
        <f>AM9</f>
        <v>0</v>
      </c>
      <c r="AQ9" s="112">
        <f>AM9</f>
        <v>0</v>
      </c>
      <c r="AR9" s="180"/>
      <c r="AS9" s="120"/>
      <c r="AT9" s="112"/>
      <c r="AU9" s="112"/>
      <c r="AV9" s="112">
        <f>AS9</f>
        <v>0</v>
      </c>
      <c r="AW9" s="112">
        <f>AS9</f>
        <v>0</v>
      </c>
      <c r="AX9" s="180"/>
      <c r="AY9" s="124"/>
      <c r="AZ9" s="112"/>
      <c r="BA9" s="112"/>
      <c r="BB9" s="112">
        <f>BB8</f>
        <v>0</v>
      </c>
      <c r="BC9" s="112"/>
      <c r="BD9" s="123"/>
      <c r="BE9" s="120"/>
      <c r="BF9" s="112"/>
      <c r="BG9" s="112"/>
      <c r="BH9" s="112">
        <f>BH8</f>
        <v>0</v>
      </c>
      <c r="BI9" s="112"/>
      <c r="BJ9" s="125"/>
      <c r="BK9" s="120">
        <f t="shared" si="0"/>
        <v>532</v>
      </c>
      <c r="BL9" s="124"/>
      <c r="BM9" s="112"/>
      <c r="BN9" s="112">
        <f>BK9</f>
        <v>532</v>
      </c>
      <c r="BO9" s="112">
        <f>BK9</f>
        <v>532</v>
      </c>
      <c r="BP9" s="125"/>
      <c r="BQ9" s="38"/>
      <c r="BR9" s="126"/>
      <c r="BS9" s="126"/>
    </row>
    <row r="10" spans="1:71" s="135" customFormat="1" ht="15.75" thickBot="1" x14ac:dyDescent="0.3">
      <c r="A10" s="1"/>
      <c r="B10" s="127" t="s">
        <v>18</v>
      </c>
      <c r="C10" s="128"/>
      <c r="D10" s="129"/>
      <c r="E10" s="129"/>
      <c r="F10" s="129">
        <f>F9</f>
        <v>290</v>
      </c>
      <c r="G10" s="129">
        <f>G7</f>
        <v>290</v>
      </c>
      <c r="H10" s="130"/>
      <c r="I10" s="128"/>
      <c r="J10" s="129"/>
      <c r="K10" s="129"/>
      <c r="L10" s="129">
        <f>L9</f>
        <v>0</v>
      </c>
      <c r="M10" s="129">
        <f>M7</f>
        <v>0</v>
      </c>
      <c r="N10" s="203"/>
      <c r="O10" s="128"/>
      <c r="P10" s="131"/>
      <c r="Q10" s="131"/>
      <c r="R10" s="129">
        <f>R9</f>
        <v>180</v>
      </c>
      <c r="S10" s="132">
        <f>S9</f>
        <v>180</v>
      </c>
      <c r="T10" s="181"/>
      <c r="U10" s="128"/>
      <c r="V10" s="129"/>
      <c r="W10" s="129"/>
      <c r="X10" s="129">
        <f>X9</f>
        <v>532</v>
      </c>
      <c r="Y10" s="129">
        <f>Y9</f>
        <v>532</v>
      </c>
      <c r="Z10" s="203"/>
      <c r="AA10" s="128"/>
      <c r="AB10" s="129"/>
      <c r="AC10" s="129"/>
      <c r="AD10" s="129">
        <f>AD9</f>
        <v>0</v>
      </c>
      <c r="AE10" s="129">
        <f>AE9</f>
        <v>0</v>
      </c>
      <c r="AF10" s="203"/>
      <c r="AG10" s="128"/>
      <c r="AH10" s="129"/>
      <c r="AI10" s="129"/>
      <c r="AJ10" s="129">
        <f>AJ9</f>
        <v>0</v>
      </c>
      <c r="AK10" s="129">
        <f>AK9</f>
        <v>0</v>
      </c>
      <c r="AL10" s="203"/>
      <c r="AM10" s="128"/>
      <c r="AN10" s="129"/>
      <c r="AO10" s="129"/>
      <c r="AP10" s="129">
        <f>AP9</f>
        <v>0</v>
      </c>
      <c r="AQ10" s="129">
        <f>AQ9</f>
        <v>0</v>
      </c>
      <c r="AR10" s="203"/>
      <c r="AS10" s="128"/>
      <c r="AT10" s="129"/>
      <c r="AU10" s="129"/>
      <c r="AV10" s="129">
        <f>AV9</f>
        <v>0</v>
      </c>
      <c r="AW10" s="129">
        <f>AW9</f>
        <v>0</v>
      </c>
      <c r="AX10" s="203"/>
      <c r="AY10" s="174">
        <v>260</v>
      </c>
      <c r="AZ10" s="129"/>
      <c r="BA10" s="129"/>
      <c r="BB10" s="129">
        <f>AY10</f>
        <v>260</v>
      </c>
      <c r="BC10" s="129">
        <f>AY10</f>
        <v>260</v>
      </c>
      <c r="BD10" s="131"/>
      <c r="BE10" s="128"/>
      <c r="BF10" s="129"/>
      <c r="BG10" s="129"/>
      <c r="BH10" s="129">
        <f>BE10</f>
        <v>0</v>
      </c>
      <c r="BI10" s="129">
        <f>BE10</f>
        <v>0</v>
      </c>
      <c r="BJ10" s="133"/>
      <c r="BK10" s="270">
        <f t="shared" si="0"/>
        <v>260</v>
      </c>
      <c r="BL10" s="174"/>
      <c r="BM10" s="129"/>
      <c r="BN10" s="129">
        <f>BK10</f>
        <v>260</v>
      </c>
      <c r="BO10" s="129">
        <f>BK10</f>
        <v>260</v>
      </c>
      <c r="BP10" s="133"/>
      <c r="BQ10" s="38"/>
      <c r="BR10" s="134"/>
      <c r="BS10" s="134"/>
    </row>
    <row r="11" spans="1:71" x14ac:dyDescent="0.25">
      <c r="B11" s="13">
        <v>44533</v>
      </c>
      <c r="C11" s="43"/>
      <c r="D11" s="44">
        <v>58</v>
      </c>
      <c r="E11" s="45">
        <f>-35.04-23.12</f>
        <v>-58.16</v>
      </c>
      <c r="F11" s="46">
        <f>D11+F10</f>
        <v>348</v>
      </c>
      <c r="G11" s="46">
        <f>E11+G10</f>
        <v>231.84</v>
      </c>
      <c r="H11" s="102">
        <f t="shared" ref="H11:H27" si="1">E11/G10</f>
        <v>-0.20055172413793101</v>
      </c>
      <c r="I11" s="255"/>
      <c r="J11" s="44"/>
      <c r="K11" s="45"/>
      <c r="L11" s="46">
        <f>J11+L10</f>
        <v>0</v>
      </c>
      <c r="M11" s="46">
        <f>K11+M10</f>
        <v>0</v>
      </c>
      <c r="N11" s="256"/>
      <c r="O11" s="182"/>
      <c r="P11" s="47">
        <v>36</v>
      </c>
      <c r="Q11" s="47">
        <f>-31.86+0.89</f>
        <v>-30.97</v>
      </c>
      <c r="R11" s="80">
        <f>P11+R10</f>
        <v>216</v>
      </c>
      <c r="S11" s="80">
        <f>Q11+S10</f>
        <v>149.03</v>
      </c>
      <c r="T11" s="183">
        <f>Q11/S10</f>
        <v>-0.17205555555555554</v>
      </c>
      <c r="U11" s="204"/>
      <c r="V11" s="48">
        <v>110</v>
      </c>
      <c r="W11" s="48">
        <f>-32+165.75</f>
        <v>133.75</v>
      </c>
      <c r="X11" s="82">
        <f>V11+X10</f>
        <v>642</v>
      </c>
      <c r="Y11" s="39">
        <f>W11+Y10</f>
        <v>665.75</v>
      </c>
      <c r="Z11" s="205">
        <f>W11/Y10</f>
        <v>0.25140977443609025</v>
      </c>
      <c r="AA11" s="204"/>
      <c r="AB11" s="48"/>
      <c r="AC11" s="48"/>
      <c r="AD11" s="82">
        <f>AB11+AD10</f>
        <v>0</v>
      </c>
      <c r="AE11" s="39">
        <f>AC11+AE10</f>
        <v>0</v>
      </c>
      <c r="AF11" s="205"/>
      <c r="AG11" s="204"/>
      <c r="AH11" s="48"/>
      <c r="AI11" s="48"/>
      <c r="AJ11" s="82">
        <f>AH11+AJ10</f>
        <v>0</v>
      </c>
      <c r="AK11" s="39">
        <f>AI11+AK10</f>
        <v>0</v>
      </c>
      <c r="AL11" s="205"/>
      <c r="AM11" s="204"/>
      <c r="AN11" s="48"/>
      <c r="AO11" s="48"/>
      <c r="AP11" s="82">
        <f>AN11+AP10</f>
        <v>0</v>
      </c>
      <c r="AQ11" s="39">
        <f>AO11+AQ10</f>
        <v>0</v>
      </c>
      <c r="AR11" s="205"/>
      <c r="AS11" s="204"/>
      <c r="AT11" s="48"/>
      <c r="AU11" s="48"/>
      <c r="AV11" s="82">
        <f>AT11+AV10</f>
        <v>0</v>
      </c>
      <c r="AW11" s="39">
        <f>AU11+AW10</f>
        <v>0</v>
      </c>
      <c r="AX11" s="205"/>
      <c r="AY11" s="196"/>
      <c r="AZ11" s="49">
        <v>52</v>
      </c>
      <c r="BA11" s="49">
        <f>-60.53+42.65</f>
        <v>-17.880000000000003</v>
      </c>
      <c r="BB11" s="84">
        <f>AZ11+BB10</f>
        <v>312</v>
      </c>
      <c r="BC11" s="50">
        <f>BA11+BC10</f>
        <v>242.12</v>
      </c>
      <c r="BD11" s="98">
        <f t="shared" ref="BD11:BD27" si="2">BA11/BC10</f>
        <v>-6.8769230769230777E-2</v>
      </c>
      <c r="BE11" s="238"/>
      <c r="BF11" s="49"/>
      <c r="BG11" s="49"/>
      <c r="BH11" s="84">
        <f>BF11+BH10</f>
        <v>0</v>
      </c>
      <c r="BI11" s="50">
        <f>BG11+BI10</f>
        <v>0</v>
      </c>
      <c r="BJ11" s="239"/>
      <c r="BK11" s="268">
        <f>SUM(O11,BE11)</f>
        <v>0</v>
      </c>
      <c r="BL11" s="269">
        <f>BF11+AZ11+AT11+AN11+AH11+AB11+V11+P11+J11+D11</f>
        <v>256</v>
      </c>
      <c r="BM11" s="269">
        <f>BG11+BA11+AU11+AO11+AI11+AC11+W11+Q11+K11+E11</f>
        <v>26.740000000000009</v>
      </c>
      <c r="BN11" s="60">
        <f>SUM(BN7:BN10)+BL11</f>
        <v>1518</v>
      </c>
      <c r="BO11" s="266">
        <f>SUM(BO7:BO10)+BM11</f>
        <v>1288.74</v>
      </c>
      <c r="BP11" s="271">
        <f>BM11/BO11</f>
        <v>2.074894858544005E-2</v>
      </c>
      <c r="BQ11" s="38"/>
      <c r="BR11" s="51">
        <f>BR10+BL11</f>
        <v>256</v>
      </c>
      <c r="BS11" s="51">
        <f>BS10+BM11</f>
        <v>26.740000000000009</v>
      </c>
    </row>
    <row r="12" spans="1:71" x14ac:dyDescent="0.25">
      <c r="B12" s="13">
        <v>44540</v>
      </c>
      <c r="C12" s="52"/>
      <c r="D12" s="44">
        <v>58</v>
      </c>
      <c r="E12" s="44">
        <v>-24.25</v>
      </c>
      <c r="F12" s="44">
        <f t="shared" ref="F12:F27" si="3">D12+F11</f>
        <v>406</v>
      </c>
      <c r="G12" s="53">
        <f t="shared" ref="G12:G27" si="4">E12+G11</f>
        <v>207.59</v>
      </c>
      <c r="H12" s="103">
        <f t="shared" si="1"/>
        <v>-0.10459799861973774</v>
      </c>
      <c r="I12" s="257"/>
      <c r="J12" s="44">
        <v>100</v>
      </c>
      <c r="K12" s="44">
        <v>100</v>
      </c>
      <c r="L12" s="44">
        <f t="shared" ref="L12:L27" si="5">J12+L11</f>
        <v>100</v>
      </c>
      <c r="M12" s="53">
        <f t="shared" ref="M12:M27" si="6">K12+M11</f>
        <v>100</v>
      </c>
      <c r="N12" s="258"/>
      <c r="O12" s="184"/>
      <c r="P12" s="55">
        <v>36</v>
      </c>
      <c r="Q12" s="55">
        <v>-39.25</v>
      </c>
      <c r="R12" s="55">
        <f t="shared" ref="R12:R27" si="7">P12+R11</f>
        <v>252</v>
      </c>
      <c r="S12" s="54">
        <f t="shared" ref="S12:S27" si="8">Q12+S11</f>
        <v>109.78</v>
      </c>
      <c r="T12" s="185">
        <f>Q12/S11</f>
        <v>-0.26336979131718447</v>
      </c>
      <c r="U12" s="206"/>
      <c r="V12" s="41">
        <v>110</v>
      </c>
      <c r="W12" s="41">
        <v>363.71</v>
      </c>
      <c r="X12" s="41">
        <f t="shared" ref="X12:X27" si="9">V12+X11</f>
        <v>752</v>
      </c>
      <c r="Y12" s="40">
        <f t="shared" ref="Y12:Y27" si="10">W12+Y11</f>
        <v>1029.46</v>
      </c>
      <c r="Z12" s="207">
        <f>W12/Y11</f>
        <v>0.54631618475403676</v>
      </c>
      <c r="AA12" s="206"/>
      <c r="AB12" s="41">
        <v>100</v>
      </c>
      <c r="AC12" s="41">
        <v>100</v>
      </c>
      <c r="AD12" s="41">
        <f t="shared" ref="AD12:AD27" si="11">AB12+AD11</f>
        <v>100</v>
      </c>
      <c r="AE12" s="40">
        <f t="shared" ref="AE12:AE27" si="12">AC12+AE11</f>
        <v>100</v>
      </c>
      <c r="AF12" s="207"/>
      <c r="AG12" s="206"/>
      <c r="AH12" s="41">
        <v>100</v>
      </c>
      <c r="AI12" s="41">
        <v>100</v>
      </c>
      <c r="AJ12" s="41">
        <f t="shared" ref="AJ12:AJ27" si="13">AH12+AJ11</f>
        <v>100</v>
      </c>
      <c r="AK12" s="40">
        <f t="shared" ref="AK12:AK27" si="14">AI12+AK11</f>
        <v>100</v>
      </c>
      <c r="AL12" s="207"/>
      <c r="AM12" s="206"/>
      <c r="AN12" s="41">
        <v>100</v>
      </c>
      <c r="AO12" s="41">
        <v>100</v>
      </c>
      <c r="AP12" s="41">
        <f t="shared" ref="AP12:AP27" si="15">AN12+AP11</f>
        <v>100</v>
      </c>
      <c r="AQ12" s="40">
        <f t="shared" ref="AQ12:AQ27" si="16">AO12+AQ11</f>
        <v>100</v>
      </c>
      <c r="AR12" s="207"/>
      <c r="AS12" s="206"/>
      <c r="AT12" s="41">
        <v>100</v>
      </c>
      <c r="AU12" s="41">
        <v>100</v>
      </c>
      <c r="AV12" s="41">
        <f t="shared" ref="AV12:AV27" si="17">AT12+AV11</f>
        <v>100</v>
      </c>
      <c r="AW12" s="40">
        <f t="shared" ref="AW12:AW27" si="18">AU12+AW11</f>
        <v>100</v>
      </c>
      <c r="AX12" s="207"/>
      <c r="AY12" s="197"/>
      <c r="AZ12" s="57">
        <v>52</v>
      </c>
      <c r="BA12" s="57">
        <v>-81.099999999999994</v>
      </c>
      <c r="BB12" s="57">
        <f t="shared" ref="BB12:BB27" si="19">AZ12+BB11</f>
        <v>364</v>
      </c>
      <c r="BC12" s="56">
        <f>BA12+BC11</f>
        <v>161.02000000000001</v>
      </c>
      <c r="BD12" s="99">
        <f t="shared" si="2"/>
        <v>-0.33495787212952249</v>
      </c>
      <c r="BE12" s="240"/>
      <c r="BF12" s="57">
        <v>90</v>
      </c>
      <c r="BG12" s="57">
        <v>90</v>
      </c>
      <c r="BH12" s="57">
        <v>90</v>
      </c>
      <c r="BI12" s="56">
        <f>BG12+BI11</f>
        <v>90</v>
      </c>
      <c r="BJ12" s="241"/>
      <c r="BK12" s="58">
        <f>SUM(O12,BE12)</f>
        <v>0</v>
      </c>
      <c r="BL12" s="36">
        <f>BF12+AZ12+AT12+AN12+AH12+AB12+V12+P12+J12+D12</f>
        <v>846</v>
      </c>
      <c r="BM12" s="59">
        <f t="shared" ref="BM12:BM27" si="20">BG12+BA12+AU12+AO12+AI12+AC12+W12+Q12+K12+E12</f>
        <v>809.1099999999999</v>
      </c>
      <c r="BN12" s="60">
        <f>BN11+BL12</f>
        <v>2364</v>
      </c>
      <c r="BO12" s="266">
        <f>BO11+BM12</f>
        <v>2097.85</v>
      </c>
      <c r="BP12" s="272">
        <f t="shared" ref="BP12:BP27" si="21">BM12/BO12</f>
        <v>0.38568534451938885</v>
      </c>
      <c r="BQ12" s="38"/>
      <c r="BR12" s="51">
        <f>BR11+BL12</f>
        <v>1102</v>
      </c>
      <c r="BS12" s="51">
        <f>BS11+BM12</f>
        <v>835.84999999999991</v>
      </c>
    </row>
    <row r="13" spans="1:71" x14ac:dyDescent="0.25">
      <c r="B13" s="13">
        <v>44547</v>
      </c>
      <c r="C13" s="61"/>
      <c r="D13" s="44">
        <v>58</v>
      </c>
      <c r="E13" s="62"/>
      <c r="F13" s="62">
        <f t="shared" si="3"/>
        <v>464</v>
      </c>
      <c r="G13" s="53">
        <f t="shared" si="4"/>
        <v>207.59</v>
      </c>
      <c r="H13" s="103">
        <f t="shared" si="1"/>
        <v>0</v>
      </c>
      <c r="I13" s="259"/>
      <c r="J13" s="62">
        <v>34</v>
      </c>
      <c r="K13" s="62"/>
      <c r="L13" s="62">
        <f t="shared" si="5"/>
        <v>134</v>
      </c>
      <c r="M13" s="53">
        <f t="shared" si="6"/>
        <v>100</v>
      </c>
      <c r="N13" s="258">
        <f t="shared" ref="N11:N27" si="22">K13/M12</f>
        <v>0</v>
      </c>
      <c r="O13" s="186"/>
      <c r="P13" s="63">
        <v>36</v>
      </c>
      <c r="Q13" s="63"/>
      <c r="R13" s="63">
        <f t="shared" si="7"/>
        <v>288</v>
      </c>
      <c r="S13" s="54">
        <f t="shared" si="8"/>
        <v>109.78</v>
      </c>
      <c r="T13" s="185">
        <f t="shared" ref="T13:T27" si="23">Q13/S12</f>
        <v>0</v>
      </c>
      <c r="U13" s="208"/>
      <c r="V13" s="64">
        <v>110</v>
      </c>
      <c r="W13" s="64"/>
      <c r="X13" s="64">
        <f t="shared" si="9"/>
        <v>862</v>
      </c>
      <c r="Y13" s="40">
        <f t="shared" si="10"/>
        <v>1029.46</v>
      </c>
      <c r="Z13" s="207">
        <f t="shared" ref="Z13:Z27" si="24">W13/Y12</f>
        <v>0</v>
      </c>
      <c r="AA13" s="208"/>
      <c r="AB13" s="64">
        <v>34</v>
      </c>
      <c r="AC13" s="64"/>
      <c r="AD13" s="64">
        <f t="shared" si="11"/>
        <v>134</v>
      </c>
      <c r="AE13" s="40">
        <f t="shared" si="12"/>
        <v>100</v>
      </c>
      <c r="AF13" s="207">
        <f t="shared" ref="AF13:AF27" si="25">AC13/AE12</f>
        <v>0</v>
      </c>
      <c r="AG13" s="208"/>
      <c r="AH13" s="64">
        <v>34</v>
      </c>
      <c r="AI13" s="64"/>
      <c r="AJ13" s="64">
        <f t="shared" si="13"/>
        <v>134</v>
      </c>
      <c r="AK13" s="40">
        <f t="shared" si="14"/>
        <v>100</v>
      </c>
      <c r="AL13" s="207">
        <f t="shared" ref="AL13:AL27" si="26">AI13/AK12</f>
        <v>0</v>
      </c>
      <c r="AM13" s="208"/>
      <c r="AN13" s="64">
        <v>34</v>
      </c>
      <c r="AO13" s="64"/>
      <c r="AP13" s="64">
        <f t="shared" si="15"/>
        <v>134</v>
      </c>
      <c r="AQ13" s="40">
        <f t="shared" si="16"/>
        <v>100</v>
      </c>
      <c r="AR13" s="207">
        <f t="shared" ref="AR13:AR27" si="27">AO13/AQ12</f>
        <v>0</v>
      </c>
      <c r="AS13" s="208"/>
      <c r="AT13" s="64">
        <v>34</v>
      </c>
      <c r="AU13" s="64"/>
      <c r="AV13" s="64">
        <f t="shared" si="17"/>
        <v>134</v>
      </c>
      <c r="AW13" s="40">
        <f t="shared" si="18"/>
        <v>100</v>
      </c>
      <c r="AX13" s="207">
        <f t="shared" ref="AX13:AX27" si="28">AU13/AW12</f>
        <v>0</v>
      </c>
      <c r="AY13" s="198"/>
      <c r="AZ13" s="65">
        <v>52</v>
      </c>
      <c r="BA13" s="65"/>
      <c r="BB13" s="65">
        <f t="shared" si="19"/>
        <v>416</v>
      </c>
      <c r="BC13" s="56">
        <f t="shared" ref="BC13:BC27" si="29">BA13+BC12</f>
        <v>161.02000000000001</v>
      </c>
      <c r="BD13" s="99">
        <f t="shared" si="2"/>
        <v>0</v>
      </c>
      <c r="BE13" s="242"/>
      <c r="BF13" s="65">
        <v>34</v>
      </c>
      <c r="BG13" s="65"/>
      <c r="BH13" s="65">
        <f t="shared" ref="BH12:BH27" si="30">BF13+BH12</f>
        <v>124</v>
      </c>
      <c r="BI13" s="56">
        <f t="shared" ref="BI13:BI27" si="31">BG13+BI12</f>
        <v>90</v>
      </c>
      <c r="BJ13" s="241">
        <f t="shared" ref="BJ11:BJ27" si="32">BG13/BI12</f>
        <v>0</v>
      </c>
      <c r="BK13" s="58">
        <f>SUM(O13,BE13)</f>
        <v>0</v>
      </c>
      <c r="BL13" s="36">
        <f t="shared" ref="BL13:BL27" si="33">BF13+AZ13+AT13+AN13+AH13+AB13+V13+P13+J13+D13</f>
        <v>460</v>
      </c>
      <c r="BM13" s="59">
        <f t="shared" si="20"/>
        <v>0</v>
      </c>
      <c r="BN13" s="60">
        <f t="shared" ref="BN13:BN27" si="34">BN12+BL13</f>
        <v>2824</v>
      </c>
      <c r="BO13" s="266">
        <f t="shared" ref="BO13:BO27" si="35">BO12+BM13</f>
        <v>2097.85</v>
      </c>
      <c r="BP13" s="272">
        <f t="shared" si="21"/>
        <v>0</v>
      </c>
      <c r="BQ13" s="38"/>
      <c r="BR13" s="51">
        <f t="shared" ref="BR13:BS27" si="36">BR12+BL13</f>
        <v>1562</v>
      </c>
      <c r="BS13" s="51">
        <f t="shared" si="36"/>
        <v>835.84999999999991</v>
      </c>
    </row>
    <row r="14" spans="1:71" x14ac:dyDescent="0.25">
      <c r="B14" s="13">
        <v>44554</v>
      </c>
      <c r="C14" s="61"/>
      <c r="D14" s="44">
        <v>58</v>
      </c>
      <c r="E14" s="62"/>
      <c r="F14" s="62">
        <f t="shared" si="3"/>
        <v>522</v>
      </c>
      <c r="G14" s="53">
        <f t="shared" si="4"/>
        <v>207.59</v>
      </c>
      <c r="H14" s="103">
        <f t="shared" si="1"/>
        <v>0</v>
      </c>
      <c r="I14" s="259"/>
      <c r="J14" s="62">
        <v>34</v>
      </c>
      <c r="K14" s="62"/>
      <c r="L14" s="62">
        <f t="shared" si="5"/>
        <v>168</v>
      </c>
      <c r="M14" s="53">
        <f t="shared" si="6"/>
        <v>100</v>
      </c>
      <c r="N14" s="258">
        <f t="shared" si="22"/>
        <v>0</v>
      </c>
      <c r="O14" s="186"/>
      <c r="P14" s="63">
        <v>36</v>
      </c>
      <c r="Q14" s="63"/>
      <c r="R14" s="63">
        <f t="shared" si="7"/>
        <v>324</v>
      </c>
      <c r="S14" s="54">
        <f t="shared" si="8"/>
        <v>109.78</v>
      </c>
      <c r="T14" s="185">
        <f t="shared" si="23"/>
        <v>0</v>
      </c>
      <c r="U14" s="208"/>
      <c r="V14" s="64">
        <v>110</v>
      </c>
      <c r="W14" s="64"/>
      <c r="X14" s="64">
        <f t="shared" si="9"/>
        <v>972</v>
      </c>
      <c r="Y14" s="40">
        <f t="shared" si="10"/>
        <v>1029.46</v>
      </c>
      <c r="Z14" s="207">
        <f t="shared" si="24"/>
        <v>0</v>
      </c>
      <c r="AA14" s="208"/>
      <c r="AB14" s="64">
        <v>34</v>
      </c>
      <c r="AC14" s="64"/>
      <c r="AD14" s="64">
        <f t="shared" si="11"/>
        <v>168</v>
      </c>
      <c r="AE14" s="40">
        <f t="shared" si="12"/>
        <v>100</v>
      </c>
      <c r="AF14" s="207">
        <f t="shared" si="25"/>
        <v>0</v>
      </c>
      <c r="AG14" s="208"/>
      <c r="AH14" s="64">
        <v>34</v>
      </c>
      <c r="AI14" s="64"/>
      <c r="AJ14" s="64">
        <f t="shared" si="13"/>
        <v>168</v>
      </c>
      <c r="AK14" s="40">
        <f t="shared" si="14"/>
        <v>100</v>
      </c>
      <c r="AL14" s="207">
        <f t="shared" si="26"/>
        <v>0</v>
      </c>
      <c r="AM14" s="208"/>
      <c r="AN14" s="64">
        <v>34</v>
      </c>
      <c r="AO14" s="64"/>
      <c r="AP14" s="64">
        <f t="shared" si="15"/>
        <v>168</v>
      </c>
      <c r="AQ14" s="40">
        <f t="shared" si="16"/>
        <v>100</v>
      </c>
      <c r="AR14" s="207">
        <f t="shared" si="27"/>
        <v>0</v>
      </c>
      <c r="AS14" s="208"/>
      <c r="AT14" s="64">
        <v>34</v>
      </c>
      <c r="AU14" s="64"/>
      <c r="AV14" s="64">
        <f t="shared" si="17"/>
        <v>168</v>
      </c>
      <c r="AW14" s="40">
        <f t="shared" si="18"/>
        <v>100</v>
      </c>
      <c r="AX14" s="207">
        <f t="shared" si="28"/>
        <v>0</v>
      </c>
      <c r="AY14" s="198"/>
      <c r="AZ14" s="65">
        <v>52</v>
      </c>
      <c r="BA14" s="65"/>
      <c r="BB14" s="65">
        <f t="shared" si="19"/>
        <v>468</v>
      </c>
      <c r="BC14" s="56">
        <f t="shared" si="29"/>
        <v>161.02000000000001</v>
      </c>
      <c r="BD14" s="99">
        <f t="shared" si="2"/>
        <v>0</v>
      </c>
      <c r="BE14" s="242"/>
      <c r="BF14" s="65">
        <v>34</v>
      </c>
      <c r="BG14" s="65"/>
      <c r="BH14" s="65">
        <f t="shared" si="30"/>
        <v>158</v>
      </c>
      <c r="BI14" s="56">
        <f t="shared" si="31"/>
        <v>90</v>
      </c>
      <c r="BJ14" s="241">
        <f t="shared" si="32"/>
        <v>0</v>
      </c>
      <c r="BK14" s="58">
        <f>SUM(O14,BE14)</f>
        <v>0</v>
      </c>
      <c r="BL14" s="36">
        <f t="shared" si="33"/>
        <v>460</v>
      </c>
      <c r="BM14" s="59">
        <f t="shared" si="20"/>
        <v>0</v>
      </c>
      <c r="BN14" s="60">
        <f t="shared" si="34"/>
        <v>3284</v>
      </c>
      <c r="BO14" s="266">
        <f t="shared" si="35"/>
        <v>2097.85</v>
      </c>
      <c r="BP14" s="272">
        <f t="shared" si="21"/>
        <v>0</v>
      </c>
      <c r="BQ14" s="38"/>
      <c r="BR14" s="51">
        <f t="shared" si="36"/>
        <v>2022</v>
      </c>
      <c r="BS14" s="51">
        <f t="shared" si="36"/>
        <v>835.84999999999991</v>
      </c>
    </row>
    <row r="15" spans="1:71" x14ac:dyDescent="0.25">
      <c r="B15" s="13">
        <v>44561</v>
      </c>
      <c r="C15" s="61"/>
      <c r="D15" s="44">
        <v>58</v>
      </c>
      <c r="E15" s="62"/>
      <c r="F15" s="62">
        <f t="shared" si="3"/>
        <v>580</v>
      </c>
      <c r="G15" s="53">
        <f t="shared" si="4"/>
        <v>207.59</v>
      </c>
      <c r="H15" s="103">
        <f t="shared" si="1"/>
        <v>0</v>
      </c>
      <c r="I15" s="259"/>
      <c r="J15" s="62">
        <v>34</v>
      </c>
      <c r="K15" s="62"/>
      <c r="L15" s="62">
        <f t="shared" si="5"/>
        <v>202</v>
      </c>
      <c r="M15" s="53">
        <f t="shared" si="6"/>
        <v>100</v>
      </c>
      <c r="N15" s="258">
        <f t="shared" si="22"/>
        <v>0</v>
      </c>
      <c r="O15" s="186"/>
      <c r="P15" s="63">
        <v>36</v>
      </c>
      <c r="Q15" s="63"/>
      <c r="R15" s="63">
        <f t="shared" si="7"/>
        <v>360</v>
      </c>
      <c r="S15" s="54">
        <f t="shared" si="8"/>
        <v>109.78</v>
      </c>
      <c r="T15" s="185">
        <f t="shared" si="23"/>
        <v>0</v>
      </c>
      <c r="U15" s="208"/>
      <c r="V15" s="64">
        <v>110</v>
      </c>
      <c r="W15" s="64"/>
      <c r="X15" s="64">
        <f t="shared" si="9"/>
        <v>1082</v>
      </c>
      <c r="Y15" s="40">
        <f t="shared" si="10"/>
        <v>1029.46</v>
      </c>
      <c r="Z15" s="207">
        <f t="shared" si="24"/>
        <v>0</v>
      </c>
      <c r="AA15" s="208"/>
      <c r="AB15" s="64">
        <v>34</v>
      </c>
      <c r="AC15" s="64"/>
      <c r="AD15" s="64">
        <f t="shared" si="11"/>
        <v>202</v>
      </c>
      <c r="AE15" s="40">
        <f t="shared" si="12"/>
        <v>100</v>
      </c>
      <c r="AF15" s="207">
        <f t="shared" si="25"/>
        <v>0</v>
      </c>
      <c r="AG15" s="208"/>
      <c r="AH15" s="64">
        <v>34</v>
      </c>
      <c r="AI15" s="64"/>
      <c r="AJ15" s="64">
        <f t="shared" si="13"/>
        <v>202</v>
      </c>
      <c r="AK15" s="40">
        <f t="shared" si="14"/>
        <v>100</v>
      </c>
      <c r="AL15" s="207">
        <f t="shared" si="26"/>
        <v>0</v>
      </c>
      <c r="AM15" s="208"/>
      <c r="AN15" s="64">
        <v>34</v>
      </c>
      <c r="AO15" s="64"/>
      <c r="AP15" s="64">
        <f t="shared" si="15"/>
        <v>202</v>
      </c>
      <c r="AQ15" s="40">
        <f t="shared" si="16"/>
        <v>100</v>
      </c>
      <c r="AR15" s="207">
        <f t="shared" si="27"/>
        <v>0</v>
      </c>
      <c r="AS15" s="208"/>
      <c r="AT15" s="64">
        <v>34</v>
      </c>
      <c r="AU15" s="64"/>
      <c r="AV15" s="64">
        <f t="shared" si="17"/>
        <v>202</v>
      </c>
      <c r="AW15" s="40">
        <f t="shared" si="18"/>
        <v>100</v>
      </c>
      <c r="AX15" s="207">
        <f t="shared" si="28"/>
        <v>0</v>
      </c>
      <c r="AY15" s="198"/>
      <c r="AZ15" s="65">
        <v>52</v>
      </c>
      <c r="BA15" s="65"/>
      <c r="BB15" s="65">
        <f t="shared" si="19"/>
        <v>520</v>
      </c>
      <c r="BC15" s="56">
        <f t="shared" si="29"/>
        <v>161.02000000000001</v>
      </c>
      <c r="BD15" s="99">
        <f t="shared" si="2"/>
        <v>0</v>
      </c>
      <c r="BE15" s="242"/>
      <c r="BF15" s="65">
        <v>34</v>
      </c>
      <c r="BG15" s="65"/>
      <c r="BH15" s="65">
        <f t="shared" si="30"/>
        <v>192</v>
      </c>
      <c r="BI15" s="56">
        <f t="shared" si="31"/>
        <v>90</v>
      </c>
      <c r="BJ15" s="241">
        <f t="shared" si="32"/>
        <v>0</v>
      </c>
      <c r="BK15" s="58">
        <f>SUM(O15,BE15)</f>
        <v>0</v>
      </c>
      <c r="BL15" s="36">
        <f t="shared" si="33"/>
        <v>460</v>
      </c>
      <c r="BM15" s="59">
        <f t="shared" si="20"/>
        <v>0</v>
      </c>
      <c r="BN15" s="60">
        <f t="shared" si="34"/>
        <v>3744</v>
      </c>
      <c r="BO15" s="266">
        <f t="shared" si="35"/>
        <v>2097.85</v>
      </c>
      <c r="BP15" s="272">
        <f>BM15/BO15</f>
        <v>0</v>
      </c>
      <c r="BQ15" s="38"/>
      <c r="BR15" s="51">
        <f t="shared" si="36"/>
        <v>2482</v>
      </c>
      <c r="BS15" s="51">
        <f t="shared" si="36"/>
        <v>835.84999999999991</v>
      </c>
    </row>
    <row r="16" spans="1:71" x14ac:dyDescent="0.25">
      <c r="B16" s="12"/>
      <c r="C16" s="61"/>
      <c r="D16" s="62"/>
      <c r="E16" s="62"/>
      <c r="F16" s="62">
        <f t="shared" si="3"/>
        <v>580</v>
      </c>
      <c r="G16" s="53">
        <f t="shared" si="4"/>
        <v>207.59</v>
      </c>
      <c r="H16" s="103">
        <f t="shared" si="1"/>
        <v>0</v>
      </c>
      <c r="I16" s="259"/>
      <c r="J16" s="62"/>
      <c r="K16" s="62"/>
      <c r="L16" s="62">
        <f t="shared" si="5"/>
        <v>202</v>
      </c>
      <c r="M16" s="53">
        <f t="shared" si="6"/>
        <v>100</v>
      </c>
      <c r="N16" s="258">
        <f t="shared" si="22"/>
        <v>0</v>
      </c>
      <c r="O16" s="186"/>
      <c r="P16" s="63"/>
      <c r="Q16" s="63"/>
      <c r="R16" s="63">
        <f t="shared" si="7"/>
        <v>360</v>
      </c>
      <c r="S16" s="54">
        <f t="shared" si="8"/>
        <v>109.78</v>
      </c>
      <c r="T16" s="185">
        <f t="shared" si="23"/>
        <v>0</v>
      </c>
      <c r="U16" s="208"/>
      <c r="V16" s="64"/>
      <c r="W16" s="64"/>
      <c r="X16" s="64">
        <f t="shared" si="9"/>
        <v>1082</v>
      </c>
      <c r="Y16" s="40">
        <f t="shared" si="10"/>
        <v>1029.46</v>
      </c>
      <c r="Z16" s="207">
        <f t="shared" si="24"/>
        <v>0</v>
      </c>
      <c r="AA16" s="208"/>
      <c r="AB16" s="64"/>
      <c r="AC16" s="64"/>
      <c r="AD16" s="64">
        <f t="shared" si="11"/>
        <v>202</v>
      </c>
      <c r="AE16" s="40">
        <f t="shared" si="12"/>
        <v>100</v>
      </c>
      <c r="AF16" s="207">
        <f t="shared" si="25"/>
        <v>0</v>
      </c>
      <c r="AG16" s="208"/>
      <c r="AH16" s="64"/>
      <c r="AI16" s="64"/>
      <c r="AJ16" s="64">
        <f t="shared" si="13"/>
        <v>202</v>
      </c>
      <c r="AK16" s="40">
        <f t="shared" si="14"/>
        <v>100</v>
      </c>
      <c r="AL16" s="207">
        <f t="shared" si="26"/>
        <v>0</v>
      </c>
      <c r="AM16" s="208"/>
      <c r="AN16" s="64"/>
      <c r="AO16" s="64"/>
      <c r="AP16" s="64">
        <f t="shared" si="15"/>
        <v>202</v>
      </c>
      <c r="AQ16" s="40">
        <f t="shared" si="16"/>
        <v>100</v>
      </c>
      <c r="AR16" s="207">
        <f t="shared" si="27"/>
        <v>0</v>
      </c>
      <c r="AS16" s="208"/>
      <c r="AT16" s="64"/>
      <c r="AU16" s="64"/>
      <c r="AV16" s="64">
        <f t="shared" si="17"/>
        <v>202</v>
      </c>
      <c r="AW16" s="40">
        <f t="shared" si="18"/>
        <v>100</v>
      </c>
      <c r="AX16" s="207">
        <f t="shared" si="28"/>
        <v>0</v>
      </c>
      <c r="AY16" s="198"/>
      <c r="AZ16" s="65"/>
      <c r="BA16" s="65"/>
      <c r="BB16" s="65">
        <f t="shared" si="19"/>
        <v>520</v>
      </c>
      <c r="BC16" s="56">
        <f t="shared" si="29"/>
        <v>161.02000000000001</v>
      </c>
      <c r="BD16" s="99">
        <f t="shared" si="2"/>
        <v>0</v>
      </c>
      <c r="BE16" s="242"/>
      <c r="BF16" s="65"/>
      <c r="BG16" s="65"/>
      <c r="BH16" s="65">
        <f t="shared" si="30"/>
        <v>192</v>
      </c>
      <c r="BI16" s="56">
        <f t="shared" si="31"/>
        <v>90</v>
      </c>
      <c r="BJ16" s="241">
        <f t="shared" si="32"/>
        <v>0</v>
      </c>
      <c r="BK16" s="58">
        <f>SUM(O16,BE16)</f>
        <v>0</v>
      </c>
      <c r="BL16" s="36">
        <f t="shared" si="33"/>
        <v>0</v>
      </c>
      <c r="BM16" s="59">
        <f t="shared" si="20"/>
        <v>0</v>
      </c>
      <c r="BN16" s="60">
        <f t="shared" si="34"/>
        <v>3744</v>
      </c>
      <c r="BO16" s="266">
        <f t="shared" si="35"/>
        <v>2097.85</v>
      </c>
      <c r="BP16" s="272">
        <f t="shared" si="21"/>
        <v>0</v>
      </c>
      <c r="BQ16" s="38"/>
      <c r="BR16" s="51">
        <f t="shared" si="36"/>
        <v>2482</v>
      </c>
      <c r="BS16" s="51">
        <f t="shared" si="36"/>
        <v>835.84999999999991</v>
      </c>
    </row>
    <row r="17" spans="2:71" x14ac:dyDescent="0.25">
      <c r="B17" s="12"/>
      <c r="C17" s="61"/>
      <c r="D17" s="62"/>
      <c r="E17" s="62"/>
      <c r="F17" s="62">
        <f t="shared" si="3"/>
        <v>580</v>
      </c>
      <c r="G17" s="53">
        <f t="shared" si="4"/>
        <v>207.59</v>
      </c>
      <c r="H17" s="103">
        <f t="shared" si="1"/>
        <v>0</v>
      </c>
      <c r="I17" s="259"/>
      <c r="J17" s="62"/>
      <c r="K17" s="62"/>
      <c r="L17" s="62">
        <f t="shared" si="5"/>
        <v>202</v>
      </c>
      <c r="M17" s="53">
        <f t="shared" si="6"/>
        <v>100</v>
      </c>
      <c r="N17" s="258">
        <f t="shared" si="22"/>
        <v>0</v>
      </c>
      <c r="O17" s="186"/>
      <c r="P17" s="63"/>
      <c r="Q17" s="63"/>
      <c r="R17" s="63">
        <f t="shared" si="7"/>
        <v>360</v>
      </c>
      <c r="S17" s="54">
        <f t="shared" si="8"/>
        <v>109.78</v>
      </c>
      <c r="T17" s="185">
        <f t="shared" si="23"/>
        <v>0</v>
      </c>
      <c r="U17" s="208"/>
      <c r="V17" s="64"/>
      <c r="W17" s="64"/>
      <c r="X17" s="64">
        <f t="shared" si="9"/>
        <v>1082</v>
      </c>
      <c r="Y17" s="40">
        <f t="shared" si="10"/>
        <v>1029.46</v>
      </c>
      <c r="Z17" s="207">
        <f t="shared" si="24"/>
        <v>0</v>
      </c>
      <c r="AA17" s="208"/>
      <c r="AB17" s="64"/>
      <c r="AC17" s="64"/>
      <c r="AD17" s="64">
        <f t="shared" si="11"/>
        <v>202</v>
      </c>
      <c r="AE17" s="40">
        <f t="shared" si="12"/>
        <v>100</v>
      </c>
      <c r="AF17" s="207">
        <f t="shared" si="25"/>
        <v>0</v>
      </c>
      <c r="AG17" s="208"/>
      <c r="AH17" s="64"/>
      <c r="AI17" s="64"/>
      <c r="AJ17" s="64">
        <f t="shared" si="13"/>
        <v>202</v>
      </c>
      <c r="AK17" s="40">
        <f t="shared" si="14"/>
        <v>100</v>
      </c>
      <c r="AL17" s="207">
        <f t="shared" si="26"/>
        <v>0</v>
      </c>
      <c r="AM17" s="208"/>
      <c r="AN17" s="64"/>
      <c r="AO17" s="64"/>
      <c r="AP17" s="64">
        <f t="shared" si="15"/>
        <v>202</v>
      </c>
      <c r="AQ17" s="40">
        <f t="shared" si="16"/>
        <v>100</v>
      </c>
      <c r="AR17" s="207">
        <f t="shared" si="27"/>
        <v>0</v>
      </c>
      <c r="AS17" s="208"/>
      <c r="AT17" s="64"/>
      <c r="AU17" s="64"/>
      <c r="AV17" s="64">
        <f t="shared" si="17"/>
        <v>202</v>
      </c>
      <c r="AW17" s="40">
        <f t="shared" si="18"/>
        <v>100</v>
      </c>
      <c r="AX17" s="207">
        <f t="shared" si="28"/>
        <v>0</v>
      </c>
      <c r="AY17" s="198"/>
      <c r="AZ17" s="65"/>
      <c r="BA17" s="65"/>
      <c r="BB17" s="65">
        <f t="shared" si="19"/>
        <v>520</v>
      </c>
      <c r="BC17" s="56">
        <f t="shared" si="29"/>
        <v>161.02000000000001</v>
      </c>
      <c r="BD17" s="99">
        <f t="shared" si="2"/>
        <v>0</v>
      </c>
      <c r="BE17" s="242"/>
      <c r="BF17" s="65"/>
      <c r="BG17" s="65"/>
      <c r="BH17" s="65">
        <f t="shared" si="30"/>
        <v>192</v>
      </c>
      <c r="BI17" s="56">
        <f t="shared" si="31"/>
        <v>90</v>
      </c>
      <c r="BJ17" s="241">
        <f t="shared" si="32"/>
        <v>0</v>
      </c>
      <c r="BK17" s="58">
        <f>SUM(O17,BE17)</f>
        <v>0</v>
      </c>
      <c r="BL17" s="36">
        <f t="shared" si="33"/>
        <v>0</v>
      </c>
      <c r="BM17" s="59">
        <f t="shared" si="20"/>
        <v>0</v>
      </c>
      <c r="BN17" s="60">
        <f t="shared" si="34"/>
        <v>3744</v>
      </c>
      <c r="BO17" s="266">
        <f t="shared" si="35"/>
        <v>2097.85</v>
      </c>
      <c r="BP17" s="272">
        <f t="shared" si="21"/>
        <v>0</v>
      </c>
      <c r="BQ17" s="38"/>
      <c r="BR17" s="51">
        <f t="shared" si="36"/>
        <v>2482</v>
      </c>
      <c r="BS17" s="51">
        <f t="shared" si="36"/>
        <v>835.84999999999991</v>
      </c>
    </row>
    <row r="18" spans="2:71" x14ac:dyDescent="0.25">
      <c r="B18" s="12"/>
      <c r="C18" s="61"/>
      <c r="D18" s="62"/>
      <c r="E18" s="62"/>
      <c r="F18" s="62">
        <f t="shared" si="3"/>
        <v>580</v>
      </c>
      <c r="G18" s="53">
        <f t="shared" si="4"/>
        <v>207.59</v>
      </c>
      <c r="H18" s="103">
        <f t="shared" si="1"/>
        <v>0</v>
      </c>
      <c r="I18" s="259"/>
      <c r="J18" s="62"/>
      <c r="K18" s="62"/>
      <c r="L18" s="62">
        <f t="shared" si="5"/>
        <v>202</v>
      </c>
      <c r="M18" s="53">
        <f t="shared" si="6"/>
        <v>100</v>
      </c>
      <c r="N18" s="258">
        <f t="shared" si="22"/>
        <v>0</v>
      </c>
      <c r="O18" s="186"/>
      <c r="P18" s="63"/>
      <c r="Q18" s="63"/>
      <c r="R18" s="63">
        <f t="shared" si="7"/>
        <v>360</v>
      </c>
      <c r="S18" s="54">
        <f t="shared" si="8"/>
        <v>109.78</v>
      </c>
      <c r="T18" s="185">
        <f t="shared" si="23"/>
        <v>0</v>
      </c>
      <c r="U18" s="208"/>
      <c r="V18" s="64"/>
      <c r="W18" s="64"/>
      <c r="X18" s="64">
        <f t="shared" si="9"/>
        <v>1082</v>
      </c>
      <c r="Y18" s="40">
        <f t="shared" si="10"/>
        <v>1029.46</v>
      </c>
      <c r="Z18" s="207">
        <f t="shared" si="24"/>
        <v>0</v>
      </c>
      <c r="AA18" s="208"/>
      <c r="AB18" s="64"/>
      <c r="AC18" s="64"/>
      <c r="AD18" s="64">
        <f t="shared" si="11"/>
        <v>202</v>
      </c>
      <c r="AE18" s="40">
        <f t="shared" si="12"/>
        <v>100</v>
      </c>
      <c r="AF18" s="207">
        <f t="shared" si="25"/>
        <v>0</v>
      </c>
      <c r="AG18" s="208"/>
      <c r="AH18" s="64"/>
      <c r="AI18" s="64"/>
      <c r="AJ18" s="64">
        <f t="shared" si="13"/>
        <v>202</v>
      </c>
      <c r="AK18" s="40">
        <f t="shared" si="14"/>
        <v>100</v>
      </c>
      <c r="AL18" s="207">
        <f t="shared" si="26"/>
        <v>0</v>
      </c>
      <c r="AM18" s="208"/>
      <c r="AN18" s="64"/>
      <c r="AO18" s="64"/>
      <c r="AP18" s="64">
        <f t="shared" si="15"/>
        <v>202</v>
      </c>
      <c r="AQ18" s="40">
        <f t="shared" si="16"/>
        <v>100</v>
      </c>
      <c r="AR18" s="207">
        <f t="shared" si="27"/>
        <v>0</v>
      </c>
      <c r="AS18" s="208"/>
      <c r="AT18" s="64"/>
      <c r="AU18" s="64"/>
      <c r="AV18" s="64">
        <f t="shared" si="17"/>
        <v>202</v>
      </c>
      <c r="AW18" s="40">
        <f t="shared" si="18"/>
        <v>100</v>
      </c>
      <c r="AX18" s="207">
        <f t="shared" si="28"/>
        <v>0</v>
      </c>
      <c r="AY18" s="198"/>
      <c r="AZ18" s="65"/>
      <c r="BA18" s="65"/>
      <c r="BB18" s="65">
        <f t="shared" si="19"/>
        <v>520</v>
      </c>
      <c r="BC18" s="56">
        <f t="shared" si="29"/>
        <v>161.02000000000001</v>
      </c>
      <c r="BD18" s="99">
        <f t="shared" si="2"/>
        <v>0</v>
      </c>
      <c r="BE18" s="242"/>
      <c r="BF18" s="65"/>
      <c r="BG18" s="65"/>
      <c r="BH18" s="65">
        <f t="shared" si="30"/>
        <v>192</v>
      </c>
      <c r="BI18" s="56">
        <f t="shared" si="31"/>
        <v>90</v>
      </c>
      <c r="BJ18" s="241">
        <f t="shared" si="32"/>
        <v>0</v>
      </c>
      <c r="BK18" s="58">
        <f>SUM(O18,BE18)</f>
        <v>0</v>
      </c>
      <c r="BL18" s="36">
        <f t="shared" si="33"/>
        <v>0</v>
      </c>
      <c r="BM18" s="59">
        <f t="shared" si="20"/>
        <v>0</v>
      </c>
      <c r="BN18" s="60">
        <f t="shared" si="34"/>
        <v>3744</v>
      </c>
      <c r="BO18" s="266">
        <f t="shared" si="35"/>
        <v>2097.85</v>
      </c>
      <c r="BP18" s="272">
        <f t="shared" si="21"/>
        <v>0</v>
      </c>
      <c r="BQ18" s="38"/>
      <c r="BR18" s="51">
        <f t="shared" si="36"/>
        <v>2482</v>
      </c>
      <c r="BS18" s="51">
        <f t="shared" si="36"/>
        <v>835.84999999999991</v>
      </c>
    </row>
    <row r="19" spans="2:71" x14ac:dyDescent="0.25">
      <c r="B19" s="12"/>
      <c r="C19" s="61"/>
      <c r="D19" s="62"/>
      <c r="E19" s="62"/>
      <c r="F19" s="62">
        <f t="shared" si="3"/>
        <v>580</v>
      </c>
      <c r="G19" s="53">
        <f t="shared" si="4"/>
        <v>207.59</v>
      </c>
      <c r="H19" s="103">
        <f t="shared" si="1"/>
        <v>0</v>
      </c>
      <c r="I19" s="259"/>
      <c r="J19" s="62"/>
      <c r="K19" s="62"/>
      <c r="L19" s="62">
        <f t="shared" si="5"/>
        <v>202</v>
      </c>
      <c r="M19" s="53">
        <f t="shared" si="6"/>
        <v>100</v>
      </c>
      <c r="N19" s="258">
        <f t="shared" si="22"/>
        <v>0</v>
      </c>
      <c r="O19" s="186"/>
      <c r="P19" s="63"/>
      <c r="Q19" s="63"/>
      <c r="R19" s="63">
        <f t="shared" si="7"/>
        <v>360</v>
      </c>
      <c r="S19" s="54">
        <f t="shared" si="8"/>
        <v>109.78</v>
      </c>
      <c r="T19" s="185">
        <f t="shared" si="23"/>
        <v>0</v>
      </c>
      <c r="U19" s="208"/>
      <c r="V19" s="64"/>
      <c r="W19" s="64"/>
      <c r="X19" s="64">
        <f t="shared" si="9"/>
        <v>1082</v>
      </c>
      <c r="Y19" s="40">
        <f t="shared" si="10"/>
        <v>1029.46</v>
      </c>
      <c r="Z19" s="207">
        <f t="shared" si="24"/>
        <v>0</v>
      </c>
      <c r="AA19" s="208"/>
      <c r="AB19" s="64"/>
      <c r="AC19" s="64"/>
      <c r="AD19" s="64">
        <f t="shared" si="11"/>
        <v>202</v>
      </c>
      <c r="AE19" s="40">
        <f t="shared" si="12"/>
        <v>100</v>
      </c>
      <c r="AF19" s="207">
        <f t="shared" si="25"/>
        <v>0</v>
      </c>
      <c r="AG19" s="208"/>
      <c r="AH19" s="64"/>
      <c r="AI19" s="64"/>
      <c r="AJ19" s="64">
        <f t="shared" si="13"/>
        <v>202</v>
      </c>
      <c r="AK19" s="40">
        <f t="shared" si="14"/>
        <v>100</v>
      </c>
      <c r="AL19" s="207">
        <f t="shared" si="26"/>
        <v>0</v>
      </c>
      <c r="AM19" s="208"/>
      <c r="AN19" s="64"/>
      <c r="AO19" s="64"/>
      <c r="AP19" s="64">
        <f t="shared" si="15"/>
        <v>202</v>
      </c>
      <c r="AQ19" s="40">
        <f t="shared" si="16"/>
        <v>100</v>
      </c>
      <c r="AR19" s="207">
        <f t="shared" si="27"/>
        <v>0</v>
      </c>
      <c r="AS19" s="208"/>
      <c r="AT19" s="64"/>
      <c r="AU19" s="64"/>
      <c r="AV19" s="64">
        <f t="shared" si="17"/>
        <v>202</v>
      </c>
      <c r="AW19" s="40">
        <f t="shared" si="18"/>
        <v>100</v>
      </c>
      <c r="AX19" s="207">
        <f t="shared" si="28"/>
        <v>0</v>
      </c>
      <c r="AY19" s="198"/>
      <c r="AZ19" s="65"/>
      <c r="BA19" s="65"/>
      <c r="BB19" s="65">
        <f t="shared" si="19"/>
        <v>520</v>
      </c>
      <c r="BC19" s="56">
        <f t="shared" si="29"/>
        <v>161.02000000000001</v>
      </c>
      <c r="BD19" s="99">
        <f t="shared" si="2"/>
        <v>0</v>
      </c>
      <c r="BE19" s="242"/>
      <c r="BF19" s="65"/>
      <c r="BG19" s="65"/>
      <c r="BH19" s="65">
        <f t="shared" si="30"/>
        <v>192</v>
      </c>
      <c r="BI19" s="56">
        <f t="shared" si="31"/>
        <v>90</v>
      </c>
      <c r="BJ19" s="241">
        <f t="shared" si="32"/>
        <v>0</v>
      </c>
      <c r="BK19" s="58">
        <f>SUM(O19,BE19)</f>
        <v>0</v>
      </c>
      <c r="BL19" s="36">
        <f t="shared" si="33"/>
        <v>0</v>
      </c>
      <c r="BM19" s="59">
        <f t="shared" si="20"/>
        <v>0</v>
      </c>
      <c r="BN19" s="60">
        <f t="shared" si="34"/>
        <v>3744</v>
      </c>
      <c r="BO19" s="266">
        <f t="shared" si="35"/>
        <v>2097.85</v>
      </c>
      <c r="BP19" s="272">
        <f t="shared" si="21"/>
        <v>0</v>
      </c>
      <c r="BQ19" s="38"/>
      <c r="BR19" s="51">
        <f t="shared" si="36"/>
        <v>2482</v>
      </c>
      <c r="BS19" s="51">
        <f t="shared" si="36"/>
        <v>835.84999999999991</v>
      </c>
    </row>
    <row r="20" spans="2:71" x14ac:dyDescent="0.25">
      <c r="B20" s="12"/>
      <c r="C20" s="61"/>
      <c r="D20" s="62"/>
      <c r="E20" s="62"/>
      <c r="F20" s="62">
        <f t="shared" si="3"/>
        <v>580</v>
      </c>
      <c r="G20" s="53">
        <f t="shared" si="4"/>
        <v>207.59</v>
      </c>
      <c r="H20" s="103">
        <f t="shared" si="1"/>
        <v>0</v>
      </c>
      <c r="I20" s="259"/>
      <c r="J20" s="62"/>
      <c r="K20" s="62"/>
      <c r="L20" s="62">
        <f t="shared" si="5"/>
        <v>202</v>
      </c>
      <c r="M20" s="53">
        <f t="shared" si="6"/>
        <v>100</v>
      </c>
      <c r="N20" s="258">
        <f t="shared" si="22"/>
        <v>0</v>
      </c>
      <c r="O20" s="186"/>
      <c r="P20" s="63"/>
      <c r="Q20" s="63"/>
      <c r="R20" s="63">
        <f t="shared" si="7"/>
        <v>360</v>
      </c>
      <c r="S20" s="54">
        <f t="shared" si="8"/>
        <v>109.78</v>
      </c>
      <c r="T20" s="185">
        <f t="shared" si="23"/>
        <v>0</v>
      </c>
      <c r="U20" s="208"/>
      <c r="V20" s="64"/>
      <c r="W20" s="64"/>
      <c r="X20" s="64">
        <f t="shared" si="9"/>
        <v>1082</v>
      </c>
      <c r="Y20" s="40">
        <f t="shared" si="10"/>
        <v>1029.46</v>
      </c>
      <c r="Z20" s="207">
        <f t="shared" si="24"/>
        <v>0</v>
      </c>
      <c r="AA20" s="208"/>
      <c r="AB20" s="64"/>
      <c r="AC20" s="64"/>
      <c r="AD20" s="64">
        <f t="shared" si="11"/>
        <v>202</v>
      </c>
      <c r="AE20" s="40">
        <f t="shared" si="12"/>
        <v>100</v>
      </c>
      <c r="AF20" s="207">
        <f t="shared" si="25"/>
        <v>0</v>
      </c>
      <c r="AG20" s="208"/>
      <c r="AH20" s="64"/>
      <c r="AI20" s="64"/>
      <c r="AJ20" s="64">
        <f t="shared" si="13"/>
        <v>202</v>
      </c>
      <c r="AK20" s="40">
        <f t="shared" si="14"/>
        <v>100</v>
      </c>
      <c r="AL20" s="207">
        <f t="shared" si="26"/>
        <v>0</v>
      </c>
      <c r="AM20" s="208"/>
      <c r="AN20" s="64"/>
      <c r="AO20" s="64"/>
      <c r="AP20" s="64">
        <f t="shared" si="15"/>
        <v>202</v>
      </c>
      <c r="AQ20" s="40">
        <f t="shared" si="16"/>
        <v>100</v>
      </c>
      <c r="AR20" s="207">
        <f t="shared" si="27"/>
        <v>0</v>
      </c>
      <c r="AS20" s="208"/>
      <c r="AT20" s="64"/>
      <c r="AU20" s="64"/>
      <c r="AV20" s="64">
        <f t="shared" si="17"/>
        <v>202</v>
      </c>
      <c r="AW20" s="40">
        <f t="shared" si="18"/>
        <v>100</v>
      </c>
      <c r="AX20" s="207">
        <f t="shared" si="28"/>
        <v>0</v>
      </c>
      <c r="AY20" s="198"/>
      <c r="AZ20" s="65"/>
      <c r="BA20" s="65"/>
      <c r="BB20" s="65">
        <f t="shared" si="19"/>
        <v>520</v>
      </c>
      <c r="BC20" s="56">
        <f t="shared" si="29"/>
        <v>161.02000000000001</v>
      </c>
      <c r="BD20" s="99">
        <f t="shared" si="2"/>
        <v>0</v>
      </c>
      <c r="BE20" s="242"/>
      <c r="BF20" s="65"/>
      <c r="BG20" s="65"/>
      <c r="BH20" s="65">
        <f t="shared" si="30"/>
        <v>192</v>
      </c>
      <c r="BI20" s="56">
        <f t="shared" si="31"/>
        <v>90</v>
      </c>
      <c r="BJ20" s="241">
        <f t="shared" si="32"/>
        <v>0</v>
      </c>
      <c r="BK20" s="58">
        <f>SUM(O20,BE20)</f>
        <v>0</v>
      </c>
      <c r="BL20" s="36">
        <f t="shared" si="33"/>
        <v>0</v>
      </c>
      <c r="BM20" s="59">
        <f t="shared" si="20"/>
        <v>0</v>
      </c>
      <c r="BN20" s="60">
        <f t="shared" si="34"/>
        <v>3744</v>
      </c>
      <c r="BO20" s="266">
        <f t="shared" si="35"/>
        <v>2097.85</v>
      </c>
      <c r="BP20" s="272">
        <f t="shared" si="21"/>
        <v>0</v>
      </c>
      <c r="BQ20" s="38"/>
      <c r="BR20" s="51">
        <f t="shared" si="36"/>
        <v>2482</v>
      </c>
      <c r="BS20" s="51">
        <f t="shared" si="36"/>
        <v>835.84999999999991</v>
      </c>
    </row>
    <row r="21" spans="2:71" x14ac:dyDescent="0.25">
      <c r="B21" s="12"/>
      <c r="C21" s="61"/>
      <c r="D21" s="62"/>
      <c r="E21" s="62"/>
      <c r="F21" s="62">
        <f t="shared" si="3"/>
        <v>580</v>
      </c>
      <c r="G21" s="53">
        <f t="shared" si="4"/>
        <v>207.59</v>
      </c>
      <c r="H21" s="103">
        <f t="shared" si="1"/>
        <v>0</v>
      </c>
      <c r="I21" s="259"/>
      <c r="J21" s="62"/>
      <c r="K21" s="62"/>
      <c r="L21" s="62">
        <f t="shared" si="5"/>
        <v>202</v>
      </c>
      <c r="M21" s="53">
        <f t="shared" si="6"/>
        <v>100</v>
      </c>
      <c r="N21" s="258">
        <f t="shared" si="22"/>
        <v>0</v>
      </c>
      <c r="O21" s="186"/>
      <c r="P21" s="63"/>
      <c r="Q21" s="63"/>
      <c r="R21" s="63">
        <f t="shared" si="7"/>
        <v>360</v>
      </c>
      <c r="S21" s="54">
        <f t="shared" si="8"/>
        <v>109.78</v>
      </c>
      <c r="T21" s="185">
        <f t="shared" si="23"/>
        <v>0</v>
      </c>
      <c r="U21" s="208"/>
      <c r="V21" s="64"/>
      <c r="W21" s="64"/>
      <c r="X21" s="64">
        <f t="shared" si="9"/>
        <v>1082</v>
      </c>
      <c r="Y21" s="40">
        <f t="shared" si="10"/>
        <v>1029.46</v>
      </c>
      <c r="Z21" s="207">
        <f t="shared" si="24"/>
        <v>0</v>
      </c>
      <c r="AA21" s="208"/>
      <c r="AB21" s="64"/>
      <c r="AC21" s="64"/>
      <c r="AD21" s="64">
        <f t="shared" si="11"/>
        <v>202</v>
      </c>
      <c r="AE21" s="40">
        <f t="shared" si="12"/>
        <v>100</v>
      </c>
      <c r="AF21" s="207">
        <f t="shared" si="25"/>
        <v>0</v>
      </c>
      <c r="AG21" s="208"/>
      <c r="AH21" s="64"/>
      <c r="AI21" s="64"/>
      <c r="AJ21" s="64">
        <f t="shared" si="13"/>
        <v>202</v>
      </c>
      <c r="AK21" s="40">
        <f t="shared" si="14"/>
        <v>100</v>
      </c>
      <c r="AL21" s="207">
        <f t="shared" si="26"/>
        <v>0</v>
      </c>
      <c r="AM21" s="208"/>
      <c r="AN21" s="64"/>
      <c r="AO21" s="64"/>
      <c r="AP21" s="64">
        <f t="shared" si="15"/>
        <v>202</v>
      </c>
      <c r="AQ21" s="40">
        <f t="shared" si="16"/>
        <v>100</v>
      </c>
      <c r="AR21" s="207">
        <f t="shared" si="27"/>
        <v>0</v>
      </c>
      <c r="AS21" s="208"/>
      <c r="AT21" s="64"/>
      <c r="AU21" s="64"/>
      <c r="AV21" s="64">
        <f t="shared" si="17"/>
        <v>202</v>
      </c>
      <c r="AW21" s="40">
        <f t="shared" si="18"/>
        <v>100</v>
      </c>
      <c r="AX21" s="207">
        <f t="shared" si="28"/>
        <v>0</v>
      </c>
      <c r="AY21" s="198"/>
      <c r="AZ21" s="65"/>
      <c r="BA21" s="65"/>
      <c r="BB21" s="65">
        <f t="shared" si="19"/>
        <v>520</v>
      </c>
      <c r="BC21" s="56">
        <f t="shared" si="29"/>
        <v>161.02000000000001</v>
      </c>
      <c r="BD21" s="99">
        <f t="shared" si="2"/>
        <v>0</v>
      </c>
      <c r="BE21" s="242"/>
      <c r="BF21" s="65"/>
      <c r="BG21" s="65"/>
      <c r="BH21" s="65">
        <f t="shared" si="30"/>
        <v>192</v>
      </c>
      <c r="BI21" s="56">
        <f t="shared" si="31"/>
        <v>90</v>
      </c>
      <c r="BJ21" s="241">
        <f t="shared" si="32"/>
        <v>0</v>
      </c>
      <c r="BK21" s="58">
        <f>SUM(O21,BE21)</f>
        <v>0</v>
      </c>
      <c r="BL21" s="36">
        <f t="shared" si="33"/>
        <v>0</v>
      </c>
      <c r="BM21" s="59">
        <f t="shared" si="20"/>
        <v>0</v>
      </c>
      <c r="BN21" s="60">
        <f t="shared" si="34"/>
        <v>3744</v>
      </c>
      <c r="BO21" s="266">
        <f t="shared" si="35"/>
        <v>2097.85</v>
      </c>
      <c r="BP21" s="272">
        <f t="shared" si="21"/>
        <v>0</v>
      </c>
      <c r="BQ21" s="38"/>
      <c r="BR21" s="51">
        <f t="shared" si="36"/>
        <v>2482</v>
      </c>
      <c r="BS21" s="51">
        <f t="shared" si="36"/>
        <v>835.84999999999991</v>
      </c>
    </row>
    <row r="22" spans="2:71" x14ac:dyDescent="0.25">
      <c r="B22" s="12"/>
      <c r="C22" s="61"/>
      <c r="D22" s="62"/>
      <c r="E22" s="62"/>
      <c r="F22" s="62">
        <f t="shared" si="3"/>
        <v>580</v>
      </c>
      <c r="G22" s="53">
        <f t="shared" si="4"/>
        <v>207.59</v>
      </c>
      <c r="H22" s="103">
        <f t="shared" si="1"/>
        <v>0</v>
      </c>
      <c r="I22" s="259"/>
      <c r="J22" s="62"/>
      <c r="K22" s="62"/>
      <c r="L22" s="62">
        <f t="shared" si="5"/>
        <v>202</v>
      </c>
      <c r="M22" s="53">
        <f t="shared" si="6"/>
        <v>100</v>
      </c>
      <c r="N22" s="258">
        <f t="shared" si="22"/>
        <v>0</v>
      </c>
      <c r="O22" s="186"/>
      <c r="P22" s="63"/>
      <c r="Q22" s="63"/>
      <c r="R22" s="63">
        <f t="shared" si="7"/>
        <v>360</v>
      </c>
      <c r="S22" s="54">
        <f t="shared" si="8"/>
        <v>109.78</v>
      </c>
      <c r="T22" s="185">
        <f t="shared" si="23"/>
        <v>0</v>
      </c>
      <c r="U22" s="208"/>
      <c r="V22" s="64"/>
      <c r="W22" s="64"/>
      <c r="X22" s="64">
        <f t="shared" si="9"/>
        <v>1082</v>
      </c>
      <c r="Y22" s="40">
        <f t="shared" si="10"/>
        <v>1029.46</v>
      </c>
      <c r="Z22" s="207">
        <f t="shared" si="24"/>
        <v>0</v>
      </c>
      <c r="AA22" s="208"/>
      <c r="AB22" s="64"/>
      <c r="AC22" s="64"/>
      <c r="AD22" s="64">
        <f t="shared" si="11"/>
        <v>202</v>
      </c>
      <c r="AE22" s="40">
        <f t="shared" si="12"/>
        <v>100</v>
      </c>
      <c r="AF22" s="207">
        <f t="shared" si="25"/>
        <v>0</v>
      </c>
      <c r="AG22" s="208"/>
      <c r="AH22" s="64"/>
      <c r="AI22" s="64"/>
      <c r="AJ22" s="64">
        <f t="shared" si="13"/>
        <v>202</v>
      </c>
      <c r="AK22" s="40">
        <f t="shared" si="14"/>
        <v>100</v>
      </c>
      <c r="AL22" s="207">
        <f t="shared" si="26"/>
        <v>0</v>
      </c>
      <c r="AM22" s="208"/>
      <c r="AN22" s="64"/>
      <c r="AO22" s="64"/>
      <c r="AP22" s="64">
        <f t="shared" si="15"/>
        <v>202</v>
      </c>
      <c r="AQ22" s="40">
        <f t="shared" si="16"/>
        <v>100</v>
      </c>
      <c r="AR22" s="207">
        <f t="shared" si="27"/>
        <v>0</v>
      </c>
      <c r="AS22" s="208"/>
      <c r="AT22" s="64"/>
      <c r="AU22" s="64"/>
      <c r="AV22" s="64">
        <f t="shared" si="17"/>
        <v>202</v>
      </c>
      <c r="AW22" s="40">
        <f t="shared" si="18"/>
        <v>100</v>
      </c>
      <c r="AX22" s="207">
        <f t="shared" si="28"/>
        <v>0</v>
      </c>
      <c r="AY22" s="198"/>
      <c r="AZ22" s="65"/>
      <c r="BA22" s="65"/>
      <c r="BB22" s="65">
        <f t="shared" si="19"/>
        <v>520</v>
      </c>
      <c r="BC22" s="56">
        <f t="shared" si="29"/>
        <v>161.02000000000001</v>
      </c>
      <c r="BD22" s="99">
        <f t="shared" si="2"/>
        <v>0</v>
      </c>
      <c r="BE22" s="242"/>
      <c r="BF22" s="65"/>
      <c r="BG22" s="65"/>
      <c r="BH22" s="65">
        <f t="shared" si="30"/>
        <v>192</v>
      </c>
      <c r="BI22" s="56">
        <f t="shared" si="31"/>
        <v>90</v>
      </c>
      <c r="BJ22" s="241">
        <f t="shared" si="32"/>
        <v>0</v>
      </c>
      <c r="BK22" s="58">
        <f>SUM(O22,BE22)</f>
        <v>0</v>
      </c>
      <c r="BL22" s="36">
        <f t="shared" si="33"/>
        <v>0</v>
      </c>
      <c r="BM22" s="59">
        <f t="shared" si="20"/>
        <v>0</v>
      </c>
      <c r="BN22" s="60">
        <f t="shared" si="34"/>
        <v>3744</v>
      </c>
      <c r="BO22" s="266">
        <f t="shared" si="35"/>
        <v>2097.85</v>
      </c>
      <c r="BP22" s="272">
        <f t="shared" si="21"/>
        <v>0</v>
      </c>
      <c r="BQ22" s="38"/>
      <c r="BR22" s="51">
        <f t="shared" si="36"/>
        <v>2482</v>
      </c>
      <c r="BS22" s="51">
        <f t="shared" si="36"/>
        <v>835.84999999999991</v>
      </c>
    </row>
    <row r="23" spans="2:71" x14ac:dyDescent="0.25">
      <c r="B23" s="12"/>
      <c r="C23" s="61"/>
      <c r="D23" s="62"/>
      <c r="E23" s="62"/>
      <c r="F23" s="62">
        <f t="shared" si="3"/>
        <v>580</v>
      </c>
      <c r="G23" s="53">
        <f t="shared" si="4"/>
        <v>207.59</v>
      </c>
      <c r="H23" s="103">
        <f t="shared" si="1"/>
        <v>0</v>
      </c>
      <c r="I23" s="259"/>
      <c r="J23" s="62"/>
      <c r="K23" s="62"/>
      <c r="L23" s="62">
        <f t="shared" si="5"/>
        <v>202</v>
      </c>
      <c r="M23" s="53">
        <f t="shared" si="6"/>
        <v>100</v>
      </c>
      <c r="N23" s="258">
        <f t="shared" si="22"/>
        <v>0</v>
      </c>
      <c r="O23" s="186"/>
      <c r="P23" s="63"/>
      <c r="Q23" s="63"/>
      <c r="R23" s="63">
        <f t="shared" si="7"/>
        <v>360</v>
      </c>
      <c r="S23" s="54">
        <f t="shared" si="8"/>
        <v>109.78</v>
      </c>
      <c r="T23" s="185">
        <f t="shared" si="23"/>
        <v>0</v>
      </c>
      <c r="U23" s="208"/>
      <c r="V23" s="64"/>
      <c r="W23" s="64"/>
      <c r="X23" s="64">
        <f t="shared" si="9"/>
        <v>1082</v>
      </c>
      <c r="Y23" s="40">
        <f t="shared" si="10"/>
        <v>1029.46</v>
      </c>
      <c r="Z23" s="207">
        <f t="shared" si="24"/>
        <v>0</v>
      </c>
      <c r="AA23" s="208"/>
      <c r="AB23" s="64"/>
      <c r="AC23" s="64"/>
      <c r="AD23" s="64">
        <f t="shared" si="11"/>
        <v>202</v>
      </c>
      <c r="AE23" s="40">
        <f t="shared" si="12"/>
        <v>100</v>
      </c>
      <c r="AF23" s="207">
        <f t="shared" si="25"/>
        <v>0</v>
      </c>
      <c r="AG23" s="208"/>
      <c r="AH23" s="64"/>
      <c r="AI23" s="64"/>
      <c r="AJ23" s="64">
        <f t="shared" si="13"/>
        <v>202</v>
      </c>
      <c r="AK23" s="40">
        <f t="shared" si="14"/>
        <v>100</v>
      </c>
      <c r="AL23" s="207">
        <f t="shared" si="26"/>
        <v>0</v>
      </c>
      <c r="AM23" s="208"/>
      <c r="AN23" s="64"/>
      <c r="AO23" s="64"/>
      <c r="AP23" s="64">
        <f t="shared" si="15"/>
        <v>202</v>
      </c>
      <c r="AQ23" s="40">
        <f t="shared" si="16"/>
        <v>100</v>
      </c>
      <c r="AR23" s="207">
        <f t="shared" si="27"/>
        <v>0</v>
      </c>
      <c r="AS23" s="208"/>
      <c r="AT23" s="64"/>
      <c r="AU23" s="64"/>
      <c r="AV23" s="64">
        <f t="shared" si="17"/>
        <v>202</v>
      </c>
      <c r="AW23" s="40">
        <f t="shared" si="18"/>
        <v>100</v>
      </c>
      <c r="AX23" s="207">
        <f t="shared" si="28"/>
        <v>0</v>
      </c>
      <c r="AY23" s="198"/>
      <c r="AZ23" s="65"/>
      <c r="BA23" s="65"/>
      <c r="BB23" s="65">
        <f t="shared" si="19"/>
        <v>520</v>
      </c>
      <c r="BC23" s="56">
        <f t="shared" si="29"/>
        <v>161.02000000000001</v>
      </c>
      <c r="BD23" s="99">
        <f t="shared" si="2"/>
        <v>0</v>
      </c>
      <c r="BE23" s="242"/>
      <c r="BF23" s="65"/>
      <c r="BG23" s="65"/>
      <c r="BH23" s="65">
        <f t="shared" si="30"/>
        <v>192</v>
      </c>
      <c r="BI23" s="56">
        <f t="shared" si="31"/>
        <v>90</v>
      </c>
      <c r="BJ23" s="241">
        <f t="shared" si="32"/>
        <v>0</v>
      </c>
      <c r="BK23" s="58">
        <f>SUM(O23,BE23)</f>
        <v>0</v>
      </c>
      <c r="BL23" s="36">
        <f t="shared" si="33"/>
        <v>0</v>
      </c>
      <c r="BM23" s="59">
        <f t="shared" si="20"/>
        <v>0</v>
      </c>
      <c r="BN23" s="60">
        <f t="shared" si="34"/>
        <v>3744</v>
      </c>
      <c r="BO23" s="266">
        <f t="shared" si="35"/>
        <v>2097.85</v>
      </c>
      <c r="BP23" s="272">
        <f t="shared" si="21"/>
        <v>0</v>
      </c>
      <c r="BQ23" s="38"/>
      <c r="BR23" s="51">
        <f t="shared" si="36"/>
        <v>2482</v>
      </c>
      <c r="BS23" s="51">
        <f t="shared" si="36"/>
        <v>835.84999999999991</v>
      </c>
    </row>
    <row r="24" spans="2:71" x14ac:dyDescent="0.25">
      <c r="B24" s="12"/>
      <c r="C24" s="61"/>
      <c r="D24" s="62"/>
      <c r="E24" s="62"/>
      <c r="F24" s="62">
        <f t="shared" si="3"/>
        <v>580</v>
      </c>
      <c r="G24" s="53">
        <f t="shared" si="4"/>
        <v>207.59</v>
      </c>
      <c r="H24" s="103">
        <f t="shared" si="1"/>
        <v>0</v>
      </c>
      <c r="I24" s="259"/>
      <c r="J24" s="62"/>
      <c r="K24" s="62"/>
      <c r="L24" s="62">
        <f t="shared" si="5"/>
        <v>202</v>
      </c>
      <c r="M24" s="53">
        <f t="shared" si="6"/>
        <v>100</v>
      </c>
      <c r="N24" s="258">
        <f t="shared" si="22"/>
        <v>0</v>
      </c>
      <c r="O24" s="186"/>
      <c r="P24" s="63"/>
      <c r="Q24" s="63"/>
      <c r="R24" s="63">
        <f t="shared" si="7"/>
        <v>360</v>
      </c>
      <c r="S24" s="54">
        <f t="shared" si="8"/>
        <v>109.78</v>
      </c>
      <c r="T24" s="185">
        <f t="shared" si="23"/>
        <v>0</v>
      </c>
      <c r="U24" s="208"/>
      <c r="V24" s="64"/>
      <c r="W24" s="64"/>
      <c r="X24" s="64">
        <f t="shared" si="9"/>
        <v>1082</v>
      </c>
      <c r="Y24" s="40">
        <f t="shared" si="10"/>
        <v>1029.46</v>
      </c>
      <c r="Z24" s="207">
        <f t="shared" si="24"/>
        <v>0</v>
      </c>
      <c r="AA24" s="208"/>
      <c r="AB24" s="64"/>
      <c r="AC24" s="64"/>
      <c r="AD24" s="64">
        <f t="shared" si="11"/>
        <v>202</v>
      </c>
      <c r="AE24" s="40">
        <f t="shared" si="12"/>
        <v>100</v>
      </c>
      <c r="AF24" s="207">
        <f t="shared" si="25"/>
        <v>0</v>
      </c>
      <c r="AG24" s="208"/>
      <c r="AH24" s="64"/>
      <c r="AI24" s="64"/>
      <c r="AJ24" s="64">
        <f t="shared" si="13"/>
        <v>202</v>
      </c>
      <c r="AK24" s="40">
        <f t="shared" si="14"/>
        <v>100</v>
      </c>
      <c r="AL24" s="207">
        <f t="shared" si="26"/>
        <v>0</v>
      </c>
      <c r="AM24" s="208"/>
      <c r="AN24" s="64"/>
      <c r="AO24" s="64"/>
      <c r="AP24" s="64">
        <f t="shared" si="15"/>
        <v>202</v>
      </c>
      <c r="AQ24" s="40">
        <f t="shared" si="16"/>
        <v>100</v>
      </c>
      <c r="AR24" s="207">
        <f t="shared" si="27"/>
        <v>0</v>
      </c>
      <c r="AS24" s="208"/>
      <c r="AT24" s="64"/>
      <c r="AU24" s="64"/>
      <c r="AV24" s="64">
        <f t="shared" si="17"/>
        <v>202</v>
      </c>
      <c r="AW24" s="40">
        <f t="shared" si="18"/>
        <v>100</v>
      </c>
      <c r="AX24" s="207">
        <f t="shared" si="28"/>
        <v>0</v>
      </c>
      <c r="AY24" s="198"/>
      <c r="AZ24" s="65"/>
      <c r="BA24" s="65"/>
      <c r="BB24" s="65">
        <f t="shared" si="19"/>
        <v>520</v>
      </c>
      <c r="BC24" s="56">
        <f t="shared" si="29"/>
        <v>161.02000000000001</v>
      </c>
      <c r="BD24" s="99">
        <f t="shared" si="2"/>
        <v>0</v>
      </c>
      <c r="BE24" s="242"/>
      <c r="BF24" s="65"/>
      <c r="BG24" s="65"/>
      <c r="BH24" s="65">
        <f t="shared" si="30"/>
        <v>192</v>
      </c>
      <c r="BI24" s="56">
        <f t="shared" si="31"/>
        <v>90</v>
      </c>
      <c r="BJ24" s="241">
        <f t="shared" si="32"/>
        <v>0</v>
      </c>
      <c r="BK24" s="58">
        <f>SUM(O24,BE24)</f>
        <v>0</v>
      </c>
      <c r="BL24" s="36">
        <f t="shared" si="33"/>
        <v>0</v>
      </c>
      <c r="BM24" s="59">
        <f t="shared" si="20"/>
        <v>0</v>
      </c>
      <c r="BN24" s="60">
        <f t="shared" si="34"/>
        <v>3744</v>
      </c>
      <c r="BO24" s="266">
        <f t="shared" si="35"/>
        <v>2097.85</v>
      </c>
      <c r="BP24" s="272">
        <f t="shared" si="21"/>
        <v>0</v>
      </c>
      <c r="BQ24" s="38"/>
      <c r="BR24" s="51">
        <f t="shared" si="36"/>
        <v>2482</v>
      </c>
      <c r="BS24" s="51">
        <f t="shared" si="36"/>
        <v>835.84999999999991</v>
      </c>
    </row>
    <row r="25" spans="2:71" x14ac:dyDescent="0.25">
      <c r="B25" s="12"/>
      <c r="C25" s="61"/>
      <c r="D25" s="62"/>
      <c r="E25" s="62"/>
      <c r="F25" s="62">
        <f t="shared" si="3"/>
        <v>580</v>
      </c>
      <c r="G25" s="53">
        <f t="shared" si="4"/>
        <v>207.59</v>
      </c>
      <c r="H25" s="103">
        <f t="shared" si="1"/>
        <v>0</v>
      </c>
      <c r="I25" s="259"/>
      <c r="J25" s="62"/>
      <c r="K25" s="62"/>
      <c r="L25" s="62">
        <f t="shared" si="5"/>
        <v>202</v>
      </c>
      <c r="M25" s="53">
        <f t="shared" si="6"/>
        <v>100</v>
      </c>
      <c r="N25" s="258">
        <f t="shared" si="22"/>
        <v>0</v>
      </c>
      <c r="O25" s="186"/>
      <c r="P25" s="63"/>
      <c r="Q25" s="63"/>
      <c r="R25" s="63">
        <f t="shared" si="7"/>
        <v>360</v>
      </c>
      <c r="S25" s="54">
        <f t="shared" si="8"/>
        <v>109.78</v>
      </c>
      <c r="T25" s="185">
        <f t="shared" si="23"/>
        <v>0</v>
      </c>
      <c r="U25" s="208"/>
      <c r="V25" s="64"/>
      <c r="W25" s="64"/>
      <c r="X25" s="64">
        <f t="shared" si="9"/>
        <v>1082</v>
      </c>
      <c r="Y25" s="40">
        <f t="shared" si="10"/>
        <v>1029.46</v>
      </c>
      <c r="Z25" s="207">
        <f t="shared" si="24"/>
        <v>0</v>
      </c>
      <c r="AA25" s="208"/>
      <c r="AB25" s="64"/>
      <c r="AC25" s="64"/>
      <c r="AD25" s="64">
        <f t="shared" si="11"/>
        <v>202</v>
      </c>
      <c r="AE25" s="40">
        <f t="shared" si="12"/>
        <v>100</v>
      </c>
      <c r="AF25" s="207">
        <f t="shared" si="25"/>
        <v>0</v>
      </c>
      <c r="AG25" s="208"/>
      <c r="AH25" s="64"/>
      <c r="AI25" s="64"/>
      <c r="AJ25" s="64">
        <f t="shared" si="13"/>
        <v>202</v>
      </c>
      <c r="AK25" s="40">
        <f t="shared" si="14"/>
        <v>100</v>
      </c>
      <c r="AL25" s="207">
        <f t="shared" si="26"/>
        <v>0</v>
      </c>
      <c r="AM25" s="208"/>
      <c r="AN25" s="64"/>
      <c r="AO25" s="64"/>
      <c r="AP25" s="64">
        <f t="shared" si="15"/>
        <v>202</v>
      </c>
      <c r="AQ25" s="40">
        <f t="shared" si="16"/>
        <v>100</v>
      </c>
      <c r="AR25" s="207">
        <f t="shared" si="27"/>
        <v>0</v>
      </c>
      <c r="AS25" s="208"/>
      <c r="AT25" s="64"/>
      <c r="AU25" s="64"/>
      <c r="AV25" s="64">
        <f t="shared" si="17"/>
        <v>202</v>
      </c>
      <c r="AW25" s="40">
        <f t="shared" si="18"/>
        <v>100</v>
      </c>
      <c r="AX25" s="207">
        <f t="shared" si="28"/>
        <v>0</v>
      </c>
      <c r="AY25" s="198"/>
      <c r="AZ25" s="65"/>
      <c r="BA25" s="65"/>
      <c r="BB25" s="65">
        <f t="shared" si="19"/>
        <v>520</v>
      </c>
      <c r="BC25" s="56">
        <f t="shared" si="29"/>
        <v>161.02000000000001</v>
      </c>
      <c r="BD25" s="99">
        <f t="shared" si="2"/>
        <v>0</v>
      </c>
      <c r="BE25" s="242"/>
      <c r="BF25" s="65"/>
      <c r="BG25" s="65"/>
      <c r="BH25" s="65">
        <f t="shared" si="30"/>
        <v>192</v>
      </c>
      <c r="BI25" s="56">
        <f t="shared" si="31"/>
        <v>90</v>
      </c>
      <c r="BJ25" s="241">
        <f t="shared" si="32"/>
        <v>0</v>
      </c>
      <c r="BK25" s="58">
        <f>SUM(O25,BE25)</f>
        <v>0</v>
      </c>
      <c r="BL25" s="36">
        <f t="shared" si="33"/>
        <v>0</v>
      </c>
      <c r="BM25" s="59">
        <f t="shared" si="20"/>
        <v>0</v>
      </c>
      <c r="BN25" s="60">
        <f t="shared" si="34"/>
        <v>3744</v>
      </c>
      <c r="BO25" s="266">
        <f t="shared" si="35"/>
        <v>2097.85</v>
      </c>
      <c r="BP25" s="272">
        <f t="shared" si="21"/>
        <v>0</v>
      </c>
      <c r="BQ25" s="38"/>
      <c r="BR25" s="51">
        <f t="shared" si="36"/>
        <v>2482</v>
      </c>
      <c r="BS25" s="51">
        <f t="shared" si="36"/>
        <v>835.84999999999991</v>
      </c>
    </row>
    <row r="26" spans="2:71" x14ac:dyDescent="0.25">
      <c r="B26" s="12"/>
      <c r="C26" s="61"/>
      <c r="D26" s="62"/>
      <c r="E26" s="62"/>
      <c r="F26" s="62">
        <f t="shared" si="3"/>
        <v>580</v>
      </c>
      <c r="G26" s="53">
        <f t="shared" si="4"/>
        <v>207.59</v>
      </c>
      <c r="H26" s="103">
        <f t="shared" si="1"/>
        <v>0</v>
      </c>
      <c r="I26" s="259"/>
      <c r="J26" s="62"/>
      <c r="K26" s="62"/>
      <c r="L26" s="62">
        <f t="shared" si="5"/>
        <v>202</v>
      </c>
      <c r="M26" s="53">
        <f t="shared" si="6"/>
        <v>100</v>
      </c>
      <c r="N26" s="258">
        <f t="shared" si="22"/>
        <v>0</v>
      </c>
      <c r="O26" s="186"/>
      <c r="P26" s="63"/>
      <c r="Q26" s="63"/>
      <c r="R26" s="63">
        <f t="shared" si="7"/>
        <v>360</v>
      </c>
      <c r="S26" s="54">
        <f t="shared" si="8"/>
        <v>109.78</v>
      </c>
      <c r="T26" s="185">
        <f>Q26/S25</f>
        <v>0</v>
      </c>
      <c r="U26" s="208"/>
      <c r="V26" s="64"/>
      <c r="W26" s="64"/>
      <c r="X26" s="64">
        <f t="shared" si="9"/>
        <v>1082</v>
      </c>
      <c r="Y26" s="40">
        <f t="shared" si="10"/>
        <v>1029.46</v>
      </c>
      <c r="Z26" s="207">
        <f t="shared" si="24"/>
        <v>0</v>
      </c>
      <c r="AA26" s="208"/>
      <c r="AB26" s="64"/>
      <c r="AC26" s="64"/>
      <c r="AD26" s="64">
        <f t="shared" si="11"/>
        <v>202</v>
      </c>
      <c r="AE26" s="40">
        <f t="shared" si="12"/>
        <v>100</v>
      </c>
      <c r="AF26" s="207">
        <f t="shared" si="25"/>
        <v>0</v>
      </c>
      <c r="AG26" s="208"/>
      <c r="AH26" s="64"/>
      <c r="AI26" s="64"/>
      <c r="AJ26" s="64">
        <f t="shared" si="13"/>
        <v>202</v>
      </c>
      <c r="AK26" s="40">
        <f t="shared" si="14"/>
        <v>100</v>
      </c>
      <c r="AL26" s="207">
        <f t="shared" si="26"/>
        <v>0</v>
      </c>
      <c r="AM26" s="208"/>
      <c r="AN26" s="64"/>
      <c r="AO26" s="64"/>
      <c r="AP26" s="64">
        <f t="shared" si="15"/>
        <v>202</v>
      </c>
      <c r="AQ26" s="40">
        <f t="shared" si="16"/>
        <v>100</v>
      </c>
      <c r="AR26" s="207">
        <f t="shared" si="27"/>
        <v>0</v>
      </c>
      <c r="AS26" s="208"/>
      <c r="AT26" s="64"/>
      <c r="AU26" s="64"/>
      <c r="AV26" s="64">
        <f t="shared" si="17"/>
        <v>202</v>
      </c>
      <c r="AW26" s="40">
        <f t="shared" si="18"/>
        <v>100</v>
      </c>
      <c r="AX26" s="207">
        <f t="shared" si="28"/>
        <v>0</v>
      </c>
      <c r="AY26" s="198"/>
      <c r="AZ26" s="65"/>
      <c r="BA26" s="65"/>
      <c r="BB26" s="65">
        <f t="shared" si="19"/>
        <v>520</v>
      </c>
      <c r="BC26" s="56">
        <f t="shared" si="29"/>
        <v>161.02000000000001</v>
      </c>
      <c r="BD26" s="99">
        <f t="shared" si="2"/>
        <v>0</v>
      </c>
      <c r="BE26" s="242"/>
      <c r="BF26" s="65"/>
      <c r="BG26" s="65"/>
      <c r="BH26" s="65">
        <f t="shared" si="30"/>
        <v>192</v>
      </c>
      <c r="BI26" s="56">
        <f t="shared" si="31"/>
        <v>90</v>
      </c>
      <c r="BJ26" s="241">
        <f t="shared" si="32"/>
        <v>0</v>
      </c>
      <c r="BK26" s="58">
        <f>SUM(O26,BE26)</f>
        <v>0</v>
      </c>
      <c r="BL26" s="36">
        <f t="shared" si="33"/>
        <v>0</v>
      </c>
      <c r="BM26" s="59">
        <f t="shared" si="20"/>
        <v>0</v>
      </c>
      <c r="BN26" s="60">
        <f t="shared" si="34"/>
        <v>3744</v>
      </c>
      <c r="BO26" s="266">
        <f t="shared" si="35"/>
        <v>2097.85</v>
      </c>
      <c r="BP26" s="272">
        <f t="shared" si="21"/>
        <v>0</v>
      </c>
      <c r="BQ26" s="38"/>
      <c r="BR26" s="51">
        <f t="shared" si="36"/>
        <v>2482</v>
      </c>
      <c r="BS26" s="51">
        <f t="shared" si="36"/>
        <v>835.84999999999991</v>
      </c>
    </row>
    <row r="27" spans="2:71" ht="15.75" thickBot="1" x14ac:dyDescent="0.3">
      <c r="B27" s="3"/>
      <c r="C27" s="66"/>
      <c r="D27" s="62"/>
      <c r="E27" s="67"/>
      <c r="F27" s="62">
        <f t="shared" si="3"/>
        <v>580</v>
      </c>
      <c r="G27" s="53">
        <f t="shared" si="4"/>
        <v>207.59</v>
      </c>
      <c r="H27" s="103">
        <f t="shared" si="1"/>
        <v>0</v>
      </c>
      <c r="I27" s="260"/>
      <c r="J27" s="62"/>
      <c r="K27" s="67"/>
      <c r="L27" s="62">
        <f t="shared" si="5"/>
        <v>202</v>
      </c>
      <c r="M27" s="53">
        <f t="shared" si="6"/>
        <v>100</v>
      </c>
      <c r="N27" s="258">
        <f t="shared" si="22"/>
        <v>0</v>
      </c>
      <c r="O27" s="187"/>
      <c r="P27" s="68"/>
      <c r="Q27" s="68"/>
      <c r="R27" s="63">
        <f t="shared" si="7"/>
        <v>360</v>
      </c>
      <c r="S27" s="54">
        <f t="shared" si="8"/>
        <v>109.78</v>
      </c>
      <c r="T27" s="185">
        <f t="shared" si="23"/>
        <v>0</v>
      </c>
      <c r="U27" s="209"/>
      <c r="V27" s="69"/>
      <c r="W27" s="69"/>
      <c r="X27" s="64">
        <f t="shared" si="9"/>
        <v>1082</v>
      </c>
      <c r="Y27" s="40">
        <f t="shared" si="10"/>
        <v>1029.46</v>
      </c>
      <c r="Z27" s="207">
        <f t="shared" si="24"/>
        <v>0</v>
      </c>
      <c r="AA27" s="209"/>
      <c r="AB27" s="69"/>
      <c r="AC27" s="69"/>
      <c r="AD27" s="64">
        <f t="shared" si="11"/>
        <v>202</v>
      </c>
      <c r="AE27" s="40">
        <f t="shared" si="12"/>
        <v>100</v>
      </c>
      <c r="AF27" s="207">
        <f t="shared" si="25"/>
        <v>0</v>
      </c>
      <c r="AG27" s="209"/>
      <c r="AH27" s="69"/>
      <c r="AI27" s="69"/>
      <c r="AJ27" s="64">
        <f t="shared" si="13"/>
        <v>202</v>
      </c>
      <c r="AK27" s="40">
        <f t="shared" si="14"/>
        <v>100</v>
      </c>
      <c r="AL27" s="207">
        <f t="shared" si="26"/>
        <v>0</v>
      </c>
      <c r="AM27" s="209"/>
      <c r="AN27" s="69"/>
      <c r="AO27" s="69"/>
      <c r="AP27" s="64">
        <f t="shared" si="15"/>
        <v>202</v>
      </c>
      <c r="AQ27" s="40">
        <f t="shared" si="16"/>
        <v>100</v>
      </c>
      <c r="AR27" s="207">
        <f t="shared" si="27"/>
        <v>0</v>
      </c>
      <c r="AS27" s="209"/>
      <c r="AT27" s="69"/>
      <c r="AU27" s="69"/>
      <c r="AV27" s="64">
        <f t="shared" si="17"/>
        <v>202</v>
      </c>
      <c r="AW27" s="40">
        <f t="shared" si="18"/>
        <v>100</v>
      </c>
      <c r="AX27" s="207">
        <f t="shared" si="28"/>
        <v>0</v>
      </c>
      <c r="AY27" s="199"/>
      <c r="AZ27" s="70"/>
      <c r="BA27" s="70"/>
      <c r="BB27" s="65">
        <f t="shared" si="19"/>
        <v>520</v>
      </c>
      <c r="BC27" s="56">
        <f t="shared" si="29"/>
        <v>161.02000000000001</v>
      </c>
      <c r="BD27" s="99">
        <f t="shared" si="2"/>
        <v>0</v>
      </c>
      <c r="BE27" s="243"/>
      <c r="BF27" s="70"/>
      <c r="BG27" s="70"/>
      <c r="BH27" s="65">
        <f t="shared" si="30"/>
        <v>192</v>
      </c>
      <c r="BI27" s="56">
        <f t="shared" si="31"/>
        <v>90</v>
      </c>
      <c r="BJ27" s="241">
        <f t="shared" si="32"/>
        <v>0</v>
      </c>
      <c r="BK27" s="71">
        <f>SUM(O27,BE27)</f>
        <v>0</v>
      </c>
      <c r="BL27" s="232">
        <f t="shared" si="33"/>
        <v>0</v>
      </c>
      <c r="BM27" s="37">
        <f t="shared" si="20"/>
        <v>0</v>
      </c>
      <c r="BN27" s="72">
        <f t="shared" si="34"/>
        <v>3744</v>
      </c>
      <c r="BO27" s="267">
        <f t="shared" si="35"/>
        <v>2097.85</v>
      </c>
      <c r="BP27" s="273">
        <f t="shared" si="21"/>
        <v>0</v>
      </c>
      <c r="BQ27" s="38"/>
      <c r="BR27" s="42">
        <f t="shared" si="36"/>
        <v>2482</v>
      </c>
      <c r="BS27" s="42">
        <f t="shared" si="36"/>
        <v>835.84999999999991</v>
      </c>
    </row>
    <row r="28" spans="2:71" x14ac:dyDescent="0.25">
      <c r="C28" s="73"/>
      <c r="D28" s="74"/>
      <c r="E28" s="74"/>
      <c r="F28" s="74"/>
      <c r="G28" s="74"/>
      <c r="H28" s="104"/>
      <c r="I28" s="73"/>
      <c r="J28" s="74"/>
      <c r="K28" s="74"/>
      <c r="L28" s="74"/>
      <c r="M28" s="74"/>
      <c r="N28" s="261"/>
      <c r="O28" s="188"/>
      <c r="P28" s="147"/>
      <c r="Q28" s="147"/>
      <c r="R28" s="75"/>
      <c r="S28" s="75"/>
      <c r="T28" s="189"/>
      <c r="U28" s="210"/>
      <c r="V28" s="162"/>
      <c r="W28" s="162"/>
      <c r="X28" s="76"/>
      <c r="Y28" s="76"/>
      <c r="Z28" s="211"/>
      <c r="AA28" s="210"/>
      <c r="AB28" s="162"/>
      <c r="AC28" s="162"/>
      <c r="AD28" s="76"/>
      <c r="AE28" s="76"/>
      <c r="AF28" s="211"/>
      <c r="AG28" s="210"/>
      <c r="AH28" s="162"/>
      <c r="AI28" s="162"/>
      <c r="AJ28" s="76"/>
      <c r="AK28" s="76"/>
      <c r="AL28" s="211"/>
      <c r="AM28" s="210"/>
      <c r="AN28" s="162"/>
      <c r="AO28" s="162"/>
      <c r="AP28" s="76"/>
      <c r="AQ28" s="76"/>
      <c r="AR28" s="211"/>
      <c r="AS28" s="210"/>
      <c r="AT28" s="162"/>
      <c r="AU28" s="162"/>
      <c r="AV28" s="76"/>
      <c r="AW28" s="76"/>
      <c r="AX28" s="211"/>
      <c r="AY28" s="140"/>
      <c r="AZ28" s="140"/>
      <c r="BA28" s="140"/>
      <c r="BB28" s="77"/>
      <c r="BC28" s="77"/>
      <c r="BD28" s="77"/>
      <c r="BE28" s="244"/>
      <c r="BF28" s="140"/>
      <c r="BG28" s="140"/>
      <c r="BH28" s="77"/>
      <c r="BI28" s="77"/>
      <c r="BJ28" s="245"/>
      <c r="BK28" s="38"/>
      <c r="BL28" s="38"/>
      <c r="BM28" s="38"/>
      <c r="BN28" s="38"/>
      <c r="BO28" s="38"/>
      <c r="BP28" s="38"/>
      <c r="BQ28" s="38"/>
      <c r="BR28" s="38"/>
      <c r="BS28" s="38"/>
    </row>
    <row r="29" spans="2:71" x14ac:dyDescent="0.25">
      <c r="C29" s="78"/>
      <c r="D29" s="79"/>
      <c r="E29" s="79"/>
      <c r="F29" s="79"/>
      <c r="G29" s="79"/>
      <c r="H29" s="105"/>
      <c r="I29" s="78"/>
      <c r="J29" s="79"/>
      <c r="K29" s="79"/>
      <c r="L29" s="79"/>
      <c r="M29" s="79"/>
      <c r="N29" s="262"/>
      <c r="O29" s="190"/>
      <c r="P29" s="148"/>
      <c r="Q29" s="148"/>
      <c r="R29" s="81"/>
      <c r="S29" s="81"/>
      <c r="T29" s="191"/>
      <c r="U29" s="212"/>
      <c r="V29" s="163"/>
      <c r="W29" s="163"/>
      <c r="X29" s="83"/>
      <c r="Y29" s="83"/>
      <c r="Z29" s="213"/>
      <c r="AA29" s="212"/>
      <c r="AB29" s="163"/>
      <c r="AC29" s="163"/>
      <c r="AD29" s="83"/>
      <c r="AE29" s="83"/>
      <c r="AF29" s="213"/>
      <c r="AG29" s="212"/>
      <c r="AH29" s="163"/>
      <c r="AI29" s="163"/>
      <c r="AJ29" s="83"/>
      <c r="AK29" s="83"/>
      <c r="AL29" s="213"/>
      <c r="AM29" s="212"/>
      <c r="AN29" s="163"/>
      <c r="AO29" s="163"/>
      <c r="AP29" s="83"/>
      <c r="AQ29" s="83"/>
      <c r="AR29" s="213"/>
      <c r="AS29" s="212"/>
      <c r="AT29" s="163"/>
      <c r="AU29" s="163"/>
      <c r="AV29" s="83"/>
      <c r="AW29" s="83"/>
      <c r="AX29" s="213"/>
      <c r="AY29" s="141"/>
      <c r="AZ29" s="141"/>
      <c r="BA29" s="141"/>
      <c r="BB29" s="85"/>
      <c r="BC29" s="85"/>
      <c r="BD29" s="85"/>
      <c r="BE29" s="246"/>
      <c r="BF29" s="141"/>
      <c r="BG29" s="141"/>
      <c r="BH29" s="85"/>
      <c r="BI29" s="85"/>
      <c r="BJ29" s="247"/>
      <c r="BK29" s="38"/>
      <c r="BL29" s="38"/>
      <c r="BM29" s="38"/>
      <c r="BN29" s="38"/>
      <c r="BO29" s="38"/>
      <c r="BP29" s="38"/>
      <c r="BQ29" s="38"/>
      <c r="BR29" s="38"/>
      <c r="BS29" s="38"/>
    </row>
    <row r="30" spans="2:71" ht="15.75" thickBot="1" x14ac:dyDescent="0.3">
      <c r="C30" s="86"/>
      <c r="D30" s="87"/>
      <c r="E30" s="87"/>
      <c r="F30" s="87"/>
      <c r="G30" s="87"/>
      <c r="H30" s="106"/>
      <c r="I30" s="86"/>
      <c r="J30" s="87"/>
      <c r="K30" s="87"/>
      <c r="L30" s="87"/>
      <c r="M30" s="87"/>
      <c r="N30" s="263"/>
      <c r="O30" s="192"/>
      <c r="P30" s="149"/>
      <c r="Q30" s="149"/>
      <c r="R30" s="88"/>
      <c r="S30" s="88"/>
      <c r="T30" s="193"/>
      <c r="U30" s="214"/>
      <c r="V30" s="164"/>
      <c r="W30" s="164"/>
      <c r="X30" s="89"/>
      <c r="Y30" s="89"/>
      <c r="Z30" s="215"/>
      <c r="AA30" s="214"/>
      <c r="AB30" s="164"/>
      <c r="AC30" s="164"/>
      <c r="AD30" s="89"/>
      <c r="AE30" s="89"/>
      <c r="AF30" s="215"/>
      <c r="AG30" s="214"/>
      <c r="AH30" s="164"/>
      <c r="AI30" s="164"/>
      <c r="AJ30" s="89"/>
      <c r="AK30" s="89"/>
      <c r="AL30" s="215"/>
      <c r="AM30" s="214"/>
      <c r="AN30" s="164"/>
      <c r="AO30" s="164"/>
      <c r="AP30" s="89"/>
      <c r="AQ30" s="89"/>
      <c r="AR30" s="215"/>
      <c r="AS30" s="214"/>
      <c r="AT30" s="164"/>
      <c r="AU30" s="164"/>
      <c r="AV30" s="89"/>
      <c r="AW30" s="89"/>
      <c r="AX30" s="215"/>
      <c r="AY30" s="142"/>
      <c r="AZ30" s="142"/>
      <c r="BA30" s="142"/>
      <c r="BB30" s="90"/>
      <c r="BC30" s="90"/>
      <c r="BD30" s="90"/>
      <c r="BE30" s="248"/>
      <c r="BF30" s="142"/>
      <c r="BG30" s="142"/>
      <c r="BH30" s="90"/>
      <c r="BI30" s="90"/>
      <c r="BJ30" s="249"/>
      <c r="BK30" s="38"/>
      <c r="BL30" s="38"/>
      <c r="BM30" s="38"/>
      <c r="BN30" s="38"/>
      <c r="BO30" s="38"/>
      <c r="BP30" s="38"/>
      <c r="BQ30" s="38"/>
      <c r="BR30" s="38"/>
      <c r="BS30" s="38"/>
    </row>
    <row r="31" spans="2:71" ht="15.75" thickBot="1" x14ac:dyDescent="0.3">
      <c r="B31" s="6" t="s">
        <v>10</v>
      </c>
      <c r="C31" s="91">
        <f>SUM(C7:C27)</f>
        <v>290</v>
      </c>
      <c r="D31" s="92">
        <f>SUM(D11:D27)</f>
        <v>290</v>
      </c>
      <c r="E31" s="92">
        <f>SUM(E11:E27)</f>
        <v>-82.41</v>
      </c>
      <c r="F31" s="92">
        <f>$F27</f>
        <v>580</v>
      </c>
      <c r="G31" s="92">
        <f>$G27</f>
        <v>207.59</v>
      </c>
      <c r="H31" s="107">
        <f>SUM(H11:H27)</f>
        <v>-0.30514972275766877</v>
      </c>
      <c r="I31" s="264">
        <f>SUM(I7:I27)</f>
        <v>0</v>
      </c>
      <c r="J31" s="92">
        <f>SUM(J11:J27)</f>
        <v>202</v>
      </c>
      <c r="K31" s="92">
        <f>SUM(K11:K27)</f>
        <v>100</v>
      </c>
      <c r="L31" s="92">
        <f>$L27</f>
        <v>202</v>
      </c>
      <c r="M31" s="92">
        <f>$M27</f>
        <v>100</v>
      </c>
      <c r="N31" s="265">
        <f>SUM(N11:N27)</f>
        <v>0</v>
      </c>
      <c r="O31" s="194">
        <f>SUM(O7:O27)</f>
        <v>180</v>
      </c>
      <c r="P31" s="93">
        <f>SUM(P11:P27)</f>
        <v>180</v>
      </c>
      <c r="Q31" s="93">
        <f>SUM(Q11:Q27)</f>
        <v>-70.22</v>
      </c>
      <c r="R31" s="93">
        <f>$R27</f>
        <v>360</v>
      </c>
      <c r="S31" s="93">
        <f>$S27</f>
        <v>109.78</v>
      </c>
      <c r="T31" s="195">
        <f>SUM(T11:T27)</f>
        <v>-0.43542534687274004</v>
      </c>
      <c r="U31" s="216">
        <f>SUM(U7:U27)</f>
        <v>532</v>
      </c>
      <c r="V31" s="94">
        <f>SUM(V11:V27)</f>
        <v>550</v>
      </c>
      <c r="W31" s="94">
        <f>SUM(W11:W27)</f>
        <v>497.46</v>
      </c>
      <c r="X31" s="94">
        <f>$X27</f>
        <v>1082</v>
      </c>
      <c r="Y31" s="94">
        <f>$Y27</f>
        <v>1029.46</v>
      </c>
      <c r="Z31" s="217">
        <f>SUM(Z11:Z27)</f>
        <v>0.79772595919012701</v>
      </c>
      <c r="AA31" s="216">
        <f>SUM(AA7:AA27)</f>
        <v>0</v>
      </c>
      <c r="AB31" s="94">
        <f>SUM(AB11:AB27)</f>
        <v>202</v>
      </c>
      <c r="AC31" s="94">
        <f>SUM(AC11:AC27)</f>
        <v>100</v>
      </c>
      <c r="AD31" s="94">
        <f>$AD27</f>
        <v>202</v>
      </c>
      <c r="AE31" s="94">
        <f>$AE27</f>
        <v>100</v>
      </c>
      <c r="AF31" s="217">
        <f>SUM(AF11:AF27)</f>
        <v>0</v>
      </c>
      <c r="AG31" s="216">
        <f>SUM(AG7:AG27)</f>
        <v>0</v>
      </c>
      <c r="AH31" s="94">
        <f>SUM(AH11:AH27)</f>
        <v>202</v>
      </c>
      <c r="AI31" s="94">
        <f>SUM(AI11:AI27)</f>
        <v>100</v>
      </c>
      <c r="AJ31" s="94">
        <f>$AJ27</f>
        <v>202</v>
      </c>
      <c r="AK31" s="94">
        <f>$AK27</f>
        <v>100</v>
      </c>
      <c r="AL31" s="217">
        <f>SUM(AL11:AL27)</f>
        <v>0</v>
      </c>
      <c r="AM31" s="216">
        <f>SUM(AM7:AM27)</f>
        <v>0</v>
      </c>
      <c r="AN31" s="94">
        <f>SUM(AN11:AN27)</f>
        <v>202</v>
      </c>
      <c r="AO31" s="94">
        <f>SUM(AO11:AO27)</f>
        <v>100</v>
      </c>
      <c r="AP31" s="94">
        <f>$AP27</f>
        <v>202</v>
      </c>
      <c r="AQ31" s="94">
        <f>$AQ27</f>
        <v>100</v>
      </c>
      <c r="AR31" s="217">
        <f>SUM(AR11:AR27)</f>
        <v>0</v>
      </c>
      <c r="AS31" s="216">
        <f>SUM(AS7:AS27)</f>
        <v>0</v>
      </c>
      <c r="AT31" s="94">
        <f>SUM(AT11:AT27)</f>
        <v>202</v>
      </c>
      <c r="AU31" s="94">
        <f>SUM(AU11:AU27)</f>
        <v>100</v>
      </c>
      <c r="AV31" s="94">
        <f>$AV27</f>
        <v>202</v>
      </c>
      <c r="AW31" s="94">
        <f>$AW27</f>
        <v>100</v>
      </c>
      <c r="AX31" s="217">
        <f>SUM(AX11:AX27)</f>
        <v>0</v>
      </c>
      <c r="AY31" s="200">
        <f>SUM(AY7:AY27)</f>
        <v>260</v>
      </c>
      <c r="AZ31" s="95">
        <f>SUM(AZ11:AZ27)</f>
        <v>260</v>
      </c>
      <c r="BA31" s="95">
        <f>SUM(BA11:BA27)</f>
        <v>-98.97999999999999</v>
      </c>
      <c r="BB31" s="95">
        <f>$BB27</f>
        <v>520</v>
      </c>
      <c r="BC31" s="95">
        <f>$BC27</f>
        <v>161.02000000000001</v>
      </c>
      <c r="BD31" s="231">
        <f>SUM(BD11:BD27)</f>
        <v>-0.40372710289875324</v>
      </c>
      <c r="BE31" s="250">
        <f>SUM(BE7:BE27)</f>
        <v>0</v>
      </c>
      <c r="BF31" s="95">
        <f>SUM(BF11:BF27)</f>
        <v>192</v>
      </c>
      <c r="BG31" s="95">
        <f>SUM(BG11:BG27)</f>
        <v>90</v>
      </c>
      <c r="BH31" s="95">
        <f>$BH27</f>
        <v>192</v>
      </c>
      <c r="BI31" s="95">
        <f>$BI27</f>
        <v>90</v>
      </c>
      <c r="BJ31" s="251">
        <f>SUM(BJ11:BJ27)</f>
        <v>0</v>
      </c>
      <c r="BK31" s="233">
        <f>SUM(BK7:BK27)</f>
        <v>1262</v>
      </c>
      <c r="BL31" s="138">
        <f>SUM(BL11:BL27)</f>
        <v>2482</v>
      </c>
      <c r="BM31" s="138">
        <f>SUM(BM11:BM27)</f>
        <v>835.84999999999991</v>
      </c>
      <c r="BN31" s="138">
        <f>BH31+BB31+AV31+AP31+AJ31+AD31+X31+R31+L31+F31</f>
        <v>3744</v>
      </c>
      <c r="BO31" s="274">
        <f>BI31+BC31+AW31+AQ31+AK31+Y31+AE31+S31+M31+G31</f>
        <v>2097.85</v>
      </c>
      <c r="BP31" s="275">
        <f>SUM(BP11:BP27)</f>
        <v>0.40643429310482893</v>
      </c>
      <c r="BQ31" s="38"/>
      <c r="BR31" s="136">
        <f>$BR27</f>
        <v>2482</v>
      </c>
      <c r="BS31" s="136">
        <f>$BS27</f>
        <v>835.84999999999991</v>
      </c>
    </row>
    <row r="32" spans="2:71" ht="19.5" thickBot="1" x14ac:dyDescent="0.3">
      <c r="C32" s="38"/>
      <c r="D32" s="38"/>
      <c r="E32" s="38"/>
      <c r="F32" s="38"/>
      <c r="G32" s="38"/>
      <c r="I32" s="38"/>
      <c r="J32" s="38"/>
      <c r="K32" s="38"/>
      <c r="L32" s="38"/>
      <c r="M32" s="38"/>
      <c r="O32" s="38"/>
      <c r="P32" s="38"/>
      <c r="Q32" s="38"/>
      <c r="R32" s="38"/>
      <c r="S32" s="38"/>
      <c r="U32" s="38"/>
      <c r="V32" s="38"/>
      <c r="W32" s="38"/>
      <c r="X32" s="38"/>
      <c r="Y32" s="38"/>
      <c r="Z32" s="38"/>
      <c r="AA32" s="38"/>
      <c r="AB32" s="38"/>
      <c r="BM32" s="96" t="s">
        <v>25</v>
      </c>
      <c r="BN32" s="138">
        <f>BL31+BK31</f>
        <v>3744</v>
      </c>
      <c r="BO32" s="97">
        <f>BK31+BM31</f>
        <v>2097.85</v>
      </c>
      <c r="BP32" s="38"/>
      <c r="BQ32" s="38"/>
      <c r="BR32" s="139">
        <f>BS31/BR31</f>
        <v>0.33676470588235291</v>
      </c>
      <c r="BS32" s="139"/>
    </row>
    <row r="33" spans="3:35" x14ac:dyDescent="0.25">
      <c r="C33" s="38"/>
      <c r="D33" s="38"/>
      <c r="E33" s="38"/>
      <c r="F33" s="38"/>
      <c r="G33" s="38"/>
      <c r="I33" s="38"/>
      <c r="J33" s="38"/>
      <c r="K33" s="38"/>
      <c r="L33" s="38"/>
      <c r="M33" s="38"/>
      <c r="O33" s="38"/>
      <c r="P33" s="38"/>
      <c r="Q33" s="38"/>
      <c r="R33" s="38"/>
      <c r="S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</row>
    <row r="35" spans="3:35" x14ac:dyDescent="0.25">
      <c r="Y35" s="5"/>
    </row>
    <row r="36" spans="3:35" x14ac:dyDescent="0.25">
      <c r="Y36" s="137"/>
    </row>
    <row r="37" spans="3:35" x14ac:dyDescent="0.25">
      <c r="N37" s="276"/>
      <c r="Y37" s="137"/>
      <c r="Z37" s="137"/>
      <c r="AA37" s="137"/>
    </row>
    <row r="38" spans="3:35" x14ac:dyDescent="0.25">
      <c r="Y38" s="137"/>
    </row>
  </sheetData>
  <mergeCells count="49">
    <mergeCell ref="AY28:BA30"/>
    <mergeCell ref="C4:H4"/>
    <mergeCell ref="C5:H5"/>
    <mergeCell ref="AY2:BD2"/>
    <mergeCell ref="AY3:BD3"/>
    <mergeCell ref="AY4:BD4"/>
    <mergeCell ref="AY5:BD5"/>
    <mergeCell ref="AM2:AR2"/>
    <mergeCell ref="AS2:AX2"/>
    <mergeCell ref="BE2:BJ2"/>
    <mergeCell ref="C2:H2"/>
    <mergeCell ref="C3:H3"/>
    <mergeCell ref="I2:N2"/>
    <mergeCell ref="O2:T2"/>
    <mergeCell ref="U2:Z2"/>
    <mergeCell ref="AA2:AF2"/>
    <mergeCell ref="AG2:AL2"/>
    <mergeCell ref="AG3:AL3"/>
    <mergeCell ref="AG4:AL4"/>
    <mergeCell ref="AG5:AL5"/>
    <mergeCell ref="AG28:AI30"/>
    <mergeCell ref="AM3:AR3"/>
    <mergeCell ref="AM4:AR4"/>
    <mergeCell ref="AM5:AR5"/>
    <mergeCell ref="AM28:AO30"/>
    <mergeCell ref="U3:Z3"/>
    <mergeCell ref="U4:Z4"/>
    <mergeCell ref="U5:Z5"/>
    <mergeCell ref="U28:W30"/>
    <mergeCell ref="AA3:AF3"/>
    <mergeCell ref="AA4:AF4"/>
    <mergeCell ref="AA5:AF5"/>
    <mergeCell ref="AA28:AC30"/>
    <mergeCell ref="BR32:BS32"/>
    <mergeCell ref="BE28:BG30"/>
    <mergeCell ref="I3:N3"/>
    <mergeCell ref="I4:N4"/>
    <mergeCell ref="O28:Q30"/>
    <mergeCell ref="O3:T3"/>
    <mergeCell ref="O4:T4"/>
    <mergeCell ref="BE3:BJ3"/>
    <mergeCell ref="BE4:BJ4"/>
    <mergeCell ref="AS3:AX3"/>
    <mergeCell ref="AS4:AX4"/>
    <mergeCell ref="AS28:AU30"/>
    <mergeCell ref="I5:N5"/>
    <mergeCell ref="O5:T5"/>
    <mergeCell ref="AS5:AX5"/>
    <mergeCell ref="BE5:BJ5"/>
  </mergeCells>
  <conditionalFormatting sqref="BP11:BP2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{073F04DE-4FC8-4D4C-8447-439C0951C4B2}</x14:id>
        </ext>
      </extLst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S11:BS27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{8030873F-CBEB-450C-B5D8-9B8C4DACC859}</x14:id>
        </ext>
      </extLst>
    </cfRule>
  </conditionalFormatting>
  <conditionalFormatting sqref="BR11:BR2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{1C0C3A0F-77C7-47D4-B3C0-6D65B0B64B26}</x14:id>
        </ext>
      </extLst>
    </cfRule>
  </conditionalFormatting>
  <conditionalFormatting sqref="BR3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{064BEF84-FA51-42BC-B67F-55E1B8AE1FA5}</x14:id>
        </ext>
      </extLst>
    </cfRule>
  </conditionalFormatting>
  <conditionalFormatting sqref="BS3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{9E3B9803-5B96-46A5-8AF2-400CB3F819C1}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BI31 O31 M31 BE31 BK31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3F04DE-4FC8-4D4C-8447-439C0951C4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BP11:BP27</xm:sqref>
        </x14:conditionalFormatting>
        <x14:conditionalFormatting xmlns:xm="http://schemas.microsoft.com/office/excel/2006/main">
          <x14:cfRule type="dataBar" id="{8030873F-CBEB-450C-B5D8-9B8C4DACC8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BS11:BS27</xm:sqref>
        </x14:conditionalFormatting>
        <x14:conditionalFormatting xmlns:xm="http://schemas.microsoft.com/office/excel/2006/main">
          <x14:cfRule type="dataBar" id="{1C0C3A0F-77C7-47D4-B3C0-6D65B0B64B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BR11:BR27</xm:sqref>
        </x14:conditionalFormatting>
        <x14:conditionalFormatting xmlns:xm="http://schemas.microsoft.com/office/excel/2006/main">
          <x14:cfRule type="dataBar" id="{064BEF84-FA51-42BC-B67F-55E1B8AE1F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BR31</xm:sqref>
        </x14:conditionalFormatting>
        <x14:conditionalFormatting xmlns:xm="http://schemas.microsoft.com/office/excel/2006/main">
          <x14:cfRule type="dataBar" id="{9E3B9803-5B96-46A5-8AF2-400CB3F819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9:H13"/>
  <sheetViews>
    <sheetView workbookViewId="0">
      <selection activeCell="B36" sqref="B36"/>
    </sheetView>
  </sheetViews>
  <sheetFormatPr baseColWidth="10" defaultRowHeight="15" x14ac:dyDescent="0.25"/>
  <cols>
    <col min="4" max="4" width="18.5703125" bestFit="1" customWidth="1"/>
    <col min="5" max="5" width="14" bestFit="1" customWidth="1"/>
    <col min="6" max="6" width="13.85546875" bestFit="1" customWidth="1"/>
    <col min="8" max="8" width="6.28515625" bestFit="1" customWidth="1"/>
  </cols>
  <sheetData>
    <row r="9" spans="4:8" ht="15.75" thickBot="1" x14ac:dyDescent="0.3"/>
    <row r="10" spans="4:8" ht="15.75" thickBot="1" x14ac:dyDescent="0.3">
      <c r="E10" s="26" t="s">
        <v>23</v>
      </c>
      <c r="F10" s="25" t="s">
        <v>24</v>
      </c>
      <c r="G10" s="14" t="s">
        <v>21</v>
      </c>
      <c r="H10" s="15" t="s">
        <v>22</v>
      </c>
    </row>
    <row r="11" spans="4:8" x14ac:dyDescent="0.25">
      <c r="D11" s="16" t="s">
        <v>13</v>
      </c>
      <c r="E11" s="19">
        <v>-33</v>
      </c>
      <c r="F11" s="27">
        <f>E11/1.13</f>
        <v>-29.203539823008853</v>
      </c>
      <c r="G11" s="20">
        <v>0.2</v>
      </c>
      <c r="H11" s="30">
        <f>F11+F11*G11</f>
        <v>-35.044247787610622</v>
      </c>
    </row>
    <row r="12" spans="4:8" x14ac:dyDescent="0.25">
      <c r="D12" s="17" t="s">
        <v>19</v>
      </c>
      <c r="E12" s="21">
        <v>-30</v>
      </c>
      <c r="F12" s="29">
        <f>E12/1.13</f>
        <v>-26.548672566371685</v>
      </c>
      <c r="G12" s="22">
        <v>0.2</v>
      </c>
      <c r="H12" s="31">
        <f>F12+F12*G12</f>
        <v>-31.858407079646021</v>
      </c>
    </row>
    <row r="13" spans="4:8" ht="15.75" thickBot="1" x14ac:dyDescent="0.3">
      <c r="D13" s="18" t="s">
        <v>16</v>
      </c>
      <c r="E13" s="23">
        <v>-57</v>
      </c>
      <c r="F13" s="28">
        <f>E13/1.13</f>
        <v>-50.442477876106203</v>
      </c>
      <c r="G13" s="24">
        <v>0.2</v>
      </c>
      <c r="H13" s="32">
        <f>F13+F13*G13</f>
        <v>-60.530973451327441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897BA-202D-4201-B694-35FB7012772C}">
  <dimension ref="A2:G18"/>
  <sheetViews>
    <sheetView workbookViewId="0">
      <selection activeCell="G19" sqref="G19"/>
    </sheetView>
  </sheetViews>
  <sheetFormatPr baseColWidth="10" defaultRowHeight="15" x14ac:dyDescent="0.25"/>
  <sheetData>
    <row r="2" spans="1:5" x14ac:dyDescent="0.25">
      <c r="C2">
        <v>100</v>
      </c>
      <c r="D2">
        <f>C2/10000</f>
        <v>0.01</v>
      </c>
      <c r="E2">
        <f>C2</f>
        <v>100</v>
      </c>
    </row>
    <row r="3" spans="1:5" x14ac:dyDescent="0.25">
      <c r="A3">
        <v>1</v>
      </c>
      <c r="B3">
        <v>200</v>
      </c>
      <c r="C3">
        <f>(C2+E2)+B3</f>
        <v>400</v>
      </c>
      <c r="D3">
        <f>C3/10000</f>
        <v>0.04</v>
      </c>
      <c r="E3">
        <f>C2*D3/D2</f>
        <v>400</v>
      </c>
    </row>
    <row r="4" spans="1:5" x14ac:dyDescent="0.25">
      <c r="A4">
        <v>2</v>
      </c>
      <c r="B4">
        <v>650</v>
      </c>
      <c r="C4">
        <f>(C3+E3)+B4</f>
        <v>1450</v>
      </c>
      <c r="D4" s="33">
        <f t="shared" ref="D4:D7" si="0">C4/10000</f>
        <v>0.14499999999999999</v>
      </c>
      <c r="E4">
        <f t="shared" ref="E4:E14" si="1">C3*D4/D3</f>
        <v>1449.9999999999998</v>
      </c>
    </row>
    <row r="5" spans="1:5" x14ac:dyDescent="0.25">
      <c r="A5">
        <v>3</v>
      </c>
      <c r="C5">
        <f t="shared" ref="C5:C14" si="2">(C4+E4)+B5</f>
        <v>2900</v>
      </c>
      <c r="D5">
        <f t="shared" si="0"/>
        <v>0.28999999999999998</v>
      </c>
      <c r="E5">
        <f t="shared" si="1"/>
        <v>2900</v>
      </c>
    </row>
    <row r="6" spans="1:5" x14ac:dyDescent="0.25">
      <c r="A6">
        <v>4</v>
      </c>
      <c r="C6">
        <f t="shared" si="2"/>
        <v>5800</v>
      </c>
      <c r="D6">
        <f t="shared" si="0"/>
        <v>0.57999999999999996</v>
      </c>
      <c r="E6">
        <f t="shared" si="1"/>
        <v>5800</v>
      </c>
    </row>
    <row r="7" spans="1:5" x14ac:dyDescent="0.25">
      <c r="A7">
        <v>5</v>
      </c>
      <c r="C7">
        <f t="shared" si="2"/>
        <v>11600</v>
      </c>
      <c r="D7">
        <f t="shared" si="0"/>
        <v>1.1599999999999999</v>
      </c>
      <c r="E7">
        <f t="shared" si="1"/>
        <v>11600</v>
      </c>
    </row>
    <row r="8" spans="1:5" x14ac:dyDescent="0.25">
      <c r="A8">
        <v>6</v>
      </c>
      <c r="B8">
        <v>-400</v>
      </c>
      <c r="C8">
        <f t="shared" si="2"/>
        <v>22800</v>
      </c>
      <c r="D8">
        <v>9.2799999999999994</v>
      </c>
      <c r="E8">
        <f t="shared" si="1"/>
        <v>92800</v>
      </c>
    </row>
    <row r="9" spans="1:5" x14ac:dyDescent="0.25">
      <c r="A9">
        <v>7</v>
      </c>
      <c r="B9">
        <v>-4000</v>
      </c>
      <c r="C9">
        <f t="shared" si="2"/>
        <v>111600</v>
      </c>
      <c r="D9">
        <v>9.2799999999999994</v>
      </c>
      <c r="E9">
        <f t="shared" si="1"/>
        <v>22800</v>
      </c>
    </row>
    <row r="10" spans="1:5" x14ac:dyDescent="0.25">
      <c r="A10">
        <v>8</v>
      </c>
      <c r="C10">
        <f t="shared" si="2"/>
        <v>134400</v>
      </c>
      <c r="D10">
        <v>9.2799999999999994</v>
      </c>
      <c r="E10">
        <f t="shared" si="1"/>
        <v>111600</v>
      </c>
    </row>
    <row r="11" spans="1:5" x14ac:dyDescent="0.25">
      <c r="A11">
        <v>9</v>
      </c>
      <c r="C11">
        <f t="shared" si="2"/>
        <v>246000</v>
      </c>
      <c r="D11">
        <v>9.2799999999999994</v>
      </c>
      <c r="E11">
        <f t="shared" si="1"/>
        <v>134400</v>
      </c>
    </row>
    <row r="12" spans="1:5" x14ac:dyDescent="0.25">
      <c r="A12">
        <v>10</v>
      </c>
      <c r="C12">
        <f t="shared" si="2"/>
        <v>380400</v>
      </c>
      <c r="D12">
        <v>9.2799999999999994</v>
      </c>
      <c r="E12">
        <f t="shared" si="1"/>
        <v>246000.00000000003</v>
      </c>
    </row>
    <row r="13" spans="1:5" x14ac:dyDescent="0.25">
      <c r="A13">
        <v>11</v>
      </c>
      <c r="C13">
        <f t="shared" si="2"/>
        <v>626400</v>
      </c>
      <c r="D13">
        <v>9.2799999999999994</v>
      </c>
      <c r="E13">
        <f t="shared" si="1"/>
        <v>380400</v>
      </c>
    </row>
    <row r="14" spans="1:5" x14ac:dyDescent="0.25">
      <c r="A14">
        <v>12</v>
      </c>
      <c r="C14">
        <f t="shared" si="2"/>
        <v>1006800</v>
      </c>
      <c r="D14">
        <v>9.2799999999999994</v>
      </c>
      <c r="E14">
        <f t="shared" si="1"/>
        <v>626400</v>
      </c>
    </row>
    <row r="18" spans="7:7" x14ac:dyDescent="0.25">
      <c r="G18">
        <f>100/3</f>
        <v>33.333333333333336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EABD-0206-48D4-B083-9E66A0EDCAE6}">
  <dimension ref="A1:J506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7.85546875" bestFit="1" customWidth="1"/>
    <col min="2" max="2" width="17.85546875" customWidth="1"/>
    <col min="3" max="3" width="16.7109375" bestFit="1" customWidth="1"/>
    <col min="4" max="4" width="21" bestFit="1" customWidth="1"/>
    <col min="7" max="7" width="19.140625" bestFit="1" customWidth="1"/>
    <col min="8" max="8" width="11.7109375" customWidth="1"/>
  </cols>
  <sheetData>
    <row r="1" spans="1:10" x14ac:dyDescent="0.25">
      <c r="A1" t="s">
        <v>27</v>
      </c>
      <c r="C1" t="s">
        <v>28</v>
      </c>
      <c r="D1" t="s">
        <v>29</v>
      </c>
      <c r="F1" t="s">
        <v>30</v>
      </c>
    </row>
    <row r="2" spans="1:10" x14ac:dyDescent="0.25">
      <c r="A2">
        <v>0.1</v>
      </c>
      <c r="C2">
        <v>20</v>
      </c>
      <c r="D2">
        <f>2</f>
        <v>2</v>
      </c>
      <c r="F2">
        <v>100</v>
      </c>
    </row>
    <row r="3" spans="1:10" x14ac:dyDescent="0.25">
      <c r="A3">
        <v>200</v>
      </c>
    </row>
    <row r="5" spans="1:10" x14ac:dyDescent="0.25">
      <c r="A5" t="s">
        <v>31</v>
      </c>
      <c r="B5" t="s">
        <v>32</v>
      </c>
      <c r="C5" t="s">
        <v>33</v>
      </c>
      <c r="D5" t="s">
        <v>34</v>
      </c>
    </row>
    <row r="7" spans="1:10" x14ac:dyDescent="0.25">
      <c r="A7">
        <f>A6+A$3</f>
        <v>200</v>
      </c>
      <c r="B7">
        <f>C2/A7</f>
        <v>0.1</v>
      </c>
      <c r="C7">
        <f>D2/A7</f>
        <v>0.01</v>
      </c>
      <c r="D7">
        <f>_xlfn.FLOOR.MATH(C7*A$2/0.4,0.01)</f>
        <v>0</v>
      </c>
      <c r="G7">
        <f>_xlfn.FLOOR.MATH(0.268,0.01)</f>
        <v>0.26</v>
      </c>
    </row>
    <row r="8" spans="1:10" x14ac:dyDescent="0.25">
      <c r="A8">
        <f t="shared" ref="A8:A71" si="0">A7+A$3</f>
        <v>400</v>
      </c>
      <c r="B8">
        <f>B$7*A8/A$7</f>
        <v>0.2</v>
      </c>
      <c r="C8">
        <f>C$7*A8/A$7</f>
        <v>0.02</v>
      </c>
      <c r="D8">
        <f t="shared" ref="D8:D71" si="1">_xlfn.FLOOR.MATH(C8*A$2/0.4,0.01)</f>
        <v>0</v>
      </c>
    </row>
    <row r="9" spans="1:10" x14ac:dyDescent="0.25">
      <c r="A9">
        <f t="shared" si="0"/>
        <v>600</v>
      </c>
      <c r="B9">
        <f t="shared" ref="B9:B72" si="2">B$7*A9/A$7</f>
        <v>0.3</v>
      </c>
      <c r="C9">
        <f t="shared" ref="C9:C72" si="3">C$7*A9/A$7</f>
        <v>0.03</v>
      </c>
      <c r="D9">
        <f t="shared" si="1"/>
        <v>0</v>
      </c>
    </row>
    <row r="10" spans="1:10" x14ac:dyDescent="0.25">
      <c r="A10">
        <f t="shared" si="0"/>
        <v>800</v>
      </c>
      <c r="B10">
        <f t="shared" si="2"/>
        <v>0.4</v>
      </c>
      <c r="C10">
        <f t="shared" si="3"/>
        <v>0.04</v>
      </c>
      <c r="D10">
        <f t="shared" si="1"/>
        <v>0.01</v>
      </c>
    </row>
    <row r="11" spans="1:10" x14ac:dyDescent="0.25">
      <c r="A11">
        <f t="shared" si="0"/>
        <v>1000</v>
      </c>
      <c r="B11">
        <f t="shared" si="2"/>
        <v>0.5</v>
      </c>
      <c r="C11">
        <f t="shared" si="3"/>
        <v>0.05</v>
      </c>
      <c r="D11">
        <f t="shared" si="1"/>
        <v>0.01</v>
      </c>
    </row>
    <row r="12" spans="1:10" x14ac:dyDescent="0.25">
      <c r="A12">
        <f t="shared" si="0"/>
        <v>1200</v>
      </c>
      <c r="B12">
        <f t="shared" si="2"/>
        <v>0.6</v>
      </c>
      <c r="C12">
        <f t="shared" si="3"/>
        <v>0.06</v>
      </c>
      <c r="D12">
        <f t="shared" si="1"/>
        <v>0.01</v>
      </c>
    </row>
    <row r="13" spans="1:10" x14ac:dyDescent="0.25">
      <c r="A13">
        <f t="shared" si="0"/>
        <v>1400</v>
      </c>
      <c r="B13">
        <f t="shared" si="2"/>
        <v>0.7</v>
      </c>
      <c r="C13">
        <f t="shared" si="3"/>
        <v>7.0000000000000007E-2</v>
      </c>
      <c r="D13">
        <f t="shared" si="1"/>
        <v>0.01</v>
      </c>
    </row>
    <row r="14" spans="1:10" x14ac:dyDescent="0.25">
      <c r="A14">
        <f t="shared" si="0"/>
        <v>1600</v>
      </c>
      <c r="B14">
        <f t="shared" si="2"/>
        <v>0.8</v>
      </c>
      <c r="C14">
        <f t="shared" si="3"/>
        <v>0.08</v>
      </c>
      <c r="D14">
        <f t="shared" si="1"/>
        <v>0.02</v>
      </c>
    </row>
    <row r="15" spans="1:10" x14ac:dyDescent="0.25">
      <c r="A15">
        <f t="shared" si="0"/>
        <v>1800</v>
      </c>
      <c r="B15">
        <f t="shared" si="2"/>
        <v>0.9</v>
      </c>
      <c r="C15">
        <f t="shared" si="3"/>
        <v>0.09</v>
      </c>
      <c r="D15">
        <f t="shared" si="1"/>
        <v>0.02</v>
      </c>
    </row>
    <row r="16" spans="1:10" x14ac:dyDescent="0.25">
      <c r="A16">
        <f t="shared" si="0"/>
        <v>2000</v>
      </c>
      <c r="B16">
        <f t="shared" si="2"/>
        <v>1</v>
      </c>
      <c r="C16">
        <f t="shared" si="3"/>
        <v>0.1</v>
      </c>
      <c r="D16">
        <f t="shared" si="1"/>
        <v>0.02</v>
      </c>
      <c r="J16">
        <v>0.05</v>
      </c>
    </row>
    <row r="17" spans="1:10" x14ac:dyDescent="0.25">
      <c r="A17">
        <f t="shared" si="0"/>
        <v>2200</v>
      </c>
      <c r="B17">
        <f t="shared" si="2"/>
        <v>1.1000000000000001</v>
      </c>
      <c r="C17">
        <f t="shared" si="3"/>
        <v>0.11</v>
      </c>
      <c r="D17">
        <f t="shared" si="1"/>
        <v>0.02</v>
      </c>
      <c r="J17">
        <f>A17*J$16/A$16</f>
        <v>5.5E-2</v>
      </c>
    </row>
    <row r="18" spans="1:10" x14ac:dyDescent="0.25">
      <c r="A18">
        <f t="shared" si="0"/>
        <v>2400</v>
      </c>
      <c r="B18">
        <f t="shared" si="2"/>
        <v>1.2</v>
      </c>
      <c r="C18">
        <f t="shared" si="3"/>
        <v>0.12</v>
      </c>
      <c r="D18">
        <f t="shared" si="1"/>
        <v>0.03</v>
      </c>
      <c r="J18">
        <f t="shared" ref="J18:J81" si="4">A18*J$16/A$16</f>
        <v>0.06</v>
      </c>
    </row>
    <row r="19" spans="1:10" x14ac:dyDescent="0.25">
      <c r="A19">
        <f t="shared" si="0"/>
        <v>2600</v>
      </c>
      <c r="B19">
        <f t="shared" si="2"/>
        <v>1.3</v>
      </c>
      <c r="C19">
        <f t="shared" si="3"/>
        <v>0.13</v>
      </c>
      <c r="D19">
        <f t="shared" si="1"/>
        <v>0.03</v>
      </c>
      <c r="J19">
        <f t="shared" si="4"/>
        <v>6.5000000000000002E-2</v>
      </c>
    </row>
    <row r="20" spans="1:10" x14ac:dyDescent="0.25">
      <c r="A20">
        <f t="shared" si="0"/>
        <v>2800</v>
      </c>
      <c r="B20">
        <f t="shared" si="2"/>
        <v>1.4</v>
      </c>
      <c r="C20">
        <f t="shared" si="3"/>
        <v>0.14000000000000001</v>
      </c>
      <c r="D20">
        <f t="shared" si="1"/>
        <v>0.03</v>
      </c>
      <c r="J20">
        <f t="shared" si="4"/>
        <v>7.0000000000000007E-2</v>
      </c>
    </row>
    <row r="21" spans="1:10" x14ac:dyDescent="0.25">
      <c r="A21">
        <f t="shared" si="0"/>
        <v>3000</v>
      </c>
      <c r="B21">
        <f t="shared" si="2"/>
        <v>1.5</v>
      </c>
      <c r="C21">
        <f t="shared" si="3"/>
        <v>0.15</v>
      </c>
      <c r="D21">
        <f t="shared" si="1"/>
        <v>0.03</v>
      </c>
      <c r="J21">
        <f t="shared" si="4"/>
        <v>7.4999999999999997E-2</v>
      </c>
    </row>
    <row r="22" spans="1:10" x14ac:dyDescent="0.25">
      <c r="A22">
        <f t="shared" si="0"/>
        <v>3200</v>
      </c>
      <c r="B22">
        <f t="shared" si="2"/>
        <v>1.6</v>
      </c>
      <c r="C22">
        <f t="shared" si="3"/>
        <v>0.16</v>
      </c>
      <c r="D22">
        <f t="shared" si="1"/>
        <v>0.04</v>
      </c>
      <c r="J22">
        <f t="shared" si="4"/>
        <v>0.08</v>
      </c>
    </row>
    <row r="23" spans="1:10" x14ac:dyDescent="0.25">
      <c r="A23">
        <f t="shared" si="0"/>
        <v>3400</v>
      </c>
      <c r="B23">
        <f t="shared" si="2"/>
        <v>1.7</v>
      </c>
      <c r="C23">
        <f t="shared" si="3"/>
        <v>0.17</v>
      </c>
      <c r="D23">
        <f t="shared" si="1"/>
        <v>0.04</v>
      </c>
      <c r="J23">
        <f t="shared" si="4"/>
        <v>8.5000000000000006E-2</v>
      </c>
    </row>
    <row r="24" spans="1:10" x14ac:dyDescent="0.25">
      <c r="A24">
        <f t="shared" si="0"/>
        <v>3600</v>
      </c>
      <c r="B24">
        <f t="shared" si="2"/>
        <v>1.8</v>
      </c>
      <c r="C24">
        <f t="shared" si="3"/>
        <v>0.18</v>
      </c>
      <c r="D24">
        <f t="shared" si="1"/>
        <v>0.04</v>
      </c>
      <c r="J24">
        <f t="shared" si="4"/>
        <v>0.09</v>
      </c>
    </row>
    <row r="25" spans="1:10" x14ac:dyDescent="0.25">
      <c r="A25">
        <f t="shared" si="0"/>
        <v>3800</v>
      </c>
      <c r="B25">
        <f t="shared" si="2"/>
        <v>1.9</v>
      </c>
      <c r="C25">
        <f t="shared" si="3"/>
        <v>0.19</v>
      </c>
      <c r="D25">
        <f t="shared" si="1"/>
        <v>0.04</v>
      </c>
      <c r="J25">
        <f t="shared" si="4"/>
        <v>9.5000000000000001E-2</v>
      </c>
    </row>
    <row r="26" spans="1:10" x14ac:dyDescent="0.25">
      <c r="A26">
        <f t="shared" si="0"/>
        <v>4000</v>
      </c>
      <c r="B26">
        <f t="shared" si="2"/>
        <v>2</v>
      </c>
      <c r="C26">
        <f t="shared" si="3"/>
        <v>0.2</v>
      </c>
      <c r="D26">
        <f t="shared" si="1"/>
        <v>0.05</v>
      </c>
      <c r="J26">
        <f t="shared" si="4"/>
        <v>0.1</v>
      </c>
    </row>
    <row r="27" spans="1:10" x14ac:dyDescent="0.25">
      <c r="A27">
        <f t="shared" si="0"/>
        <v>4200</v>
      </c>
      <c r="B27">
        <f t="shared" si="2"/>
        <v>2.1</v>
      </c>
      <c r="C27">
        <f t="shared" si="3"/>
        <v>0.21</v>
      </c>
      <c r="D27">
        <f t="shared" si="1"/>
        <v>0.05</v>
      </c>
      <c r="J27">
        <f t="shared" si="4"/>
        <v>0.105</v>
      </c>
    </row>
    <row r="28" spans="1:10" x14ac:dyDescent="0.25">
      <c r="A28">
        <f t="shared" si="0"/>
        <v>4400</v>
      </c>
      <c r="B28">
        <f t="shared" si="2"/>
        <v>2.2000000000000002</v>
      </c>
      <c r="C28">
        <f t="shared" si="3"/>
        <v>0.22</v>
      </c>
      <c r="D28">
        <f t="shared" si="1"/>
        <v>0.05</v>
      </c>
      <c r="J28">
        <f t="shared" si="4"/>
        <v>0.11</v>
      </c>
    </row>
    <row r="29" spans="1:10" x14ac:dyDescent="0.25">
      <c r="A29">
        <f t="shared" si="0"/>
        <v>4600</v>
      </c>
      <c r="B29">
        <f t="shared" si="2"/>
        <v>2.2999999999999998</v>
      </c>
      <c r="C29">
        <f t="shared" si="3"/>
        <v>0.23</v>
      </c>
      <c r="D29">
        <f t="shared" si="1"/>
        <v>0.05</v>
      </c>
      <c r="J29">
        <f t="shared" si="4"/>
        <v>0.115</v>
      </c>
    </row>
    <row r="30" spans="1:10" x14ac:dyDescent="0.25">
      <c r="A30">
        <f t="shared" si="0"/>
        <v>4800</v>
      </c>
      <c r="B30">
        <f t="shared" si="2"/>
        <v>2.4</v>
      </c>
      <c r="C30">
        <f t="shared" si="3"/>
        <v>0.24</v>
      </c>
      <c r="D30">
        <f t="shared" si="1"/>
        <v>0.06</v>
      </c>
      <c r="J30">
        <f t="shared" si="4"/>
        <v>0.12</v>
      </c>
    </row>
    <row r="31" spans="1:10" x14ac:dyDescent="0.25">
      <c r="A31">
        <f t="shared" si="0"/>
        <v>5000</v>
      </c>
      <c r="B31">
        <f t="shared" si="2"/>
        <v>2.5</v>
      </c>
      <c r="C31">
        <f t="shared" si="3"/>
        <v>0.25</v>
      </c>
      <c r="D31">
        <f t="shared" si="1"/>
        <v>0.06</v>
      </c>
      <c r="J31">
        <f t="shared" si="4"/>
        <v>0.125</v>
      </c>
    </row>
    <row r="32" spans="1:10" x14ac:dyDescent="0.25">
      <c r="A32">
        <f t="shared" si="0"/>
        <v>5200</v>
      </c>
      <c r="B32">
        <f t="shared" si="2"/>
        <v>2.6</v>
      </c>
      <c r="C32">
        <f t="shared" si="3"/>
        <v>0.26</v>
      </c>
      <c r="D32">
        <f t="shared" si="1"/>
        <v>0.06</v>
      </c>
      <c r="J32">
        <f t="shared" si="4"/>
        <v>0.13</v>
      </c>
    </row>
    <row r="33" spans="1:10" x14ac:dyDescent="0.25">
      <c r="A33">
        <f t="shared" si="0"/>
        <v>5400</v>
      </c>
      <c r="B33">
        <f t="shared" si="2"/>
        <v>2.7</v>
      </c>
      <c r="C33">
        <f t="shared" si="3"/>
        <v>0.27</v>
      </c>
      <c r="D33">
        <f t="shared" si="1"/>
        <v>0.06</v>
      </c>
      <c r="J33">
        <f t="shared" si="4"/>
        <v>0.13500000000000001</v>
      </c>
    </row>
    <row r="34" spans="1:10" x14ac:dyDescent="0.25">
      <c r="A34">
        <f t="shared" si="0"/>
        <v>5600</v>
      </c>
      <c r="B34">
        <f t="shared" si="2"/>
        <v>2.8</v>
      </c>
      <c r="C34">
        <f t="shared" si="3"/>
        <v>0.28000000000000003</v>
      </c>
      <c r="D34">
        <f t="shared" si="1"/>
        <v>7.0000000000000007E-2</v>
      </c>
      <c r="J34">
        <f t="shared" si="4"/>
        <v>0.14000000000000001</v>
      </c>
    </row>
    <row r="35" spans="1:10" x14ac:dyDescent="0.25">
      <c r="A35">
        <f t="shared" si="0"/>
        <v>5800</v>
      </c>
      <c r="B35">
        <f t="shared" si="2"/>
        <v>2.9</v>
      </c>
      <c r="C35">
        <f t="shared" si="3"/>
        <v>0.28999999999999998</v>
      </c>
      <c r="D35">
        <f t="shared" si="1"/>
        <v>7.0000000000000007E-2</v>
      </c>
      <c r="J35">
        <f t="shared" si="4"/>
        <v>0.14499999999999999</v>
      </c>
    </row>
    <row r="36" spans="1:10" x14ac:dyDescent="0.25">
      <c r="A36">
        <f t="shared" si="0"/>
        <v>6000</v>
      </c>
      <c r="B36">
        <f t="shared" si="2"/>
        <v>3</v>
      </c>
      <c r="C36">
        <f t="shared" si="3"/>
        <v>0.3</v>
      </c>
      <c r="D36">
        <f t="shared" si="1"/>
        <v>7.0000000000000007E-2</v>
      </c>
      <c r="J36">
        <f t="shared" si="4"/>
        <v>0.15</v>
      </c>
    </row>
    <row r="37" spans="1:10" x14ac:dyDescent="0.25">
      <c r="A37">
        <f t="shared" si="0"/>
        <v>6200</v>
      </c>
      <c r="B37">
        <f t="shared" si="2"/>
        <v>3.1</v>
      </c>
      <c r="C37">
        <f t="shared" si="3"/>
        <v>0.31</v>
      </c>
      <c r="D37">
        <f t="shared" si="1"/>
        <v>7.0000000000000007E-2</v>
      </c>
      <c r="J37">
        <f t="shared" si="4"/>
        <v>0.155</v>
      </c>
    </row>
    <row r="38" spans="1:10" x14ac:dyDescent="0.25">
      <c r="A38">
        <f t="shared" si="0"/>
        <v>6400</v>
      </c>
      <c r="B38">
        <f t="shared" si="2"/>
        <v>3.2</v>
      </c>
      <c r="C38">
        <f t="shared" si="3"/>
        <v>0.32</v>
      </c>
      <c r="D38">
        <f t="shared" si="1"/>
        <v>0.08</v>
      </c>
      <c r="J38">
        <f t="shared" si="4"/>
        <v>0.16</v>
      </c>
    </row>
    <row r="39" spans="1:10" x14ac:dyDescent="0.25">
      <c r="A39">
        <f t="shared" si="0"/>
        <v>6600</v>
      </c>
      <c r="B39">
        <f t="shared" si="2"/>
        <v>3.3</v>
      </c>
      <c r="C39">
        <f t="shared" si="3"/>
        <v>0.33</v>
      </c>
      <c r="D39">
        <f t="shared" si="1"/>
        <v>0.08</v>
      </c>
      <c r="J39">
        <f t="shared" si="4"/>
        <v>0.16500000000000001</v>
      </c>
    </row>
    <row r="40" spans="1:10" x14ac:dyDescent="0.25">
      <c r="A40">
        <f t="shared" si="0"/>
        <v>6800</v>
      </c>
      <c r="B40">
        <f t="shared" si="2"/>
        <v>3.4</v>
      </c>
      <c r="C40">
        <f t="shared" si="3"/>
        <v>0.34</v>
      </c>
      <c r="D40">
        <f t="shared" si="1"/>
        <v>0.08</v>
      </c>
      <c r="J40">
        <f t="shared" si="4"/>
        <v>0.17</v>
      </c>
    </row>
    <row r="41" spans="1:10" x14ac:dyDescent="0.25">
      <c r="A41">
        <f t="shared" si="0"/>
        <v>7000</v>
      </c>
      <c r="B41">
        <f t="shared" si="2"/>
        <v>3.5</v>
      </c>
      <c r="C41">
        <f t="shared" si="3"/>
        <v>0.35</v>
      </c>
      <c r="D41">
        <f t="shared" si="1"/>
        <v>0.08</v>
      </c>
      <c r="J41">
        <f t="shared" si="4"/>
        <v>0.17499999999999999</v>
      </c>
    </row>
    <row r="42" spans="1:10" x14ac:dyDescent="0.25">
      <c r="A42">
        <f t="shared" si="0"/>
        <v>7200</v>
      </c>
      <c r="B42">
        <f t="shared" si="2"/>
        <v>3.6</v>
      </c>
      <c r="C42">
        <f t="shared" si="3"/>
        <v>0.36</v>
      </c>
      <c r="D42">
        <f t="shared" si="1"/>
        <v>0.09</v>
      </c>
      <c r="J42">
        <f t="shared" si="4"/>
        <v>0.18</v>
      </c>
    </row>
    <row r="43" spans="1:10" x14ac:dyDescent="0.25">
      <c r="A43">
        <f t="shared" si="0"/>
        <v>7400</v>
      </c>
      <c r="B43">
        <f t="shared" si="2"/>
        <v>3.7</v>
      </c>
      <c r="C43">
        <f t="shared" si="3"/>
        <v>0.37</v>
      </c>
      <c r="D43">
        <f t="shared" si="1"/>
        <v>0.09</v>
      </c>
      <c r="J43">
        <f t="shared" si="4"/>
        <v>0.185</v>
      </c>
    </row>
    <row r="44" spans="1:10" x14ac:dyDescent="0.25">
      <c r="A44">
        <f t="shared" si="0"/>
        <v>7600</v>
      </c>
      <c r="B44">
        <f t="shared" si="2"/>
        <v>3.8</v>
      </c>
      <c r="C44">
        <f t="shared" si="3"/>
        <v>0.38</v>
      </c>
      <c r="D44">
        <f t="shared" si="1"/>
        <v>0.09</v>
      </c>
      <c r="J44">
        <f t="shared" si="4"/>
        <v>0.19</v>
      </c>
    </row>
    <row r="45" spans="1:10" x14ac:dyDescent="0.25">
      <c r="A45">
        <f t="shared" si="0"/>
        <v>7800</v>
      </c>
      <c r="B45">
        <f t="shared" si="2"/>
        <v>3.9</v>
      </c>
      <c r="C45">
        <f t="shared" si="3"/>
        <v>0.39</v>
      </c>
      <c r="D45">
        <f t="shared" si="1"/>
        <v>0.09</v>
      </c>
      <c r="J45">
        <f t="shared" si="4"/>
        <v>0.19500000000000001</v>
      </c>
    </row>
    <row r="46" spans="1:10" x14ac:dyDescent="0.25">
      <c r="A46">
        <f t="shared" si="0"/>
        <v>8000</v>
      </c>
      <c r="B46">
        <f t="shared" si="2"/>
        <v>4</v>
      </c>
      <c r="C46">
        <f t="shared" si="3"/>
        <v>0.4</v>
      </c>
      <c r="D46">
        <f t="shared" si="1"/>
        <v>0.1</v>
      </c>
      <c r="J46">
        <f t="shared" si="4"/>
        <v>0.2</v>
      </c>
    </row>
    <row r="47" spans="1:10" x14ac:dyDescent="0.25">
      <c r="A47">
        <f t="shared" si="0"/>
        <v>8200</v>
      </c>
      <c r="B47">
        <f t="shared" si="2"/>
        <v>4.0999999999999996</v>
      </c>
      <c r="C47">
        <f t="shared" si="3"/>
        <v>0.41</v>
      </c>
      <c r="D47">
        <f t="shared" si="1"/>
        <v>0.1</v>
      </c>
      <c r="J47">
        <f t="shared" si="4"/>
        <v>0.20499999999999999</v>
      </c>
    </row>
    <row r="48" spans="1:10" x14ac:dyDescent="0.25">
      <c r="A48">
        <f t="shared" si="0"/>
        <v>8400</v>
      </c>
      <c r="B48">
        <f t="shared" si="2"/>
        <v>4.2</v>
      </c>
      <c r="C48">
        <f t="shared" si="3"/>
        <v>0.42</v>
      </c>
      <c r="D48">
        <f t="shared" si="1"/>
        <v>0.1</v>
      </c>
      <c r="J48">
        <f t="shared" si="4"/>
        <v>0.21</v>
      </c>
    </row>
    <row r="49" spans="1:10" x14ac:dyDescent="0.25">
      <c r="A49">
        <f t="shared" si="0"/>
        <v>8600</v>
      </c>
      <c r="B49">
        <f t="shared" si="2"/>
        <v>4.3</v>
      </c>
      <c r="C49">
        <f t="shared" si="3"/>
        <v>0.43</v>
      </c>
      <c r="D49">
        <f t="shared" si="1"/>
        <v>0.1</v>
      </c>
      <c r="J49">
        <f t="shared" si="4"/>
        <v>0.215</v>
      </c>
    </row>
    <row r="50" spans="1:10" x14ac:dyDescent="0.25">
      <c r="A50">
        <f t="shared" si="0"/>
        <v>8800</v>
      </c>
      <c r="B50">
        <f t="shared" si="2"/>
        <v>4.4000000000000004</v>
      </c>
      <c r="C50">
        <f t="shared" si="3"/>
        <v>0.44</v>
      </c>
      <c r="D50">
        <f t="shared" si="1"/>
        <v>0.11</v>
      </c>
      <c r="J50">
        <f t="shared" si="4"/>
        <v>0.22</v>
      </c>
    </row>
    <row r="51" spans="1:10" x14ac:dyDescent="0.25">
      <c r="A51">
        <f t="shared" si="0"/>
        <v>9000</v>
      </c>
      <c r="B51">
        <f t="shared" si="2"/>
        <v>4.5</v>
      </c>
      <c r="C51">
        <f t="shared" si="3"/>
        <v>0.45</v>
      </c>
      <c r="D51">
        <f t="shared" si="1"/>
        <v>0.11</v>
      </c>
      <c r="J51">
        <f t="shared" si="4"/>
        <v>0.22500000000000001</v>
      </c>
    </row>
    <row r="52" spans="1:10" x14ac:dyDescent="0.25">
      <c r="A52">
        <f t="shared" si="0"/>
        <v>9200</v>
      </c>
      <c r="B52">
        <f t="shared" si="2"/>
        <v>4.5999999999999996</v>
      </c>
      <c r="C52">
        <f t="shared" si="3"/>
        <v>0.46</v>
      </c>
      <c r="D52">
        <f t="shared" si="1"/>
        <v>0.11</v>
      </c>
      <c r="J52">
        <f t="shared" si="4"/>
        <v>0.23</v>
      </c>
    </row>
    <row r="53" spans="1:10" x14ac:dyDescent="0.25">
      <c r="A53">
        <f t="shared" si="0"/>
        <v>9400</v>
      </c>
      <c r="B53">
        <f t="shared" si="2"/>
        <v>4.7</v>
      </c>
      <c r="C53">
        <f t="shared" si="3"/>
        <v>0.47</v>
      </c>
      <c r="D53">
        <f t="shared" si="1"/>
        <v>0.11</v>
      </c>
      <c r="J53">
        <f t="shared" si="4"/>
        <v>0.23499999999999999</v>
      </c>
    </row>
    <row r="54" spans="1:10" x14ac:dyDescent="0.25">
      <c r="A54">
        <f t="shared" si="0"/>
        <v>9600</v>
      </c>
      <c r="B54">
        <f t="shared" si="2"/>
        <v>4.8</v>
      </c>
      <c r="C54">
        <f t="shared" si="3"/>
        <v>0.48</v>
      </c>
      <c r="D54">
        <f t="shared" si="1"/>
        <v>0.12</v>
      </c>
      <c r="J54">
        <f t="shared" si="4"/>
        <v>0.24</v>
      </c>
    </row>
    <row r="55" spans="1:10" x14ac:dyDescent="0.25">
      <c r="A55">
        <f t="shared" si="0"/>
        <v>9800</v>
      </c>
      <c r="B55">
        <f t="shared" si="2"/>
        <v>4.9000000000000004</v>
      </c>
      <c r="C55">
        <f t="shared" si="3"/>
        <v>0.49</v>
      </c>
      <c r="D55">
        <f t="shared" si="1"/>
        <v>0.12</v>
      </c>
      <c r="J55">
        <f t="shared" si="4"/>
        <v>0.245</v>
      </c>
    </row>
    <row r="56" spans="1:10" x14ac:dyDescent="0.25">
      <c r="A56">
        <f t="shared" si="0"/>
        <v>10000</v>
      </c>
      <c r="B56">
        <f t="shared" si="2"/>
        <v>5</v>
      </c>
      <c r="C56">
        <f t="shared" si="3"/>
        <v>0.5</v>
      </c>
      <c r="D56">
        <f t="shared" si="1"/>
        <v>0.12</v>
      </c>
      <c r="J56">
        <f t="shared" si="4"/>
        <v>0.25</v>
      </c>
    </row>
    <row r="57" spans="1:10" x14ac:dyDescent="0.25">
      <c r="A57">
        <f t="shared" si="0"/>
        <v>10200</v>
      </c>
      <c r="B57">
        <f t="shared" si="2"/>
        <v>5.0999999999999996</v>
      </c>
      <c r="C57">
        <f t="shared" si="3"/>
        <v>0.51</v>
      </c>
      <c r="D57">
        <f t="shared" si="1"/>
        <v>0.12</v>
      </c>
      <c r="J57">
        <f t="shared" si="4"/>
        <v>0.255</v>
      </c>
    </row>
    <row r="58" spans="1:10" x14ac:dyDescent="0.25">
      <c r="A58">
        <f t="shared" si="0"/>
        <v>10400</v>
      </c>
      <c r="B58">
        <f t="shared" si="2"/>
        <v>5.2</v>
      </c>
      <c r="C58">
        <f t="shared" si="3"/>
        <v>0.52</v>
      </c>
      <c r="D58">
        <f t="shared" si="1"/>
        <v>0.13</v>
      </c>
      <c r="J58">
        <f t="shared" si="4"/>
        <v>0.26</v>
      </c>
    </row>
    <row r="59" spans="1:10" x14ac:dyDescent="0.25">
      <c r="A59">
        <f t="shared" si="0"/>
        <v>10600</v>
      </c>
      <c r="B59">
        <f t="shared" si="2"/>
        <v>5.3</v>
      </c>
      <c r="C59">
        <f t="shared" si="3"/>
        <v>0.53</v>
      </c>
      <c r="D59">
        <f t="shared" si="1"/>
        <v>0.13</v>
      </c>
      <c r="J59">
        <f t="shared" si="4"/>
        <v>0.26500000000000001</v>
      </c>
    </row>
    <row r="60" spans="1:10" x14ac:dyDescent="0.25">
      <c r="A60">
        <f t="shared" si="0"/>
        <v>10800</v>
      </c>
      <c r="B60">
        <f t="shared" si="2"/>
        <v>5.4</v>
      </c>
      <c r="C60">
        <f t="shared" si="3"/>
        <v>0.54</v>
      </c>
      <c r="D60">
        <f t="shared" si="1"/>
        <v>0.13</v>
      </c>
      <c r="J60">
        <f t="shared" si="4"/>
        <v>0.27</v>
      </c>
    </row>
    <row r="61" spans="1:10" x14ac:dyDescent="0.25">
      <c r="A61">
        <f t="shared" si="0"/>
        <v>11000</v>
      </c>
      <c r="B61">
        <f t="shared" si="2"/>
        <v>5.5</v>
      </c>
      <c r="C61">
        <f t="shared" si="3"/>
        <v>0.55000000000000004</v>
      </c>
      <c r="D61">
        <f t="shared" si="1"/>
        <v>0.13</v>
      </c>
      <c r="J61">
        <f t="shared" si="4"/>
        <v>0.27500000000000002</v>
      </c>
    </row>
    <row r="62" spans="1:10" x14ac:dyDescent="0.25">
      <c r="A62">
        <f t="shared" si="0"/>
        <v>11200</v>
      </c>
      <c r="B62">
        <f t="shared" si="2"/>
        <v>5.6</v>
      </c>
      <c r="C62">
        <f t="shared" si="3"/>
        <v>0.56000000000000005</v>
      </c>
      <c r="D62">
        <f t="shared" si="1"/>
        <v>0.14000000000000001</v>
      </c>
      <c r="J62">
        <f t="shared" si="4"/>
        <v>0.28000000000000003</v>
      </c>
    </row>
    <row r="63" spans="1:10" x14ac:dyDescent="0.25">
      <c r="A63">
        <f t="shared" si="0"/>
        <v>11400</v>
      </c>
      <c r="B63">
        <f t="shared" si="2"/>
        <v>5.7</v>
      </c>
      <c r="C63">
        <f t="shared" si="3"/>
        <v>0.56999999999999995</v>
      </c>
      <c r="D63">
        <f t="shared" si="1"/>
        <v>0.14000000000000001</v>
      </c>
      <c r="J63">
        <f t="shared" si="4"/>
        <v>0.28499999999999998</v>
      </c>
    </row>
    <row r="64" spans="1:10" x14ac:dyDescent="0.25">
      <c r="A64">
        <f t="shared" si="0"/>
        <v>11600</v>
      </c>
      <c r="B64">
        <f t="shared" si="2"/>
        <v>5.8</v>
      </c>
      <c r="C64">
        <f t="shared" si="3"/>
        <v>0.57999999999999996</v>
      </c>
      <c r="D64">
        <f t="shared" si="1"/>
        <v>0.14000000000000001</v>
      </c>
      <c r="J64">
        <f t="shared" si="4"/>
        <v>0.28999999999999998</v>
      </c>
    </row>
    <row r="65" spans="1:10" x14ac:dyDescent="0.25">
      <c r="A65">
        <f t="shared" si="0"/>
        <v>11800</v>
      </c>
      <c r="B65">
        <f t="shared" si="2"/>
        <v>5.9</v>
      </c>
      <c r="C65">
        <f t="shared" si="3"/>
        <v>0.59</v>
      </c>
      <c r="D65">
        <f t="shared" si="1"/>
        <v>0.14000000000000001</v>
      </c>
      <c r="J65">
        <f t="shared" si="4"/>
        <v>0.29499999999999998</v>
      </c>
    </row>
    <row r="66" spans="1:10" x14ac:dyDescent="0.25">
      <c r="A66">
        <f t="shared" si="0"/>
        <v>12000</v>
      </c>
      <c r="B66">
        <f t="shared" si="2"/>
        <v>6</v>
      </c>
      <c r="C66">
        <f t="shared" si="3"/>
        <v>0.6</v>
      </c>
      <c r="D66">
        <f t="shared" si="1"/>
        <v>0.15</v>
      </c>
      <c r="J66">
        <f t="shared" si="4"/>
        <v>0.3</v>
      </c>
    </row>
    <row r="67" spans="1:10" x14ac:dyDescent="0.25">
      <c r="A67">
        <f t="shared" si="0"/>
        <v>12200</v>
      </c>
      <c r="B67">
        <f t="shared" si="2"/>
        <v>6.1</v>
      </c>
      <c r="C67">
        <f t="shared" si="3"/>
        <v>0.61</v>
      </c>
      <c r="D67">
        <f t="shared" si="1"/>
        <v>0.15</v>
      </c>
      <c r="J67">
        <f t="shared" si="4"/>
        <v>0.30499999999999999</v>
      </c>
    </row>
    <row r="68" spans="1:10" x14ac:dyDescent="0.25">
      <c r="A68">
        <f t="shared" si="0"/>
        <v>12400</v>
      </c>
      <c r="B68">
        <f t="shared" si="2"/>
        <v>6.2</v>
      </c>
      <c r="C68">
        <f t="shared" si="3"/>
        <v>0.62</v>
      </c>
      <c r="D68">
        <f t="shared" si="1"/>
        <v>0.15</v>
      </c>
      <c r="J68">
        <f t="shared" si="4"/>
        <v>0.31</v>
      </c>
    </row>
    <row r="69" spans="1:10" x14ac:dyDescent="0.25">
      <c r="A69">
        <f t="shared" si="0"/>
        <v>12600</v>
      </c>
      <c r="B69">
        <f t="shared" si="2"/>
        <v>6.3</v>
      </c>
      <c r="C69">
        <f t="shared" si="3"/>
        <v>0.63</v>
      </c>
      <c r="D69">
        <f t="shared" si="1"/>
        <v>0.15</v>
      </c>
      <c r="J69">
        <f t="shared" si="4"/>
        <v>0.315</v>
      </c>
    </row>
    <row r="70" spans="1:10" x14ac:dyDescent="0.25">
      <c r="A70">
        <f t="shared" si="0"/>
        <v>12800</v>
      </c>
      <c r="B70">
        <f t="shared" si="2"/>
        <v>6.4</v>
      </c>
      <c r="C70">
        <f t="shared" si="3"/>
        <v>0.64</v>
      </c>
      <c r="D70">
        <f t="shared" si="1"/>
        <v>0.16</v>
      </c>
      <c r="J70">
        <f t="shared" si="4"/>
        <v>0.32</v>
      </c>
    </row>
    <row r="71" spans="1:10" x14ac:dyDescent="0.25">
      <c r="A71">
        <f t="shared" si="0"/>
        <v>13000</v>
      </c>
      <c r="B71">
        <f t="shared" si="2"/>
        <v>6.5</v>
      </c>
      <c r="C71">
        <f t="shared" si="3"/>
        <v>0.65</v>
      </c>
      <c r="D71">
        <f t="shared" si="1"/>
        <v>0.16</v>
      </c>
      <c r="J71">
        <f t="shared" si="4"/>
        <v>0.32500000000000001</v>
      </c>
    </row>
    <row r="72" spans="1:10" x14ac:dyDescent="0.25">
      <c r="A72">
        <f t="shared" ref="A72:A135" si="5">A71+A$3</f>
        <v>13200</v>
      </c>
      <c r="B72">
        <f t="shared" si="2"/>
        <v>6.6</v>
      </c>
      <c r="C72">
        <f t="shared" si="3"/>
        <v>0.66</v>
      </c>
      <c r="D72">
        <f t="shared" ref="D72:D135" si="6">_xlfn.FLOOR.MATH(C72*A$2/0.4,0.01)</f>
        <v>0.16</v>
      </c>
      <c r="J72">
        <f t="shared" si="4"/>
        <v>0.33</v>
      </c>
    </row>
    <row r="73" spans="1:10" x14ac:dyDescent="0.25">
      <c r="A73">
        <f t="shared" si="5"/>
        <v>13400</v>
      </c>
      <c r="B73">
        <f t="shared" ref="B73:B136" si="7">B$7*A73/A$7</f>
        <v>6.7</v>
      </c>
      <c r="C73">
        <f t="shared" ref="C73:C136" si="8">C$7*A73/A$7</f>
        <v>0.67</v>
      </c>
      <c r="D73">
        <f t="shared" si="6"/>
        <v>0.16</v>
      </c>
      <c r="J73">
        <f t="shared" si="4"/>
        <v>0.33500000000000002</v>
      </c>
    </row>
    <row r="74" spans="1:10" x14ac:dyDescent="0.25">
      <c r="A74">
        <f t="shared" si="5"/>
        <v>13600</v>
      </c>
      <c r="B74">
        <f t="shared" si="7"/>
        <v>6.8</v>
      </c>
      <c r="C74">
        <f t="shared" si="8"/>
        <v>0.68</v>
      </c>
      <c r="D74">
        <f t="shared" si="6"/>
        <v>0.17</v>
      </c>
      <c r="J74">
        <f t="shared" si="4"/>
        <v>0.34</v>
      </c>
    </row>
    <row r="75" spans="1:10" x14ac:dyDescent="0.25">
      <c r="A75">
        <f t="shared" si="5"/>
        <v>13800</v>
      </c>
      <c r="B75">
        <f t="shared" si="7"/>
        <v>6.9</v>
      </c>
      <c r="C75">
        <f t="shared" si="8"/>
        <v>0.69</v>
      </c>
      <c r="D75">
        <f t="shared" si="6"/>
        <v>0.17</v>
      </c>
      <c r="J75">
        <f t="shared" si="4"/>
        <v>0.34499999999999997</v>
      </c>
    </row>
    <row r="76" spans="1:10" x14ac:dyDescent="0.25">
      <c r="A76">
        <f t="shared" si="5"/>
        <v>14000</v>
      </c>
      <c r="B76">
        <f t="shared" si="7"/>
        <v>7</v>
      </c>
      <c r="C76">
        <f t="shared" si="8"/>
        <v>0.7</v>
      </c>
      <c r="D76">
        <f t="shared" si="6"/>
        <v>0.17</v>
      </c>
      <c r="J76">
        <f t="shared" si="4"/>
        <v>0.35</v>
      </c>
    </row>
    <row r="77" spans="1:10" x14ac:dyDescent="0.25">
      <c r="A77">
        <f t="shared" si="5"/>
        <v>14200</v>
      </c>
      <c r="B77">
        <f t="shared" si="7"/>
        <v>7.1</v>
      </c>
      <c r="C77">
        <f t="shared" si="8"/>
        <v>0.71</v>
      </c>
      <c r="D77">
        <f t="shared" si="6"/>
        <v>0.17</v>
      </c>
      <c r="J77">
        <f t="shared" si="4"/>
        <v>0.35499999999999998</v>
      </c>
    </row>
    <row r="78" spans="1:10" x14ac:dyDescent="0.25">
      <c r="A78">
        <f t="shared" si="5"/>
        <v>14400</v>
      </c>
      <c r="B78">
        <f t="shared" si="7"/>
        <v>7.2</v>
      </c>
      <c r="C78">
        <f t="shared" si="8"/>
        <v>0.72</v>
      </c>
      <c r="D78">
        <f t="shared" si="6"/>
        <v>0.18</v>
      </c>
      <c r="J78">
        <f t="shared" si="4"/>
        <v>0.36</v>
      </c>
    </row>
    <row r="79" spans="1:10" x14ac:dyDescent="0.25">
      <c r="A79">
        <f t="shared" si="5"/>
        <v>14600</v>
      </c>
      <c r="B79">
        <f t="shared" si="7"/>
        <v>7.3</v>
      </c>
      <c r="C79">
        <f t="shared" si="8"/>
        <v>0.73</v>
      </c>
      <c r="D79">
        <f t="shared" si="6"/>
        <v>0.18</v>
      </c>
      <c r="J79">
        <f t="shared" si="4"/>
        <v>0.36499999999999999</v>
      </c>
    </row>
    <row r="80" spans="1:10" x14ac:dyDescent="0.25">
      <c r="A80">
        <f t="shared" si="5"/>
        <v>14800</v>
      </c>
      <c r="B80">
        <f t="shared" si="7"/>
        <v>7.4</v>
      </c>
      <c r="C80">
        <f t="shared" si="8"/>
        <v>0.74</v>
      </c>
      <c r="D80">
        <f t="shared" si="6"/>
        <v>0.18</v>
      </c>
      <c r="J80">
        <f t="shared" si="4"/>
        <v>0.37</v>
      </c>
    </row>
    <row r="81" spans="1:10" x14ac:dyDescent="0.25">
      <c r="A81">
        <f t="shared" si="5"/>
        <v>15000</v>
      </c>
      <c r="B81">
        <f t="shared" si="7"/>
        <v>7.5</v>
      </c>
      <c r="C81">
        <f t="shared" si="8"/>
        <v>0.75</v>
      </c>
      <c r="D81">
        <f t="shared" si="6"/>
        <v>0.18</v>
      </c>
      <c r="J81">
        <f t="shared" si="4"/>
        <v>0.375</v>
      </c>
    </row>
    <row r="82" spans="1:10" x14ac:dyDescent="0.25">
      <c r="A82">
        <f t="shared" si="5"/>
        <v>15200</v>
      </c>
      <c r="B82">
        <f t="shared" si="7"/>
        <v>7.6</v>
      </c>
      <c r="C82">
        <f t="shared" si="8"/>
        <v>0.76</v>
      </c>
      <c r="D82">
        <f t="shared" si="6"/>
        <v>0.19</v>
      </c>
      <c r="J82">
        <f t="shared" ref="J82:J145" si="9">A82*J$16/A$16</f>
        <v>0.38</v>
      </c>
    </row>
    <row r="83" spans="1:10" x14ac:dyDescent="0.25">
      <c r="A83">
        <f t="shared" si="5"/>
        <v>15400</v>
      </c>
      <c r="B83">
        <f t="shared" si="7"/>
        <v>7.7</v>
      </c>
      <c r="C83">
        <f t="shared" si="8"/>
        <v>0.77</v>
      </c>
      <c r="D83">
        <f t="shared" si="6"/>
        <v>0.19</v>
      </c>
      <c r="J83">
        <f t="shared" si="9"/>
        <v>0.38500000000000001</v>
      </c>
    </row>
    <row r="84" spans="1:10" x14ac:dyDescent="0.25">
      <c r="A84">
        <f t="shared" si="5"/>
        <v>15600</v>
      </c>
      <c r="B84">
        <f t="shared" si="7"/>
        <v>7.8</v>
      </c>
      <c r="C84">
        <f t="shared" si="8"/>
        <v>0.78</v>
      </c>
      <c r="D84">
        <f t="shared" si="6"/>
        <v>0.19</v>
      </c>
      <c r="J84">
        <f t="shared" si="9"/>
        <v>0.39</v>
      </c>
    </row>
    <row r="85" spans="1:10" x14ac:dyDescent="0.25">
      <c r="A85">
        <f t="shared" si="5"/>
        <v>15800</v>
      </c>
      <c r="B85">
        <f t="shared" si="7"/>
        <v>7.9</v>
      </c>
      <c r="C85">
        <f t="shared" si="8"/>
        <v>0.79</v>
      </c>
      <c r="D85">
        <f t="shared" si="6"/>
        <v>0.19</v>
      </c>
      <c r="J85">
        <f t="shared" si="9"/>
        <v>0.39500000000000002</v>
      </c>
    </row>
    <row r="86" spans="1:10" x14ac:dyDescent="0.25">
      <c r="A86">
        <f t="shared" si="5"/>
        <v>16000</v>
      </c>
      <c r="B86">
        <f t="shared" si="7"/>
        <v>8</v>
      </c>
      <c r="C86">
        <f t="shared" si="8"/>
        <v>0.8</v>
      </c>
      <c r="D86">
        <f t="shared" si="6"/>
        <v>0.2</v>
      </c>
      <c r="J86">
        <f t="shared" si="9"/>
        <v>0.4</v>
      </c>
    </row>
    <row r="87" spans="1:10" x14ac:dyDescent="0.25">
      <c r="A87">
        <f t="shared" si="5"/>
        <v>16200</v>
      </c>
      <c r="B87">
        <f t="shared" si="7"/>
        <v>8.1</v>
      </c>
      <c r="C87">
        <f t="shared" si="8"/>
        <v>0.81</v>
      </c>
      <c r="D87">
        <f t="shared" si="6"/>
        <v>0.2</v>
      </c>
      <c r="J87">
        <f t="shared" si="9"/>
        <v>0.40500000000000003</v>
      </c>
    </row>
    <row r="88" spans="1:10" x14ac:dyDescent="0.25">
      <c r="A88">
        <f t="shared" si="5"/>
        <v>16400</v>
      </c>
      <c r="B88">
        <f t="shared" si="7"/>
        <v>8.1999999999999993</v>
      </c>
      <c r="C88">
        <f t="shared" si="8"/>
        <v>0.82</v>
      </c>
      <c r="D88">
        <f t="shared" si="6"/>
        <v>0.2</v>
      </c>
      <c r="J88">
        <f t="shared" si="9"/>
        <v>0.41</v>
      </c>
    </row>
    <row r="89" spans="1:10" x14ac:dyDescent="0.25">
      <c r="A89">
        <f t="shared" si="5"/>
        <v>16600</v>
      </c>
      <c r="B89">
        <f t="shared" si="7"/>
        <v>8.3000000000000007</v>
      </c>
      <c r="C89">
        <f t="shared" si="8"/>
        <v>0.83</v>
      </c>
      <c r="D89">
        <f t="shared" si="6"/>
        <v>0.2</v>
      </c>
      <c r="J89">
        <f t="shared" si="9"/>
        <v>0.41499999999999998</v>
      </c>
    </row>
    <row r="90" spans="1:10" x14ac:dyDescent="0.25">
      <c r="A90">
        <f t="shared" si="5"/>
        <v>16800</v>
      </c>
      <c r="B90">
        <f t="shared" si="7"/>
        <v>8.4</v>
      </c>
      <c r="C90">
        <f t="shared" si="8"/>
        <v>0.84</v>
      </c>
      <c r="D90">
        <f t="shared" si="6"/>
        <v>0.21</v>
      </c>
      <c r="J90">
        <f t="shared" si="9"/>
        <v>0.42</v>
      </c>
    </row>
    <row r="91" spans="1:10" x14ac:dyDescent="0.25">
      <c r="A91">
        <f t="shared" si="5"/>
        <v>17000</v>
      </c>
      <c r="B91">
        <f t="shared" si="7"/>
        <v>8.5</v>
      </c>
      <c r="C91">
        <f t="shared" si="8"/>
        <v>0.85</v>
      </c>
      <c r="D91">
        <f t="shared" si="6"/>
        <v>0.21</v>
      </c>
      <c r="J91">
        <f t="shared" si="9"/>
        <v>0.42499999999999999</v>
      </c>
    </row>
    <row r="92" spans="1:10" x14ac:dyDescent="0.25">
      <c r="A92">
        <f t="shared" si="5"/>
        <v>17200</v>
      </c>
      <c r="B92">
        <f t="shared" si="7"/>
        <v>8.6</v>
      </c>
      <c r="C92">
        <f t="shared" si="8"/>
        <v>0.86</v>
      </c>
      <c r="D92">
        <f t="shared" si="6"/>
        <v>0.21</v>
      </c>
      <c r="J92">
        <f t="shared" si="9"/>
        <v>0.43</v>
      </c>
    </row>
    <row r="93" spans="1:10" x14ac:dyDescent="0.25">
      <c r="A93">
        <f t="shared" si="5"/>
        <v>17400</v>
      </c>
      <c r="B93">
        <f t="shared" si="7"/>
        <v>8.6999999999999993</v>
      </c>
      <c r="C93">
        <f t="shared" si="8"/>
        <v>0.87</v>
      </c>
      <c r="D93">
        <f t="shared" si="6"/>
        <v>0.21</v>
      </c>
      <c r="J93">
        <f t="shared" si="9"/>
        <v>0.435</v>
      </c>
    </row>
    <row r="94" spans="1:10" x14ac:dyDescent="0.25">
      <c r="A94">
        <f t="shared" si="5"/>
        <v>17600</v>
      </c>
      <c r="B94">
        <f t="shared" si="7"/>
        <v>8.8000000000000007</v>
      </c>
      <c r="C94">
        <f t="shared" si="8"/>
        <v>0.88</v>
      </c>
      <c r="D94">
        <f t="shared" si="6"/>
        <v>0.22</v>
      </c>
      <c r="J94">
        <f t="shared" si="9"/>
        <v>0.44</v>
      </c>
    </row>
    <row r="95" spans="1:10" x14ac:dyDescent="0.25">
      <c r="A95">
        <f t="shared" si="5"/>
        <v>17800</v>
      </c>
      <c r="B95">
        <f t="shared" si="7"/>
        <v>8.9</v>
      </c>
      <c r="C95">
        <f t="shared" si="8"/>
        <v>0.89</v>
      </c>
      <c r="D95">
        <f t="shared" si="6"/>
        <v>0.22</v>
      </c>
      <c r="J95">
        <f t="shared" si="9"/>
        <v>0.44500000000000001</v>
      </c>
    </row>
    <row r="96" spans="1:10" x14ac:dyDescent="0.25">
      <c r="A96">
        <f t="shared" si="5"/>
        <v>18000</v>
      </c>
      <c r="B96">
        <f t="shared" si="7"/>
        <v>9</v>
      </c>
      <c r="C96">
        <f t="shared" si="8"/>
        <v>0.9</v>
      </c>
      <c r="D96">
        <f t="shared" si="6"/>
        <v>0.22</v>
      </c>
      <c r="J96">
        <f t="shared" si="9"/>
        <v>0.45</v>
      </c>
    </row>
    <row r="97" spans="1:10" x14ac:dyDescent="0.25">
      <c r="A97">
        <f t="shared" si="5"/>
        <v>18200</v>
      </c>
      <c r="B97">
        <f t="shared" si="7"/>
        <v>9.1</v>
      </c>
      <c r="C97">
        <f t="shared" si="8"/>
        <v>0.91</v>
      </c>
      <c r="D97">
        <f t="shared" si="6"/>
        <v>0.22</v>
      </c>
      <c r="J97">
        <f t="shared" si="9"/>
        <v>0.45500000000000002</v>
      </c>
    </row>
    <row r="98" spans="1:10" x14ac:dyDescent="0.25">
      <c r="A98">
        <f t="shared" si="5"/>
        <v>18400</v>
      </c>
      <c r="B98">
        <f t="shared" si="7"/>
        <v>9.1999999999999993</v>
      </c>
      <c r="C98">
        <f t="shared" si="8"/>
        <v>0.92</v>
      </c>
      <c r="D98">
        <f t="shared" si="6"/>
        <v>0.23</v>
      </c>
      <c r="J98">
        <f t="shared" si="9"/>
        <v>0.46</v>
      </c>
    </row>
    <row r="99" spans="1:10" x14ac:dyDescent="0.25">
      <c r="A99">
        <f t="shared" si="5"/>
        <v>18600</v>
      </c>
      <c r="B99">
        <f t="shared" si="7"/>
        <v>9.3000000000000007</v>
      </c>
      <c r="C99">
        <f t="shared" si="8"/>
        <v>0.93</v>
      </c>
      <c r="D99">
        <f t="shared" si="6"/>
        <v>0.23</v>
      </c>
      <c r="J99">
        <f t="shared" si="9"/>
        <v>0.46500000000000002</v>
      </c>
    </row>
    <row r="100" spans="1:10" x14ac:dyDescent="0.25">
      <c r="A100">
        <f t="shared" si="5"/>
        <v>18800</v>
      </c>
      <c r="B100">
        <f t="shared" si="7"/>
        <v>9.4</v>
      </c>
      <c r="C100">
        <f t="shared" si="8"/>
        <v>0.94</v>
      </c>
      <c r="D100">
        <f t="shared" si="6"/>
        <v>0.23</v>
      </c>
      <c r="J100">
        <f t="shared" si="9"/>
        <v>0.47</v>
      </c>
    </row>
    <row r="101" spans="1:10" x14ac:dyDescent="0.25">
      <c r="A101">
        <f t="shared" si="5"/>
        <v>19000</v>
      </c>
      <c r="B101">
        <f t="shared" si="7"/>
        <v>9.5</v>
      </c>
      <c r="C101">
        <f t="shared" si="8"/>
        <v>0.95</v>
      </c>
      <c r="D101">
        <f t="shared" si="6"/>
        <v>0.23</v>
      </c>
      <c r="J101">
        <f t="shared" si="9"/>
        <v>0.47499999999999998</v>
      </c>
    </row>
    <row r="102" spans="1:10" x14ac:dyDescent="0.25">
      <c r="A102">
        <f t="shared" si="5"/>
        <v>19200</v>
      </c>
      <c r="B102">
        <f t="shared" si="7"/>
        <v>9.6</v>
      </c>
      <c r="C102">
        <f t="shared" si="8"/>
        <v>0.96</v>
      </c>
      <c r="D102">
        <f t="shared" si="6"/>
        <v>0.24</v>
      </c>
      <c r="J102">
        <f t="shared" si="9"/>
        <v>0.48</v>
      </c>
    </row>
    <row r="103" spans="1:10" x14ac:dyDescent="0.25">
      <c r="A103">
        <f t="shared" si="5"/>
        <v>19400</v>
      </c>
      <c r="B103">
        <f t="shared" si="7"/>
        <v>9.6999999999999993</v>
      </c>
      <c r="C103">
        <f t="shared" si="8"/>
        <v>0.97</v>
      </c>
      <c r="D103">
        <f t="shared" si="6"/>
        <v>0.24</v>
      </c>
      <c r="J103">
        <f t="shared" si="9"/>
        <v>0.48499999999999999</v>
      </c>
    </row>
    <row r="104" spans="1:10" x14ac:dyDescent="0.25">
      <c r="A104">
        <f t="shared" si="5"/>
        <v>19600</v>
      </c>
      <c r="B104">
        <f t="shared" si="7"/>
        <v>9.8000000000000007</v>
      </c>
      <c r="C104">
        <f t="shared" si="8"/>
        <v>0.98</v>
      </c>
      <c r="D104">
        <f t="shared" si="6"/>
        <v>0.24</v>
      </c>
      <c r="J104">
        <f t="shared" si="9"/>
        <v>0.49</v>
      </c>
    </row>
    <row r="105" spans="1:10" x14ac:dyDescent="0.25">
      <c r="A105">
        <f t="shared" si="5"/>
        <v>19800</v>
      </c>
      <c r="B105">
        <f t="shared" si="7"/>
        <v>9.9</v>
      </c>
      <c r="C105">
        <f t="shared" si="8"/>
        <v>0.99</v>
      </c>
      <c r="D105">
        <f t="shared" si="6"/>
        <v>0.24</v>
      </c>
      <c r="J105">
        <f t="shared" si="9"/>
        <v>0.495</v>
      </c>
    </row>
    <row r="106" spans="1:10" x14ac:dyDescent="0.25">
      <c r="A106">
        <f t="shared" si="5"/>
        <v>20000</v>
      </c>
      <c r="B106">
        <f t="shared" si="7"/>
        <v>10</v>
      </c>
      <c r="C106">
        <f t="shared" si="8"/>
        <v>1</v>
      </c>
      <c r="D106">
        <f t="shared" si="6"/>
        <v>0.25</v>
      </c>
      <c r="J106">
        <f t="shared" si="9"/>
        <v>0.5</v>
      </c>
    </row>
    <row r="107" spans="1:10" x14ac:dyDescent="0.25">
      <c r="A107">
        <f t="shared" si="5"/>
        <v>20200</v>
      </c>
      <c r="B107">
        <f t="shared" si="7"/>
        <v>10.1</v>
      </c>
      <c r="C107">
        <f t="shared" si="8"/>
        <v>1.01</v>
      </c>
      <c r="D107">
        <f t="shared" si="6"/>
        <v>0.25</v>
      </c>
      <c r="J107">
        <f t="shared" si="9"/>
        <v>0.505</v>
      </c>
    </row>
    <row r="108" spans="1:10" x14ac:dyDescent="0.25">
      <c r="A108">
        <f t="shared" si="5"/>
        <v>20400</v>
      </c>
      <c r="B108">
        <f t="shared" si="7"/>
        <v>10.199999999999999</v>
      </c>
      <c r="C108">
        <f t="shared" si="8"/>
        <v>1.02</v>
      </c>
      <c r="D108">
        <f t="shared" si="6"/>
        <v>0.25</v>
      </c>
      <c r="J108">
        <f t="shared" si="9"/>
        <v>0.51</v>
      </c>
    </row>
    <row r="109" spans="1:10" x14ac:dyDescent="0.25">
      <c r="A109">
        <f t="shared" si="5"/>
        <v>20600</v>
      </c>
      <c r="B109">
        <f t="shared" si="7"/>
        <v>10.3</v>
      </c>
      <c r="C109">
        <f t="shared" si="8"/>
        <v>1.03</v>
      </c>
      <c r="D109">
        <f t="shared" si="6"/>
        <v>0.25</v>
      </c>
      <c r="J109">
        <f t="shared" si="9"/>
        <v>0.51500000000000001</v>
      </c>
    </row>
    <row r="110" spans="1:10" x14ac:dyDescent="0.25">
      <c r="A110">
        <f t="shared" si="5"/>
        <v>20800</v>
      </c>
      <c r="B110">
        <f t="shared" si="7"/>
        <v>10.4</v>
      </c>
      <c r="C110">
        <f t="shared" si="8"/>
        <v>1.04</v>
      </c>
      <c r="D110">
        <f t="shared" si="6"/>
        <v>0.26</v>
      </c>
      <c r="J110">
        <f t="shared" si="9"/>
        <v>0.52</v>
      </c>
    </row>
    <row r="111" spans="1:10" x14ac:dyDescent="0.25">
      <c r="A111">
        <f t="shared" si="5"/>
        <v>21000</v>
      </c>
      <c r="B111">
        <f t="shared" si="7"/>
        <v>10.5</v>
      </c>
      <c r="C111">
        <f t="shared" si="8"/>
        <v>1.05</v>
      </c>
      <c r="D111">
        <f t="shared" si="6"/>
        <v>0.26</v>
      </c>
      <c r="J111">
        <f t="shared" si="9"/>
        <v>0.52500000000000002</v>
      </c>
    </row>
    <row r="112" spans="1:10" x14ac:dyDescent="0.25">
      <c r="A112">
        <f t="shared" si="5"/>
        <v>21200</v>
      </c>
      <c r="B112">
        <f t="shared" si="7"/>
        <v>10.6</v>
      </c>
      <c r="C112">
        <f t="shared" si="8"/>
        <v>1.06</v>
      </c>
      <c r="D112">
        <f t="shared" si="6"/>
        <v>0.26</v>
      </c>
      <c r="J112">
        <f t="shared" si="9"/>
        <v>0.53</v>
      </c>
    </row>
    <row r="113" spans="1:10" x14ac:dyDescent="0.25">
      <c r="A113">
        <f t="shared" si="5"/>
        <v>21400</v>
      </c>
      <c r="B113">
        <f t="shared" si="7"/>
        <v>10.7</v>
      </c>
      <c r="C113">
        <f t="shared" si="8"/>
        <v>1.07</v>
      </c>
      <c r="D113">
        <f t="shared" si="6"/>
        <v>0.26</v>
      </c>
      <c r="J113">
        <f t="shared" si="9"/>
        <v>0.53500000000000003</v>
      </c>
    </row>
    <row r="114" spans="1:10" x14ac:dyDescent="0.25">
      <c r="A114">
        <f t="shared" si="5"/>
        <v>21600</v>
      </c>
      <c r="B114">
        <f t="shared" si="7"/>
        <v>10.8</v>
      </c>
      <c r="C114">
        <f t="shared" si="8"/>
        <v>1.08</v>
      </c>
      <c r="D114">
        <f t="shared" si="6"/>
        <v>0.27</v>
      </c>
      <c r="J114">
        <f t="shared" si="9"/>
        <v>0.54</v>
      </c>
    </row>
    <row r="115" spans="1:10" x14ac:dyDescent="0.25">
      <c r="A115">
        <f t="shared" si="5"/>
        <v>21800</v>
      </c>
      <c r="B115">
        <f t="shared" si="7"/>
        <v>10.9</v>
      </c>
      <c r="C115">
        <f t="shared" si="8"/>
        <v>1.0900000000000001</v>
      </c>
      <c r="D115">
        <f t="shared" si="6"/>
        <v>0.27</v>
      </c>
      <c r="J115">
        <f t="shared" si="9"/>
        <v>0.54500000000000004</v>
      </c>
    </row>
    <row r="116" spans="1:10" x14ac:dyDescent="0.25">
      <c r="A116">
        <f t="shared" si="5"/>
        <v>22000</v>
      </c>
      <c r="B116">
        <f t="shared" si="7"/>
        <v>11</v>
      </c>
      <c r="C116">
        <f t="shared" si="8"/>
        <v>1.1000000000000001</v>
      </c>
      <c r="D116">
        <f t="shared" si="6"/>
        <v>0.27</v>
      </c>
      <c r="J116">
        <f t="shared" si="9"/>
        <v>0.55000000000000004</v>
      </c>
    </row>
    <row r="117" spans="1:10" x14ac:dyDescent="0.25">
      <c r="A117">
        <f t="shared" si="5"/>
        <v>22200</v>
      </c>
      <c r="B117">
        <f t="shared" si="7"/>
        <v>11.1</v>
      </c>
      <c r="C117">
        <f t="shared" si="8"/>
        <v>1.1100000000000001</v>
      </c>
      <c r="D117">
        <f t="shared" si="6"/>
        <v>0.27</v>
      </c>
      <c r="J117">
        <f t="shared" si="9"/>
        <v>0.55500000000000005</v>
      </c>
    </row>
    <row r="118" spans="1:10" x14ac:dyDescent="0.25">
      <c r="A118">
        <f t="shared" si="5"/>
        <v>22400</v>
      </c>
      <c r="B118">
        <f t="shared" si="7"/>
        <v>11.2</v>
      </c>
      <c r="C118">
        <f t="shared" si="8"/>
        <v>1.1200000000000001</v>
      </c>
      <c r="D118">
        <f t="shared" si="6"/>
        <v>0.28000000000000003</v>
      </c>
      <c r="J118">
        <f t="shared" si="9"/>
        <v>0.56000000000000005</v>
      </c>
    </row>
    <row r="119" spans="1:10" x14ac:dyDescent="0.25">
      <c r="A119">
        <f t="shared" si="5"/>
        <v>22600</v>
      </c>
      <c r="B119">
        <f t="shared" si="7"/>
        <v>11.3</v>
      </c>
      <c r="C119">
        <f t="shared" si="8"/>
        <v>1.1299999999999999</v>
      </c>
      <c r="D119">
        <f t="shared" si="6"/>
        <v>0.28000000000000003</v>
      </c>
      <c r="J119">
        <f t="shared" si="9"/>
        <v>0.56499999999999995</v>
      </c>
    </row>
    <row r="120" spans="1:10" x14ac:dyDescent="0.25">
      <c r="A120">
        <f t="shared" si="5"/>
        <v>22800</v>
      </c>
      <c r="B120">
        <f t="shared" si="7"/>
        <v>11.4</v>
      </c>
      <c r="C120">
        <f t="shared" si="8"/>
        <v>1.1399999999999999</v>
      </c>
      <c r="D120">
        <f t="shared" si="6"/>
        <v>0.28000000000000003</v>
      </c>
      <c r="J120">
        <f t="shared" si="9"/>
        <v>0.56999999999999995</v>
      </c>
    </row>
    <row r="121" spans="1:10" x14ac:dyDescent="0.25">
      <c r="A121">
        <f t="shared" si="5"/>
        <v>23000</v>
      </c>
      <c r="B121">
        <f t="shared" si="7"/>
        <v>11.5</v>
      </c>
      <c r="C121">
        <f t="shared" si="8"/>
        <v>1.1499999999999999</v>
      </c>
      <c r="D121">
        <f t="shared" si="6"/>
        <v>0.28000000000000003</v>
      </c>
      <c r="J121">
        <f t="shared" si="9"/>
        <v>0.57499999999999996</v>
      </c>
    </row>
    <row r="122" spans="1:10" x14ac:dyDescent="0.25">
      <c r="A122">
        <f t="shared" si="5"/>
        <v>23200</v>
      </c>
      <c r="B122">
        <f t="shared" si="7"/>
        <v>11.6</v>
      </c>
      <c r="C122">
        <f t="shared" si="8"/>
        <v>1.1599999999999999</v>
      </c>
      <c r="D122">
        <f t="shared" si="6"/>
        <v>0.28999999999999998</v>
      </c>
      <c r="J122">
        <f t="shared" si="9"/>
        <v>0.57999999999999996</v>
      </c>
    </row>
    <row r="123" spans="1:10" x14ac:dyDescent="0.25">
      <c r="A123">
        <f t="shared" si="5"/>
        <v>23400</v>
      </c>
      <c r="B123">
        <f t="shared" si="7"/>
        <v>11.7</v>
      </c>
      <c r="C123">
        <f t="shared" si="8"/>
        <v>1.17</v>
      </c>
      <c r="D123">
        <f t="shared" si="6"/>
        <v>0.28999999999999998</v>
      </c>
      <c r="J123">
        <f t="shared" si="9"/>
        <v>0.58499999999999996</v>
      </c>
    </row>
    <row r="124" spans="1:10" x14ac:dyDescent="0.25">
      <c r="A124">
        <f t="shared" si="5"/>
        <v>23600</v>
      </c>
      <c r="B124">
        <f t="shared" si="7"/>
        <v>11.8</v>
      </c>
      <c r="C124">
        <f t="shared" si="8"/>
        <v>1.18</v>
      </c>
      <c r="D124">
        <f t="shared" si="6"/>
        <v>0.28999999999999998</v>
      </c>
      <c r="J124">
        <f t="shared" si="9"/>
        <v>0.59</v>
      </c>
    </row>
    <row r="125" spans="1:10" x14ac:dyDescent="0.25">
      <c r="A125">
        <f t="shared" si="5"/>
        <v>23800</v>
      </c>
      <c r="B125">
        <f t="shared" si="7"/>
        <v>11.9</v>
      </c>
      <c r="C125">
        <f t="shared" si="8"/>
        <v>1.19</v>
      </c>
      <c r="D125">
        <f t="shared" si="6"/>
        <v>0.28999999999999998</v>
      </c>
      <c r="J125">
        <f t="shared" si="9"/>
        <v>0.59499999999999997</v>
      </c>
    </row>
    <row r="126" spans="1:10" x14ac:dyDescent="0.25">
      <c r="A126">
        <f t="shared" si="5"/>
        <v>24000</v>
      </c>
      <c r="B126">
        <f t="shared" si="7"/>
        <v>12</v>
      </c>
      <c r="C126">
        <f t="shared" si="8"/>
        <v>1.2</v>
      </c>
      <c r="D126">
        <f t="shared" si="6"/>
        <v>0.3</v>
      </c>
      <c r="J126">
        <f t="shared" si="9"/>
        <v>0.6</v>
      </c>
    </row>
    <row r="127" spans="1:10" x14ac:dyDescent="0.25">
      <c r="A127">
        <f t="shared" si="5"/>
        <v>24200</v>
      </c>
      <c r="B127">
        <f t="shared" si="7"/>
        <v>12.1</v>
      </c>
      <c r="C127">
        <f t="shared" si="8"/>
        <v>1.21</v>
      </c>
      <c r="D127">
        <f t="shared" si="6"/>
        <v>0.3</v>
      </c>
      <c r="J127">
        <f t="shared" si="9"/>
        <v>0.60499999999999998</v>
      </c>
    </row>
    <row r="128" spans="1:10" x14ac:dyDescent="0.25">
      <c r="A128">
        <f t="shared" si="5"/>
        <v>24400</v>
      </c>
      <c r="B128">
        <f t="shared" si="7"/>
        <v>12.2</v>
      </c>
      <c r="C128">
        <f t="shared" si="8"/>
        <v>1.22</v>
      </c>
      <c r="D128">
        <f t="shared" si="6"/>
        <v>0.3</v>
      </c>
      <c r="J128">
        <f t="shared" si="9"/>
        <v>0.61</v>
      </c>
    </row>
    <row r="129" spans="1:10" x14ac:dyDescent="0.25">
      <c r="A129">
        <f t="shared" si="5"/>
        <v>24600</v>
      </c>
      <c r="B129">
        <f t="shared" si="7"/>
        <v>12.3</v>
      </c>
      <c r="C129">
        <f t="shared" si="8"/>
        <v>1.23</v>
      </c>
      <c r="D129">
        <f t="shared" si="6"/>
        <v>0.3</v>
      </c>
      <c r="J129">
        <f t="shared" si="9"/>
        <v>0.61499999999999999</v>
      </c>
    </row>
    <row r="130" spans="1:10" x14ac:dyDescent="0.25">
      <c r="A130">
        <f t="shared" si="5"/>
        <v>24800</v>
      </c>
      <c r="B130">
        <f t="shared" si="7"/>
        <v>12.4</v>
      </c>
      <c r="C130">
        <f t="shared" si="8"/>
        <v>1.24</v>
      </c>
      <c r="D130">
        <f t="shared" si="6"/>
        <v>0.31</v>
      </c>
      <c r="J130">
        <f t="shared" si="9"/>
        <v>0.62</v>
      </c>
    </row>
    <row r="131" spans="1:10" x14ac:dyDescent="0.25">
      <c r="A131">
        <f t="shared" si="5"/>
        <v>25000</v>
      </c>
      <c r="B131">
        <f t="shared" si="7"/>
        <v>12.5</v>
      </c>
      <c r="C131">
        <f t="shared" si="8"/>
        <v>1.25</v>
      </c>
      <c r="D131">
        <f t="shared" si="6"/>
        <v>0.31</v>
      </c>
      <c r="J131">
        <f t="shared" si="9"/>
        <v>0.625</v>
      </c>
    </row>
    <row r="132" spans="1:10" x14ac:dyDescent="0.25">
      <c r="A132">
        <f t="shared" si="5"/>
        <v>25200</v>
      </c>
      <c r="B132">
        <f t="shared" si="7"/>
        <v>12.6</v>
      </c>
      <c r="C132">
        <f t="shared" si="8"/>
        <v>1.26</v>
      </c>
      <c r="D132">
        <f t="shared" si="6"/>
        <v>0.31</v>
      </c>
      <c r="J132">
        <f t="shared" si="9"/>
        <v>0.63</v>
      </c>
    </row>
    <row r="133" spans="1:10" x14ac:dyDescent="0.25">
      <c r="A133">
        <f t="shared" si="5"/>
        <v>25400</v>
      </c>
      <c r="B133">
        <f t="shared" si="7"/>
        <v>12.7</v>
      </c>
      <c r="C133">
        <f t="shared" si="8"/>
        <v>1.27</v>
      </c>
      <c r="D133">
        <f t="shared" si="6"/>
        <v>0.31</v>
      </c>
      <c r="J133">
        <f t="shared" si="9"/>
        <v>0.63500000000000001</v>
      </c>
    </row>
    <row r="134" spans="1:10" x14ac:dyDescent="0.25">
      <c r="A134">
        <f t="shared" si="5"/>
        <v>25600</v>
      </c>
      <c r="B134">
        <f t="shared" si="7"/>
        <v>12.8</v>
      </c>
      <c r="C134">
        <f t="shared" si="8"/>
        <v>1.28</v>
      </c>
      <c r="D134">
        <f t="shared" si="6"/>
        <v>0.32</v>
      </c>
      <c r="J134">
        <f t="shared" si="9"/>
        <v>0.64</v>
      </c>
    </row>
    <row r="135" spans="1:10" x14ac:dyDescent="0.25">
      <c r="A135">
        <f t="shared" si="5"/>
        <v>25800</v>
      </c>
      <c r="B135">
        <f t="shared" si="7"/>
        <v>12.9</v>
      </c>
      <c r="C135">
        <f t="shared" si="8"/>
        <v>1.29</v>
      </c>
      <c r="D135">
        <f t="shared" si="6"/>
        <v>0.32</v>
      </c>
      <c r="J135">
        <f t="shared" si="9"/>
        <v>0.64500000000000002</v>
      </c>
    </row>
    <row r="136" spans="1:10" x14ac:dyDescent="0.25">
      <c r="A136">
        <f t="shared" ref="A136:A199" si="10">A135+A$3</f>
        <v>26000</v>
      </c>
      <c r="B136">
        <f t="shared" si="7"/>
        <v>13</v>
      </c>
      <c r="C136">
        <f t="shared" si="8"/>
        <v>1.3</v>
      </c>
      <c r="D136">
        <f t="shared" ref="D136:D199" si="11">_xlfn.FLOOR.MATH(C136*A$2/0.4,0.01)</f>
        <v>0.32</v>
      </c>
      <c r="J136">
        <f t="shared" si="9"/>
        <v>0.65</v>
      </c>
    </row>
    <row r="137" spans="1:10" x14ac:dyDescent="0.25">
      <c r="A137">
        <f t="shared" si="10"/>
        <v>26200</v>
      </c>
      <c r="B137">
        <f t="shared" ref="B137:B200" si="12">B$7*A137/A$7</f>
        <v>13.1</v>
      </c>
      <c r="C137">
        <f t="shared" ref="C137:C200" si="13">C$7*A137/A$7</f>
        <v>1.31</v>
      </c>
      <c r="D137">
        <f t="shared" si="11"/>
        <v>0.32</v>
      </c>
      <c r="J137">
        <f t="shared" si="9"/>
        <v>0.65500000000000003</v>
      </c>
    </row>
    <row r="138" spans="1:10" x14ac:dyDescent="0.25">
      <c r="A138">
        <f t="shared" si="10"/>
        <v>26400</v>
      </c>
      <c r="B138">
        <f t="shared" si="12"/>
        <v>13.2</v>
      </c>
      <c r="C138">
        <f t="shared" si="13"/>
        <v>1.32</v>
      </c>
      <c r="D138">
        <f t="shared" si="11"/>
        <v>0.33</v>
      </c>
      <c r="J138">
        <f t="shared" si="9"/>
        <v>0.66</v>
      </c>
    </row>
    <row r="139" spans="1:10" x14ac:dyDescent="0.25">
      <c r="A139">
        <f t="shared" si="10"/>
        <v>26600</v>
      </c>
      <c r="B139">
        <f t="shared" si="12"/>
        <v>13.3</v>
      </c>
      <c r="C139">
        <f t="shared" si="13"/>
        <v>1.33</v>
      </c>
      <c r="D139">
        <f t="shared" si="11"/>
        <v>0.33</v>
      </c>
      <c r="J139">
        <f t="shared" si="9"/>
        <v>0.66500000000000004</v>
      </c>
    </row>
    <row r="140" spans="1:10" x14ac:dyDescent="0.25">
      <c r="A140">
        <f t="shared" si="10"/>
        <v>26800</v>
      </c>
      <c r="B140">
        <f t="shared" si="12"/>
        <v>13.4</v>
      </c>
      <c r="C140">
        <f t="shared" si="13"/>
        <v>1.34</v>
      </c>
      <c r="D140">
        <f t="shared" si="11"/>
        <v>0.33</v>
      </c>
      <c r="J140">
        <f t="shared" si="9"/>
        <v>0.67</v>
      </c>
    </row>
    <row r="141" spans="1:10" x14ac:dyDescent="0.25">
      <c r="A141">
        <f t="shared" si="10"/>
        <v>27000</v>
      </c>
      <c r="B141">
        <f t="shared" si="12"/>
        <v>13.5</v>
      </c>
      <c r="C141">
        <f t="shared" si="13"/>
        <v>1.35</v>
      </c>
      <c r="D141">
        <f t="shared" si="11"/>
        <v>0.33</v>
      </c>
      <c r="J141">
        <f t="shared" si="9"/>
        <v>0.67500000000000004</v>
      </c>
    </row>
    <row r="142" spans="1:10" x14ac:dyDescent="0.25">
      <c r="A142">
        <f t="shared" si="10"/>
        <v>27200</v>
      </c>
      <c r="B142">
        <f t="shared" si="12"/>
        <v>13.6</v>
      </c>
      <c r="C142">
        <f t="shared" si="13"/>
        <v>1.36</v>
      </c>
      <c r="D142">
        <f t="shared" si="11"/>
        <v>0.34</v>
      </c>
      <c r="J142">
        <f t="shared" si="9"/>
        <v>0.68</v>
      </c>
    </row>
    <row r="143" spans="1:10" x14ac:dyDescent="0.25">
      <c r="A143">
        <f t="shared" si="10"/>
        <v>27400</v>
      </c>
      <c r="B143">
        <f t="shared" si="12"/>
        <v>13.7</v>
      </c>
      <c r="C143">
        <f t="shared" si="13"/>
        <v>1.37</v>
      </c>
      <c r="D143">
        <f t="shared" si="11"/>
        <v>0.34</v>
      </c>
      <c r="J143">
        <f t="shared" si="9"/>
        <v>0.68500000000000005</v>
      </c>
    </row>
    <row r="144" spans="1:10" x14ac:dyDescent="0.25">
      <c r="A144">
        <f t="shared" si="10"/>
        <v>27600</v>
      </c>
      <c r="B144">
        <f t="shared" si="12"/>
        <v>13.8</v>
      </c>
      <c r="C144">
        <f t="shared" si="13"/>
        <v>1.38</v>
      </c>
      <c r="D144">
        <f t="shared" si="11"/>
        <v>0.34</v>
      </c>
      <c r="J144">
        <f t="shared" si="9"/>
        <v>0.69</v>
      </c>
    </row>
    <row r="145" spans="1:10" x14ac:dyDescent="0.25">
      <c r="A145">
        <f t="shared" si="10"/>
        <v>27800</v>
      </c>
      <c r="B145">
        <f t="shared" si="12"/>
        <v>13.9</v>
      </c>
      <c r="C145">
        <f t="shared" si="13"/>
        <v>1.39</v>
      </c>
      <c r="D145">
        <f t="shared" si="11"/>
        <v>0.34</v>
      </c>
      <c r="J145">
        <f t="shared" si="9"/>
        <v>0.69499999999999995</v>
      </c>
    </row>
    <row r="146" spans="1:10" x14ac:dyDescent="0.25">
      <c r="A146">
        <f t="shared" si="10"/>
        <v>28000</v>
      </c>
      <c r="B146">
        <f t="shared" si="12"/>
        <v>14</v>
      </c>
      <c r="C146">
        <f t="shared" si="13"/>
        <v>1.4</v>
      </c>
      <c r="D146">
        <f t="shared" si="11"/>
        <v>0.35000000000000003</v>
      </c>
      <c r="J146">
        <f t="shared" ref="J146:J209" si="14">A146*J$16/A$16</f>
        <v>0.7</v>
      </c>
    </row>
    <row r="147" spans="1:10" x14ac:dyDescent="0.25">
      <c r="A147">
        <f t="shared" si="10"/>
        <v>28200</v>
      </c>
      <c r="B147">
        <f t="shared" si="12"/>
        <v>14.1</v>
      </c>
      <c r="C147">
        <f t="shared" si="13"/>
        <v>1.41</v>
      </c>
      <c r="D147">
        <f t="shared" si="11"/>
        <v>0.35000000000000003</v>
      </c>
      <c r="J147">
        <f t="shared" si="14"/>
        <v>0.70499999999999996</v>
      </c>
    </row>
    <row r="148" spans="1:10" x14ac:dyDescent="0.25">
      <c r="A148">
        <f t="shared" si="10"/>
        <v>28400</v>
      </c>
      <c r="B148">
        <f t="shared" si="12"/>
        <v>14.2</v>
      </c>
      <c r="C148">
        <f t="shared" si="13"/>
        <v>1.42</v>
      </c>
      <c r="D148">
        <f t="shared" si="11"/>
        <v>0.35000000000000003</v>
      </c>
      <c r="J148">
        <f t="shared" si="14"/>
        <v>0.71</v>
      </c>
    </row>
    <row r="149" spans="1:10" x14ac:dyDescent="0.25">
      <c r="A149">
        <f t="shared" si="10"/>
        <v>28600</v>
      </c>
      <c r="B149">
        <f t="shared" si="12"/>
        <v>14.3</v>
      </c>
      <c r="C149">
        <f t="shared" si="13"/>
        <v>1.43</v>
      </c>
      <c r="D149">
        <f t="shared" si="11"/>
        <v>0.35000000000000003</v>
      </c>
      <c r="J149">
        <f t="shared" si="14"/>
        <v>0.71499999999999997</v>
      </c>
    </row>
    <row r="150" spans="1:10" x14ac:dyDescent="0.25">
      <c r="A150">
        <f t="shared" si="10"/>
        <v>28800</v>
      </c>
      <c r="B150">
        <f t="shared" si="12"/>
        <v>14.4</v>
      </c>
      <c r="C150">
        <f t="shared" si="13"/>
        <v>1.44</v>
      </c>
      <c r="D150">
        <f t="shared" si="11"/>
        <v>0.36</v>
      </c>
      <c r="J150">
        <f t="shared" si="14"/>
        <v>0.72</v>
      </c>
    </row>
    <row r="151" spans="1:10" x14ac:dyDescent="0.25">
      <c r="A151">
        <f t="shared" si="10"/>
        <v>29000</v>
      </c>
      <c r="B151">
        <f t="shared" si="12"/>
        <v>14.5</v>
      </c>
      <c r="C151">
        <f t="shared" si="13"/>
        <v>1.45</v>
      </c>
      <c r="D151">
        <f t="shared" si="11"/>
        <v>0.36</v>
      </c>
      <c r="J151">
        <f t="shared" si="14"/>
        <v>0.72499999999999998</v>
      </c>
    </row>
    <row r="152" spans="1:10" x14ac:dyDescent="0.25">
      <c r="A152">
        <f t="shared" si="10"/>
        <v>29200</v>
      </c>
      <c r="B152">
        <f t="shared" si="12"/>
        <v>14.6</v>
      </c>
      <c r="C152">
        <f t="shared" si="13"/>
        <v>1.46</v>
      </c>
      <c r="D152">
        <f t="shared" si="11"/>
        <v>0.36</v>
      </c>
      <c r="J152">
        <f t="shared" si="14"/>
        <v>0.73</v>
      </c>
    </row>
    <row r="153" spans="1:10" x14ac:dyDescent="0.25">
      <c r="A153">
        <f t="shared" si="10"/>
        <v>29400</v>
      </c>
      <c r="B153">
        <f t="shared" si="12"/>
        <v>14.7</v>
      </c>
      <c r="C153">
        <f t="shared" si="13"/>
        <v>1.47</v>
      </c>
      <c r="D153">
        <f t="shared" si="11"/>
        <v>0.36</v>
      </c>
      <c r="J153">
        <f t="shared" si="14"/>
        <v>0.73499999999999999</v>
      </c>
    </row>
    <row r="154" spans="1:10" x14ac:dyDescent="0.25">
      <c r="A154">
        <f t="shared" si="10"/>
        <v>29600</v>
      </c>
      <c r="B154">
        <f t="shared" si="12"/>
        <v>14.8</v>
      </c>
      <c r="C154">
        <f t="shared" si="13"/>
        <v>1.48</v>
      </c>
      <c r="D154">
        <f t="shared" si="11"/>
        <v>0.37</v>
      </c>
      <c r="J154">
        <f t="shared" si="14"/>
        <v>0.74</v>
      </c>
    </row>
    <row r="155" spans="1:10" x14ac:dyDescent="0.25">
      <c r="A155">
        <f t="shared" si="10"/>
        <v>29800</v>
      </c>
      <c r="B155">
        <f t="shared" si="12"/>
        <v>14.9</v>
      </c>
      <c r="C155">
        <f t="shared" si="13"/>
        <v>1.49</v>
      </c>
      <c r="D155">
        <f t="shared" si="11"/>
        <v>0.37</v>
      </c>
      <c r="J155">
        <f t="shared" si="14"/>
        <v>0.745</v>
      </c>
    </row>
    <row r="156" spans="1:10" x14ac:dyDescent="0.25">
      <c r="A156">
        <f t="shared" si="10"/>
        <v>30000</v>
      </c>
      <c r="B156">
        <f t="shared" si="12"/>
        <v>15</v>
      </c>
      <c r="C156">
        <f t="shared" si="13"/>
        <v>1.5</v>
      </c>
      <c r="D156">
        <f t="shared" si="11"/>
        <v>0.37</v>
      </c>
      <c r="J156">
        <f t="shared" si="14"/>
        <v>0.75</v>
      </c>
    </row>
    <row r="157" spans="1:10" x14ac:dyDescent="0.25">
      <c r="A157">
        <f t="shared" si="10"/>
        <v>30200</v>
      </c>
      <c r="B157">
        <f t="shared" si="12"/>
        <v>15.1</v>
      </c>
      <c r="C157">
        <f t="shared" si="13"/>
        <v>1.51</v>
      </c>
      <c r="D157">
        <f t="shared" si="11"/>
        <v>0.37</v>
      </c>
      <c r="J157">
        <f t="shared" si="14"/>
        <v>0.755</v>
      </c>
    </row>
    <row r="158" spans="1:10" x14ac:dyDescent="0.25">
      <c r="A158">
        <f t="shared" si="10"/>
        <v>30400</v>
      </c>
      <c r="B158">
        <f t="shared" si="12"/>
        <v>15.2</v>
      </c>
      <c r="C158">
        <f t="shared" si="13"/>
        <v>1.52</v>
      </c>
      <c r="D158">
        <f t="shared" si="11"/>
        <v>0.38</v>
      </c>
      <c r="J158">
        <f t="shared" si="14"/>
        <v>0.76</v>
      </c>
    </row>
    <row r="159" spans="1:10" x14ac:dyDescent="0.25">
      <c r="A159">
        <f t="shared" si="10"/>
        <v>30600</v>
      </c>
      <c r="B159">
        <f t="shared" si="12"/>
        <v>15.3</v>
      </c>
      <c r="C159">
        <f t="shared" si="13"/>
        <v>1.53</v>
      </c>
      <c r="D159">
        <f t="shared" si="11"/>
        <v>0.38</v>
      </c>
      <c r="J159">
        <f t="shared" si="14"/>
        <v>0.76500000000000001</v>
      </c>
    </row>
    <row r="160" spans="1:10" x14ac:dyDescent="0.25">
      <c r="A160">
        <f t="shared" si="10"/>
        <v>30800</v>
      </c>
      <c r="B160">
        <f t="shared" si="12"/>
        <v>15.4</v>
      </c>
      <c r="C160">
        <f t="shared" si="13"/>
        <v>1.54</v>
      </c>
      <c r="D160">
        <f t="shared" si="11"/>
        <v>0.38</v>
      </c>
      <c r="J160">
        <f t="shared" si="14"/>
        <v>0.77</v>
      </c>
    </row>
    <row r="161" spans="1:10" x14ac:dyDescent="0.25">
      <c r="A161">
        <f t="shared" si="10"/>
        <v>31000</v>
      </c>
      <c r="B161">
        <f t="shared" si="12"/>
        <v>15.5</v>
      </c>
      <c r="C161">
        <f t="shared" si="13"/>
        <v>1.55</v>
      </c>
      <c r="D161">
        <f t="shared" si="11"/>
        <v>0.38</v>
      </c>
      <c r="J161">
        <f t="shared" si="14"/>
        <v>0.77500000000000002</v>
      </c>
    </row>
    <row r="162" spans="1:10" x14ac:dyDescent="0.25">
      <c r="A162">
        <f t="shared" si="10"/>
        <v>31200</v>
      </c>
      <c r="B162">
        <f t="shared" si="12"/>
        <v>15.6</v>
      </c>
      <c r="C162">
        <f t="shared" si="13"/>
        <v>1.56</v>
      </c>
      <c r="D162">
        <f t="shared" si="11"/>
        <v>0.39</v>
      </c>
      <c r="J162">
        <f t="shared" si="14"/>
        <v>0.78</v>
      </c>
    </row>
    <row r="163" spans="1:10" x14ac:dyDescent="0.25">
      <c r="A163">
        <f t="shared" si="10"/>
        <v>31400</v>
      </c>
      <c r="B163">
        <f t="shared" si="12"/>
        <v>15.7</v>
      </c>
      <c r="C163">
        <f t="shared" si="13"/>
        <v>1.57</v>
      </c>
      <c r="D163">
        <f t="shared" si="11"/>
        <v>0.39</v>
      </c>
      <c r="J163">
        <f t="shared" si="14"/>
        <v>0.78500000000000003</v>
      </c>
    </row>
    <row r="164" spans="1:10" x14ac:dyDescent="0.25">
      <c r="A164">
        <f t="shared" si="10"/>
        <v>31600</v>
      </c>
      <c r="B164">
        <f t="shared" si="12"/>
        <v>15.8</v>
      </c>
      <c r="C164">
        <f t="shared" si="13"/>
        <v>1.58</v>
      </c>
      <c r="D164">
        <f t="shared" si="11"/>
        <v>0.39</v>
      </c>
      <c r="J164">
        <f t="shared" si="14"/>
        <v>0.79</v>
      </c>
    </row>
    <row r="165" spans="1:10" x14ac:dyDescent="0.25">
      <c r="A165">
        <f t="shared" si="10"/>
        <v>31800</v>
      </c>
      <c r="B165">
        <f t="shared" si="12"/>
        <v>15.9</v>
      </c>
      <c r="C165">
        <f t="shared" si="13"/>
        <v>1.59</v>
      </c>
      <c r="D165">
        <f t="shared" si="11"/>
        <v>0.39</v>
      </c>
      <c r="J165">
        <f t="shared" si="14"/>
        <v>0.79500000000000004</v>
      </c>
    </row>
    <row r="166" spans="1:10" x14ac:dyDescent="0.25">
      <c r="A166">
        <f t="shared" si="10"/>
        <v>32000</v>
      </c>
      <c r="B166">
        <f t="shared" si="12"/>
        <v>16</v>
      </c>
      <c r="C166">
        <f t="shared" si="13"/>
        <v>1.6</v>
      </c>
      <c r="D166">
        <f t="shared" si="11"/>
        <v>0.4</v>
      </c>
      <c r="J166">
        <f t="shared" si="14"/>
        <v>0.8</v>
      </c>
    </row>
    <row r="167" spans="1:10" x14ac:dyDescent="0.25">
      <c r="A167">
        <f t="shared" si="10"/>
        <v>32200</v>
      </c>
      <c r="B167">
        <f t="shared" si="12"/>
        <v>16.100000000000001</v>
      </c>
      <c r="C167">
        <f t="shared" si="13"/>
        <v>1.61</v>
      </c>
      <c r="D167">
        <f t="shared" si="11"/>
        <v>0.4</v>
      </c>
      <c r="J167">
        <f t="shared" si="14"/>
        <v>0.80500000000000005</v>
      </c>
    </row>
    <row r="168" spans="1:10" x14ac:dyDescent="0.25">
      <c r="A168">
        <f t="shared" si="10"/>
        <v>32400</v>
      </c>
      <c r="B168">
        <f t="shared" si="12"/>
        <v>16.2</v>
      </c>
      <c r="C168">
        <f t="shared" si="13"/>
        <v>1.62</v>
      </c>
      <c r="D168">
        <f t="shared" si="11"/>
        <v>0.4</v>
      </c>
      <c r="J168">
        <f t="shared" si="14"/>
        <v>0.81</v>
      </c>
    </row>
    <row r="169" spans="1:10" x14ac:dyDescent="0.25">
      <c r="A169">
        <f t="shared" si="10"/>
        <v>32600</v>
      </c>
      <c r="B169">
        <f t="shared" si="12"/>
        <v>16.3</v>
      </c>
      <c r="C169">
        <f t="shared" si="13"/>
        <v>1.63</v>
      </c>
      <c r="D169">
        <f t="shared" si="11"/>
        <v>0.4</v>
      </c>
      <c r="J169">
        <f t="shared" si="14"/>
        <v>0.81499999999999995</v>
      </c>
    </row>
    <row r="170" spans="1:10" x14ac:dyDescent="0.25">
      <c r="A170">
        <f t="shared" si="10"/>
        <v>32800</v>
      </c>
      <c r="B170">
        <f t="shared" si="12"/>
        <v>16.399999999999999</v>
      </c>
      <c r="C170">
        <f t="shared" si="13"/>
        <v>1.64</v>
      </c>
      <c r="D170">
        <f t="shared" si="11"/>
        <v>0.41000000000000003</v>
      </c>
      <c r="J170">
        <f t="shared" si="14"/>
        <v>0.82</v>
      </c>
    </row>
    <row r="171" spans="1:10" x14ac:dyDescent="0.25">
      <c r="A171">
        <f t="shared" si="10"/>
        <v>33000</v>
      </c>
      <c r="B171">
        <f t="shared" si="12"/>
        <v>16.5</v>
      </c>
      <c r="C171">
        <f t="shared" si="13"/>
        <v>1.65</v>
      </c>
      <c r="D171">
        <f t="shared" si="11"/>
        <v>0.41000000000000003</v>
      </c>
      <c r="J171">
        <f t="shared" si="14"/>
        <v>0.82499999999999996</v>
      </c>
    </row>
    <row r="172" spans="1:10" x14ac:dyDescent="0.25">
      <c r="A172">
        <f t="shared" si="10"/>
        <v>33200</v>
      </c>
      <c r="B172">
        <f t="shared" si="12"/>
        <v>16.600000000000001</v>
      </c>
      <c r="C172">
        <f t="shared" si="13"/>
        <v>1.66</v>
      </c>
      <c r="D172">
        <f t="shared" si="11"/>
        <v>0.41000000000000003</v>
      </c>
      <c r="J172">
        <f t="shared" si="14"/>
        <v>0.83</v>
      </c>
    </row>
    <row r="173" spans="1:10" x14ac:dyDescent="0.25">
      <c r="A173">
        <f t="shared" si="10"/>
        <v>33400</v>
      </c>
      <c r="B173">
        <f t="shared" si="12"/>
        <v>16.7</v>
      </c>
      <c r="C173">
        <f t="shared" si="13"/>
        <v>1.67</v>
      </c>
      <c r="D173">
        <f t="shared" si="11"/>
        <v>0.41000000000000003</v>
      </c>
      <c r="J173">
        <f t="shared" si="14"/>
        <v>0.83499999999999996</v>
      </c>
    </row>
    <row r="174" spans="1:10" x14ac:dyDescent="0.25">
      <c r="A174">
        <f t="shared" si="10"/>
        <v>33600</v>
      </c>
      <c r="B174">
        <f t="shared" si="12"/>
        <v>16.8</v>
      </c>
      <c r="C174">
        <f t="shared" si="13"/>
        <v>1.68</v>
      </c>
      <c r="D174">
        <f t="shared" si="11"/>
        <v>0.42</v>
      </c>
      <c r="J174">
        <f t="shared" si="14"/>
        <v>0.84</v>
      </c>
    </row>
    <row r="175" spans="1:10" x14ac:dyDescent="0.25">
      <c r="A175">
        <f t="shared" si="10"/>
        <v>33800</v>
      </c>
      <c r="B175">
        <f t="shared" si="12"/>
        <v>16.899999999999999</v>
      </c>
      <c r="C175">
        <f t="shared" si="13"/>
        <v>1.69</v>
      </c>
      <c r="D175">
        <f t="shared" si="11"/>
        <v>0.42</v>
      </c>
      <c r="J175">
        <f t="shared" si="14"/>
        <v>0.84499999999999997</v>
      </c>
    </row>
    <row r="176" spans="1:10" x14ac:dyDescent="0.25">
      <c r="A176">
        <f t="shared" si="10"/>
        <v>34000</v>
      </c>
      <c r="B176">
        <f t="shared" si="12"/>
        <v>17</v>
      </c>
      <c r="C176">
        <f t="shared" si="13"/>
        <v>1.7</v>
      </c>
      <c r="D176">
        <f t="shared" si="11"/>
        <v>0.42</v>
      </c>
      <c r="J176">
        <f t="shared" si="14"/>
        <v>0.85</v>
      </c>
    </row>
    <row r="177" spans="1:10" x14ac:dyDescent="0.25">
      <c r="A177">
        <f t="shared" si="10"/>
        <v>34200</v>
      </c>
      <c r="B177">
        <f t="shared" si="12"/>
        <v>17.100000000000001</v>
      </c>
      <c r="C177">
        <f t="shared" si="13"/>
        <v>1.71</v>
      </c>
      <c r="D177">
        <f t="shared" si="11"/>
        <v>0.42</v>
      </c>
      <c r="J177">
        <f t="shared" si="14"/>
        <v>0.85499999999999998</v>
      </c>
    </row>
    <row r="178" spans="1:10" x14ac:dyDescent="0.25">
      <c r="A178">
        <f t="shared" si="10"/>
        <v>34400</v>
      </c>
      <c r="B178">
        <f t="shared" si="12"/>
        <v>17.2</v>
      </c>
      <c r="C178">
        <f t="shared" si="13"/>
        <v>1.72</v>
      </c>
      <c r="D178">
        <f t="shared" si="11"/>
        <v>0.43</v>
      </c>
      <c r="J178">
        <f t="shared" si="14"/>
        <v>0.86</v>
      </c>
    </row>
    <row r="179" spans="1:10" x14ac:dyDescent="0.25">
      <c r="A179">
        <f t="shared" si="10"/>
        <v>34600</v>
      </c>
      <c r="B179">
        <f t="shared" si="12"/>
        <v>17.3</v>
      </c>
      <c r="C179">
        <f t="shared" si="13"/>
        <v>1.73</v>
      </c>
      <c r="D179">
        <f t="shared" si="11"/>
        <v>0.43</v>
      </c>
      <c r="J179">
        <f t="shared" si="14"/>
        <v>0.86499999999999999</v>
      </c>
    </row>
    <row r="180" spans="1:10" x14ac:dyDescent="0.25">
      <c r="A180">
        <f t="shared" si="10"/>
        <v>34800</v>
      </c>
      <c r="B180">
        <f t="shared" si="12"/>
        <v>17.399999999999999</v>
      </c>
      <c r="C180">
        <f t="shared" si="13"/>
        <v>1.74</v>
      </c>
      <c r="D180">
        <f t="shared" si="11"/>
        <v>0.43</v>
      </c>
      <c r="J180">
        <f t="shared" si="14"/>
        <v>0.87</v>
      </c>
    </row>
    <row r="181" spans="1:10" x14ac:dyDescent="0.25">
      <c r="A181">
        <f t="shared" si="10"/>
        <v>35000</v>
      </c>
      <c r="B181">
        <f t="shared" si="12"/>
        <v>17.5</v>
      </c>
      <c r="C181">
        <f t="shared" si="13"/>
        <v>1.75</v>
      </c>
      <c r="D181">
        <f t="shared" si="11"/>
        <v>0.43</v>
      </c>
      <c r="J181">
        <f t="shared" si="14"/>
        <v>0.875</v>
      </c>
    </row>
    <row r="182" spans="1:10" x14ac:dyDescent="0.25">
      <c r="A182">
        <f t="shared" si="10"/>
        <v>35200</v>
      </c>
      <c r="B182">
        <f t="shared" si="12"/>
        <v>17.600000000000001</v>
      </c>
      <c r="C182">
        <f t="shared" si="13"/>
        <v>1.76</v>
      </c>
      <c r="D182">
        <f t="shared" si="11"/>
        <v>0.44</v>
      </c>
      <c r="J182">
        <f t="shared" si="14"/>
        <v>0.88</v>
      </c>
    </row>
    <row r="183" spans="1:10" x14ac:dyDescent="0.25">
      <c r="A183">
        <f t="shared" si="10"/>
        <v>35400</v>
      </c>
      <c r="B183">
        <f t="shared" si="12"/>
        <v>17.7</v>
      </c>
      <c r="C183">
        <f t="shared" si="13"/>
        <v>1.77</v>
      </c>
      <c r="D183">
        <f t="shared" si="11"/>
        <v>0.44</v>
      </c>
      <c r="J183">
        <f t="shared" si="14"/>
        <v>0.88500000000000001</v>
      </c>
    </row>
    <row r="184" spans="1:10" x14ac:dyDescent="0.25">
      <c r="A184">
        <f t="shared" si="10"/>
        <v>35600</v>
      </c>
      <c r="B184">
        <f t="shared" si="12"/>
        <v>17.8</v>
      </c>
      <c r="C184">
        <f t="shared" si="13"/>
        <v>1.78</v>
      </c>
      <c r="D184">
        <f t="shared" si="11"/>
        <v>0.44</v>
      </c>
      <c r="J184">
        <f t="shared" si="14"/>
        <v>0.89</v>
      </c>
    </row>
    <row r="185" spans="1:10" x14ac:dyDescent="0.25">
      <c r="A185">
        <f t="shared" si="10"/>
        <v>35800</v>
      </c>
      <c r="B185">
        <f t="shared" si="12"/>
        <v>17.899999999999999</v>
      </c>
      <c r="C185">
        <f t="shared" si="13"/>
        <v>1.79</v>
      </c>
      <c r="D185">
        <f t="shared" si="11"/>
        <v>0.44</v>
      </c>
      <c r="J185">
        <f t="shared" si="14"/>
        <v>0.89500000000000002</v>
      </c>
    </row>
    <row r="186" spans="1:10" x14ac:dyDescent="0.25">
      <c r="A186">
        <f t="shared" si="10"/>
        <v>36000</v>
      </c>
      <c r="B186">
        <f t="shared" si="12"/>
        <v>18</v>
      </c>
      <c r="C186">
        <f t="shared" si="13"/>
        <v>1.8</v>
      </c>
      <c r="D186">
        <f t="shared" si="11"/>
        <v>0.45</v>
      </c>
      <c r="J186">
        <f t="shared" si="14"/>
        <v>0.9</v>
      </c>
    </row>
    <row r="187" spans="1:10" x14ac:dyDescent="0.25">
      <c r="A187">
        <f t="shared" si="10"/>
        <v>36200</v>
      </c>
      <c r="B187">
        <f t="shared" si="12"/>
        <v>18.100000000000001</v>
      </c>
      <c r="C187">
        <f t="shared" si="13"/>
        <v>1.81</v>
      </c>
      <c r="D187">
        <f t="shared" si="11"/>
        <v>0.45</v>
      </c>
      <c r="J187">
        <f t="shared" si="14"/>
        <v>0.90500000000000003</v>
      </c>
    </row>
    <row r="188" spans="1:10" x14ac:dyDescent="0.25">
      <c r="A188">
        <f t="shared" si="10"/>
        <v>36400</v>
      </c>
      <c r="B188">
        <f t="shared" si="12"/>
        <v>18.2</v>
      </c>
      <c r="C188">
        <f t="shared" si="13"/>
        <v>1.82</v>
      </c>
      <c r="D188">
        <f t="shared" si="11"/>
        <v>0.45</v>
      </c>
      <c r="J188">
        <f t="shared" si="14"/>
        <v>0.91</v>
      </c>
    </row>
    <row r="189" spans="1:10" x14ac:dyDescent="0.25">
      <c r="A189">
        <f t="shared" si="10"/>
        <v>36600</v>
      </c>
      <c r="B189">
        <f t="shared" si="12"/>
        <v>18.3</v>
      </c>
      <c r="C189">
        <f t="shared" si="13"/>
        <v>1.83</v>
      </c>
      <c r="D189">
        <f t="shared" si="11"/>
        <v>0.45</v>
      </c>
      <c r="J189">
        <f t="shared" si="14"/>
        <v>0.91500000000000004</v>
      </c>
    </row>
    <row r="190" spans="1:10" x14ac:dyDescent="0.25">
      <c r="A190">
        <f t="shared" si="10"/>
        <v>36800</v>
      </c>
      <c r="B190">
        <f t="shared" si="12"/>
        <v>18.399999999999999</v>
      </c>
      <c r="C190">
        <f t="shared" si="13"/>
        <v>1.84</v>
      </c>
      <c r="D190">
        <f t="shared" si="11"/>
        <v>0.46</v>
      </c>
      <c r="J190">
        <f t="shared" si="14"/>
        <v>0.92</v>
      </c>
    </row>
    <row r="191" spans="1:10" x14ac:dyDescent="0.25">
      <c r="A191">
        <f t="shared" si="10"/>
        <v>37000</v>
      </c>
      <c r="B191">
        <f t="shared" si="12"/>
        <v>18.5</v>
      </c>
      <c r="C191">
        <f t="shared" si="13"/>
        <v>1.85</v>
      </c>
      <c r="D191">
        <f t="shared" si="11"/>
        <v>0.46</v>
      </c>
      <c r="J191">
        <f t="shared" si="14"/>
        <v>0.92500000000000004</v>
      </c>
    </row>
    <row r="192" spans="1:10" x14ac:dyDescent="0.25">
      <c r="A192">
        <f t="shared" si="10"/>
        <v>37200</v>
      </c>
      <c r="B192">
        <f t="shared" si="12"/>
        <v>18.600000000000001</v>
      </c>
      <c r="C192">
        <f t="shared" si="13"/>
        <v>1.86</v>
      </c>
      <c r="D192">
        <f t="shared" si="11"/>
        <v>0.46</v>
      </c>
      <c r="J192">
        <f t="shared" si="14"/>
        <v>0.93</v>
      </c>
    </row>
    <row r="193" spans="1:10" x14ac:dyDescent="0.25">
      <c r="A193">
        <f t="shared" si="10"/>
        <v>37400</v>
      </c>
      <c r="B193">
        <f t="shared" si="12"/>
        <v>18.7</v>
      </c>
      <c r="C193">
        <f t="shared" si="13"/>
        <v>1.87</v>
      </c>
      <c r="D193">
        <f t="shared" si="11"/>
        <v>0.46</v>
      </c>
      <c r="J193">
        <f t="shared" si="14"/>
        <v>0.93500000000000005</v>
      </c>
    </row>
    <row r="194" spans="1:10" x14ac:dyDescent="0.25">
      <c r="A194">
        <f t="shared" si="10"/>
        <v>37600</v>
      </c>
      <c r="B194">
        <f t="shared" si="12"/>
        <v>18.8</v>
      </c>
      <c r="C194">
        <f t="shared" si="13"/>
        <v>1.88</v>
      </c>
      <c r="D194">
        <f t="shared" si="11"/>
        <v>0.47000000000000003</v>
      </c>
      <c r="J194">
        <f t="shared" si="14"/>
        <v>0.94</v>
      </c>
    </row>
    <row r="195" spans="1:10" x14ac:dyDescent="0.25">
      <c r="A195">
        <f t="shared" si="10"/>
        <v>37800</v>
      </c>
      <c r="B195">
        <f t="shared" si="12"/>
        <v>18.899999999999999</v>
      </c>
      <c r="C195">
        <f t="shared" si="13"/>
        <v>1.89</v>
      </c>
      <c r="D195">
        <f t="shared" si="11"/>
        <v>0.47000000000000003</v>
      </c>
      <c r="J195">
        <f t="shared" si="14"/>
        <v>0.94499999999999995</v>
      </c>
    </row>
    <row r="196" spans="1:10" x14ac:dyDescent="0.25">
      <c r="A196">
        <f t="shared" si="10"/>
        <v>38000</v>
      </c>
      <c r="B196">
        <f t="shared" si="12"/>
        <v>19</v>
      </c>
      <c r="C196">
        <f t="shared" si="13"/>
        <v>1.9</v>
      </c>
      <c r="D196">
        <f t="shared" si="11"/>
        <v>0.47000000000000003</v>
      </c>
      <c r="J196">
        <f t="shared" si="14"/>
        <v>0.95</v>
      </c>
    </row>
    <row r="197" spans="1:10" x14ac:dyDescent="0.25">
      <c r="A197">
        <f t="shared" si="10"/>
        <v>38200</v>
      </c>
      <c r="B197">
        <f t="shared" si="12"/>
        <v>19.100000000000001</v>
      </c>
      <c r="C197">
        <f t="shared" si="13"/>
        <v>1.91</v>
      </c>
      <c r="D197">
        <f t="shared" si="11"/>
        <v>0.47000000000000003</v>
      </c>
      <c r="J197">
        <f t="shared" si="14"/>
        <v>0.95499999999999996</v>
      </c>
    </row>
    <row r="198" spans="1:10" x14ac:dyDescent="0.25">
      <c r="A198">
        <f t="shared" si="10"/>
        <v>38400</v>
      </c>
      <c r="B198">
        <f t="shared" si="12"/>
        <v>19.2</v>
      </c>
      <c r="C198">
        <f t="shared" si="13"/>
        <v>1.92</v>
      </c>
      <c r="D198">
        <f t="shared" si="11"/>
        <v>0.48</v>
      </c>
      <c r="J198">
        <f t="shared" si="14"/>
        <v>0.96</v>
      </c>
    </row>
    <row r="199" spans="1:10" x14ac:dyDescent="0.25">
      <c r="A199">
        <f t="shared" si="10"/>
        <v>38600</v>
      </c>
      <c r="B199">
        <f t="shared" si="12"/>
        <v>19.3</v>
      </c>
      <c r="C199">
        <f t="shared" si="13"/>
        <v>1.93</v>
      </c>
      <c r="D199">
        <f t="shared" si="11"/>
        <v>0.48</v>
      </c>
      <c r="J199">
        <f t="shared" si="14"/>
        <v>0.96499999999999997</v>
      </c>
    </row>
    <row r="200" spans="1:10" x14ac:dyDescent="0.25">
      <c r="A200">
        <f t="shared" ref="A200:A263" si="15">A199+A$3</f>
        <v>38800</v>
      </c>
      <c r="B200">
        <f t="shared" si="12"/>
        <v>19.399999999999999</v>
      </c>
      <c r="C200">
        <f t="shared" si="13"/>
        <v>1.94</v>
      </c>
      <c r="D200">
        <f t="shared" ref="D200:D263" si="16">_xlfn.FLOOR.MATH(C200*A$2/0.4,0.01)</f>
        <v>0.48</v>
      </c>
      <c r="J200">
        <f t="shared" si="14"/>
        <v>0.97</v>
      </c>
    </row>
    <row r="201" spans="1:10" x14ac:dyDescent="0.25">
      <c r="A201">
        <f t="shared" si="15"/>
        <v>39000</v>
      </c>
      <c r="B201">
        <f t="shared" ref="B201:B264" si="17">B$7*A201/A$7</f>
        <v>19.5</v>
      </c>
      <c r="C201">
        <f t="shared" ref="C201:C264" si="18">C$7*A201/A$7</f>
        <v>1.95</v>
      </c>
      <c r="D201">
        <f t="shared" si="16"/>
        <v>0.48</v>
      </c>
      <c r="J201">
        <f t="shared" si="14"/>
        <v>0.97499999999999998</v>
      </c>
    </row>
    <row r="202" spans="1:10" x14ac:dyDescent="0.25">
      <c r="A202">
        <f t="shared" si="15"/>
        <v>39200</v>
      </c>
      <c r="B202">
        <f t="shared" si="17"/>
        <v>19.600000000000001</v>
      </c>
      <c r="C202">
        <f t="shared" si="18"/>
        <v>1.96</v>
      </c>
      <c r="D202">
        <f t="shared" si="16"/>
        <v>0.49</v>
      </c>
      <c r="J202">
        <f t="shared" si="14"/>
        <v>0.98</v>
      </c>
    </row>
    <row r="203" spans="1:10" x14ac:dyDescent="0.25">
      <c r="A203">
        <f t="shared" si="15"/>
        <v>39400</v>
      </c>
      <c r="B203">
        <f t="shared" si="17"/>
        <v>19.7</v>
      </c>
      <c r="C203">
        <f t="shared" si="18"/>
        <v>1.97</v>
      </c>
      <c r="D203">
        <f t="shared" si="16"/>
        <v>0.49</v>
      </c>
      <c r="J203">
        <f t="shared" si="14"/>
        <v>0.98499999999999999</v>
      </c>
    </row>
    <row r="204" spans="1:10" x14ac:dyDescent="0.25">
      <c r="A204">
        <f t="shared" si="15"/>
        <v>39600</v>
      </c>
      <c r="B204">
        <f t="shared" si="17"/>
        <v>19.8</v>
      </c>
      <c r="C204">
        <f t="shared" si="18"/>
        <v>1.98</v>
      </c>
      <c r="D204">
        <f t="shared" si="16"/>
        <v>0.49</v>
      </c>
      <c r="J204">
        <f t="shared" si="14"/>
        <v>0.99</v>
      </c>
    </row>
    <row r="205" spans="1:10" x14ac:dyDescent="0.25">
      <c r="A205">
        <f t="shared" si="15"/>
        <v>39800</v>
      </c>
      <c r="B205">
        <f t="shared" si="17"/>
        <v>19.899999999999999</v>
      </c>
      <c r="C205">
        <f t="shared" si="18"/>
        <v>1.99</v>
      </c>
      <c r="D205">
        <f t="shared" si="16"/>
        <v>0.49</v>
      </c>
      <c r="J205">
        <f t="shared" si="14"/>
        <v>0.995</v>
      </c>
    </row>
    <row r="206" spans="1:10" x14ac:dyDescent="0.25">
      <c r="A206">
        <f t="shared" si="15"/>
        <v>40000</v>
      </c>
      <c r="B206">
        <f t="shared" si="17"/>
        <v>20</v>
      </c>
      <c r="C206">
        <f t="shared" si="18"/>
        <v>2</v>
      </c>
      <c r="D206">
        <f t="shared" si="16"/>
        <v>0.5</v>
      </c>
      <c r="J206">
        <f t="shared" si="14"/>
        <v>1</v>
      </c>
    </row>
    <row r="207" spans="1:10" x14ac:dyDescent="0.25">
      <c r="A207">
        <f t="shared" si="15"/>
        <v>40200</v>
      </c>
      <c r="B207">
        <f t="shared" si="17"/>
        <v>20.100000000000001</v>
      </c>
      <c r="C207">
        <f t="shared" si="18"/>
        <v>2.0099999999999998</v>
      </c>
      <c r="D207">
        <f t="shared" si="16"/>
        <v>0.5</v>
      </c>
      <c r="J207">
        <f t="shared" si="14"/>
        <v>1.0049999999999999</v>
      </c>
    </row>
    <row r="208" spans="1:10" x14ac:dyDescent="0.25">
      <c r="A208">
        <f t="shared" si="15"/>
        <v>40400</v>
      </c>
      <c r="B208">
        <f t="shared" si="17"/>
        <v>20.2</v>
      </c>
      <c r="C208">
        <f t="shared" si="18"/>
        <v>2.02</v>
      </c>
      <c r="D208">
        <f t="shared" si="16"/>
        <v>0.5</v>
      </c>
      <c r="J208">
        <f t="shared" si="14"/>
        <v>1.01</v>
      </c>
    </row>
    <row r="209" spans="1:10" x14ac:dyDescent="0.25">
      <c r="A209">
        <f t="shared" si="15"/>
        <v>40600</v>
      </c>
      <c r="B209">
        <f t="shared" si="17"/>
        <v>20.3</v>
      </c>
      <c r="C209">
        <f t="shared" si="18"/>
        <v>2.0299999999999998</v>
      </c>
      <c r="D209">
        <f t="shared" si="16"/>
        <v>0.5</v>
      </c>
      <c r="J209">
        <f t="shared" si="14"/>
        <v>1.0149999999999999</v>
      </c>
    </row>
    <row r="210" spans="1:10" x14ac:dyDescent="0.25">
      <c r="A210">
        <f t="shared" si="15"/>
        <v>40800</v>
      </c>
      <c r="B210">
        <f t="shared" si="17"/>
        <v>20.399999999999999</v>
      </c>
      <c r="C210">
        <f t="shared" si="18"/>
        <v>2.04</v>
      </c>
      <c r="D210">
        <f t="shared" si="16"/>
        <v>0.51</v>
      </c>
      <c r="J210">
        <f t="shared" ref="J210:J273" si="19">A210*J$16/A$16</f>
        <v>1.02</v>
      </c>
    </row>
    <row r="211" spans="1:10" x14ac:dyDescent="0.25">
      <c r="A211">
        <f t="shared" si="15"/>
        <v>41000</v>
      </c>
      <c r="B211">
        <f t="shared" si="17"/>
        <v>20.5</v>
      </c>
      <c r="C211">
        <f t="shared" si="18"/>
        <v>2.0499999999999998</v>
      </c>
      <c r="D211">
        <f t="shared" si="16"/>
        <v>0.51</v>
      </c>
      <c r="J211">
        <f t="shared" si="19"/>
        <v>1.0249999999999999</v>
      </c>
    </row>
    <row r="212" spans="1:10" x14ac:dyDescent="0.25">
      <c r="A212">
        <f t="shared" si="15"/>
        <v>41200</v>
      </c>
      <c r="B212">
        <f t="shared" si="17"/>
        <v>20.6</v>
      </c>
      <c r="C212">
        <f t="shared" si="18"/>
        <v>2.06</v>
      </c>
      <c r="D212">
        <f t="shared" si="16"/>
        <v>0.51</v>
      </c>
      <c r="J212">
        <f t="shared" si="19"/>
        <v>1.03</v>
      </c>
    </row>
    <row r="213" spans="1:10" x14ac:dyDescent="0.25">
      <c r="A213">
        <f t="shared" si="15"/>
        <v>41400</v>
      </c>
      <c r="B213">
        <f t="shared" si="17"/>
        <v>20.7</v>
      </c>
      <c r="C213">
        <f t="shared" si="18"/>
        <v>2.0699999999999998</v>
      </c>
      <c r="D213">
        <f t="shared" si="16"/>
        <v>0.51</v>
      </c>
      <c r="J213">
        <f t="shared" si="19"/>
        <v>1.0349999999999999</v>
      </c>
    </row>
    <row r="214" spans="1:10" x14ac:dyDescent="0.25">
      <c r="A214">
        <f t="shared" si="15"/>
        <v>41600</v>
      </c>
      <c r="B214">
        <f t="shared" si="17"/>
        <v>20.8</v>
      </c>
      <c r="C214">
        <f t="shared" si="18"/>
        <v>2.08</v>
      </c>
      <c r="D214">
        <f t="shared" si="16"/>
        <v>0.52</v>
      </c>
      <c r="J214">
        <f t="shared" si="19"/>
        <v>1.04</v>
      </c>
    </row>
    <row r="215" spans="1:10" x14ac:dyDescent="0.25">
      <c r="A215">
        <f t="shared" si="15"/>
        <v>41800</v>
      </c>
      <c r="B215">
        <f t="shared" si="17"/>
        <v>20.9</v>
      </c>
      <c r="C215">
        <f t="shared" si="18"/>
        <v>2.09</v>
      </c>
      <c r="D215">
        <f t="shared" si="16"/>
        <v>0.52</v>
      </c>
      <c r="J215">
        <f t="shared" si="19"/>
        <v>1.0449999999999999</v>
      </c>
    </row>
    <row r="216" spans="1:10" x14ac:dyDescent="0.25">
      <c r="A216">
        <f t="shared" si="15"/>
        <v>42000</v>
      </c>
      <c r="B216">
        <f t="shared" si="17"/>
        <v>21</v>
      </c>
      <c r="C216">
        <f t="shared" si="18"/>
        <v>2.1</v>
      </c>
      <c r="D216">
        <f t="shared" si="16"/>
        <v>0.52</v>
      </c>
      <c r="J216">
        <f t="shared" si="19"/>
        <v>1.05</v>
      </c>
    </row>
    <row r="217" spans="1:10" x14ac:dyDescent="0.25">
      <c r="A217">
        <f t="shared" si="15"/>
        <v>42200</v>
      </c>
      <c r="B217">
        <f t="shared" si="17"/>
        <v>21.1</v>
      </c>
      <c r="C217">
        <f t="shared" si="18"/>
        <v>2.11</v>
      </c>
      <c r="D217">
        <f t="shared" si="16"/>
        <v>0.52</v>
      </c>
      <c r="J217">
        <f t="shared" si="19"/>
        <v>1.0549999999999999</v>
      </c>
    </row>
    <row r="218" spans="1:10" x14ac:dyDescent="0.25">
      <c r="A218">
        <f t="shared" si="15"/>
        <v>42400</v>
      </c>
      <c r="B218">
        <f t="shared" si="17"/>
        <v>21.2</v>
      </c>
      <c r="C218">
        <f t="shared" si="18"/>
        <v>2.12</v>
      </c>
      <c r="D218">
        <f t="shared" si="16"/>
        <v>0.53</v>
      </c>
      <c r="J218">
        <f t="shared" si="19"/>
        <v>1.06</v>
      </c>
    </row>
    <row r="219" spans="1:10" x14ac:dyDescent="0.25">
      <c r="A219">
        <f t="shared" si="15"/>
        <v>42600</v>
      </c>
      <c r="B219">
        <f t="shared" si="17"/>
        <v>21.3</v>
      </c>
      <c r="C219">
        <f t="shared" si="18"/>
        <v>2.13</v>
      </c>
      <c r="D219">
        <f t="shared" si="16"/>
        <v>0.53</v>
      </c>
      <c r="J219">
        <f t="shared" si="19"/>
        <v>1.0649999999999999</v>
      </c>
    </row>
    <row r="220" spans="1:10" x14ac:dyDescent="0.25">
      <c r="A220">
        <f t="shared" si="15"/>
        <v>42800</v>
      </c>
      <c r="B220">
        <f t="shared" si="17"/>
        <v>21.4</v>
      </c>
      <c r="C220">
        <f t="shared" si="18"/>
        <v>2.14</v>
      </c>
      <c r="D220">
        <f t="shared" si="16"/>
        <v>0.53</v>
      </c>
      <c r="J220">
        <f t="shared" si="19"/>
        <v>1.07</v>
      </c>
    </row>
    <row r="221" spans="1:10" x14ac:dyDescent="0.25">
      <c r="A221">
        <f t="shared" si="15"/>
        <v>43000</v>
      </c>
      <c r="B221">
        <f t="shared" si="17"/>
        <v>21.5</v>
      </c>
      <c r="C221">
        <f t="shared" si="18"/>
        <v>2.15</v>
      </c>
      <c r="D221">
        <f t="shared" si="16"/>
        <v>0.53</v>
      </c>
      <c r="J221">
        <f t="shared" si="19"/>
        <v>1.075</v>
      </c>
    </row>
    <row r="222" spans="1:10" x14ac:dyDescent="0.25">
      <c r="A222">
        <f t="shared" si="15"/>
        <v>43200</v>
      </c>
      <c r="B222">
        <f t="shared" si="17"/>
        <v>21.6</v>
      </c>
      <c r="C222">
        <f t="shared" si="18"/>
        <v>2.16</v>
      </c>
      <c r="D222">
        <f t="shared" si="16"/>
        <v>0.54</v>
      </c>
      <c r="J222">
        <f t="shared" si="19"/>
        <v>1.08</v>
      </c>
    </row>
    <row r="223" spans="1:10" x14ac:dyDescent="0.25">
      <c r="A223">
        <f t="shared" si="15"/>
        <v>43400</v>
      </c>
      <c r="B223">
        <f t="shared" si="17"/>
        <v>21.7</v>
      </c>
      <c r="C223">
        <f t="shared" si="18"/>
        <v>2.17</v>
      </c>
      <c r="D223">
        <f t="shared" si="16"/>
        <v>0.54</v>
      </c>
      <c r="J223">
        <f t="shared" si="19"/>
        <v>1.085</v>
      </c>
    </row>
    <row r="224" spans="1:10" x14ac:dyDescent="0.25">
      <c r="A224">
        <f t="shared" si="15"/>
        <v>43600</v>
      </c>
      <c r="B224">
        <f t="shared" si="17"/>
        <v>21.8</v>
      </c>
      <c r="C224">
        <f t="shared" si="18"/>
        <v>2.1800000000000002</v>
      </c>
      <c r="D224">
        <f t="shared" si="16"/>
        <v>0.54</v>
      </c>
      <c r="J224">
        <f t="shared" si="19"/>
        <v>1.0900000000000001</v>
      </c>
    </row>
    <row r="225" spans="1:10" x14ac:dyDescent="0.25">
      <c r="A225">
        <f t="shared" si="15"/>
        <v>43800</v>
      </c>
      <c r="B225">
        <f t="shared" si="17"/>
        <v>21.9</v>
      </c>
      <c r="C225">
        <f t="shared" si="18"/>
        <v>2.19</v>
      </c>
      <c r="D225">
        <f t="shared" si="16"/>
        <v>0.54</v>
      </c>
      <c r="J225">
        <f t="shared" si="19"/>
        <v>1.095</v>
      </c>
    </row>
    <row r="226" spans="1:10" x14ac:dyDescent="0.25">
      <c r="A226">
        <f t="shared" si="15"/>
        <v>44000</v>
      </c>
      <c r="B226">
        <f t="shared" si="17"/>
        <v>22</v>
      </c>
      <c r="C226">
        <f t="shared" si="18"/>
        <v>2.2000000000000002</v>
      </c>
      <c r="D226">
        <f t="shared" si="16"/>
        <v>0.55000000000000004</v>
      </c>
      <c r="J226">
        <f t="shared" si="19"/>
        <v>1.1000000000000001</v>
      </c>
    </row>
    <row r="227" spans="1:10" x14ac:dyDescent="0.25">
      <c r="A227">
        <f t="shared" si="15"/>
        <v>44200</v>
      </c>
      <c r="B227">
        <f t="shared" si="17"/>
        <v>22.1</v>
      </c>
      <c r="C227">
        <f t="shared" si="18"/>
        <v>2.21</v>
      </c>
      <c r="D227">
        <f t="shared" si="16"/>
        <v>0.55000000000000004</v>
      </c>
      <c r="J227">
        <f t="shared" si="19"/>
        <v>1.105</v>
      </c>
    </row>
    <row r="228" spans="1:10" x14ac:dyDescent="0.25">
      <c r="A228">
        <f t="shared" si="15"/>
        <v>44400</v>
      </c>
      <c r="B228">
        <f t="shared" si="17"/>
        <v>22.2</v>
      </c>
      <c r="C228">
        <f t="shared" si="18"/>
        <v>2.2200000000000002</v>
      </c>
      <c r="D228">
        <f t="shared" si="16"/>
        <v>0.55000000000000004</v>
      </c>
      <c r="J228">
        <f t="shared" si="19"/>
        <v>1.1100000000000001</v>
      </c>
    </row>
    <row r="229" spans="1:10" x14ac:dyDescent="0.25">
      <c r="A229">
        <f t="shared" si="15"/>
        <v>44600</v>
      </c>
      <c r="B229">
        <f t="shared" si="17"/>
        <v>22.3</v>
      </c>
      <c r="C229">
        <f t="shared" si="18"/>
        <v>2.23</v>
      </c>
      <c r="D229">
        <f t="shared" si="16"/>
        <v>0.55000000000000004</v>
      </c>
      <c r="J229">
        <f t="shared" si="19"/>
        <v>1.115</v>
      </c>
    </row>
    <row r="230" spans="1:10" x14ac:dyDescent="0.25">
      <c r="A230">
        <f t="shared" si="15"/>
        <v>44800</v>
      </c>
      <c r="B230">
        <f t="shared" si="17"/>
        <v>22.4</v>
      </c>
      <c r="C230">
        <f t="shared" si="18"/>
        <v>2.2400000000000002</v>
      </c>
      <c r="D230">
        <f t="shared" si="16"/>
        <v>0.56000000000000005</v>
      </c>
      <c r="J230">
        <f t="shared" si="19"/>
        <v>1.1200000000000001</v>
      </c>
    </row>
    <row r="231" spans="1:10" x14ac:dyDescent="0.25">
      <c r="A231">
        <f t="shared" si="15"/>
        <v>45000</v>
      </c>
      <c r="B231">
        <f t="shared" si="17"/>
        <v>22.5</v>
      </c>
      <c r="C231">
        <f t="shared" si="18"/>
        <v>2.25</v>
      </c>
      <c r="D231">
        <f t="shared" si="16"/>
        <v>0.56000000000000005</v>
      </c>
      <c r="J231">
        <f t="shared" si="19"/>
        <v>1.125</v>
      </c>
    </row>
    <row r="232" spans="1:10" x14ac:dyDescent="0.25">
      <c r="A232">
        <f t="shared" si="15"/>
        <v>45200</v>
      </c>
      <c r="B232">
        <f t="shared" si="17"/>
        <v>22.6</v>
      </c>
      <c r="C232">
        <f t="shared" si="18"/>
        <v>2.2599999999999998</v>
      </c>
      <c r="D232">
        <f t="shared" si="16"/>
        <v>0.56000000000000005</v>
      </c>
      <c r="J232">
        <f t="shared" si="19"/>
        <v>1.1299999999999999</v>
      </c>
    </row>
    <row r="233" spans="1:10" x14ac:dyDescent="0.25">
      <c r="A233">
        <f t="shared" si="15"/>
        <v>45400</v>
      </c>
      <c r="B233">
        <f t="shared" si="17"/>
        <v>22.7</v>
      </c>
      <c r="C233">
        <f t="shared" si="18"/>
        <v>2.27</v>
      </c>
      <c r="D233">
        <f t="shared" si="16"/>
        <v>0.56000000000000005</v>
      </c>
      <c r="J233">
        <f t="shared" si="19"/>
        <v>1.135</v>
      </c>
    </row>
    <row r="234" spans="1:10" x14ac:dyDescent="0.25">
      <c r="A234">
        <f t="shared" si="15"/>
        <v>45600</v>
      </c>
      <c r="B234">
        <f t="shared" si="17"/>
        <v>22.8</v>
      </c>
      <c r="C234">
        <f t="shared" si="18"/>
        <v>2.2799999999999998</v>
      </c>
      <c r="D234">
        <f t="shared" si="16"/>
        <v>0.57000000000000006</v>
      </c>
      <c r="J234">
        <f t="shared" si="19"/>
        <v>1.1399999999999999</v>
      </c>
    </row>
    <row r="235" spans="1:10" x14ac:dyDescent="0.25">
      <c r="A235">
        <f t="shared" si="15"/>
        <v>45800</v>
      </c>
      <c r="B235">
        <f t="shared" si="17"/>
        <v>22.9</v>
      </c>
      <c r="C235">
        <f t="shared" si="18"/>
        <v>2.29</v>
      </c>
      <c r="D235">
        <f t="shared" si="16"/>
        <v>0.57000000000000006</v>
      </c>
      <c r="J235">
        <f t="shared" si="19"/>
        <v>1.145</v>
      </c>
    </row>
    <row r="236" spans="1:10" x14ac:dyDescent="0.25">
      <c r="A236">
        <f t="shared" si="15"/>
        <v>46000</v>
      </c>
      <c r="B236">
        <f t="shared" si="17"/>
        <v>23</v>
      </c>
      <c r="C236">
        <f t="shared" si="18"/>
        <v>2.2999999999999998</v>
      </c>
      <c r="D236">
        <f t="shared" si="16"/>
        <v>0.57000000000000006</v>
      </c>
      <c r="J236">
        <f t="shared" si="19"/>
        <v>1.1499999999999999</v>
      </c>
    </row>
    <row r="237" spans="1:10" x14ac:dyDescent="0.25">
      <c r="A237">
        <f t="shared" si="15"/>
        <v>46200</v>
      </c>
      <c r="B237">
        <f t="shared" si="17"/>
        <v>23.1</v>
      </c>
      <c r="C237">
        <f t="shared" si="18"/>
        <v>2.31</v>
      </c>
      <c r="D237">
        <f t="shared" si="16"/>
        <v>0.57000000000000006</v>
      </c>
      <c r="J237">
        <f t="shared" si="19"/>
        <v>1.155</v>
      </c>
    </row>
    <row r="238" spans="1:10" x14ac:dyDescent="0.25">
      <c r="A238">
        <f t="shared" si="15"/>
        <v>46400</v>
      </c>
      <c r="B238">
        <f t="shared" si="17"/>
        <v>23.2</v>
      </c>
      <c r="C238">
        <f t="shared" si="18"/>
        <v>2.3199999999999998</v>
      </c>
      <c r="D238">
        <f t="shared" si="16"/>
        <v>0.57999999999999996</v>
      </c>
      <c r="J238">
        <f t="shared" si="19"/>
        <v>1.1599999999999999</v>
      </c>
    </row>
    <row r="239" spans="1:10" x14ac:dyDescent="0.25">
      <c r="A239">
        <f t="shared" si="15"/>
        <v>46600</v>
      </c>
      <c r="B239">
        <f t="shared" si="17"/>
        <v>23.3</v>
      </c>
      <c r="C239">
        <f t="shared" si="18"/>
        <v>2.33</v>
      </c>
      <c r="D239">
        <f t="shared" si="16"/>
        <v>0.57999999999999996</v>
      </c>
      <c r="J239">
        <f t="shared" si="19"/>
        <v>1.165</v>
      </c>
    </row>
    <row r="240" spans="1:10" x14ac:dyDescent="0.25">
      <c r="A240">
        <f t="shared" si="15"/>
        <v>46800</v>
      </c>
      <c r="B240">
        <f t="shared" si="17"/>
        <v>23.4</v>
      </c>
      <c r="C240">
        <f t="shared" si="18"/>
        <v>2.34</v>
      </c>
      <c r="D240">
        <f t="shared" si="16"/>
        <v>0.57999999999999996</v>
      </c>
      <c r="J240">
        <f t="shared" si="19"/>
        <v>1.17</v>
      </c>
    </row>
    <row r="241" spans="1:10" x14ac:dyDescent="0.25">
      <c r="A241">
        <f t="shared" si="15"/>
        <v>47000</v>
      </c>
      <c r="B241">
        <f t="shared" si="17"/>
        <v>23.5</v>
      </c>
      <c r="C241">
        <f t="shared" si="18"/>
        <v>2.35</v>
      </c>
      <c r="D241">
        <f t="shared" si="16"/>
        <v>0.57999999999999996</v>
      </c>
      <c r="J241">
        <f t="shared" si="19"/>
        <v>1.175</v>
      </c>
    </row>
    <row r="242" spans="1:10" x14ac:dyDescent="0.25">
      <c r="A242">
        <f t="shared" si="15"/>
        <v>47200</v>
      </c>
      <c r="B242">
        <f t="shared" si="17"/>
        <v>23.6</v>
      </c>
      <c r="C242">
        <f t="shared" si="18"/>
        <v>2.36</v>
      </c>
      <c r="D242">
        <f t="shared" si="16"/>
        <v>0.59</v>
      </c>
      <c r="J242">
        <f t="shared" si="19"/>
        <v>1.18</v>
      </c>
    </row>
    <row r="243" spans="1:10" x14ac:dyDescent="0.25">
      <c r="A243">
        <f t="shared" si="15"/>
        <v>47400</v>
      </c>
      <c r="B243">
        <f t="shared" si="17"/>
        <v>23.7</v>
      </c>
      <c r="C243">
        <f t="shared" si="18"/>
        <v>2.37</v>
      </c>
      <c r="D243">
        <f t="shared" si="16"/>
        <v>0.59</v>
      </c>
      <c r="J243">
        <f t="shared" si="19"/>
        <v>1.1850000000000001</v>
      </c>
    </row>
    <row r="244" spans="1:10" x14ac:dyDescent="0.25">
      <c r="A244">
        <f t="shared" si="15"/>
        <v>47600</v>
      </c>
      <c r="B244">
        <f t="shared" si="17"/>
        <v>23.8</v>
      </c>
      <c r="C244">
        <f t="shared" si="18"/>
        <v>2.38</v>
      </c>
      <c r="D244">
        <f t="shared" si="16"/>
        <v>0.59</v>
      </c>
      <c r="J244">
        <f t="shared" si="19"/>
        <v>1.19</v>
      </c>
    </row>
    <row r="245" spans="1:10" x14ac:dyDescent="0.25">
      <c r="A245">
        <f t="shared" si="15"/>
        <v>47800</v>
      </c>
      <c r="B245">
        <f t="shared" si="17"/>
        <v>23.9</v>
      </c>
      <c r="C245">
        <f t="shared" si="18"/>
        <v>2.39</v>
      </c>
      <c r="D245">
        <f t="shared" si="16"/>
        <v>0.59</v>
      </c>
      <c r="J245">
        <f t="shared" si="19"/>
        <v>1.1950000000000001</v>
      </c>
    </row>
    <row r="246" spans="1:10" x14ac:dyDescent="0.25">
      <c r="A246">
        <f t="shared" si="15"/>
        <v>48000</v>
      </c>
      <c r="B246">
        <f t="shared" si="17"/>
        <v>24</v>
      </c>
      <c r="C246">
        <f t="shared" si="18"/>
        <v>2.4</v>
      </c>
      <c r="D246">
        <f t="shared" si="16"/>
        <v>0.6</v>
      </c>
      <c r="J246">
        <f t="shared" si="19"/>
        <v>1.2</v>
      </c>
    </row>
    <row r="247" spans="1:10" x14ac:dyDescent="0.25">
      <c r="A247">
        <f t="shared" si="15"/>
        <v>48200</v>
      </c>
      <c r="B247">
        <f t="shared" si="17"/>
        <v>24.1</v>
      </c>
      <c r="C247">
        <f t="shared" si="18"/>
        <v>2.41</v>
      </c>
      <c r="D247">
        <f t="shared" si="16"/>
        <v>0.6</v>
      </c>
      <c r="J247">
        <f t="shared" si="19"/>
        <v>1.2050000000000001</v>
      </c>
    </row>
    <row r="248" spans="1:10" x14ac:dyDescent="0.25">
      <c r="A248">
        <f t="shared" si="15"/>
        <v>48400</v>
      </c>
      <c r="B248">
        <f t="shared" si="17"/>
        <v>24.2</v>
      </c>
      <c r="C248">
        <f t="shared" si="18"/>
        <v>2.42</v>
      </c>
      <c r="D248">
        <f t="shared" si="16"/>
        <v>0.6</v>
      </c>
      <c r="J248">
        <f t="shared" si="19"/>
        <v>1.21</v>
      </c>
    </row>
    <row r="249" spans="1:10" x14ac:dyDescent="0.25">
      <c r="A249">
        <f t="shared" si="15"/>
        <v>48600</v>
      </c>
      <c r="B249">
        <f t="shared" si="17"/>
        <v>24.3</v>
      </c>
      <c r="C249">
        <f t="shared" si="18"/>
        <v>2.4300000000000002</v>
      </c>
      <c r="D249">
        <f t="shared" si="16"/>
        <v>0.6</v>
      </c>
      <c r="J249">
        <f t="shared" si="19"/>
        <v>1.2150000000000001</v>
      </c>
    </row>
    <row r="250" spans="1:10" x14ac:dyDescent="0.25">
      <c r="A250">
        <f t="shared" si="15"/>
        <v>48800</v>
      </c>
      <c r="B250">
        <f t="shared" si="17"/>
        <v>24.4</v>
      </c>
      <c r="C250">
        <f t="shared" si="18"/>
        <v>2.44</v>
      </c>
      <c r="D250">
        <f t="shared" si="16"/>
        <v>0.61</v>
      </c>
      <c r="J250">
        <f t="shared" si="19"/>
        <v>1.22</v>
      </c>
    </row>
    <row r="251" spans="1:10" x14ac:dyDescent="0.25">
      <c r="A251">
        <f t="shared" si="15"/>
        <v>49000</v>
      </c>
      <c r="B251">
        <f t="shared" si="17"/>
        <v>24.5</v>
      </c>
      <c r="C251">
        <f t="shared" si="18"/>
        <v>2.4500000000000002</v>
      </c>
      <c r="D251">
        <f t="shared" si="16"/>
        <v>0.61</v>
      </c>
      <c r="J251">
        <f t="shared" si="19"/>
        <v>1.2250000000000001</v>
      </c>
    </row>
    <row r="252" spans="1:10" x14ac:dyDescent="0.25">
      <c r="A252">
        <f t="shared" si="15"/>
        <v>49200</v>
      </c>
      <c r="B252">
        <f t="shared" si="17"/>
        <v>24.6</v>
      </c>
      <c r="C252">
        <f t="shared" si="18"/>
        <v>2.46</v>
      </c>
      <c r="D252">
        <f t="shared" si="16"/>
        <v>0.61</v>
      </c>
      <c r="J252">
        <f t="shared" si="19"/>
        <v>1.23</v>
      </c>
    </row>
    <row r="253" spans="1:10" x14ac:dyDescent="0.25">
      <c r="A253">
        <f t="shared" si="15"/>
        <v>49400</v>
      </c>
      <c r="B253">
        <f t="shared" si="17"/>
        <v>24.7</v>
      </c>
      <c r="C253">
        <f t="shared" si="18"/>
        <v>2.4700000000000002</v>
      </c>
      <c r="D253">
        <f t="shared" si="16"/>
        <v>0.61</v>
      </c>
      <c r="J253">
        <f t="shared" si="19"/>
        <v>1.2350000000000001</v>
      </c>
    </row>
    <row r="254" spans="1:10" x14ac:dyDescent="0.25">
      <c r="A254">
        <f t="shared" si="15"/>
        <v>49600</v>
      </c>
      <c r="B254">
        <f t="shared" si="17"/>
        <v>24.8</v>
      </c>
      <c r="C254">
        <f t="shared" si="18"/>
        <v>2.48</v>
      </c>
      <c r="D254">
        <f t="shared" si="16"/>
        <v>0.62</v>
      </c>
      <c r="J254">
        <f t="shared" si="19"/>
        <v>1.24</v>
      </c>
    </row>
    <row r="255" spans="1:10" x14ac:dyDescent="0.25">
      <c r="A255">
        <f t="shared" si="15"/>
        <v>49800</v>
      </c>
      <c r="B255">
        <f t="shared" si="17"/>
        <v>24.9</v>
      </c>
      <c r="C255">
        <f t="shared" si="18"/>
        <v>2.4900000000000002</v>
      </c>
      <c r="D255">
        <f t="shared" si="16"/>
        <v>0.62</v>
      </c>
      <c r="J255">
        <f t="shared" si="19"/>
        <v>1.2450000000000001</v>
      </c>
    </row>
    <row r="256" spans="1:10" x14ac:dyDescent="0.25">
      <c r="A256">
        <f t="shared" si="15"/>
        <v>50000</v>
      </c>
      <c r="B256">
        <f t="shared" si="17"/>
        <v>25</v>
      </c>
      <c r="C256">
        <f t="shared" si="18"/>
        <v>2.5</v>
      </c>
      <c r="D256">
        <f t="shared" si="16"/>
        <v>0.62</v>
      </c>
      <c r="J256">
        <f t="shared" si="19"/>
        <v>1.25</v>
      </c>
    </row>
    <row r="257" spans="1:10" x14ac:dyDescent="0.25">
      <c r="A257">
        <f t="shared" si="15"/>
        <v>50200</v>
      </c>
      <c r="B257">
        <f t="shared" si="17"/>
        <v>25.1</v>
      </c>
      <c r="C257">
        <f t="shared" si="18"/>
        <v>2.5099999999999998</v>
      </c>
      <c r="D257">
        <f t="shared" si="16"/>
        <v>0.62</v>
      </c>
      <c r="J257">
        <f t="shared" si="19"/>
        <v>1.2549999999999999</v>
      </c>
    </row>
    <row r="258" spans="1:10" x14ac:dyDescent="0.25">
      <c r="A258">
        <f t="shared" si="15"/>
        <v>50400</v>
      </c>
      <c r="B258">
        <f t="shared" si="17"/>
        <v>25.2</v>
      </c>
      <c r="C258">
        <f t="shared" si="18"/>
        <v>2.52</v>
      </c>
      <c r="D258">
        <f t="shared" si="16"/>
        <v>0.63</v>
      </c>
      <c r="J258">
        <f t="shared" si="19"/>
        <v>1.26</v>
      </c>
    </row>
    <row r="259" spans="1:10" x14ac:dyDescent="0.25">
      <c r="A259">
        <f t="shared" si="15"/>
        <v>50600</v>
      </c>
      <c r="B259">
        <f t="shared" si="17"/>
        <v>25.3</v>
      </c>
      <c r="C259">
        <f t="shared" si="18"/>
        <v>2.5299999999999998</v>
      </c>
      <c r="D259">
        <f t="shared" si="16"/>
        <v>0.63</v>
      </c>
      <c r="J259">
        <f t="shared" si="19"/>
        <v>1.2649999999999999</v>
      </c>
    </row>
    <row r="260" spans="1:10" x14ac:dyDescent="0.25">
      <c r="A260">
        <f t="shared" si="15"/>
        <v>50800</v>
      </c>
      <c r="B260">
        <f t="shared" si="17"/>
        <v>25.4</v>
      </c>
      <c r="C260">
        <f t="shared" si="18"/>
        <v>2.54</v>
      </c>
      <c r="D260">
        <f t="shared" si="16"/>
        <v>0.63</v>
      </c>
      <c r="J260">
        <f t="shared" si="19"/>
        <v>1.27</v>
      </c>
    </row>
    <row r="261" spans="1:10" x14ac:dyDescent="0.25">
      <c r="A261">
        <f t="shared" si="15"/>
        <v>51000</v>
      </c>
      <c r="B261">
        <f t="shared" si="17"/>
        <v>25.5</v>
      </c>
      <c r="C261">
        <f t="shared" si="18"/>
        <v>2.5499999999999998</v>
      </c>
      <c r="D261">
        <f t="shared" si="16"/>
        <v>0.63</v>
      </c>
      <c r="J261">
        <f t="shared" si="19"/>
        <v>1.2749999999999999</v>
      </c>
    </row>
    <row r="262" spans="1:10" x14ac:dyDescent="0.25">
      <c r="A262">
        <f t="shared" si="15"/>
        <v>51200</v>
      </c>
      <c r="B262">
        <f t="shared" si="17"/>
        <v>25.6</v>
      </c>
      <c r="C262">
        <f t="shared" si="18"/>
        <v>2.56</v>
      </c>
      <c r="D262">
        <f t="shared" si="16"/>
        <v>0.64</v>
      </c>
      <c r="J262">
        <f t="shared" si="19"/>
        <v>1.28</v>
      </c>
    </row>
    <row r="263" spans="1:10" x14ac:dyDescent="0.25">
      <c r="A263">
        <f t="shared" si="15"/>
        <v>51400</v>
      </c>
      <c r="B263">
        <f t="shared" si="17"/>
        <v>25.7</v>
      </c>
      <c r="C263">
        <f t="shared" si="18"/>
        <v>2.57</v>
      </c>
      <c r="D263">
        <f t="shared" si="16"/>
        <v>0.64</v>
      </c>
      <c r="J263">
        <f t="shared" si="19"/>
        <v>1.2849999999999999</v>
      </c>
    </row>
    <row r="264" spans="1:10" x14ac:dyDescent="0.25">
      <c r="A264">
        <f t="shared" ref="A264:A327" si="20">A263+A$3</f>
        <v>51600</v>
      </c>
      <c r="B264">
        <f t="shared" si="17"/>
        <v>25.8</v>
      </c>
      <c r="C264">
        <f t="shared" si="18"/>
        <v>2.58</v>
      </c>
      <c r="D264">
        <f t="shared" ref="D264:D327" si="21">_xlfn.FLOOR.MATH(C264*A$2/0.4,0.01)</f>
        <v>0.64</v>
      </c>
      <c r="J264">
        <f t="shared" si="19"/>
        <v>1.29</v>
      </c>
    </row>
    <row r="265" spans="1:10" x14ac:dyDescent="0.25">
      <c r="A265">
        <f t="shared" si="20"/>
        <v>51800</v>
      </c>
      <c r="B265">
        <f t="shared" ref="B265:B328" si="22">B$7*A265/A$7</f>
        <v>25.9</v>
      </c>
      <c r="C265">
        <f t="shared" ref="C265:C328" si="23">C$7*A265/A$7</f>
        <v>2.59</v>
      </c>
      <c r="D265">
        <f t="shared" si="21"/>
        <v>0.64</v>
      </c>
      <c r="J265">
        <f t="shared" si="19"/>
        <v>1.2949999999999999</v>
      </c>
    </row>
    <row r="266" spans="1:10" x14ac:dyDescent="0.25">
      <c r="A266">
        <f t="shared" si="20"/>
        <v>52000</v>
      </c>
      <c r="B266">
        <f t="shared" si="22"/>
        <v>26</v>
      </c>
      <c r="C266">
        <f t="shared" si="23"/>
        <v>2.6</v>
      </c>
      <c r="D266">
        <f t="shared" si="21"/>
        <v>0.65</v>
      </c>
      <c r="J266">
        <f t="shared" si="19"/>
        <v>1.3</v>
      </c>
    </row>
    <row r="267" spans="1:10" x14ac:dyDescent="0.25">
      <c r="A267">
        <f t="shared" si="20"/>
        <v>52200</v>
      </c>
      <c r="B267">
        <f t="shared" si="22"/>
        <v>26.1</v>
      </c>
      <c r="C267">
        <f t="shared" si="23"/>
        <v>2.61</v>
      </c>
      <c r="D267">
        <f t="shared" si="21"/>
        <v>0.65</v>
      </c>
      <c r="J267">
        <f t="shared" si="19"/>
        <v>1.3049999999999999</v>
      </c>
    </row>
    <row r="268" spans="1:10" x14ac:dyDescent="0.25">
      <c r="A268">
        <f t="shared" si="20"/>
        <v>52400</v>
      </c>
      <c r="B268">
        <f t="shared" si="22"/>
        <v>26.2</v>
      </c>
      <c r="C268">
        <f t="shared" si="23"/>
        <v>2.62</v>
      </c>
      <c r="D268">
        <f t="shared" si="21"/>
        <v>0.65</v>
      </c>
      <c r="J268">
        <f t="shared" si="19"/>
        <v>1.31</v>
      </c>
    </row>
    <row r="269" spans="1:10" x14ac:dyDescent="0.25">
      <c r="A269">
        <f t="shared" si="20"/>
        <v>52600</v>
      </c>
      <c r="B269">
        <f t="shared" si="22"/>
        <v>26.3</v>
      </c>
      <c r="C269">
        <f t="shared" si="23"/>
        <v>2.63</v>
      </c>
      <c r="D269">
        <f t="shared" si="21"/>
        <v>0.65</v>
      </c>
      <c r="J269">
        <f t="shared" si="19"/>
        <v>1.3149999999999999</v>
      </c>
    </row>
    <row r="270" spans="1:10" x14ac:dyDescent="0.25">
      <c r="A270">
        <f t="shared" si="20"/>
        <v>52800</v>
      </c>
      <c r="B270">
        <f t="shared" si="22"/>
        <v>26.4</v>
      </c>
      <c r="C270">
        <f t="shared" si="23"/>
        <v>2.64</v>
      </c>
      <c r="D270">
        <f t="shared" si="21"/>
        <v>0.66</v>
      </c>
      <c r="J270">
        <f t="shared" si="19"/>
        <v>1.32</v>
      </c>
    </row>
    <row r="271" spans="1:10" x14ac:dyDescent="0.25">
      <c r="A271">
        <f t="shared" si="20"/>
        <v>53000</v>
      </c>
      <c r="B271">
        <f t="shared" si="22"/>
        <v>26.5</v>
      </c>
      <c r="C271">
        <f t="shared" si="23"/>
        <v>2.65</v>
      </c>
      <c r="D271">
        <f t="shared" si="21"/>
        <v>0.66</v>
      </c>
      <c r="J271">
        <f t="shared" si="19"/>
        <v>1.325</v>
      </c>
    </row>
    <row r="272" spans="1:10" x14ac:dyDescent="0.25">
      <c r="A272">
        <f t="shared" si="20"/>
        <v>53200</v>
      </c>
      <c r="B272">
        <f t="shared" si="22"/>
        <v>26.6</v>
      </c>
      <c r="C272">
        <f t="shared" si="23"/>
        <v>2.66</v>
      </c>
      <c r="D272">
        <f t="shared" si="21"/>
        <v>0.66</v>
      </c>
      <c r="J272">
        <f t="shared" si="19"/>
        <v>1.33</v>
      </c>
    </row>
    <row r="273" spans="1:10" x14ac:dyDescent="0.25">
      <c r="A273">
        <f t="shared" si="20"/>
        <v>53400</v>
      </c>
      <c r="B273">
        <f t="shared" si="22"/>
        <v>26.7</v>
      </c>
      <c r="C273">
        <f t="shared" si="23"/>
        <v>2.67</v>
      </c>
      <c r="D273">
        <f t="shared" si="21"/>
        <v>0.66</v>
      </c>
      <c r="J273">
        <f t="shared" si="19"/>
        <v>1.335</v>
      </c>
    </row>
    <row r="274" spans="1:10" x14ac:dyDescent="0.25">
      <c r="A274">
        <f t="shared" si="20"/>
        <v>53600</v>
      </c>
      <c r="B274">
        <f t="shared" si="22"/>
        <v>26.8</v>
      </c>
      <c r="C274">
        <f t="shared" si="23"/>
        <v>2.68</v>
      </c>
      <c r="D274">
        <f t="shared" si="21"/>
        <v>0.67</v>
      </c>
      <c r="J274">
        <f t="shared" ref="J274:J337" si="24">A274*J$16/A$16</f>
        <v>1.34</v>
      </c>
    </row>
    <row r="275" spans="1:10" x14ac:dyDescent="0.25">
      <c r="A275">
        <f t="shared" si="20"/>
        <v>53800</v>
      </c>
      <c r="B275">
        <f t="shared" si="22"/>
        <v>26.9</v>
      </c>
      <c r="C275">
        <f t="shared" si="23"/>
        <v>2.69</v>
      </c>
      <c r="D275">
        <f t="shared" si="21"/>
        <v>0.67</v>
      </c>
      <c r="J275">
        <f t="shared" si="24"/>
        <v>1.345</v>
      </c>
    </row>
    <row r="276" spans="1:10" x14ac:dyDescent="0.25">
      <c r="A276">
        <f t="shared" si="20"/>
        <v>54000</v>
      </c>
      <c r="B276">
        <f t="shared" si="22"/>
        <v>27</v>
      </c>
      <c r="C276">
        <f t="shared" si="23"/>
        <v>2.7</v>
      </c>
      <c r="D276">
        <f t="shared" si="21"/>
        <v>0.67</v>
      </c>
      <c r="J276">
        <f t="shared" si="24"/>
        <v>1.35</v>
      </c>
    </row>
    <row r="277" spans="1:10" x14ac:dyDescent="0.25">
      <c r="A277">
        <f t="shared" si="20"/>
        <v>54200</v>
      </c>
      <c r="B277">
        <f t="shared" si="22"/>
        <v>27.1</v>
      </c>
      <c r="C277">
        <f t="shared" si="23"/>
        <v>2.71</v>
      </c>
      <c r="D277">
        <f t="shared" si="21"/>
        <v>0.67</v>
      </c>
      <c r="J277">
        <f t="shared" si="24"/>
        <v>1.355</v>
      </c>
    </row>
    <row r="278" spans="1:10" x14ac:dyDescent="0.25">
      <c r="A278">
        <f t="shared" si="20"/>
        <v>54400</v>
      </c>
      <c r="B278">
        <f t="shared" si="22"/>
        <v>27.2</v>
      </c>
      <c r="C278">
        <f t="shared" si="23"/>
        <v>2.72</v>
      </c>
      <c r="D278">
        <f t="shared" si="21"/>
        <v>0.68</v>
      </c>
      <c r="J278">
        <f t="shared" si="24"/>
        <v>1.36</v>
      </c>
    </row>
    <row r="279" spans="1:10" x14ac:dyDescent="0.25">
      <c r="A279">
        <f t="shared" si="20"/>
        <v>54600</v>
      </c>
      <c r="B279">
        <f t="shared" si="22"/>
        <v>27.3</v>
      </c>
      <c r="C279">
        <f t="shared" si="23"/>
        <v>2.73</v>
      </c>
      <c r="D279">
        <f t="shared" si="21"/>
        <v>0.68</v>
      </c>
      <c r="J279">
        <f t="shared" si="24"/>
        <v>1.365</v>
      </c>
    </row>
    <row r="280" spans="1:10" x14ac:dyDescent="0.25">
      <c r="A280">
        <f t="shared" si="20"/>
        <v>54800</v>
      </c>
      <c r="B280">
        <f t="shared" si="22"/>
        <v>27.4</v>
      </c>
      <c r="C280">
        <f t="shared" si="23"/>
        <v>2.74</v>
      </c>
      <c r="D280">
        <f t="shared" si="21"/>
        <v>0.68</v>
      </c>
      <c r="J280">
        <f t="shared" si="24"/>
        <v>1.37</v>
      </c>
    </row>
    <row r="281" spans="1:10" x14ac:dyDescent="0.25">
      <c r="A281">
        <f t="shared" si="20"/>
        <v>55000</v>
      </c>
      <c r="B281">
        <f t="shared" si="22"/>
        <v>27.5</v>
      </c>
      <c r="C281">
        <f t="shared" si="23"/>
        <v>2.75</v>
      </c>
      <c r="D281">
        <f t="shared" si="21"/>
        <v>0.68</v>
      </c>
      <c r="J281">
        <f t="shared" si="24"/>
        <v>1.375</v>
      </c>
    </row>
    <row r="282" spans="1:10" x14ac:dyDescent="0.25">
      <c r="A282">
        <f t="shared" si="20"/>
        <v>55200</v>
      </c>
      <c r="B282">
        <f t="shared" si="22"/>
        <v>27.6</v>
      </c>
      <c r="C282">
        <f t="shared" si="23"/>
        <v>2.76</v>
      </c>
      <c r="D282">
        <f t="shared" si="21"/>
        <v>0.69000000000000006</v>
      </c>
      <c r="J282">
        <f t="shared" si="24"/>
        <v>1.38</v>
      </c>
    </row>
    <row r="283" spans="1:10" x14ac:dyDescent="0.25">
      <c r="A283">
        <f t="shared" si="20"/>
        <v>55400</v>
      </c>
      <c r="B283">
        <f t="shared" si="22"/>
        <v>27.7</v>
      </c>
      <c r="C283">
        <f t="shared" si="23"/>
        <v>2.77</v>
      </c>
      <c r="D283">
        <f t="shared" si="21"/>
        <v>0.69000000000000006</v>
      </c>
      <c r="J283">
        <f t="shared" si="24"/>
        <v>1.385</v>
      </c>
    </row>
    <row r="284" spans="1:10" x14ac:dyDescent="0.25">
      <c r="A284">
        <f t="shared" si="20"/>
        <v>55600</v>
      </c>
      <c r="B284">
        <f t="shared" si="22"/>
        <v>27.8</v>
      </c>
      <c r="C284">
        <f t="shared" si="23"/>
        <v>2.78</v>
      </c>
      <c r="D284">
        <f t="shared" si="21"/>
        <v>0.69000000000000006</v>
      </c>
      <c r="J284">
        <f t="shared" si="24"/>
        <v>1.39</v>
      </c>
    </row>
    <row r="285" spans="1:10" x14ac:dyDescent="0.25">
      <c r="A285">
        <f t="shared" si="20"/>
        <v>55800</v>
      </c>
      <c r="B285">
        <f t="shared" si="22"/>
        <v>27.9</v>
      </c>
      <c r="C285">
        <f t="shared" si="23"/>
        <v>2.79</v>
      </c>
      <c r="D285">
        <f t="shared" si="21"/>
        <v>0.69000000000000006</v>
      </c>
      <c r="J285">
        <f t="shared" si="24"/>
        <v>1.395</v>
      </c>
    </row>
    <row r="286" spans="1:10" x14ac:dyDescent="0.25">
      <c r="A286">
        <f t="shared" si="20"/>
        <v>56000</v>
      </c>
      <c r="B286">
        <f t="shared" si="22"/>
        <v>28</v>
      </c>
      <c r="C286">
        <f t="shared" si="23"/>
        <v>2.8</v>
      </c>
      <c r="D286">
        <f t="shared" si="21"/>
        <v>0.70000000000000007</v>
      </c>
      <c r="J286">
        <f t="shared" si="24"/>
        <v>1.4</v>
      </c>
    </row>
    <row r="287" spans="1:10" x14ac:dyDescent="0.25">
      <c r="A287">
        <f t="shared" si="20"/>
        <v>56200</v>
      </c>
      <c r="B287">
        <f t="shared" si="22"/>
        <v>28.1</v>
      </c>
      <c r="C287">
        <f t="shared" si="23"/>
        <v>2.81</v>
      </c>
      <c r="D287">
        <f t="shared" si="21"/>
        <v>0.70000000000000007</v>
      </c>
      <c r="J287">
        <f t="shared" si="24"/>
        <v>1.405</v>
      </c>
    </row>
    <row r="288" spans="1:10" x14ac:dyDescent="0.25">
      <c r="A288">
        <f t="shared" si="20"/>
        <v>56400</v>
      </c>
      <c r="B288">
        <f t="shared" si="22"/>
        <v>28.2</v>
      </c>
      <c r="C288">
        <f t="shared" si="23"/>
        <v>2.82</v>
      </c>
      <c r="D288">
        <f t="shared" si="21"/>
        <v>0.70000000000000007</v>
      </c>
      <c r="J288">
        <f t="shared" si="24"/>
        <v>1.41</v>
      </c>
    </row>
    <row r="289" spans="1:10" x14ac:dyDescent="0.25">
      <c r="A289">
        <f t="shared" si="20"/>
        <v>56600</v>
      </c>
      <c r="B289">
        <f t="shared" si="22"/>
        <v>28.3</v>
      </c>
      <c r="C289">
        <f t="shared" si="23"/>
        <v>2.83</v>
      </c>
      <c r="D289">
        <f t="shared" si="21"/>
        <v>0.70000000000000007</v>
      </c>
      <c r="J289">
        <f t="shared" si="24"/>
        <v>1.415</v>
      </c>
    </row>
    <row r="290" spans="1:10" x14ac:dyDescent="0.25">
      <c r="A290">
        <f t="shared" si="20"/>
        <v>56800</v>
      </c>
      <c r="B290">
        <f t="shared" si="22"/>
        <v>28.4</v>
      </c>
      <c r="C290">
        <f t="shared" si="23"/>
        <v>2.84</v>
      </c>
      <c r="D290">
        <f t="shared" si="21"/>
        <v>0.71</v>
      </c>
      <c r="J290">
        <f t="shared" si="24"/>
        <v>1.42</v>
      </c>
    </row>
    <row r="291" spans="1:10" x14ac:dyDescent="0.25">
      <c r="A291">
        <f t="shared" si="20"/>
        <v>57000</v>
      </c>
      <c r="B291">
        <f t="shared" si="22"/>
        <v>28.5</v>
      </c>
      <c r="C291">
        <f t="shared" si="23"/>
        <v>2.85</v>
      </c>
      <c r="D291">
        <f t="shared" si="21"/>
        <v>0.71</v>
      </c>
      <c r="J291">
        <f t="shared" si="24"/>
        <v>1.425</v>
      </c>
    </row>
    <row r="292" spans="1:10" x14ac:dyDescent="0.25">
      <c r="A292">
        <f t="shared" si="20"/>
        <v>57200</v>
      </c>
      <c r="B292">
        <f t="shared" si="22"/>
        <v>28.6</v>
      </c>
      <c r="C292">
        <f t="shared" si="23"/>
        <v>2.86</v>
      </c>
      <c r="D292">
        <f t="shared" si="21"/>
        <v>0.71</v>
      </c>
      <c r="J292">
        <f t="shared" si="24"/>
        <v>1.43</v>
      </c>
    </row>
    <row r="293" spans="1:10" x14ac:dyDescent="0.25">
      <c r="A293">
        <f t="shared" si="20"/>
        <v>57400</v>
      </c>
      <c r="B293">
        <f t="shared" si="22"/>
        <v>28.7</v>
      </c>
      <c r="C293">
        <f t="shared" si="23"/>
        <v>2.87</v>
      </c>
      <c r="D293">
        <f t="shared" si="21"/>
        <v>0.71</v>
      </c>
      <c r="J293">
        <f t="shared" si="24"/>
        <v>1.4350000000000001</v>
      </c>
    </row>
    <row r="294" spans="1:10" x14ac:dyDescent="0.25">
      <c r="A294">
        <f t="shared" si="20"/>
        <v>57600</v>
      </c>
      <c r="B294">
        <f t="shared" si="22"/>
        <v>28.8</v>
      </c>
      <c r="C294">
        <f t="shared" si="23"/>
        <v>2.88</v>
      </c>
      <c r="D294">
        <f t="shared" si="21"/>
        <v>0.72</v>
      </c>
      <c r="J294">
        <f t="shared" si="24"/>
        <v>1.44</v>
      </c>
    </row>
    <row r="295" spans="1:10" x14ac:dyDescent="0.25">
      <c r="A295">
        <f t="shared" si="20"/>
        <v>57800</v>
      </c>
      <c r="B295">
        <f t="shared" si="22"/>
        <v>28.9</v>
      </c>
      <c r="C295">
        <f t="shared" si="23"/>
        <v>2.89</v>
      </c>
      <c r="D295">
        <f t="shared" si="21"/>
        <v>0.72</v>
      </c>
      <c r="J295">
        <f t="shared" si="24"/>
        <v>1.4450000000000001</v>
      </c>
    </row>
    <row r="296" spans="1:10" x14ac:dyDescent="0.25">
      <c r="A296">
        <f t="shared" si="20"/>
        <v>58000</v>
      </c>
      <c r="B296">
        <f t="shared" si="22"/>
        <v>29</v>
      </c>
      <c r="C296">
        <f t="shared" si="23"/>
        <v>2.9</v>
      </c>
      <c r="D296">
        <f t="shared" si="21"/>
        <v>0.72</v>
      </c>
      <c r="J296">
        <f t="shared" si="24"/>
        <v>1.45</v>
      </c>
    </row>
    <row r="297" spans="1:10" x14ac:dyDescent="0.25">
      <c r="A297">
        <f t="shared" si="20"/>
        <v>58200</v>
      </c>
      <c r="B297">
        <f t="shared" si="22"/>
        <v>29.1</v>
      </c>
      <c r="C297">
        <f t="shared" si="23"/>
        <v>2.91</v>
      </c>
      <c r="D297">
        <f t="shared" si="21"/>
        <v>0.72</v>
      </c>
      <c r="J297">
        <f t="shared" si="24"/>
        <v>1.4550000000000001</v>
      </c>
    </row>
    <row r="298" spans="1:10" x14ac:dyDescent="0.25">
      <c r="A298">
        <f t="shared" si="20"/>
        <v>58400</v>
      </c>
      <c r="B298">
        <f t="shared" si="22"/>
        <v>29.2</v>
      </c>
      <c r="C298">
        <f t="shared" si="23"/>
        <v>2.92</v>
      </c>
      <c r="D298">
        <f t="shared" si="21"/>
        <v>0.73</v>
      </c>
      <c r="J298">
        <f t="shared" si="24"/>
        <v>1.46</v>
      </c>
    </row>
    <row r="299" spans="1:10" x14ac:dyDescent="0.25">
      <c r="A299">
        <f t="shared" si="20"/>
        <v>58600</v>
      </c>
      <c r="B299">
        <f t="shared" si="22"/>
        <v>29.3</v>
      </c>
      <c r="C299">
        <f t="shared" si="23"/>
        <v>2.93</v>
      </c>
      <c r="D299">
        <f t="shared" si="21"/>
        <v>0.73</v>
      </c>
      <c r="J299">
        <f t="shared" si="24"/>
        <v>1.4650000000000001</v>
      </c>
    </row>
    <row r="300" spans="1:10" x14ac:dyDescent="0.25">
      <c r="A300">
        <f t="shared" si="20"/>
        <v>58800</v>
      </c>
      <c r="B300">
        <f t="shared" si="22"/>
        <v>29.4</v>
      </c>
      <c r="C300">
        <f t="shared" si="23"/>
        <v>2.94</v>
      </c>
      <c r="D300">
        <f t="shared" si="21"/>
        <v>0.73</v>
      </c>
      <c r="J300">
        <f t="shared" si="24"/>
        <v>1.47</v>
      </c>
    </row>
    <row r="301" spans="1:10" x14ac:dyDescent="0.25">
      <c r="A301">
        <f t="shared" si="20"/>
        <v>59000</v>
      </c>
      <c r="B301">
        <f t="shared" si="22"/>
        <v>29.5</v>
      </c>
      <c r="C301">
        <f t="shared" si="23"/>
        <v>2.95</v>
      </c>
      <c r="D301">
        <f t="shared" si="21"/>
        <v>0.73</v>
      </c>
      <c r="J301">
        <f t="shared" si="24"/>
        <v>1.4750000000000001</v>
      </c>
    </row>
    <row r="302" spans="1:10" x14ac:dyDescent="0.25">
      <c r="A302">
        <f t="shared" si="20"/>
        <v>59200</v>
      </c>
      <c r="B302">
        <f t="shared" si="22"/>
        <v>29.6</v>
      </c>
      <c r="C302">
        <f t="shared" si="23"/>
        <v>2.96</v>
      </c>
      <c r="D302">
        <f t="shared" si="21"/>
        <v>0.74</v>
      </c>
      <c r="J302">
        <f t="shared" si="24"/>
        <v>1.48</v>
      </c>
    </row>
    <row r="303" spans="1:10" x14ac:dyDescent="0.25">
      <c r="A303">
        <f t="shared" si="20"/>
        <v>59400</v>
      </c>
      <c r="B303">
        <f t="shared" si="22"/>
        <v>29.7</v>
      </c>
      <c r="C303">
        <f t="shared" si="23"/>
        <v>2.97</v>
      </c>
      <c r="D303">
        <f t="shared" si="21"/>
        <v>0.74</v>
      </c>
      <c r="J303">
        <f t="shared" si="24"/>
        <v>1.4850000000000001</v>
      </c>
    </row>
    <row r="304" spans="1:10" x14ac:dyDescent="0.25">
      <c r="A304">
        <f t="shared" si="20"/>
        <v>59600</v>
      </c>
      <c r="B304">
        <f t="shared" si="22"/>
        <v>29.8</v>
      </c>
      <c r="C304">
        <f t="shared" si="23"/>
        <v>2.98</v>
      </c>
      <c r="D304">
        <f t="shared" si="21"/>
        <v>0.74</v>
      </c>
      <c r="J304">
        <f t="shared" si="24"/>
        <v>1.49</v>
      </c>
    </row>
    <row r="305" spans="1:10" x14ac:dyDescent="0.25">
      <c r="A305">
        <f t="shared" si="20"/>
        <v>59800</v>
      </c>
      <c r="B305">
        <f t="shared" si="22"/>
        <v>29.9</v>
      </c>
      <c r="C305">
        <f t="shared" si="23"/>
        <v>2.99</v>
      </c>
      <c r="D305">
        <f t="shared" si="21"/>
        <v>0.74</v>
      </c>
      <c r="J305">
        <f t="shared" si="24"/>
        <v>1.4950000000000001</v>
      </c>
    </row>
    <row r="306" spans="1:10" x14ac:dyDescent="0.25">
      <c r="A306">
        <f t="shared" si="20"/>
        <v>60000</v>
      </c>
      <c r="B306">
        <f t="shared" si="22"/>
        <v>30</v>
      </c>
      <c r="C306">
        <f t="shared" si="23"/>
        <v>3</v>
      </c>
      <c r="D306">
        <f t="shared" si="21"/>
        <v>0.75</v>
      </c>
      <c r="J306">
        <f t="shared" si="24"/>
        <v>1.5</v>
      </c>
    </row>
    <row r="307" spans="1:10" x14ac:dyDescent="0.25">
      <c r="A307">
        <f t="shared" si="20"/>
        <v>60200</v>
      </c>
      <c r="B307">
        <f t="shared" si="22"/>
        <v>30.1</v>
      </c>
      <c r="C307">
        <f t="shared" si="23"/>
        <v>3.01</v>
      </c>
      <c r="D307">
        <f t="shared" si="21"/>
        <v>0.75</v>
      </c>
      <c r="J307">
        <f t="shared" si="24"/>
        <v>1.5049999999999999</v>
      </c>
    </row>
    <row r="308" spans="1:10" x14ac:dyDescent="0.25">
      <c r="A308">
        <f t="shared" si="20"/>
        <v>60400</v>
      </c>
      <c r="B308">
        <f t="shared" si="22"/>
        <v>30.2</v>
      </c>
      <c r="C308">
        <f t="shared" si="23"/>
        <v>3.02</v>
      </c>
      <c r="D308">
        <f t="shared" si="21"/>
        <v>0.75</v>
      </c>
      <c r="J308">
        <f t="shared" si="24"/>
        <v>1.51</v>
      </c>
    </row>
    <row r="309" spans="1:10" x14ac:dyDescent="0.25">
      <c r="A309">
        <f t="shared" si="20"/>
        <v>60600</v>
      </c>
      <c r="B309">
        <f t="shared" si="22"/>
        <v>30.3</v>
      </c>
      <c r="C309">
        <f t="shared" si="23"/>
        <v>3.03</v>
      </c>
      <c r="D309">
        <f t="shared" si="21"/>
        <v>0.75</v>
      </c>
      <c r="J309">
        <f t="shared" si="24"/>
        <v>1.5149999999999999</v>
      </c>
    </row>
    <row r="310" spans="1:10" x14ac:dyDescent="0.25">
      <c r="A310">
        <f t="shared" si="20"/>
        <v>60800</v>
      </c>
      <c r="B310">
        <f t="shared" si="22"/>
        <v>30.4</v>
      </c>
      <c r="C310">
        <f t="shared" si="23"/>
        <v>3.04</v>
      </c>
      <c r="D310">
        <f t="shared" si="21"/>
        <v>0.76</v>
      </c>
      <c r="J310">
        <f t="shared" si="24"/>
        <v>1.52</v>
      </c>
    </row>
    <row r="311" spans="1:10" x14ac:dyDescent="0.25">
      <c r="A311">
        <f t="shared" si="20"/>
        <v>61000</v>
      </c>
      <c r="B311">
        <f t="shared" si="22"/>
        <v>30.5</v>
      </c>
      <c r="C311">
        <f t="shared" si="23"/>
        <v>3.05</v>
      </c>
      <c r="D311">
        <f t="shared" si="21"/>
        <v>0.76</v>
      </c>
      <c r="J311">
        <f t="shared" si="24"/>
        <v>1.5249999999999999</v>
      </c>
    </row>
    <row r="312" spans="1:10" x14ac:dyDescent="0.25">
      <c r="A312">
        <f t="shared" si="20"/>
        <v>61200</v>
      </c>
      <c r="B312">
        <f t="shared" si="22"/>
        <v>30.6</v>
      </c>
      <c r="C312">
        <f t="shared" si="23"/>
        <v>3.06</v>
      </c>
      <c r="D312">
        <f t="shared" si="21"/>
        <v>0.76</v>
      </c>
      <c r="J312">
        <f t="shared" si="24"/>
        <v>1.53</v>
      </c>
    </row>
    <row r="313" spans="1:10" x14ac:dyDescent="0.25">
      <c r="A313">
        <f t="shared" si="20"/>
        <v>61400</v>
      </c>
      <c r="B313">
        <f t="shared" si="22"/>
        <v>30.7</v>
      </c>
      <c r="C313">
        <f t="shared" si="23"/>
        <v>3.07</v>
      </c>
      <c r="D313">
        <f t="shared" si="21"/>
        <v>0.76</v>
      </c>
      <c r="J313">
        <f t="shared" si="24"/>
        <v>1.5349999999999999</v>
      </c>
    </row>
    <row r="314" spans="1:10" x14ac:dyDescent="0.25">
      <c r="A314">
        <f t="shared" si="20"/>
        <v>61600</v>
      </c>
      <c r="B314">
        <f t="shared" si="22"/>
        <v>30.8</v>
      </c>
      <c r="C314">
        <f t="shared" si="23"/>
        <v>3.08</v>
      </c>
      <c r="D314">
        <f t="shared" si="21"/>
        <v>0.77</v>
      </c>
      <c r="J314">
        <f t="shared" si="24"/>
        <v>1.54</v>
      </c>
    </row>
    <row r="315" spans="1:10" x14ac:dyDescent="0.25">
      <c r="A315">
        <f t="shared" si="20"/>
        <v>61800</v>
      </c>
      <c r="B315">
        <f t="shared" si="22"/>
        <v>30.9</v>
      </c>
      <c r="C315">
        <f t="shared" si="23"/>
        <v>3.09</v>
      </c>
      <c r="D315">
        <f t="shared" si="21"/>
        <v>0.77</v>
      </c>
      <c r="J315">
        <f t="shared" si="24"/>
        <v>1.5449999999999999</v>
      </c>
    </row>
    <row r="316" spans="1:10" x14ac:dyDescent="0.25">
      <c r="A316">
        <f t="shared" si="20"/>
        <v>62000</v>
      </c>
      <c r="B316">
        <f t="shared" si="22"/>
        <v>31</v>
      </c>
      <c r="C316">
        <f t="shared" si="23"/>
        <v>3.1</v>
      </c>
      <c r="D316">
        <f t="shared" si="21"/>
        <v>0.77</v>
      </c>
      <c r="J316">
        <f t="shared" si="24"/>
        <v>1.55</v>
      </c>
    </row>
    <row r="317" spans="1:10" x14ac:dyDescent="0.25">
      <c r="A317">
        <f t="shared" si="20"/>
        <v>62200</v>
      </c>
      <c r="B317">
        <f t="shared" si="22"/>
        <v>31.1</v>
      </c>
      <c r="C317">
        <f t="shared" si="23"/>
        <v>3.11</v>
      </c>
      <c r="D317">
        <f t="shared" si="21"/>
        <v>0.77</v>
      </c>
      <c r="J317">
        <f t="shared" si="24"/>
        <v>1.5549999999999999</v>
      </c>
    </row>
    <row r="318" spans="1:10" x14ac:dyDescent="0.25">
      <c r="A318">
        <f t="shared" si="20"/>
        <v>62400</v>
      </c>
      <c r="B318">
        <f t="shared" si="22"/>
        <v>31.2</v>
      </c>
      <c r="C318">
        <f t="shared" si="23"/>
        <v>3.12</v>
      </c>
      <c r="D318">
        <f t="shared" si="21"/>
        <v>0.78</v>
      </c>
      <c r="J318">
        <f t="shared" si="24"/>
        <v>1.56</v>
      </c>
    </row>
    <row r="319" spans="1:10" x14ac:dyDescent="0.25">
      <c r="A319">
        <f t="shared" si="20"/>
        <v>62600</v>
      </c>
      <c r="B319">
        <f t="shared" si="22"/>
        <v>31.3</v>
      </c>
      <c r="C319">
        <f t="shared" si="23"/>
        <v>3.13</v>
      </c>
      <c r="D319">
        <f t="shared" si="21"/>
        <v>0.78</v>
      </c>
      <c r="J319">
        <f t="shared" si="24"/>
        <v>1.5649999999999999</v>
      </c>
    </row>
    <row r="320" spans="1:10" x14ac:dyDescent="0.25">
      <c r="A320">
        <f t="shared" si="20"/>
        <v>62800</v>
      </c>
      <c r="B320">
        <f t="shared" si="22"/>
        <v>31.4</v>
      </c>
      <c r="C320">
        <f t="shared" si="23"/>
        <v>3.14</v>
      </c>
      <c r="D320">
        <f t="shared" si="21"/>
        <v>0.78</v>
      </c>
      <c r="J320">
        <f t="shared" si="24"/>
        <v>1.57</v>
      </c>
    </row>
    <row r="321" spans="1:10" x14ac:dyDescent="0.25">
      <c r="A321">
        <f t="shared" si="20"/>
        <v>63000</v>
      </c>
      <c r="B321">
        <f t="shared" si="22"/>
        <v>31.5</v>
      </c>
      <c r="C321">
        <f t="shared" si="23"/>
        <v>3.15</v>
      </c>
      <c r="D321">
        <f t="shared" si="21"/>
        <v>0.78</v>
      </c>
      <c r="J321">
        <f t="shared" si="24"/>
        <v>1.575</v>
      </c>
    </row>
    <row r="322" spans="1:10" x14ac:dyDescent="0.25">
      <c r="A322">
        <f t="shared" si="20"/>
        <v>63200</v>
      </c>
      <c r="B322">
        <f t="shared" si="22"/>
        <v>31.6</v>
      </c>
      <c r="C322">
        <f t="shared" si="23"/>
        <v>3.16</v>
      </c>
      <c r="D322">
        <f t="shared" si="21"/>
        <v>0.79</v>
      </c>
      <c r="J322">
        <f t="shared" si="24"/>
        <v>1.58</v>
      </c>
    </row>
    <row r="323" spans="1:10" x14ac:dyDescent="0.25">
      <c r="A323">
        <f t="shared" si="20"/>
        <v>63400</v>
      </c>
      <c r="B323">
        <f t="shared" si="22"/>
        <v>31.7</v>
      </c>
      <c r="C323">
        <f t="shared" si="23"/>
        <v>3.17</v>
      </c>
      <c r="D323">
        <f t="shared" si="21"/>
        <v>0.79</v>
      </c>
      <c r="J323">
        <f t="shared" si="24"/>
        <v>1.585</v>
      </c>
    </row>
    <row r="324" spans="1:10" x14ac:dyDescent="0.25">
      <c r="A324">
        <f t="shared" si="20"/>
        <v>63600</v>
      </c>
      <c r="B324">
        <f t="shared" si="22"/>
        <v>31.8</v>
      </c>
      <c r="C324">
        <f t="shared" si="23"/>
        <v>3.18</v>
      </c>
      <c r="D324">
        <f t="shared" si="21"/>
        <v>0.79</v>
      </c>
      <c r="J324">
        <f t="shared" si="24"/>
        <v>1.59</v>
      </c>
    </row>
    <row r="325" spans="1:10" x14ac:dyDescent="0.25">
      <c r="A325">
        <f t="shared" si="20"/>
        <v>63800</v>
      </c>
      <c r="B325">
        <f t="shared" si="22"/>
        <v>31.9</v>
      </c>
      <c r="C325">
        <f t="shared" si="23"/>
        <v>3.19</v>
      </c>
      <c r="D325">
        <f t="shared" si="21"/>
        <v>0.79</v>
      </c>
      <c r="J325">
        <f t="shared" si="24"/>
        <v>1.595</v>
      </c>
    </row>
    <row r="326" spans="1:10" x14ac:dyDescent="0.25">
      <c r="A326">
        <f t="shared" si="20"/>
        <v>64000</v>
      </c>
      <c r="B326">
        <f t="shared" si="22"/>
        <v>32</v>
      </c>
      <c r="C326">
        <f t="shared" si="23"/>
        <v>3.2</v>
      </c>
      <c r="D326">
        <f t="shared" si="21"/>
        <v>0.8</v>
      </c>
      <c r="J326">
        <f t="shared" si="24"/>
        <v>1.6</v>
      </c>
    </row>
    <row r="327" spans="1:10" x14ac:dyDescent="0.25">
      <c r="A327">
        <f t="shared" si="20"/>
        <v>64200</v>
      </c>
      <c r="B327">
        <f t="shared" si="22"/>
        <v>32.1</v>
      </c>
      <c r="C327">
        <f t="shared" si="23"/>
        <v>3.21</v>
      </c>
      <c r="D327">
        <f t="shared" si="21"/>
        <v>0.8</v>
      </c>
      <c r="J327">
        <f t="shared" si="24"/>
        <v>1.605</v>
      </c>
    </row>
    <row r="328" spans="1:10" x14ac:dyDescent="0.25">
      <c r="A328">
        <f t="shared" ref="A328:A391" si="25">A327+A$3</f>
        <v>64400</v>
      </c>
      <c r="B328">
        <f t="shared" si="22"/>
        <v>32.200000000000003</v>
      </c>
      <c r="C328">
        <f t="shared" si="23"/>
        <v>3.22</v>
      </c>
      <c r="D328">
        <f t="shared" ref="D328:D391" si="26">_xlfn.FLOOR.MATH(C328*A$2/0.4,0.01)</f>
        <v>0.8</v>
      </c>
      <c r="J328">
        <f t="shared" si="24"/>
        <v>1.61</v>
      </c>
    </row>
    <row r="329" spans="1:10" x14ac:dyDescent="0.25">
      <c r="A329">
        <f t="shared" si="25"/>
        <v>64600</v>
      </c>
      <c r="B329">
        <f t="shared" ref="B329:B392" si="27">B$7*A329/A$7</f>
        <v>32.299999999999997</v>
      </c>
      <c r="C329">
        <f t="shared" ref="C329:C392" si="28">C$7*A329/A$7</f>
        <v>3.23</v>
      </c>
      <c r="D329">
        <f t="shared" si="26"/>
        <v>0.8</v>
      </c>
      <c r="J329">
        <f t="shared" si="24"/>
        <v>1.615</v>
      </c>
    </row>
    <row r="330" spans="1:10" x14ac:dyDescent="0.25">
      <c r="A330">
        <f t="shared" si="25"/>
        <v>64800</v>
      </c>
      <c r="B330">
        <f t="shared" si="27"/>
        <v>32.4</v>
      </c>
      <c r="C330">
        <f t="shared" si="28"/>
        <v>3.24</v>
      </c>
      <c r="D330">
        <f t="shared" si="26"/>
        <v>0.81</v>
      </c>
      <c r="J330">
        <f t="shared" si="24"/>
        <v>1.62</v>
      </c>
    </row>
    <row r="331" spans="1:10" x14ac:dyDescent="0.25">
      <c r="A331">
        <f t="shared" si="25"/>
        <v>65000</v>
      </c>
      <c r="B331">
        <f t="shared" si="27"/>
        <v>32.5</v>
      </c>
      <c r="C331">
        <f t="shared" si="28"/>
        <v>3.25</v>
      </c>
      <c r="D331">
        <f t="shared" si="26"/>
        <v>0.81</v>
      </c>
      <c r="J331">
        <f t="shared" si="24"/>
        <v>1.625</v>
      </c>
    </row>
    <row r="332" spans="1:10" x14ac:dyDescent="0.25">
      <c r="A332">
        <f t="shared" si="25"/>
        <v>65200</v>
      </c>
      <c r="B332">
        <f t="shared" si="27"/>
        <v>32.6</v>
      </c>
      <c r="C332">
        <f t="shared" si="28"/>
        <v>3.26</v>
      </c>
      <c r="D332">
        <f t="shared" si="26"/>
        <v>0.81</v>
      </c>
      <c r="J332">
        <f t="shared" si="24"/>
        <v>1.63</v>
      </c>
    </row>
    <row r="333" spans="1:10" x14ac:dyDescent="0.25">
      <c r="A333">
        <f t="shared" si="25"/>
        <v>65400</v>
      </c>
      <c r="B333">
        <f t="shared" si="27"/>
        <v>32.700000000000003</v>
      </c>
      <c r="C333">
        <f t="shared" si="28"/>
        <v>3.27</v>
      </c>
      <c r="D333">
        <f t="shared" si="26"/>
        <v>0.81</v>
      </c>
      <c r="J333">
        <f t="shared" si="24"/>
        <v>1.635</v>
      </c>
    </row>
    <row r="334" spans="1:10" x14ac:dyDescent="0.25">
      <c r="A334">
        <f t="shared" si="25"/>
        <v>65600</v>
      </c>
      <c r="B334">
        <f t="shared" si="27"/>
        <v>32.799999999999997</v>
      </c>
      <c r="C334">
        <f t="shared" si="28"/>
        <v>3.28</v>
      </c>
      <c r="D334">
        <f t="shared" si="26"/>
        <v>0.82000000000000006</v>
      </c>
      <c r="J334">
        <f t="shared" si="24"/>
        <v>1.64</v>
      </c>
    </row>
    <row r="335" spans="1:10" x14ac:dyDescent="0.25">
      <c r="A335">
        <f t="shared" si="25"/>
        <v>65800</v>
      </c>
      <c r="B335">
        <f t="shared" si="27"/>
        <v>32.9</v>
      </c>
      <c r="C335">
        <f t="shared" si="28"/>
        <v>3.29</v>
      </c>
      <c r="D335">
        <f t="shared" si="26"/>
        <v>0.82000000000000006</v>
      </c>
      <c r="J335">
        <f t="shared" si="24"/>
        <v>1.645</v>
      </c>
    </row>
    <row r="336" spans="1:10" x14ac:dyDescent="0.25">
      <c r="A336">
        <f t="shared" si="25"/>
        <v>66000</v>
      </c>
      <c r="B336">
        <f t="shared" si="27"/>
        <v>33</v>
      </c>
      <c r="C336">
        <f t="shared" si="28"/>
        <v>3.3</v>
      </c>
      <c r="D336">
        <f t="shared" si="26"/>
        <v>0.82000000000000006</v>
      </c>
      <c r="J336">
        <f t="shared" si="24"/>
        <v>1.65</v>
      </c>
    </row>
    <row r="337" spans="1:10" x14ac:dyDescent="0.25">
      <c r="A337">
        <f t="shared" si="25"/>
        <v>66200</v>
      </c>
      <c r="B337">
        <f t="shared" si="27"/>
        <v>33.1</v>
      </c>
      <c r="C337">
        <f t="shared" si="28"/>
        <v>3.31</v>
      </c>
      <c r="D337">
        <f t="shared" si="26"/>
        <v>0.82000000000000006</v>
      </c>
      <c r="J337">
        <f t="shared" si="24"/>
        <v>1.655</v>
      </c>
    </row>
    <row r="338" spans="1:10" x14ac:dyDescent="0.25">
      <c r="A338">
        <f t="shared" si="25"/>
        <v>66400</v>
      </c>
      <c r="B338">
        <f t="shared" si="27"/>
        <v>33.200000000000003</v>
      </c>
      <c r="C338">
        <f t="shared" si="28"/>
        <v>3.32</v>
      </c>
      <c r="D338">
        <f t="shared" si="26"/>
        <v>0.83000000000000007</v>
      </c>
      <c r="J338">
        <f t="shared" ref="J338:J401" si="29">A338*J$16/A$16</f>
        <v>1.66</v>
      </c>
    </row>
    <row r="339" spans="1:10" x14ac:dyDescent="0.25">
      <c r="A339">
        <f t="shared" si="25"/>
        <v>66600</v>
      </c>
      <c r="B339">
        <f t="shared" si="27"/>
        <v>33.299999999999997</v>
      </c>
      <c r="C339">
        <f t="shared" si="28"/>
        <v>3.33</v>
      </c>
      <c r="D339">
        <f t="shared" si="26"/>
        <v>0.83000000000000007</v>
      </c>
      <c r="J339">
        <f t="shared" si="29"/>
        <v>1.665</v>
      </c>
    </row>
    <row r="340" spans="1:10" x14ac:dyDescent="0.25">
      <c r="A340">
        <f t="shared" si="25"/>
        <v>66800</v>
      </c>
      <c r="B340">
        <f t="shared" si="27"/>
        <v>33.4</v>
      </c>
      <c r="C340">
        <f t="shared" si="28"/>
        <v>3.34</v>
      </c>
      <c r="D340">
        <f t="shared" si="26"/>
        <v>0.83000000000000007</v>
      </c>
      <c r="J340">
        <f t="shared" si="29"/>
        <v>1.67</v>
      </c>
    </row>
    <row r="341" spans="1:10" x14ac:dyDescent="0.25">
      <c r="A341">
        <f t="shared" si="25"/>
        <v>67000</v>
      </c>
      <c r="B341">
        <f t="shared" si="27"/>
        <v>33.5</v>
      </c>
      <c r="C341">
        <f t="shared" si="28"/>
        <v>3.35</v>
      </c>
      <c r="D341">
        <f t="shared" si="26"/>
        <v>0.83000000000000007</v>
      </c>
      <c r="J341">
        <f t="shared" si="29"/>
        <v>1.675</v>
      </c>
    </row>
    <row r="342" spans="1:10" x14ac:dyDescent="0.25">
      <c r="A342">
        <f t="shared" si="25"/>
        <v>67200</v>
      </c>
      <c r="B342">
        <f t="shared" si="27"/>
        <v>33.6</v>
      </c>
      <c r="C342">
        <f t="shared" si="28"/>
        <v>3.36</v>
      </c>
      <c r="D342">
        <f t="shared" si="26"/>
        <v>0.84</v>
      </c>
      <c r="J342">
        <f t="shared" si="29"/>
        <v>1.68</v>
      </c>
    </row>
    <row r="343" spans="1:10" x14ac:dyDescent="0.25">
      <c r="A343">
        <f t="shared" si="25"/>
        <v>67400</v>
      </c>
      <c r="B343">
        <f t="shared" si="27"/>
        <v>33.700000000000003</v>
      </c>
      <c r="C343">
        <f t="shared" si="28"/>
        <v>3.37</v>
      </c>
      <c r="D343">
        <f t="shared" si="26"/>
        <v>0.84</v>
      </c>
      <c r="J343">
        <f t="shared" si="29"/>
        <v>1.6850000000000001</v>
      </c>
    </row>
    <row r="344" spans="1:10" x14ac:dyDescent="0.25">
      <c r="A344">
        <f t="shared" si="25"/>
        <v>67600</v>
      </c>
      <c r="B344">
        <f t="shared" si="27"/>
        <v>33.799999999999997</v>
      </c>
      <c r="C344">
        <f t="shared" si="28"/>
        <v>3.38</v>
      </c>
      <c r="D344">
        <f t="shared" si="26"/>
        <v>0.84</v>
      </c>
      <c r="J344">
        <f t="shared" si="29"/>
        <v>1.69</v>
      </c>
    </row>
    <row r="345" spans="1:10" x14ac:dyDescent="0.25">
      <c r="A345">
        <f t="shared" si="25"/>
        <v>67800</v>
      </c>
      <c r="B345">
        <f t="shared" si="27"/>
        <v>33.9</v>
      </c>
      <c r="C345">
        <f t="shared" si="28"/>
        <v>3.39</v>
      </c>
      <c r="D345">
        <f t="shared" si="26"/>
        <v>0.84</v>
      </c>
      <c r="J345">
        <f t="shared" si="29"/>
        <v>1.6950000000000001</v>
      </c>
    </row>
    <row r="346" spans="1:10" x14ac:dyDescent="0.25">
      <c r="A346">
        <f t="shared" si="25"/>
        <v>68000</v>
      </c>
      <c r="B346">
        <f t="shared" si="27"/>
        <v>34</v>
      </c>
      <c r="C346">
        <f t="shared" si="28"/>
        <v>3.4</v>
      </c>
      <c r="D346">
        <f t="shared" si="26"/>
        <v>0.85</v>
      </c>
      <c r="J346">
        <f t="shared" si="29"/>
        <v>1.7</v>
      </c>
    </row>
    <row r="347" spans="1:10" x14ac:dyDescent="0.25">
      <c r="A347">
        <f t="shared" si="25"/>
        <v>68200</v>
      </c>
      <c r="B347">
        <f t="shared" si="27"/>
        <v>34.1</v>
      </c>
      <c r="C347">
        <f t="shared" si="28"/>
        <v>3.41</v>
      </c>
      <c r="D347">
        <f t="shared" si="26"/>
        <v>0.85</v>
      </c>
      <c r="J347">
        <f t="shared" si="29"/>
        <v>1.7050000000000001</v>
      </c>
    </row>
    <row r="348" spans="1:10" x14ac:dyDescent="0.25">
      <c r="A348">
        <f t="shared" si="25"/>
        <v>68400</v>
      </c>
      <c r="B348">
        <f t="shared" si="27"/>
        <v>34.200000000000003</v>
      </c>
      <c r="C348">
        <f t="shared" si="28"/>
        <v>3.42</v>
      </c>
      <c r="D348">
        <f t="shared" si="26"/>
        <v>0.85</v>
      </c>
      <c r="J348">
        <f t="shared" si="29"/>
        <v>1.71</v>
      </c>
    </row>
    <row r="349" spans="1:10" x14ac:dyDescent="0.25">
      <c r="A349">
        <f t="shared" si="25"/>
        <v>68600</v>
      </c>
      <c r="B349">
        <f t="shared" si="27"/>
        <v>34.299999999999997</v>
      </c>
      <c r="C349">
        <f t="shared" si="28"/>
        <v>3.43</v>
      </c>
      <c r="D349">
        <f t="shared" si="26"/>
        <v>0.85</v>
      </c>
      <c r="J349">
        <f t="shared" si="29"/>
        <v>1.7150000000000001</v>
      </c>
    </row>
    <row r="350" spans="1:10" x14ac:dyDescent="0.25">
      <c r="A350">
        <f t="shared" si="25"/>
        <v>68800</v>
      </c>
      <c r="B350">
        <f t="shared" si="27"/>
        <v>34.4</v>
      </c>
      <c r="C350">
        <f t="shared" si="28"/>
        <v>3.44</v>
      </c>
      <c r="D350">
        <f t="shared" si="26"/>
        <v>0.86</v>
      </c>
      <c r="J350">
        <f t="shared" si="29"/>
        <v>1.72</v>
      </c>
    </row>
    <row r="351" spans="1:10" x14ac:dyDescent="0.25">
      <c r="A351">
        <f t="shared" si="25"/>
        <v>69000</v>
      </c>
      <c r="B351">
        <f t="shared" si="27"/>
        <v>34.5</v>
      </c>
      <c r="C351">
        <f t="shared" si="28"/>
        <v>3.45</v>
      </c>
      <c r="D351">
        <f t="shared" si="26"/>
        <v>0.86</v>
      </c>
      <c r="J351">
        <f t="shared" si="29"/>
        <v>1.7250000000000001</v>
      </c>
    </row>
    <row r="352" spans="1:10" x14ac:dyDescent="0.25">
      <c r="A352">
        <f t="shared" si="25"/>
        <v>69200</v>
      </c>
      <c r="B352">
        <f t="shared" si="27"/>
        <v>34.6</v>
      </c>
      <c r="C352">
        <f t="shared" si="28"/>
        <v>3.46</v>
      </c>
      <c r="D352">
        <f t="shared" si="26"/>
        <v>0.86</v>
      </c>
      <c r="J352">
        <f t="shared" si="29"/>
        <v>1.73</v>
      </c>
    </row>
    <row r="353" spans="1:10" x14ac:dyDescent="0.25">
      <c r="A353">
        <f t="shared" si="25"/>
        <v>69400</v>
      </c>
      <c r="B353">
        <f t="shared" si="27"/>
        <v>34.700000000000003</v>
      </c>
      <c r="C353">
        <f t="shared" si="28"/>
        <v>3.47</v>
      </c>
      <c r="D353">
        <f t="shared" si="26"/>
        <v>0.86</v>
      </c>
      <c r="J353">
        <f t="shared" si="29"/>
        <v>1.7350000000000001</v>
      </c>
    </row>
    <row r="354" spans="1:10" x14ac:dyDescent="0.25">
      <c r="A354">
        <f t="shared" si="25"/>
        <v>69600</v>
      </c>
      <c r="B354">
        <f t="shared" si="27"/>
        <v>34.799999999999997</v>
      </c>
      <c r="C354">
        <f t="shared" si="28"/>
        <v>3.48</v>
      </c>
      <c r="D354">
        <f t="shared" si="26"/>
        <v>0.87</v>
      </c>
      <c r="J354">
        <f t="shared" si="29"/>
        <v>1.74</v>
      </c>
    </row>
    <row r="355" spans="1:10" x14ac:dyDescent="0.25">
      <c r="A355">
        <f t="shared" si="25"/>
        <v>69800</v>
      </c>
      <c r="B355">
        <f t="shared" si="27"/>
        <v>34.9</v>
      </c>
      <c r="C355">
        <f t="shared" si="28"/>
        <v>3.49</v>
      </c>
      <c r="D355">
        <f t="shared" si="26"/>
        <v>0.87</v>
      </c>
      <c r="J355">
        <f t="shared" si="29"/>
        <v>1.7450000000000001</v>
      </c>
    </row>
    <row r="356" spans="1:10" x14ac:dyDescent="0.25">
      <c r="A356">
        <f t="shared" si="25"/>
        <v>70000</v>
      </c>
      <c r="B356">
        <f t="shared" si="27"/>
        <v>35</v>
      </c>
      <c r="C356">
        <f t="shared" si="28"/>
        <v>3.5</v>
      </c>
      <c r="D356">
        <f t="shared" si="26"/>
        <v>0.87</v>
      </c>
      <c r="J356">
        <f t="shared" si="29"/>
        <v>1.75</v>
      </c>
    </row>
    <row r="357" spans="1:10" x14ac:dyDescent="0.25">
      <c r="A357">
        <f t="shared" si="25"/>
        <v>70200</v>
      </c>
      <c r="B357">
        <f t="shared" si="27"/>
        <v>35.1</v>
      </c>
      <c r="C357">
        <f t="shared" si="28"/>
        <v>3.51</v>
      </c>
      <c r="D357">
        <f t="shared" si="26"/>
        <v>0.87</v>
      </c>
      <c r="J357">
        <f t="shared" si="29"/>
        <v>1.7549999999999999</v>
      </c>
    </row>
    <row r="358" spans="1:10" x14ac:dyDescent="0.25">
      <c r="A358">
        <f t="shared" si="25"/>
        <v>70400</v>
      </c>
      <c r="B358">
        <f t="shared" si="27"/>
        <v>35.200000000000003</v>
      </c>
      <c r="C358">
        <f t="shared" si="28"/>
        <v>3.52</v>
      </c>
      <c r="D358">
        <f t="shared" si="26"/>
        <v>0.88</v>
      </c>
      <c r="J358">
        <f t="shared" si="29"/>
        <v>1.76</v>
      </c>
    </row>
    <row r="359" spans="1:10" x14ac:dyDescent="0.25">
      <c r="A359">
        <f t="shared" si="25"/>
        <v>70600</v>
      </c>
      <c r="B359">
        <f t="shared" si="27"/>
        <v>35.299999999999997</v>
      </c>
      <c r="C359">
        <f t="shared" si="28"/>
        <v>3.53</v>
      </c>
      <c r="D359">
        <f t="shared" si="26"/>
        <v>0.88</v>
      </c>
      <c r="J359">
        <f t="shared" si="29"/>
        <v>1.7649999999999999</v>
      </c>
    </row>
    <row r="360" spans="1:10" x14ac:dyDescent="0.25">
      <c r="A360">
        <f t="shared" si="25"/>
        <v>70800</v>
      </c>
      <c r="B360">
        <f t="shared" si="27"/>
        <v>35.4</v>
      </c>
      <c r="C360">
        <f t="shared" si="28"/>
        <v>3.54</v>
      </c>
      <c r="D360">
        <f t="shared" si="26"/>
        <v>0.88</v>
      </c>
      <c r="J360">
        <f t="shared" si="29"/>
        <v>1.77</v>
      </c>
    </row>
    <row r="361" spans="1:10" x14ac:dyDescent="0.25">
      <c r="A361">
        <f t="shared" si="25"/>
        <v>71000</v>
      </c>
      <c r="B361">
        <f t="shared" si="27"/>
        <v>35.5</v>
      </c>
      <c r="C361">
        <f t="shared" si="28"/>
        <v>3.55</v>
      </c>
      <c r="D361">
        <f t="shared" si="26"/>
        <v>0.88</v>
      </c>
      <c r="J361">
        <f t="shared" si="29"/>
        <v>1.7749999999999999</v>
      </c>
    </row>
    <row r="362" spans="1:10" x14ac:dyDescent="0.25">
      <c r="A362">
        <f t="shared" si="25"/>
        <v>71200</v>
      </c>
      <c r="B362">
        <f t="shared" si="27"/>
        <v>35.6</v>
      </c>
      <c r="C362">
        <f t="shared" si="28"/>
        <v>3.56</v>
      </c>
      <c r="D362">
        <f t="shared" si="26"/>
        <v>0.89</v>
      </c>
      <c r="J362">
        <f t="shared" si="29"/>
        <v>1.78</v>
      </c>
    </row>
    <row r="363" spans="1:10" x14ac:dyDescent="0.25">
      <c r="A363">
        <f t="shared" si="25"/>
        <v>71400</v>
      </c>
      <c r="B363">
        <f t="shared" si="27"/>
        <v>35.700000000000003</v>
      </c>
      <c r="C363">
        <f t="shared" si="28"/>
        <v>3.57</v>
      </c>
      <c r="D363">
        <f t="shared" si="26"/>
        <v>0.89</v>
      </c>
      <c r="J363">
        <f t="shared" si="29"/>
        <v>1.7849999999999999</v>
      </c>
    </row>
    <row r="364" spans="1:10" x14ac:dyDescent="0.25">
      <c r="A364">
        <f t="shared" si="25"/>
        <v>71600</v>
      </c>
      <c r="B364">
        <f t="shared" si="27"/>
        <v>35.799999999999997</v>
      </c>
      <c r="C364">
        <f t="shared" si="28"/>
        <v>3.58</v>
      </c>
      <c r="D364">
        <f t="shared" si="26"/>
        <v>0.89</v>
      </c>
      <c r="J364">
        <f t="shared" si="29"/>
        <v>1.79</v>
      </c>
    </row>
    <row r="365" spans="1:10" x14ac:dyDescent="0.25">
      <c r="A365">
        <f t="shared" si="25"/>
        <v>71800</v>
      </c>
      <c r="B365">
        <f t="shared" si="27"/>
        <v>35.9</v>
      </c>
      <c r="C365">
        <f t="shared" si="28"/>
        <v>3.59</v>
      </c>
      <c r="D365">
        <f t="shared" si="26"/>
        <v>0.89</v>
      </c>
      <c r="J365">
        <f t="shared" si="29"/>
        <v>1.7949999999999999</v>
      </c>
    </row>
    <row r="366" spans="1:10" x14ac:dyDescent="0.25">
      <c r="A366">
        <f t="shared" si="25"/>
        <v>72000</v>
      </c>
      <c r="B366">
        <f t="shared" si="27"/>
        <v>36</v>
      </c>
      <c r="C366">
        <f t="shared" si="28"/>
        <v>3.6</v>
      </c>
      <c r="D366">
        <f t="shared" si="26"/>
        <v>0.9</v>
      </c>
      <c r="J366">
        <f t="shared" si="29"/>
        <v>1.8</v>
      </c>
    </row>
    <row r="367" spans="1:10" x14ac:dyDescent="0.25">
      <c r="A367">
        <f t="shared" si="25"/>
        <v>72200</v>
      </c>
      <c r="B367">
        <f t="shared" si="27"/>
        <v>36.1</v>
      </c>
      <c r="C367">
        <f t="shared" si="28"/>
        <v>3.61</v>
      </c>
      <c r="D367">
        <f t="shared" si="26"/>
        <v>0.9</v>
      </c>
      <c r="J367">
        <f t="shared" si="29"/>
        <v>1.8049999999999999</v>
      </c>
    </row>
    <row r="368" spans="1:10" x14ac:dyDescent="0.25">
      <c r="A368">
        <f t="shared" si="25"/>
        <v>72400</v>
      </c>
      <c r="B368">
        <f t="shared" si="27"/>
        <v>36.200000000000003</v>
      </c>
      <c r="C368">
        <f t="shared" si="28"/>
        <v>3.62</v>
      </c>
      <c r="D368">
        <f t="shared" si="26"/>
        <v>0.9</v>
      </c>
      <c r="J368">
        <f t="shared" si="29"/>
        <v>1.81</v>
      </c>
    </row>
    <row r="369" spans="1:10" x14ac:dyDescent="0.25">
      <c r="A369">
        <f t="shared" si="25"/>
        <v>72600</v>
      </c>
      <c r="B369">
        <f t="shared" si="27"/>
        <v>36.299999999999997</v>
      </c>
      <c r="C369">
        <f t="shared" si="28"/>
        <v>3.63</v>
      </c>
      <c r="D369">
        <f t="shared" si="26"/>
        <v>0.9</v>
      </c>
      <c r="J369">
        <f t="shared" si="29"/>
        <v>1.8149999999999999</v>
      </c>
    </row>
    <row r="370" spans="1:10" x14ac:dyDescent="0.25">
      <c r="A370">
        <f t="shared" si="25"/>
        <v>72800</v>
      </c>
      <c r="B370">
        <f t="shared" si="27"/>
        <v>36.4</v>
      </c>
      <c r="C370">
        <f t="shared" si="28"/>
        <v>3.64</v>
      </c>
      <c r="D370">
        <f t="shared" si="26"/>
        <v>0.91</v>
      </c>
      <c r="J370">
        <f t="shared" si="29"/>
        <v>1.82</v>
      </c>
    </row>
    <row r="371" spans="1:10" x14ac:dyDescent="0.25">
      <c r="A371">
        <f t="shared" si="25"/>
        <v>73000</v>
      </c>
      <c r="B371">
        <f t="shared" si="27"/>
        <v>36.5</v>
      </c>
      <c r="C371">
        <f t="shared" si="28"/>
        <v>3.65</v>
      </c>
      <c r="D371">
        <f t="shared" si="26"/>
        <v>0.91</v>
      </c>
      <c r="J371">
        <f t="shared" si="29"/>
        <v>1.825</v>
      </c>
    </row>
    <row r="372" spans="1:10" x14ac:dyDescent="0.25">
      <c r="A372">
        <f t="shared" si="25"/>
        <v>73200</v>
      </c>
      <c r="B372">
        <f t="shared" si="27"/>
        <v>36.6</v>
      </c>
      <c r="C372">
        <f t="shared" si="28"/>
        <v>3.66</v>
      </c>
      <c r="D372">
        <f t="shared" si="26"/>
        <v>0.91</v>
      </c>
      <c r="J372">
        <f t="shared" si="29"/>
        <v>1.83</v>
      </c>
    </row>
    <row r="373" spans="1:10" x14ac:dyDescent="0.25">
      <c r="A373">
        <f t="shared" si="25"/>
        <v>73400</v>
      </c>
      <c r="B373">
        <f t="shared" si="27"/>
        <v>36.700000000000003</v>
      </c>
      <c r="C373">
        <f t="shared" si="28"/>
        <v>3.67</v>
      </c>
      <c r="D373">
        <f t="shared" si="26"/>
        <v>0.91</v>
      </c>
      <c r="J373">
        <f t="shared" si="29"/>
        <v>1.835</v>
      </c>
    </row>
    <row r="374" spans="1:10" x14ac:dyDescent="0.25">
      <c r="A374">
        <f t="shared" si="25"/>
        <v>73600</v>
      </c>
      <c r="B374">
        <f t="shared" si="27"/>
        <v>36.799999999999997</v>
      </c>
      <c r="C374">
        <f t="shared" si="28"/>
        <v>3.68</v>
      </c>
      <c r="D374">
        <f t="shared" si="26"/>
        <v>0.92</v>
      </c>
      <c r="J374">
        <f t="shared" si="29"/>
        <v>1.84</v>
      </c>
    </row>
    <row r="375" spans="1:10" x14ac:dyDescent="0.25">
      <c r="A375">
        <f t="shared" si="25"/>
        <v>73800</v>
      </c>
      <c r="B375">
        <f t="shared" si="27"/>
        <v>36.9</v>
      </c>
      <c r="C375">
        <f t="shared" si="28"/>
        <v>3.69</v>
      </c>
      <c r="D375">
        <f t="shared" si="26"/>
        <v>0.92</v>
      </c>
      <c r="J375">
        <f t="shared" si="29"/>
        <v>1.845</v>
      </c>
    </row>
    <row r="376" spans="1:10" x14ac:dyDescent="0.25">
      <c r="A376">
        <f t="shared" si="25"/>
        <v>74000</v>
      </c>
      <c r="B376">
        <f t="shared" si="27"/>
        <v>37</v>
      </c>
      <c r="C376">
        <f t="shared" si="28"/>
        <v>3.7</v>
      </c>
      <c r="D376">
        <f t="shared" si="26"/>
        <v>0.92</v>
      </c>
      <c r="J376">
        <f t="shared" si="29"/>
        <v>1.85</v>
      </c>
    </row>
    <row r="377" spans="1:10" x14ac:dyDescent="0.25">
      <c r="A377">
        <f t="shared" si="25"/>
        <v>74200</v>
      </c>
      <c r="B377">
        <f t="shared" si="27"/>
        <v>37.1</v>
      </c>
      <c r="C377">
        <f t="shared" si="28"/>
        <v>3.71</v>
      </c>
      <c r="D377">
        <f t="shared" si="26"/>
        <v>0.92</v>
      </c>
      <c r="J377">
        <f t="shared" si="29"/>
        <v>1.855</v>
      </c>
    </row>
    <row r="378" spans="1:10" x14ac:dyDescent="0.25">
      <c r="A378">
        <f t="shared" si="25"/>
        <v>74400</v>
      </c>
      <c r="B378">
        <f t="shared" si="27"/>
        <v>37.200000000000003</v>
      </c>
      <c r="C378">
        <f t="shared" si="28"/>
        <v>3.72</v>
      </c>
      <c r="D378">
        <f t="shared" si="26"/>
        <v>0.93</v>
      </c>
      <c r="J378">
        <f t="shared" si="29"/>
        <v>1.86</v>
      </c>
    </row>
    <row r="379" spans="1:10" x14ac:dyDescent="0.25">
      <c r="A379">
        <f t="shared" si="25"/>
        <v>74600</v>
      </c>
      <c r="B379">
        <f t="shared" si="27"/>
        <v>37.299999999999997</v>
      </c>
      <c r="C379">
        <f t="shared" si="28"/>
        <v>3.73</v>
      </c>
      <c r="D379">
        <f t="shared" si="26"/>
        <v>0.93</v>
      </c>
      <c r="J379">
        <f t="shared" si="29"/>
        <v>1.865</v>
      </c>
    </row>
    <row r="380" spans="1:10" x14ac:dyDescent="0.25">
      <c r="A380">
        <f t="shared" si="25"/>
        <v>74800</v>
      </c>
      <c r="B380">
        <f t="shared" si="27"/>
        <v>37.4</v>
      </c>
      <c r="C380">
        <f t="shared" si="28"/>
        <v>3.74</v>
      </c>
      <c r="D380">
        <f t="shared" si="26"/>
        <v>0.93</v>
      </c>
      <c r="J380">
        <f t="shared" si="29"/>
        <v>1.87</v>
      </c>
    </row>
    <row r="381" spans="1:10" x14ac:dyDescent="0.25">
      <c r="A381">
        <f t="shared" si="25"/>
        <v>75000</v>
      </c>
      <c r="B381">
        <f t="shared" si="27"/>
        <v>37.5</v>
      </c>
      <c r="C381">
        <f t="shared" si="28"/>
        <v>3.75</v>
      </c>
      <c r="D381">
        <f t="shared" si="26"/>
        <v>0.93</v>
      </c>
      <c r="J381">
        <f t="shared" si="29"/>
        <v>1.875</v>
      </c>
    </row>
    <row r="382" spans="1:10" x14ac:dyDescent="0.25">
      <c r="A382">
        <f t="shared" si="25"/>
        <v>75200</v>
      </c>
      <c r="B382">
        <f t="shared" si="27"/>
        <v>37.6</v>
      </c>
      <c r="C382">
        <f t="shared" si="28"/>
        <v>3.76</v>
      </c>
      <c r="D382">
        <f t="shared" si="26"/>
        <v>0.94000000000000006</v>
      </c>
      <c r="J382">
        <f t="shared" si="29"/>
        <v>1.88</v>
      </c>
    </row>
    <row r="383" spans="1:10" x14ac:dyDescent="0.25">
      <c r="A383">
        <f t="shared" si="25"/>
        <v>75400</v>
      </c>
      <c r="B383">
        <f t="shared" si="27"/>
        <v>37.700000000000003</v>
      </c>
      <c r="C383">
        <f t="shared" si="28"/>
        <v>3.77</v>
      </c>
      <c r="D383">
        <f t="shared" si="26"/>
        <v>0.94000000000000006</v>
      </c>
      <c r="J383">
        <f t="shared" si="29"/>
        <v>1.885</v>
      </c>
    </row>
    <row r="384" spans="1:10" x14ac:dyDescent="0.25">
      <c r="A384">
        <f t="shared" si="25"/>
        <v>75600</v>
      </c>
      <c r="B384">
        <f t="shared" si="27"/>
        <v>37.799999999999997</v>
      </c>
      <c r="C384">
        <f t="shared" si="28"/>
        <v>3.78</v>
      </c>
      <c r="D384">
        <f t="shared" si="26"/>
        <v>0.94000000000000006</v>
      </c>
      <c r="J384">
        <f t="shared" si="29"/>
        <v>1.89</v>
      </c>
    </row>
    <row r="385" spans="1:10" x14ac:dyDescent="0.25">
      <c r="A385">
        <f t="shared" si="25"/>
        <v>75800</v>
      </c>
      <c r="B385">
        <f t="shared" si="27"/>
        <v>37.9</v>
      </c>
      <c r="C385">
        <f t="shared" si="28"/>
        <v>3.79</v>
      </c>
      <c r="D385">
        <f t="shared" si="26"/>
        <v>0.94000000000000006</v>
      </c>
      <c r="J385">
        <f t="shared" si="29"/>
        <v>1.895</v>
      </c>
    </row>
    <row r="386" spans="1:10" x14ac:dyDescent="0.25">
      <c r="A386">
        <f t="shared" si="25"/>
        <v>76000</v>
      </c>
      <c r="B386">
        <f t="shared" si="27"/>
        <v>38</v>
      </c>
      <c r="C386">
        <f t="shared" si="28"/>
        <v>3.8</v>
      </c>
      <c r="D386">
        <f t="shared" si="26"/>
        <v>0.95000000000000007</v>
      </c>
      <c r="J386">
        <f t="shared" si="29"/>
        <v>1.9</v>
      </c>
    </row>
    <row r="387" spans="1:10" x14ac:dyDescent="0.25">
      <c r="A387">
        <f t="shared" si="25"/>
        <v>76200</v>
      </c>
      <c r="B387">
        <f t="shared" si="27"/>
        <v>38.1</v>
      </c>
      <c r="C387">
        <f t="shared" si="28"/>
        <v>3.81</v>
      </c>
      <c r="D387">
        <f t="shared" si="26"/>
        <v>0.95000000000000007</v>
      </c>
      <c r="J387">
        <f t="shared" si="29"/>
        <v>1.905</v>
      </c>
    </row>
    <row r="388" spans="1:10" x14ac:dyDescent="0.25">
      <c r="A388">
        <f t="shared" si="25"/>
        <v>76400</v>
      </c>
      <c r="B388">
        <f t="shared" si="27"/>
        <v>38.200000000000003</v>
      </c>
      <c r="C388">
        <f t="shared" si="28"/>
        <v>3.82</v>
      </c>
      <c r="D388">
        <f t="shared" si="26"/>
        <v>0.95000000000000007</v>
      </c>
      <c r="J388">
        <f t="shared" si="29"/>
        <v>1.91</v>
      </c>
    </row>
    <row r="389" spans="1:10" x14ac:dyDescent="0.25">
      <c r="A389">
        <f t="shared" si="25"/>
        <v>76600</v>
      </c>
      <c r="B389">
        <f t="shared" si="27"/>
        <v>38.299999999999997</v>
      </c>
      <c r="C389">
        <f t="shared" si="28"/>
        <v>3.83</v>
      </c>
      <c r="D389">
        <f t="shared" si="26"/>
        <v>0.95000000000000007</v>
      </c>
      <c r="J389">
        <f t="shared" si="29"/>
        <v>1.915</v>
      </c>
    </row>
    <row r="390" spans="1:10" x14ac:dyDescent="0.25">
      <c r="A390">
        <f t="shared" si="25"/>
        <v>76800</v>
      </c>
      <c r="B390">
        <f t="shared" si="27"/>
        <v>38.4</v>
      </c>
      <c r="C390">
        <f t="shared" si="28"/>
        <v>3.84</v>
      </c>
      <c r="D390">
        <f t="shared" si="26"/>
        <v>0.96</v>
      </c>
      <c r="J390">
        <f t="shared" si="29"/>
        <v>1.92</v>
      </c>
    </row>
    <row r="391" spans="1:10" x14ac:dyDescent="0.25">
      <c r="A391">
        <f t="shared" si="25"/>
        <v>77000</v>
      </c>
      <c r="B391">
        <f t="shared" si="27"/>
        <v>38.5</v>
      </c>
      <c r="C391">
        <f t="shared" si="28"/>
        <v>3.85</v>
      </c>
      <c r="D391">
        <f t="shared" si="26"/>
        <v>0.96</v>
      </c>
      <c r="J391">
        <f t="shared" si="29"/>
        <v>1.925</v>
      </c>
    </row>
    <row r="392" spans="1:10" x14ac:dyDescent="0.25">
      <c r="A392">
        <f t="shared" ref="A392:A455" si="30">A391+A$3</f>
        <v>77200</v>
      </c>
      <c r="B392">
        <f t="shared" si="27"/>
        <v>38.6</v>
      </c>
      <c r="C392">
        <f t="shared" si="28"/>
        <v>3.86</v>
      </c>
      <c r="D392">
        <f t="shared" ref="D392:D455" si="31">_xlfn.FLOOR.MATH(C392*A$2/0.4,0.01)</f>
        <v>0.96</v>
      </c>
      <c r="J392">
        <f t="shared" si="29"/>
        <v>1.93</v>
      </c>
    </row>
    <row r="393" spans="1:10" x14ac:dyDescent="0.25">
      <c r="A393">
        <f t="shared" si="30"/>
        <v>77400</v>
      </c>
      <c r="B393">
        <f t="shared" ref="B393:B456" si="32">B$7*A393/A$7</f>
        <v>38.700000000000003</v>
      </c>
      <c r="C393">
        <f t="shared" ref="C393:C456" si="33">C$7*A393/A$7</f>
        <v>3.87</v>
      </c>
      <c r="D393">
        <f t="shared" si="31"/>
        <v>0.96</v>
      </c>
      <c r="J393">
        <f t="shared" si="29"/>
        <v>1.9350000000000001</v>
      </c>
    </row>
    <row r="394" spans="1:10" x14ac:dyDescent="0.25">
      <c r="A394">
        <f t="shared" si="30"/>
        <v>77600</v>
      </c>
      <c r="B394">
        <f t="shared" si="32"/>
        <v>38.799999999999997</v>
      </c>
      <c r="C394">
        <f t="shared" si="33"/>
        <v>3.88</v>
      </c>
      <c r="D394">
        <f t="shared" si="31"/>
        <v>0.97</v>
      </c>
      <c r="J394">
        <f t="shared" si="29"/>
        <v>1.94</v>
      </c>
    </row>
    <row r="395" spans="1:10" x14ac:dyDescent="0.25">
      <c r="A395">
        <f t="shared" si="30"/>
        <v>77800</v>
      </c>
      <c r="B395">
        <f t="shared" si="32"/>
        <v>38.9</v>
      </c>
      <c r="C395">
        <f t="shared" si="33"/>
        <v>3.89</v>
      </c>
      <c r="D395">
        <f t="shared" si="31"/>
        <v>0.97</v>
      </c>
      <c r="J395">
        <f t="shared" si="29"/>
        <v>1.9450000000000001</v>
      </c>
    </row>
    <row r="396" spans="1:10" x14ac:dyDescent="0.25">
      <c r="A396">
        <f t="shared" si="30"/>
        <v>78000</v>
      </c>
      <c r="B396">
        <f t="shared" si="32"/>
        <v>39</v>
      </c>
      <c r="C396">
        <f t="shared" si="33"/>
        <v>3.9</v>
      </c>
      <c r="D396">
        <f t="shared" si="31"/>
        <v>0.97</v>
      </c>
      <c r="J396">
        <f t="shared" si="29"/>
        <v>1.95</v>
      </c>
    </row>
    <row r="397" spans="1:10" x14ac:dyDescent="0.25">
      <c r="A397">
        <f t="shared" si="30"/>
        <v>78200</v>
      </c>
      <c r="B397">
        <f t="shared" si="32"/>
        <v>39.1</v>
      </c>
      <c r="C397">
        <f t="shared" si="33"/>
        <v>3.91</v>
      </c>
      <c r="D397">
        <f t="shared" si="31"/>
        <v>0.97</v>
      </c>
      <c r="J397">
        <f t="shared" si="29"/>
        <v>1.9550000000000001</v>
      </c>
    </row>
    <row r="398" spans="1:10" x14ac:dyDescent="0.25">
      <c r="A398">
        <f t="shared" si="30"/>
        <v>78400</v>
      </c>
      <c r="B398">
        <f t="shared" si="32"/>
        <v>39.200000000000003</v>
      </c>
      <c r="C398">
        <f t="shared" si="33"/>
        <v>3.92</v>
      </c>
      <c r="D398">
        <f t="shared" si="31"/>
        <v>0.98</v>
      </c>
      <c r="J398">
        <f t="shared" si="29"/>
        <v>1.96</v>
      </c>
    </row>
    <row r="399" spans="1:10" x14ac:dyDescent="0.25">
      <c r="A399">
        <f t="shared" si="30"/>
        <v>78600</v>
      </c>
      <c r="B399">
        <f t="shared" si="32"/>
        <v>39.299999999999997</v>
      </c>
      <c r="C399">
        <f t="shared" si="33"/>
        <v>3.93</v>
      </c>
      <c r="D399">
        <f t="shared" si="31"/>
        <v>0.98</v>
      </c>
      <c r="J399">
        <f t="shared" si="29"/>
        <v>1.9650000000000001</v>
      </c>
    </row>
    <row r="400" spans="1:10" x14ac:dyDescent="0.25">
      <c r="A400">
        <f t="shared" si="30"/>
        <v>78800</v>
      </c>
      <c r="B400">
        <f t="shared" si="32"/>
        <v>39.4</v>
      </c>
      <c r="C400">
        <f t="shared" si="33"/>
        <v>3.94</v>
      </c>
      <c r="D400">
        <f t="shared" si="31"/>
        <v>0.98</v>
      </c>
      <c r="J400">
        <f t="shared" si="29"/>
        <v>1.97</v>
      </c>
    </row>
    <row r="401" spans="1:10" x14ac:dyDescent="0.25">
      <c r="A401">
        <f t="shared" si="30"/>
        <v>79000</v>
      </c>
      <c r="B401">
        <f t="shared" si="32"/>
        <v>39.5</v>
      </c>
      <c r="C401">
        <f t="shared" si="33"/>
        <v>3.95</v>
      </c>
      <c r="D401">
        <f t="shared" si="31"/>
        <v>0.98</v>
      </c>
      <c r="J401">
        <f t="shared" si="29"/>
        <v>1.9750000000000001</v>
      </c>
    </row>
    <row r="402" spans="1:10" x14ac:dyDescent="0.25">
      <c r="A402">
        <f t="shared" si="30"/>
        <v>79200</v>
      </c>
      <c r="B402">
        <f t="shared" si="32"/>
        <v>39.6</v>
      </c>
      <c r="C402">
        <f t="shared" si="33"/>
        <v>3.96</v>
      </c>
      <c r="D402">
        <f t="shared" si="31"/>
        <v>0.99</v>
      </c>
      <c r="J402">
        <f t="shared" ref="J402:J465" si="34">A402*J$16/A$16</f>
        <v>1.98</v>
      </c>
    </row>
    <row r="403" spans="1:10" x14ac:dyDescent="0.25">
      <c r="A403">
        <f t="shared" si="30"/>
        <v>79400</v>
      </c>
      <c r="B403">
        <f t="shared" si="32"/>
        <v>39.700000000000003</v>
      </c>
      <c r="C403">
        <f t="shared" si="33"/>
        <v>3.97</v>
      </c>
      <c r="D403">
        <f t="shared" si="31"/>
        <v>0.99</v>
      </c>
      <c r="J403">
        <f t="shared" si="34"/>
        <v>1.9850000000000001</v>
      </c>
    </row>
    <row r="404" spans="1:10" x14ac:dyDescent="0.25">
      <c r="A404">
        <f t="shared" si="30"/>
        <v>79600</v>
      </c>
      <c r="B404">
        <f t="shared" si="32"/>
        <v>39.799999999999997</v>
      </c>
      <c r="C404">
        <f t="shared" si="33"/>
        <v>3.98</v>
      </c>
      <c r="D404">
        <f t="shared" si="31"/>
        <v>0.99</v>
      </c>
      <c r="J404">
        <f t="shared" si="34"/>
        <v>1.99</v>
      </c>
    </row>
    <row r="405" spans="1:10" x14ac:dyDescent="0.25">
      <c r="A405">
        <f t="shared" si="30"/>
        <v>79800</v>
      </c>
      <c r="B405">
        <f t="shared" si="32"/>
        <v>39.9</v>
      </c>
      <c r="C405">
        <f t="shared" si="33"/>
        <v>3.99</v>
      </c>
      <c r="D405">
        <f t="shared" si="31"/>
        <v>0.99</v>
      </c>
      <c r="J405">
        <f t="shared" si="34"/>
        <v>1.9950000000000001</v>
      </c>
    </row>
    <row r="406" spans="1:10" x14ac:dyDescent="0.25">
      <c r="A406">
        <f t="shared" si="30"/>
        <v>80000</v>
      </c>
      <c r="B406">
        <f t="shared" si="32"/>
        <v>40</v>
      </c>
      <c r="C406">
        <f t="shared" si="33"/>
        <v>4</v>
      </c>
      <c r="D406">
        <f t="shared" si="31"/>
        <v>1</v>
      </c>
      <c r="J406">
        <f t="shared" si="34"/>
        <v>2</v>
      </c>
    </row>
    <row r="407" spans="1:10" x14ac:dyDescent="0.25">
      <c r="A407">
        <f t="shared" si="30"/>
        <v>80200</v>
      </c>
      <c r="B407">
        <f t="shared" si="32"/>
        <v>40.1</v>
      </c>
      <c r="C407">
        <f t="shared" si="33"/>
        <v>4.01</v>
      </c>
      <c r="D407">
        <f t="shared" si="31"/>
        <v>1</v>
      </c>
      <c r="J407">
        <f t="shared" si="34"/>
        <v>2.0049999999999999</v>
      </c>
    </row>
    <row r="408" spans="1:10" x14ac:dyDescent="0.25">
      <c r="A408">
        <f t="shared" si="30"/>
        <v>80400</v>
      </c>
      <c r="B408">
        <f t="shared" si="32"/>
        <v>40.200000000000003</v>
      </c>
      <c r="C408">
        <f t="shared" si="33"/>
        <v>4.0199999999999996</v>
      </c>
      <c r="D408">
        <f t="shared" si="31"/>
        <v>1</v>
      </c>
      <c r="J408">
        <f t="shared" si="34"/>
        <v>2.0099999999999998</v>
      </c>
    </row>
    <row r="409" spans="1:10" x14ac:dyDescent="0.25">
      <c r="A409">
        <f t="shared" si="30"/>
        <v>80600</v>
      </c>
      <c r="B409">
        <f t="shared" si="32"/>
        <v>40.299999999999997</v>
      </c>
      <c r="C409">
        <f t="shared" si="33"/>
        <v>4.03</v>
      </c>
      <c r="D409">
        <f t="shared" si="31"/>
        <v>1</v>
      </c>
      <c r="J409">
        <f t="shared" si="34"/>
        <v>2.0150000000000001</v>
      </c>
    </row>
    <row r="410" spans="1:10" x14ac:dyDescent="0.25">
      <c r="A410">
        <f t="shared" si="30"/>
        <v>80800</v>
      </c>
      <c r="B410">
        <f t="shared" si="32"/>
        <v>40.4</v>
      </c>
      <c r="C410">
        <f t="shared" si="33"/>
        <v>4.04</v>
      </c>
      <c r="D410">
        <f t="shared" si="31"/>
        <v>1.01</v>
      </c>
      <c r="J410">
        <f t="shared" si="34"/>
        <v>2.02</v>
      </c>
    </row>
    <row r="411" spans="1:10" x14ac:dyDescent="0.25">
      <c r="A411">
        <f t="shared" si="30"/>
        <v>81000</v>
      </c>
      <c r="B411">
        <f t="shared" si="32"/>
        <v>40.5</v>
      </c>
      <c r="C411">
        <f t="shared" si="33"/>
        <v>4.05</v>
      </c>
      <c r="D411">
        <f t="shared" si="31"/>
        <v>1.01</v>
      </c>
      <c r="J411">
        <f t="shared" si="34"/>
        <v>2.0249999999999999</v>
      </c>
    </row>
    <row r="412" spans="1:10" x14ac:dyDescent="0.25">
      <c r="A412">
        <f t="shared" si="30"/>
        <v>81200</v>
      </c>
      <c r="B412">
        <f t="shared" si="32"/>
        <v>40.6</v>
      </c>
      <c r="C412">
        <f t="shared" si="33"/>
        <v>4.0599999999999996</v>
      </c>
      <c r="D412">
        <f t="shared" si="31"/>
        <v>1.01</v>
      </c>
      <c r="J412">
        <f t="shared" si="34"/>
        <v>2.0299999999999998</v>
      </c>
    </row>
    <row r="413" spans="1:10" x14ac:dyDescent="0.25">
      <c r="A413">
        <f t="shared" si="30"/>
        <v>81400</v>
      </c>
      <c r="B413">
        <f t="shared" si="32"/>
        <v>40.700000000000003</v>
      </c>
      <c r="C413">
        <f t="shared" si="33"/>
        <v>4.07</v>
      </c>
      <c r="D413">
        <f t="shared" si="31"/>
        <v>1.01</v>
      </c>
      <c r="J413">
        <f t="shared" si="34"/>
        <v>2.0350000000000001</v>
      </c>
    </row>
    <row r="414" spans="1:10" x14ac:dyDescent="0.25">
      <c r="A414">
        <f t="shared" si="30"/>
        <v>81600</v>
      </c>
      <c r="B414">
        <f t="shared" si="32"/>
        <v>40.799999999999997</v>
      </c>
      <c r="C414">
        <f t="shared" si="33"/>
        <v>4.08</v>
      </c>
      <c r="D414">
        <f t="shared" si="31"/>
        <v>1.02</v>
      </c>
      <c r="J414">
        <f t="shared" si="34"/>
        <v>2.04</v>
      </c>
    </row>
    <row r="415" spans="1:10" x14ac:dyDescent="0.25">
      <c r="A415">
        <f t="shared" si="30"/>
        <v>81800</v>
      </c>
      <c r="B415">
        <f t="shared" si="32"/>
        <v>40.9</v>
      </c>
      <c r="C415">
        <f t="shared" si="33"/>
        <v>4.09</v>
      </c>
      <c r="D415">
        <f t="shared" si="31"/>
        <v>1.02</v>
      </c>
      <c r="J415">
        <f t="shared" si="34"/>
        <v>2.0449999999999999</v>
      </c>
    </row>
    <row r="416" spans="1:10" x14ac:dyDescent="0.25">
      <c r="A416">
        <f t="shared" si="30"/>
        <v>82000</v>
      </c>
      <c r="B416">
        <f t="shared" si="32"/>
        <v>41</v>
      </c>
      <c r="C416">
        <f t="shared" si="33"/>
        <v>4.0999999999999996</v>
      </c>
      <c r="D416">
        <f t="shared" si="31"/>
        <v>1.02</v>
      </c>
      <c r="J416">
        <f t="shared" si="34"/>
        <v>2.0499999999999998</v>
      </c>
    </row>
    <row r="417" spans="1:10" x14ac:dyDescent="0.25">
      <c r="A417">
        <f t="shared" si="30"/>
        <v>82200</v>
      </c>
      <c r="B417">
        <f t="shared" si="32"/>
        <v>41.1</v>
      </c>
      <c r="C417">
        <f t="shared" si="33"/>
        <v>4.1100000000000003</v>
      </c>
      <c r="D417">
        <f t="shared" si="31"/>
        <v>1.02</v>
      </c>
      <c r="J417">
        <f t="shared" si="34"/>
        <v>2.0550000000000002</v>
      </c>
    </row>
    <row r="418" spans="1:10" x14ac:dyDescent="0.25">
      <c r="A418">
        <f t="shared" si="30"/>
        <v>82400</v>
      </c>
      <c r="B418">
        <f t="shared" si="32"/>
        <v>41.2</v>
      </c>
      <c r="C418">
        <f t="shared" si="33"/>
        <v>4.12</v>
      </c>
      <c r="D418">
        <f t="shared" si="31"/>
        <v>1.03</v>
      </c>
      <c r="J418">
        <f t="shared" si="34"/>
        <v>2.06</v>
      </c>
    </row>
    <row r="419" spans="1:10" x14ac:dyDescent="0.25">
      <c r="A419">
        <f t="shared" si="30"/>
        <v>82600</v>
      </c>
      <c r="B419">
        <f t="shared" si="32"/>
        <v>41.3</v>
      </c>
      <c r="C419">
        <f t="shared" si="33"/>
        <v>4.13</v>
      </c>
      <c r="D419">
        <f t="shared" si="31"/>
        <v>1.03</v>
      </c>
      <c r="J419">
        <f t="shared" si="34"/>
        <v>2.0649999999999999</v>
      </c>
    </row>
    <row r="420" spans="1:10" x14ac:dyDescent="0.25">
      <c r="A420">
        <f t="shared" si="30"/>
        <v>82800</v>
      </c>
      <c r="B420">
        <f t="shared" si="32"/>
        <v>41.4</v>
      </c>
      <c r="C420">
        <f t="shared" si="33"/>
        <v>4.1399999999999997</v>
      </c>
      <c r="D420">
        <f t="shared" si="31"/>
        <v>1.03</v>
      </c>
      <c r="J420">
        <f t="shared" si="34"/>
        <v>2.0699999999999998</v>
      </c>
    </row>
    <row r="421" spans="1:10" x14ac:dyDescent="0.25">
      <c r="A421">
        <f t="shared" si="30"/>
        <v>83000</v>
      </c>
      <c r="B421">
        <f t="shared" si="32"/>
        <v>41.5</v>
      </c>
      <c r="C421">
        <f t="shared" si="33"/>
        <v>4.1500000000000004</v>
      </c>
      <c r="D421">
        <f t="shared" si="31"/>
        <v>1.03</v>
      </c>
      <c r="J421">
        <f t="shared" si="34"/>
        <v>2.0750000000000002</v>
      </c>
    </row>
    <row r="422" spans="1:10" x14ac:dyDescent="0.25">
      <c r="A422">
        <f t="shared" si="30"/>
        <v>83200</v>
      </c>
      <c r="B422">
        <f t="shared" si="32"/>
        <v>41.6</v>
      </c>
      <c r="C422">
        <f t="shared" si="33"/>
        <v>4.16</v>
      </c>
      <c r="D422">
        <f t="shared" si="31"/>
        <v>1.04</v>
      </c>
      <c r="J422">
        <f t="shared" si="34"/>
        <v>2.08</v>
      </c>
    </row>
    <row r="423" spans="1:10" x14ac:dyDescent="0.25">
      <c r="A423">
        <f t="shared" si="30"/>
        <v>83400</v>
      </c>
      <c r="B423">
        <f t="shared" si="32"/>
        <v>41.7</v>
      </c>
      <c r="C423">
        <f t="shared" si="33"/>
        <v>4.17</v>
      </c>
      <c r="D423">
        <f t="shared" si="31"/>
        <v>1.04</v>
      </c>
      <c r="J423">
        <f t="shared" si="34"/>
        <v>2.085</v>
      </c>
    </row>
    <row r="424" spans="1:10" x14ac:dyDescent="0.25">
      <c r="A424">
        <f t="shared" si="30"/>
        <v>83600</v>
      </c>
      <c r="B424">
        <f t="shared" si="32"/>
        <v>41.8</v>
      </c>
      <c r="C424">
        <f t="shared" si="33"/>
        <v>4.18</v>
      </c>
      <c r="D424">
        <f t="shared" si="31"/>
        <v>1.04</v>
      </c>
      <c r="J424">
        <f t="shared" si="34"/>
        <v>2.09</v>
      </c>
    </row>
    <row r="425" spans="1:10" x14ac:dyDescent="0.25">
      <c r="A425">
        <f t="shared" si="30"/>
        <v>83800</v>
      </c>
      <c r="B425">
        <f t="shared" si="32"/>
        <v>41.9</v>
      </c>
      <c r="C425">
        <f t="shared" si="33"/>
        <v>4.1900000000000004</v>
      </c>
      <c r="D425">
        <f t="shared" si="31"/>
        <v>1.04</v>
      </c>
      <c r="J425">
        <f t="shared" si="34"/>
        <v>2.0950000000000002</v>
      </c>
    </row>
    <row r="426" spans="1:10" x14ac:dyDescent="0.25">
      <c r="A426">
        <f t="shared" si="30"/>
        <v>84000</v>
      </c>
      <c r="B426">
        <f t="shared" si="32"/>
        <v>42</v>
      </c>
      <c r="C426">
        <f t="shared" si="33"/>
        <v>4.2</v>
      </c>
      <c r="D426">
        <f t="shared" si="31"/>
        <v>1.05</v>
      </c>
      <c r="J426">
        <f t="shared" si="34"/>
        <v>2.1</v>
      </c>
    </row>
    <row r="427" spans="1:10" x14ac:dyDescent="0.25">
      <c r="A427">
        <f t="shared" si="30"/>
        <v>84200</v>
      </c>
      <c r="B427">
        <f t="shared" si="32"/>
        <v>42.1</v>
      </c>
      <c r="C427">
        <f t="shared" si="33"/>
        <v>4.21</v>
      </c>
      <c r="D427">
        <f t="shared" si="31"/>
        <v>1.05</v>
      </c>
      <c r="J427">
        <f t="shared" si="34"/>
        <v>2.105</v>
      </c>
    </row>
    <row r="428" spans="1:10" x14ac:dyDescent="0.25">
      <c r="A428">
        <f t="shared" si="30"/>
        <v>84400</v>
      </c>
      <c r="B428">
        <f t="shared" si="32"/>
        <v>42.2</v>
      </c>
      <c r="C428">
        <f t="shared" si="33"/>
        <v>4.22</v>
      </c>
      <c r="D428">
        <f t="shared" si="31"/>
        <v>1.05</v>
      </c>
      <c r="J428">
        <f t="shared" si="34"/>
        <v>2.11</v>
      </c>
    </row>
    <row r="429" spans="1:10" x14ac:dyDescent="0.25">
      <c r="A429">
        <f t="shared" si="30"/>
        <v>84600</v>
      </c>
      <c r="B429">
        <f t="shared" si="32"/>
        <v>42.3</v>
      </c>
      <c r="C429">
        <f t="shared" si="33"/>
        <v>4.2300000000000004</v>
      </c>
      <c r="D429">
        <f t="shared" si="31"/>
        <v>1.05</v>
      </c>
      <c r="J429">
        <f t="shared" si="34"/>
        <v>2.1150000000000002</v>
      </c>
    </row>
    <row r="430" spans="1:10" x14ac:dyDescent="0.25">
      <c r="A430">
        <f t="shared" si="30"/>
        <v>84800</v>
      </c>
      <c r="B430">
        <f t="shared" si="32"/>
        <v>42.4</v>
      </c>
      <c r="C430">
        <f t="shared" si="33"/>
        <v>4.24</v>
      </c>
      <c r="D430">
        <f t="shared" si="31"/>
        <v>1.06</v>
      </c>
      <c r="J430">
        <f t="shared" si="34"/>
        <v>2.12</v>
      </c>
    </row>
    <row r="431" spans="1:10" x14ac:dyDescent="0.25">
      <c r="A431">
        <f t="shared" si="30"/>
        <v>85000</v>
      </c>
      <c r="B431">
        <f t="shared" si="32"/>
        <v>42.5</v>
      </c>
      <c r="C431">
        <f t="shared" si="33"/>
        <v>4.25</v>
      </c>
      <c r="D431">
        <f t="shared" si="31"/>
        <v>1.06</v>
      </c>
      <c r="J431">
        <f t="shared" si="34"/>
        <v>2.125</v>
      </c>
    </row>
    <row r="432" spans="1:10" x14ac:dyDescent="0.25">
      <c r="A432">
        <f t="shared" si="30"/>
        <v>85200</v>
      </c>
      <c r="B432">
        <f t="shared" si="32"/>
        <v>42.6</v>
      </c>
      <c r="C432">
        <f t="shared" si="33"/>
        <v>4.26</v>
      </c>
      <c r="D432">
        <f t="shared" si="31"/>
        <v>1.06</v>
      </c>
      <c r="J432">
        <f t="shared" si="34"/>
        <v>2.13</v>
      </c>
    </row>
    <row r="433" spans="1:10" x14ac:dyDescent="0.25">
      <c r="A433">
        <f t="shared" si="30"/>
        <v>85400</v>
      </c>
      <c r="B433">
        <f t="shared" si="32"/>
        <v>42.7</v>
      </c>
      <c r="C433">
        <f t="shared" si="33"/>
        <v>4.2699999999999996</v>
      </c>
      <c r="D433">
        <f t="shared" si="31"/>
        <v>1.06</v>
      </c>
      <c r="J433">
        <f t="shared" si="34"/>
        <v>2.1349999999999998</v>
      </c>
    </row>
    <row r="434" spans="1:10" x14ac:dyDescent="0.25">
      <c r="A434">
        <f t="shared" si="30"/>
        <v>85600</v>
      </c>
      <c r="B434">
        <f t="shared" si="32"/>
        <v>42.8</v>
      </c>
      <c r="C434">
        <f t="shared" si="33"/>
        <v>4.28</v>
      </c>
      <c r="D434">
        <f t="shared" si="31"/>
        <v>1.07</v>
      </c>
      <c r="J434">
        <f t="shared" si="34"/>
        <v>2.14</v>
      </c>
    </row>
    <row r="435" spans="1:10" x14ac:dyDescent="0.25">
      <c r="A435">
        <f t="shared" si="30"/>
        <v>85800</v>
      </c>
      <c r="B435">
        <f t="shared" si="32"/>
        <v>42.9</v>
      </c>
      <c r="C435">
        <f t="shared" si="33"/>
        <v>4.29</v>
      </c>
      <c r="D435">
        <f t="shared" si="31"/>
        <v>1.07</v>
      </c>
      <c r="J435">
        <f t="shared" si="34"/>
        <v>2.145</v>
      </c>
    </row>
    <row r="436" spans="1:10" x14ac:dyDescent="0.25">
      <c r="A436">
        <f t="shared" si="30"/>
        <v>86000</v>
      </c>
      <c r="B436">
        <f t="shared" si="32"/>
        <v>43</v>
      </c>
      <c r="C436">
        <f t="shared" si="33"/>
        <v>4.3</v>
      </c>
      <c r="D436">
        <f t="shared" si="31"/>
        <v>1.07</v>
      </c>
      <c r="J436">
        <f t="shared" si="34"/>
        <v>2.15</v>
      </c>
    </row>
    <row r="437" spans="1:10" x14ac:dyDescent="0.25">
      <c r="A437">
        <f t="shared" si="30"/>
        <v>86200</v>
      </c>
      <c r="B437">
        <f t="shared" si="32"/>
        <v>43.1</v>
      </c>
      <c r="C437">
        <f t="shared" si="33"/>
        <v>4.3099999999999996</v>
      </c>
      <c r="D437">
        <f t="shared" si="31"/>
        <v>1.07</v>
      </c>
      <c r="J437">
        <f t="shared" si="34"/>
        <v>2.1549999999999998</v>
      </c>
    </row>
    <row r="438" spans="1:10" x14ac:dyDescent="0.25">
      <c r="A438">
        <f t="shared" si="30"/>
        <v>86400</v>
      </c>
      <c r="B438">
        <f t="shared" si="32"/>
        <v>43.2</v>
      </c>
      <c r="C438">
        <f t="shared" si="33"/>
        <v>4.32</v>
      </c>
      <c r="D438">
        <f t="shared" si="31"/>
        <v>1.08</v>
      </c>
      <c r="J438">
        <f t="shared" si="34"/>
        <v>2.16</v>
      </c>
    </row>
    <row r="439" spans="1:10" x14ac:dyDescent="0.25">
      <c r="A439">
        <f t="shared" si="30"/>
        <v>86600</v>
      </c>
      <c r="B439">
        <f t="shared" si="32"/>
        <v>43.3</v>
      </c>
      <c r="C439">
        <f t="shared" si="33"/>
        <v>4.33</v>
      </c>
      <c r="D439">
        <f t="shared" si="31"/>
        <v>1.08</v>
      </c>
      <c r="J439">
        <f t="shared" si="34"/>
        <v>2.165</v>
      </c>
    </row>
    <row r="440" spans="1:10" x14ac:dyDescent="0.25">
      <c r="A440">
        <f t="shared" si="30"/>
        <v>86800</v>
      </c>
      <c r="B440">
        <f t="shared" si="32"/>
        <v>43.4</v>
      </c>
      <c r="C440">
        <f t="shared" si="33"/>
        <v>4.34</v>
      </c>
      <c r="D440">
        <f t="shared" si="31"/>
        <v>1.08</v>
      </c>
      <c r="J440">
        <f t="shared" si="34"/>
        <v>2.17</v>
      </c>
    </row>
    <row r="441" spans="1:10" x14ac:dyDescent="0.25">
      <c r="A441">
        <f t="shared" si="30"/>
        <v>87000</v>
      </c>
      <c r="B441">
        <f t="shared" si="32"/>
        <v>43.5</v>
      </c>
      <c r="C441">
        <f t="shared" si="33"/>
        <v>4.3499999999999996</v>
      </c>
      <c r="D441">
        <f t="shared" si="31"/>
        <v>1.08</v>
      </c>
      <c r="J441">
        <f t="shared" si="34"/>
        <v>2.1749999999999998</v>
      </c>
    </row>
    <row r="442" spans="1:10" x14ac:dyDescent="0.25">
      <c r="A442">
        <f t="shared" si="30"/>
        <v>87200</v>
      </c>
      <c r="B442">
        <f t="shared" si="32"/>
        <v>43.6</v>
      </c>
      <c r="C442">
        <f t="shared" si="33"/>
        <v>4.3600000000000003</v>
      </c>
      <c r="D442">
        <f t="shared" si="31"/>
        <v>1.0900000000000001</v>
      </c>
      <c r="J442">
        <f t="shared" si="34"/>
        <v>2.1800000000000002</v>
      </c>
    </row>
    <row r="443" spans="1:10" x14ac:dyDescent="0.25">
      <c r="A443">
        <f t="shared" si="30"/>
        <v>87400</v>
      </c>
      <c r="B443">
        <f t="shared" si="32"/>
        <v>43.7</v>
      </c>
      <c r="C443">
        <f t="shared" si="33"/>
        <v>4.37</v>
      </c>
      <c r="D443">
        <f t="shared" si="31"/>
        <v>1.0900000000000001</v>
      </c>
      <c r="J443">
        <f t="shared" si="34"/>
        <v>2.1850000000000001</v>
      </c>
    </row>
    <row r="444" spans="1:10" x14ac:dyDescent="0.25">
      <c r="A444">
        <f t="shared" si="30"/>
        <v>87600</v>
      </c>
      <c r="B444">
        <f t="shared" si="32"/>
        <v>43.8</v>
      </c>
      <c r="C444">
        <f t="shared" si="33"/>
        <v>4.38</v>
      </c>
      <c r="D444">
        <f t="shared" si="31"/>
        <v>1.0900000000000001</v>
      </c>
      <c r="J444">
        <f t="shared" si="34"/>
        <v>2.19</v>
      </c>
    </row>
    <row r="445" spans="1:10" x14ac:dyDescent="0.25">
      <c r="A445">
        <f t="shared" si="30"/>
        <v>87800</v>
      </c>
      <c r="B445">
        <f t="shared" si="32"/>
        <v>43.9</v>
      </c>
      <c r="C445">
        <f t="shared" si="33"/>
        <v>4.3899999999999997</v>
      </c>
      <c r="D445">
        <f t="shared" si="31"/>
        <v>1.0900000000000001</v>
      </c>
      <c r="J445">
        <f t="shared" si="34"/>
        <v>2.1949999999999998</v>
      </c>
    </row>
    <row r="446" spans="1:10" x14ac:dyDescent="0.25">
      <c r="A446">
        <f t="shared" si="30"/>
        <v>88000</v>
      </c>
      <c r="B446">
        <f t="shared" si="32"/>
        <v>44</v>
      </c>
      <c r="C446">
        <f t="shared" si="33"/>
        <v>4.4000000000000004</v>
      </c>
      <c r="D446">
        <f t="shared" si="31"/>
        <v>1.1000000000000001</v>
      </c>
      <c r="J446">
        <f t="shared" si="34"/>
        <v>2.2000000000000002</v>
      </c>
    </row>
    <row r="447" spans="1:10" x14ac:dyDescent="0.25">
      <c r="A447">
        <f t="shared" si="30"/>
        <v>88200</v>
      </c>
      <c r="B447">
        <f t="shared" si="32"/>
        <v>44.1</v>
      </c>
      <c r="C447">
        <f t="shared" si="33"/>
        <v>4.41</v>
      </c>
      <c r="D447">
        <f t="shared" si="31"/>
        <v>1.1000000000000001</v>
      </c>
      <c r="J447">
        <f t="shared" si="34"/>
        <v>2.2050000000000001</v>
      </c>
    </row>
    <row r="448" spans="1:10" x14ac:dyDescent="0.25">
      <c r="A448">
        <f t="shared" si="30"/>
        <v>88400</v>
      </c>
      <c r="B448">
        <f t="shared" si="32"/>
        <v>44.2</v>
      </c>
      <c r="C448">
        <f t="shared" si="33"/>
        <v>4.42</v>
      </c>
      <c r="D448">
        <f t="shared" si="31"/>
        <v>1.1000000000000001</v>
      </c>
      <c r="J448">
        <f t="shared" si="34"/>
        <v>2.21</v>
      </c>
    </row>
    <row r="449" spans="1:10" x14ac:dyDescent="0.25">
      <c r="A449">
        <f t="shared" si="30"/>
        <v>88600</v>
      </c>
      <c r="B449">
        <f t="shared" si="32"/>
        <v>44.3</v>
      </c>
      <c r="C449">
        <f t="shared" si="33"/>
        <v>4.43</v>
      </c>
      <c r="D449">
        <f t="shared" si="31"/>
        <v>1.1000000000000001</v>
      </c>
      <c r="J449">
        <f t="shared" si="34"/>
        <v>2.2149999999999999</v>
      </c>
    </row>
    <row r="450" spans="1:10" x14ac:dyDescent="0.25">
      <c r="A450">
        <f t="shared" si="30"/>
        <v>88800</v>
      </c>
      <c r="B450">
        <f t="shared" si="32"/>
        <v>44.4</v>
      </c>
      <c r="C450">
        <f t="shared" si="33"/>
        <v>4.4400000000000004</v>
      </c>
      <c r="D450">
        <f t="shared" si="31"/>
        <v>1.1100000000000001</v>
      </c>
      <c r="J450">
        <f t="shared" si="34"/>
        <v>2.2200000000000002</v>
      </c>
    </row>
    <row r="451" spans="1:10" x14ac:dyDescent="0.25">
      <c r="A451">
        <f t="shared" si="30"/>
        <v>89000</v>
      </c>
      <c r="B451">
        <f t="shared" si="32"/>
        <v>44.5</v>
      </c>
      <c r="C451">
        <f t="shared" si="33"/>
        <v>4.45</v>
      </c>
      <c r="D451">
        <f t="shared" si="31"/>
        <v>1.1100000000000001</v>
      </c>
      <c r="J451">
        <f t="shared" si="34"/>
        <v>2.2250000000000001</v>
      </c>
    </row>
    <row r="452" spans="1:10" x14ac:dyDescent="0.25">
      <c r="A452">
        <f t="shared" si="30"/>
        <v>89200</v>
      </c>
      <c r="B452">
        <f t="shared" si="32"/>
        <v>44.6</v>
      </c>
      <c r="C452">
        <f t="shared" si="33"/>
        <v>4.46</v>
      </c>
      <c r="D452">
        <f t="shared" si="31"/>
        <v>1.1100000000000001</v>
      </c>
      <c r="J452">
        <f t="shared" si="34"/>
        <v>2.23</v>
      </c>
    </row>
    <row r="453" spans="1:10" x14ac:dyDescent="0.25">
      <c r="A453">
        <f t="shared" si="30"/>
        <v>89400</v>
      </c>
      <c r="B453">
        <f t="shared" si="32"/>
        <v>44.7</v>
      </c>
      <c r="C453">
        <f t="shared" si="33"/>
        <v>4.47</v>
      </c>
      <c r="D453">
        <f t="shared" si="31"/>
        <v>1.1100000000000001</v>
      </c>
      <c r="J453">
        <f t="shared" si="34"/>
        <v>2.2349999999999999</v>
      </c>
    </row>
    <row r="454" spans="1:10" x14ac:dyDescent="0.25">
      <c r="A454">
        <f t="shared" si="30"/>
        <v>89600</v>
      </c>
      <c r="B454">
        <f t="shared" si="32"/>
        <v>44.8</v>
      </c>
      <c r="C454">
        <f t="shared" si="33"/>
        <v>4.4800000000000004</v>
      </c>
      <c r="D454">
        <f t="shared" si="31"/>
        <v>1.1200000000000001</v>
      </c>
      <c r="J454">
        <f t="shared" si="34"/>
        <v>2.2400000000000002</v>
      </c>
    </row>
    <row r="455" spans="1:10" x14ac:dyDescent="0.25">
      <c r="A455">
        <f t="shared" si="30"/>
        <v>89800</v>
      </c>
      <c r="B455">
        <f t="shared" si="32"/>
        <v>44.9</v>
      </c>
      <c r="C455">
        <f t="shared" si="33"/>
        <v>4.49</v>
      </c>
      <c r="D455">
        <f t="shared" si="31"/>
        <v>1.1200000000000001</v>
      </c>
      <c r="J455">
        <f t="shared" si="34"/>
        <v>2.2450000000000001</v>
      </c>
    </row>
    <row r="456" spans="1:10" x14ac:dyDescent="0.25">
      <c r="A456">
        <f t="shared" ref="A456:A506" si="35">A455+A$3</f>
        <v>90000</v>
      </c>
      <c r="B456">
        <f t="shared" si="32"/>
        <v>45</v>
      </c>
      <c r="C456">
        <f t="shared" si="33"/>
        <v>4.5</v>
      </c>
      <c r="D456">
        <f t="shared" ref="D456:D506" si="36">_xlfn.FLOOR.MATH(C456*A$2/0.4,0.01)</f>
        <v>1.1200000000000001</v>
      </c>
      <c r="J456">
        <f t="shared" si="34"/>
        <v>2.25</v>
      </c>
    </row>
    <row r="457" spans="1:10" x14ac:dyDescent="0.25">
      <c r="A457">
        <f t="shared" si="35"/>
        <v>90200</v>
      </c>
      <c r="B457">
        <f t="shared" ref="B457:B506" si="37">B$7*A457/A$7</f>
        <v>45.1</v>
      </c>
      <c r="C457">
        <f t="shared" ref="C457:C506" si="38">C$7*A457/A$7</f>
        <v>4.51</v>
      </c>
      <c r="D457">
        <f t="shared" si="36"/>
        <v>1.1200000000000001</v>
      </c>
      <c r="J457">
        <f t="shared" si="34"/>
        <v>2.2549999999999999</v>
      </c>
    </row>
    <row r="458" spans="1:10" x14ac:dyDescent="0.25">
      <c r="A458">
        <f t="shared" si="35"/>
        <v>90400</v>
      </c>
      <c r="B458">
        <f t="shared" si="37"/>
        <v>45.2</v>
      </c>
      <c r="C458">
        <f t="shared" si="38"/>
        <v>4.5199999999999996</v>
      </c>
      <c r="D458">
        <f t="shared" si="36"/>
        <v>1.1300000000000001</v>
      </c>
      <c r="J458">
        <f t="shared" si="34"/>
        <v>2.2599999999999998</v>
      </c>
    </row>
    <row r="459" spans="1:10" x14ac:dyDescent="0.25">
      <c r="A459">
        <f t="shared" si="35"/>
        <v>90600</v>
      </c>
      <c r="B459">
        <f t="shared" si="37"/>
        <v>45.3</v>
      </c>
      <c r="C459">
        <f t="shared" si="38"/>
        <v>4.53</v>
      </c>
      <c r="D459">
        <f t="shared" si="36"/>
        <v>1.1300000000000001</v>
      </c>
      <c r="J459">
        <f t="shared" si="34"/>
        <v>2.2650000000000001</v>
      </c>
    </row>
    <row r="460" spans="1:10" x14ac:dyDescent="0.25">
      <c r="A460">
        <f t="shared" si="35"/>
        <v>90800</v>
      </c>
      <c r="B460">
        <f t="shared" si="37"/>
        <v>45.4</v>
      </c>
      <c r="C460">
        <f t="shared" si="38"/>
        <v>4.54</v>
      </c>
      <c r="D460">
        <f t="shared" si="36"/>
        <v>1.1300000000000001</v>
      </c>
      <c r="J460">
        <f t="shared" si="34"/>
        <v>2.27</v>
      </c>
    </row>
    <row r="461" spans="1:10" x14ac:dyDescent="0.25">
      <c r="A461">
        <f t="shared" si="35"/>
        <v>91000</v>
      </c>
      <c r="B461">
        <f t="shared" si="37"/>
        <v>45.5</v>
      </c>
      <c r="C461">
        <f t="shared" si="38"/>
        <v>4.55</v>
      </c>
      <c r="D461">
        <f t="shared" si="36"/>
        <v>1.1300000000000001</v>
      </c>
      <c r="J461">
        <f t="shared" si="34"/>
        <v>2.2749999999999999</v>
      </c>
    </row>
    <row r="462" spans="1:10" x14ac:dyDescent="0.25">
      <c r="A462">
        <f t="shared" si="35"/>
        <v>91200</v>
      </c>
      <c r="B462">
        <f t="shared" si="37"/>
        <v>45.6</v>
      </c>
      <c r="C462">
        <f t="shared" si="38"/>
        <v>4.5599999999999996</v>
      </c>
      <c r="D462">
        <f t="shared" si="36"/>
        <v>1.1400000000000001</v>
      </c>
      <c r="J462">
        <f t="shared" si="34"/>
        <v>2.2799999999999998</v>
      </c>
    </row>
    <row r="463" spans="1:10" x14ac:dyDescent="0.25">
      <c r="A463">
        <f t="shared" si="35"/>
        <v>91400</v>
      </c>
      <c r="B463">
        <f t="shared" si="37"/>
        <v>45.7</v>
      </c>
      <c r="C463">
        <f t="shared" si="38"/>
        <v>4.57</v>
      </c>
      <c r="D463">
        <f t="shared" si="36"/>
        <v>1.1400000000000001</v>
      </c>
      <c r="J463">
        <f t="shared" si="34"/>
        <v>2.2850000000000001</v>
      </c>
    </row>
    <row r="464" spans="1:10" x14ac:dyDescent="0.25">
      <c r="A464">
        <f t="shared" si="35"/>
        <v>91600</v>
      </c>
      <c r="B464">
        <f t="shared" si="37"/>
        <v>45.8</v>
      </c>
      <c r="C464">
        <f t="shared" si="38"/>
        <v>4.58</v>
      </c>
      <c r="D464">
        <f t="shared" si="36"/>
        <v>1.1400000000000001</v>
      </c>
      <c r="J464">
        <f t="shared" si="34"/>
        <v>2.29</v>
      </c>
    </row>
    <row r="465" spans="1:10" x14ac:dyDescent="0.25">
      <c r="A465">
        <f t="shared" si="35"/>
        <v>91800</v>
      </c>
      <c r="B465">
        <f t="shared" si="37"/>
        <v>45.9</v>
      </c>
      <c r="C465">
        <f t="shared" si="38"/>
        <v>4.59</v>
      </c>
      <c r="D465">
        <f t="shared" si="36"/>
        <v>1.1400000000000001</v>
      </c>
      <c r="J465">
        <f t="shared" si="34"/>
        <v>2.2949999999999999</v>
      </c>
    </row>
    <row r="466" spans="1:10" x14ac:dyDescent="0.25">
      <c r="A466">
        <f t="shared" si="35"/>
        <v>92000</v>
      </c>
      <c r="B466">
        <f t="shared" si="37"/>
        <v>46</v>
      </c>
      <c r="C466">
        <f t="shared" si="38"/>
        <v>4.5999999999999996</v>
      </c>
      <c r="D466">
        <f t="shared" si="36"/>
        <v>1.1500000000000001</v>
      </c>
      <c r="J466">
        <f t="shared" ref="J466:J506" si="39">A466*J$16/A$16</f>
        <v>2.2999999999999998</v>
      </c>
    </row>
    <row r="467" spans="1:10" x14ac:dyDescent="0.25">
      <c r="A467">
        <f t="shared" si="35"/>
        <v>92200</v>
      </c>
      <c r="B467">
        <f t="shared" si="37"/>
        <v>46.1</v>
      </c>
      <c r="C467">
        <f t="shared" si="38"/>
        <v>4.6100000000000003</v>
      </c>
      <c r="D467">
        <f t="shared" si="36"/>
        <v>1.1500000000000001</v>
      </c>
      <c r="J467">
        <f t="shared" si="39"/>
        <v>2.3050000000000002</v>
      </c>
    </row>
    <row r="468" spans="1:10" x14ac:dyDescent="0.25">
      <c r="A468">
        <f t="shared" si="35"/>
        <v>92400</v>
      </c>
      <c r="B468">
        <f t="shared" si="37"/>
        <v>46.2</v>
      </c>
      <c r="C468">
        <f t="shared" si="38"/>
        <v>4.62</v>
      </c>
      <c r="D468">
        <f t="shared" si="36"/>
        <v>1.1500000000000001</v>
      </c>
      <c r="J468">
        <f t="shared" si="39"/>
        <v>2.31</v>
      </c>
    </row>
    <row r="469" spans="1:10" x14ac:dyDescent="0.25">
      <c r="A469">
        <f t="shared" si="35"/>
        <v>92600</v>
      </c>
      <c r="B469">
        <f t="shared" si="37"/>
        <v>46.3</v>
      </c>
      <c r="C469">
        <f t="shared" si="38"/>
        <v>4.63</v>
      </c>
      <c r="D469">
        <f t="shared" si="36"/>
        <v>1.1500000000000001</v>
      </c>
      <c r="J469">
        <f t="shared" si="39"/>
        <v>2.3149999999999999</v>
      </c>
    </row>
    <row r="470" spans="1:10" x14ac:dyDescent="0.25">
      <c r="A470">
        <f t="shared" si="35"/>
        <v>92800</v>
      </c>
      <c r="B470">
        <f t="shared" si="37"/>
        <v>46.4</v>
      </c>
      <c r="C470">
        <f t="shared" si="38"/>
        <v>4.6399999999999997</v>
      </c>
      <c r="D470">
        <f t="shared" si="36"/>
        <v>1.1599999999999999</v>
      </c>
      <c r="J470">
        <f t="shared" si="39"/>
        <v>2.3199999999999998</v>
      </c>
    </row>
    <row r="471" spans="1:10" x14ac:dyDescent="0.25">
      <c r="A471">
        <f t="shared" si="35"/>
        <v>93000</v>
      </c>
      <c r="B471">
        <f t="shared" si="37"/>
        <v>46.5</v>
      </c>
      <c r="C471">
        <f t="shared" si="38"/>
        <v>4.6500000000000004</v>
      </c>
      <c r="D471">
        <f t="shared" si="36"/>
        <v>1.1599999999999999</v>
      </c>
      <c r="J471">
        <f t="shared" si="39"/>
        <v>2.3250000000000002</v>
      </c>
    </row>
    <row r="472" spans="1:10" x14ac:dyDescent="0.25">
      <c r="A472">
        <f t="shared" si="35"/>
        <v>93200</v>
      </c>
      <c r="B472">
        <f t="shared" si="37"/>
        <v>46.6</v>
      </c>
      <c r="C472">
        <f t="shared" si="38"/>
        <v>4.66</v>
      </c>
      <c r="D472">
        <f t="shared" si="36"/>
        <v>1.1599999999999999</v>
      </c>
      <c r="J472">
        <f t="shared" si="39"/>
        <v>2.33</v>
      </c>
    </row>
    <row r="473" spans="1:10" x14ac:dyDescent="0.25">
      <c r="A473">
        <f t="shared" si="35"/>
        <v>93400</v>
      </c>
      <c r="B473">
        <f t="shared" si="37"/>
        <v>46.7</v>
      </c>
      <c r="C473">
        <f t="shared" si="38"/>
        <v>4.67</v>
      </c>
      <c r="D473">
        <f t="shared" si="36"/>
        <v>1.1599999999999999</v>
      </c>
      <c r="J473">
        <f t="shared" si="39"/>
        <v>2.335</v>
      </c>
    </row>
    <row r="474" spans="1:10" x14ac:dyDescent="0.25">
      <c r="A474">
        <f t="shared" si="35"/>
        <v>93600</v>
      </c>
      <c r="B474">
        <f t="shared" si="37"/>
        <v>46.8</v>
      </c>
      <c r="C474">
        <f t="shared" si="38"/>
        <v>4.68</v>
      </c>
      <c r="D474">
        <f t="shared" si="36"/>
        <v>1.17</v>
      </c>
      <c r="J474">
        <f t="shared" si="39"/>
        <v>2.34</v>
      </c>
    </row>
    <row r="475" spans="1:10" x14ac:dyDescent="0.25">
      <c r="A475">
        <f t="shared" si="35"/>
        <v>93800</v>
      </c>
      <c r="B475">
        <f t="shared" si="37"/>
        <v>46.9</v>
      </c>
      <c r="C475">
        <f t="shared" si="38"/>
        <v>4.6900000000000004</v>
      </c>
      <c r="D475">
        <f t="shared" si="36"/>
        <v>1.17</v>
      </c>
      <c r="J475">
        <f t="shared" si="39"/>
        <v>2.3450000000000002</v>
      </c>
    </row>
    <row r="476" spans="1:10" x14ac:dyDescent="0.25">
      <c r="A476">
        <f t="shared" si="35"/>
        <v>94000</v>
      </c>
      <c r="B476">
        <f t="shared" si="37"/>
        <v>47</v>
      </c>
      <c r="C476">
        <f t="shared" si="38"/>
        <v>4.7</v>
      </c>
      <c r="D476">
        <f t="shared" si="36"/>
        <v>1.17</v>
      </c>
      <c r="J476">
        <f t="shared" si="39"/>
        <v>2.35</v>
      </c>
    </row>
    <row r="477" spans="1:10" x14ac:dyDescent="0.25">
      <c r="A477">
        <f t="shared" si="35"/>
        <v>94200</v>
      </c>
      <c r="B477">
        <f t="shared" si="37"/>
        <v>47.1</v>
      </c>
      <c r="C477">
        <f t="shared" si="38"/>
        <v>4.71</v>
      </c>
      <c r="D477">
        <f t="shared" si="36"/>
        <v>1.17</v>
      </c>
      <c r="J477">
        <f t="shared" si="39"/>
        <v>2.355</v>
      </c>
    </row>
    <row r="478" spans="1:10" x14ac:dyDescent="0.25">
      <c r="A478">
        <f t="shared" si="35"/>
        <v>94400</v>
      </c>
      <c r="B478">
        <f t="shared" si="37"/>
        <v>47.2</v>
      </c>
      <c r="C478">
        <f t="shared" si="38"/>
        <v>4.72</v>
      </c>
      <c r="D478">
        <f t="shared" si="36"/>
        <v>1.18</v>
      </c>
      <c r="J478">
        <f t="shared" si="39"/>
        <v>2.36</v>
      </c>
    </row>
    <row r="479" spans="1:10" x14ac:dyDescent="0.25">
      <c r="A479">
        <f t="shared" si="35"/>
        <v>94600</v>
      </c>
      <c r="B479">
        <f t="shared" si="37"/>
        <v>47.3</v>
      </c>
      <c r="C479">
        <f t="shared" si="38"/>
        <v>4.7300000000000004</v>
      </c>
      <c r="D479">
        <f t="shared" si="36"/>
        <v>1.18</v>
      </c>
      <c r="J479">
        <f t="shared" si="39"/>
        <v>2.3650000000000002</v>
      </c>
    </row>
    <row r="480" spans="1:10" x14ac:dyDescent="0.25">
      <c r="A480">
        <f t="shared" si="35"/>
        <v>94800</v>
      </c>
      <c r="B480">
        <f t="shared" si="37"/>
        <v>47.4</v>
      </c>
      <c r="C480">
        <f t="shared" si="38"/>
        <v>4.74</v>
      </c>
      <c r="D480">
        <f t="shared" si="36"/>
        <v>1.18</v>
      </c>
      <c r="J480">
        <f t="shared" si="39"/>
        <v>2.37</v>
      </c>
    </row>
    <row r="481" spans="1:10" x14ac:dyDescent="0.25">
      <c r="A481">
        <f t="shared" si="35"/>
        <v>95000</v>
      </c>
      <c r="B481">
        <f t="shared" si="37"/>
        <v>47.5</v>
      </c>
      <c r="C481">
        <f t="shared" si="38"/>
        <v>4.75</v>
      </c>
      <c r="D481">
        <f t="shared" si="36"/>
        <v>1.18</v>
      </c>
      <c r="J481">
        <f t="shared" si="39"/>
        <v>2.375</v>
      </c>
    </row>
    <row r="482" spans="1:10" x14ac:dyDescent="0.25">
      <c r="A482">
        <f t="shared" si="35"/>
        <v>95200</v>
      </c>
      <c r="B482">
        <f t="shared" si="37"/>
        <v>47.6</v>
      </c>
      <c r="C482">
        <f t="shared" si="38"/>
        <v>4.76</v>
      </c>
      <c r="D482">
        <f t="shared" si="36"/>
        <v>1.19</v>
      </c>
      <c r="J482">
        <f t="shared" si="39"/>
        <v>2.38</v>
      </c>
    </row>
    <row r="483" spans="1:10" x14ac:dyDescent="0.25">
      <c r="A483">
        <f t="shared" si="35"/>
        <v>95400</v>
      </c>
      <c r="B483">
        <f t="shared" si="37"/>
        <v>47.7</v>
      </c>
      <c r="C483">
        <f t="shared" si="38"/>
        <v>4.7699999999999996</v>
      </c>
      <c r="D483">
        <f t="shared" si="36"/>
        <v>1.19</v>
      </c>
      <c r="J483">
        <f t="shared" si="39"/>
        <v>2.3849999999999998</v>
      </c>
    </row>
    <row r="484" spans="1:10" x14ac:dyDescent="0.25">
      <c r="A484">
        <f t="shared" si="35"/>
        <v>95600</v>
      </c>
      <c r="B484">
        <f t="shared" si="37"/>
        <v>47.8</v>
      </c>
      <c r="C484">
        <f t="shared" si="38"/>
        <v>4.78</v>
      </c>
      <c r="D484">
        <f t="shared" si="36"/>
        <v>1.19</v>
      </c>
      <c r="J484">
        <f t="shared" si="39"/>
        <v>2.39</v>
      </c>
    </row>
    <row r="485" spans="1:10" x14ac:dyDescent="0.25">
      <c r="A485">
        <f t="shared" si="35"/>
        <v>95800</v>
      </c>
      <c r="B485">
        <f t="shared" si="37"/>
        <v>47.9</v>
      </c>
      <c r="C485">
        <f t="shared" si="38"/>
        <v>4.79</v>
      </c>
      <c r="D485">
        <f t="shared" si="36"/>
        <v>1.19</v>
      </c>
      <c r="J485">
        <f t="shared" si="39"/>
        <v>2.395</v>
      </c>
    </row>
    <row r="486" spans="1:10" x14ac:dyDescent="0.25">
      <c r="A486">
        <f t="shared" si="35"/>
        <v>96000</v>
      </c>
      <c r="B486">
        <f t="shared" si="37"/>
        <v>48</v>
      </c>
      <c r="C486">
        <f t="shared" si="38"/>
        <v>4.8</v>
      </c>
      <c r="D486">
        <f t="shared" si="36"/>
        <v>1.2</v>
      </c>
      <c r="J486">
        <f t="shared" si="39"/>
        <v>2.4</v>
      </c>
    </row>
    <row r="487" spans="1:10" x14ac:dyDescent="0.25">
      <c r="A487">
        <f t="shared" si="35"/>
        <v>96200</v>
      </c>
      <c r="B487">
        <f t="shared" si="37"/>
        <v>48.1</v>
      </c>
      <c r="C487">
        <f t="shared" si="38"/>
        <v>4.8099999999999996</v>
      </c>
      <c r="D487">
        <f t="shared" si="36"/>
        <v>1.2</v>
      </c>
      <c r="J487">
        <f t="shared" si="39"/>
        <v>2.4049999999999998</v>
      </c>
    </row>
    <row r="488" spans="1:10" x14ac:dyDescent="0.25">
      <c r="A488">
        <f t="shared" si="35"/>
        <v>96400</v>
      </c>
      <c r="B488">
        <f t="shared" si="37"/>
        <v>48.2</v>
      </c>
      <c r="C488">
        <f t="shared" si="38"/>
        <v>4.82</v>
      </c>
      <c r="D488">
        <f t="shared" si="36"/>
        <v>1.2</v>
      </c>
      <c r="J488">
        <f t="shared" si="39"/>
        <v>2.41</v>
      </c>
    </row>
    <row r="489" spans="1:10" x14ac:dyDescent="0.25">
      <c r="A489">
        <f t="shared" si="35"/>
        <v>96600</v>
      </c>
      <c r="B489">
        <f t="shared" si="37"/>
        <v>48.3</v>
      </c>
      <c r="C489">
        <f t="shared" si="38"/>
        <v>4.83</v>
      </c>
      <c r="D489">
        <f t="shared" si="36"/>
        <v>1.2</v>
      </c>
      <c r="J489">
        <f t="shared" si="39"/>
        <v>2.415</v>
      </c>
    </row>
    <row r="490" spans="1:10" x14ac:dyDescent="0.25">
      <c r="A490">
        <f t="shared" si="35"/>
        <v>96800</v>
      </c>
      <c r="B490">
        <f t="shared" si="37"/>
        <v>48.4</v>
      </c>
      <c r="C490">
        <f t="shared" si="38"/>
        <v>4.84</v>
      </c>
      <c r="D490">
        <f t="shared" si="36"/>
        <v>1.21</v>
      </c>
      <c r="J490">
        <f t="shared" si="39"/>
        <v>2.42</v>
      </c>
    </row>
    <row r="491" spans="1:10" x14ac:dyDescent="0.25">
      <c r="A491">
        <f t="shared" si="35"/>
        <v>97000</v>
      </c>
      <c r="B491">
        <f t="shared" si="37"/>
        <v>48.5</v>
      </c>
      <c r="C491">
        <f t="shared" si="38"/>
        <v>4.8499999999999996</v>
      </c>
      <c r="D491">
        <f t="shared" si="36"/>
        <v>1.21</v>
      </c>
      <c r="J491">
        <f t="shared" si="39"/>
        <v>2.4249999999999998</v>
      </c>
    </row>
    <row r="492" spans="1:10" x14ac:dyDescent="0.25">
      <c r="A492">
        <f t="shared" si="35"/>
        <v>97200</v>
      </c>
      <c r="B492">
        <f t="shared" si="37"/>
        <v>48.6</v>
      </c>
      <c r="C492">
        <f t="shared" si="38"/>
        <v>4.8600000000000003</v>
      </c>
      <c r="D492">
        <f t="shared" si="36"/>
        <v>1.21</v>
      </c>
      <c r="J492">
        <f t="shared" si="39"/>
        <v>2.4300000000000002</v>
      </c>
    </row>
    <row r="493" spans="1:10" x14ac:dyDescent="0.25">
      <c r="A493">
        <f t="shared" si="35"/>
        <v>97400</v>
      </c>
      <c r="B493">
        <f t="shared" si="37"/>
        <v>48.7</v>
      </c>
      <c r="C493">
        <f t="shared" si="38"/>
        <v>4.87</v>
      </c>
      <c r="D493">
        <f t="shared" si="36"/>
        <v>1.21</v>
      </c>
      <c r="J493">
        <f t="shared" si="39"/>
        <v>2.4350000000000001</v>
      </c>
    </row>
    <row r="494" spans="1:10" x14ac:dyDescent="0.25">
      <c r="A494">
        <f t="shared" si="35"/>
        <v>97600</v>
      </c>
      <c r="B494">
        <f t="shared" si="37"/>
        <v>48.8</v>
      </c>
      <c r="C494">
        <f t="shared" si="38"/>
        <v>4.88</v>
      </c>
      <c r="D494">
        <f t="shared" si="36"/>
        <v>1.22</v>
      </c>
      <c r="J494">
        <f t="shared" si="39"/>
        <v>2.44</v>
      </c>
    </row>
    <row r="495" spans="1:10" x14ac:dyDescent="0.25">
      <c r="A495">
        <f t="shared" si="35"/>
        <v>97800</v>
      </c>
      <c r="B495">
        <f t="shared" si="37"/>
        <v>48.9</v>
      </c>
      <c r="C495">
        <f t="shared" si="38"/>
        <v>4.8899999999999997</v>
      </c>
      <c r="D495">
        <f t="shared" si="36"/>
        <v>1.22</v>
      </c>
      <c r="J495">
        <f t="shared" si="39"/>
        <v>2.4449999999999998</v>
      </c>
    </row>
    <row r="496" spans="1:10" x14ac:dyDescent="0.25">
      <c r="A496">
        <f t="shared" si="35"/>
        <v>98000</v>
      </c>
      <c r="B496">
        <f t="shared" si="37"/>
        <v>49</v>
      </c>
      <c r="C496">
        <f t="shared" si="38"/>
        <v>4.9000000000000004</v>
      </c>
      <c r="D496">
        <f t="shared" si="36"/>
        <v>1.22</v>
      </c>
      <c r="J496">
        <f t="shared" si="39"/>
        <v>2.4500000000000002</v>
      </c>
    </row>
    <row r="497" spans="1:10" x14ac:dyDescent="0.25">
      <c r="A497">
        <f t="shared" si="35"/>
        <v>98200</v>
      </c>
      <c r="B497">
        <f t="shared" si="37"/>
        <v>49.1</v>
      </c>
      <c r="C497">
        <f t="shared" si="38"/>
        <v>4.91</v>
      </c>
      <c r="D497">
        <f t="shared" si="36"/>
        <v>1.22</v>
      </c>
      <c r="J497">
        <f t="shared" si="39"/>
        <v>2.4550000000000001</v>
      </c>
    </row>
    <row r="498" spans="1:10" x14ac:dyDescent="0.25">
      <c r="A498">
        <f t="shared" si="35"/>
        <v>98400</v>
      </c>
      <c r="B498">
        <f t="shared" si="37"/>
        <v>49.2</v>
      </c>
      <c r="C498">
        <f t="shared" si="38"/>
        <v>4.92</v>
      </c>
      <c r="D498">
        <f t="shared" si="36"/>
        <v>1.23</v>
      </c>
      <c r="J498">
        <f t="shared" si="39"/>
        <v>2.46</v>
      </c>
    </row>
    <row r="499" spans="1:10" x14ac:dyDescent="0.25">
      <c r="A499">
        <f t="shared" si="35"/>
        <v>98600</v>
      </c>
      <c r="B499">
        <f t="shared" si="37"/>
        <v>49.3</v>
      </c>
      <c r="C499">
        <f t="shared" si="38"/>
        <v>4.93</v>
      </c>
      <c r="D499">
        <f t="shared" si="36"/>
        <v>1.23</v>
      </c>
      <c r="J499">
        <f t="shared" si="39"/>
        <v>2.4649999999999999</v>
      </c>
    </row>
    <row r="500" spans="1:10" x14ac:dyDescent="0.25">
      <c r="A500">
        <f t="shared" si="35"/>
        <v>98800</v>
      </c>
      <c r="B500">
        <f t="shared" si="37"/>
        <v>49.4</v>
      </c>
      <c r="C500">
        <f t="shared" si="38"/>
        <v>4.9400000000000004</v>
      </c>
      <c r="D500">
        <f t="shared" si="36"/>
        <v>1.23</v>
      </c>
      <c r="J500">
        <f t="shared" si="39"/>
        <v>2.4700000000000002</v>
      </c>
    </row>
    <row r="501" spans="1:10" x14ac:dyDescent="0.25">
      <c r="A501">
        <f t="shared" si="35"/>
        <v>99000</v>
      </c>
      <c r="B501">
        <f t="shared" si="37"/>
        <v>49.5</v>
      </c>
      <c r="C501">
        <f t="shared" si="38"/>
        <v>4.95</v>
      </c>
      <c r="D501">
        <f t="shared" si="36"/>
        <v>1.23</v>
      </c>
      <c r="J501">
        <f t="shared" si="39"/>
        <v>2.4750000000000001</v>
      </c>
    </row>
    <row r="502" spans="1:10" x14ac:dyDescent="0.25">
      <c r="A502">
        <f t="shared" si="35"/>
        <v>99200</v>
      </c>
      <c r="B502">
        <f t="shared" si="37"/>
        <v>49.6</v>
      </c>
      <c r="C502">
        <f t="shared" si="38"/>
        <v>4.96</v>
      </c>
      <c r="D502">
        <f t="shared" si="36"/>
        <v>1.24</v>
      </c>
      <c r="J502">
        <f t="shared" si="39"/>
        <v>2.48</v>
      </c>
    </row>
    <row r="503" spans="1:10" x14ac:dyDescent="0.25">
      <c r="A503">
        <f t="shared" si="35"/>
        <v>99400</v>
      </c>
      <c r="B503">
        <f t="shared" si="37"/>
        <v>49.7</v>
      </c>
      <c r="C503">
        <f t="shared" si="38"/>
        <v>4.97</v>
      </c>
      <c r="D503">
        <f t="shared" si="36"/>
        <v>1.24</v>
      </c>
      <c r="J503">
        <f t="shared" si="39"/>
        <v>2.4849999999999999</v>
      </c>
    </row>
    <row r="504" spans="1:10" x14ac:dyDescent="0.25">
      <c r="A504">
        <f t="shared" si="35"/>
        <v>99600</v>
      </c>
      <c r="B504">
        <f t="shared" si="37"/>
        <v>49.8</v>
      </c>
      <c r="C504">
        <f t="shared" si="38"/>
        <v>4.9800000000000004</v>
      </c>
      <c r="D504">
        <f t="shared" si="36"/>
        <v>1.24</v>
      </c>
      <c r="J504">
        <f t="shared" si="39"/>
        <v>2.4900000000000002</v>
      </c>
    </row>
    <row r="505" spans="1:10" x14ac:dyDescent="0.25">
      <c r="A505">
        <f t="shared" si="35"/>
        <v>99800</v>
      </c>
      <c r="B505">
        <f t="shared" si="37"/>
        <v>49.9</v>
      </c>
      <c r="C505">
        <f t="shared" si="38"/>
        <v>4.99</v>
      </c>
      <c r="D505">
        <f t="shared" si="36"/>
        <v>1.24</v>
      </c>
      <c r="J505">
        <f t="shared" si="39"/>
        <v>2.4950000000000001</v>
      </c>
    </row>
    <row r="506" spans="1:10" x14ac:dyDescent="0.25">
      <c r="A506">
        <f t="shared" si="35"/>
        <v>100000</v>
      </c>
      <c r="B506">
        <f t="shared" si="37"/>
        <v>50</v>
      </c>
      <c r="C506">
        <f t="shared" si="38"/>
        <v>5</v>
      </c>
      <c r="D506">
        <f t="shared" si="36"/>
        <v>1.25</v>
      </c>
      <c r="J506">
        <f t="shared" si="39"/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Suivi des signeaux</vt:lpstr>
      <vt:lpstr>Coût des signaux</vt:lpstr>
      <vt:lpstr>Feuil2</vt:lpstr>
      <vt:lpstr>Calcul des 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2021-11-27T12:18:18Z</dcterms:created>
  <dcterms:modified xsi:type="dcterms:W3CDTF">2021-12-11T12:47:45Z</dcterms:modified>
</cp:coreProperties>
</file>