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1" documentId="8_{853A0FD0-5B73-43D9-8C49-B1FD7C4022FD}" xr6:coauthVersionLast="47" xr6:coauthVersionMax="47" xr10:uidLastSave="{36EAF470-6D92-4705-A7C0-8DCF712A8E32}"/>
  <bookViews>
    <workbookView xWindow="-108" yWindow="-108" windowWidth="23256" windowHeight="131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3" i="11" l="1"/>
  <c r="F22" i="11"/>
  <c r="F21" i="11"/>
  <c r="F20" i="11"/>
  <c r="F19" i="11"/>
  <c r="F10" i="11"/>
  <c r="F9" i="11"/>
  <c r="E10" i="11"/>
  <c r="E9" i="11"/>
  <c r="E3" i="11"/>
  <c r="H7" i="11"/>
  <c r="I5" i="11" l="1"/>
  <c r="H25" i="11"/>
  <c r="H24" i="11"/>
  <c r="H18" i="11"/>
  <c r="H14" i="11"/>
  <c r="H12" i="11"/>
  <c r="H8" i="11"/>
  <c r="E11" i="11" l="1"/>
  <c r="F11" i="11" s="1"/>
  <c r="H9" i="11"/>
  <c r="I6" i="11"/>
  <c r="E13" i="11" l="1"/>
  <c r="H10" i="11"/>
  <c r="J5" i="11"/>
  <c r="K5" i="11" s="1"/>
  <c r="L5" i="11" s="1"/>
  <c r="M5" i="11" s="1"/>
  <c r="N5" i="11" s="1"/>
  <c r="O5" i="11" s="1"/>
  <c r="P5" i="11" s="1"/>
  <c r="I4" i="11"/>
  <c r="H13" i="11" l="1"/>
  <c r="F13" i="11"/>
  <c r="E15" i="11" s="1"/>
  <c r="H11" i="11"/>
  <c r="P4" i="11"/>
  <c r="Q5" i="11"/>
  <c r="R5" i="11" s="1"/>
  <c r="S5" i="11" s="1"/>
  <c r="T5" i="11" s="1"/>
  <c r="U5" i="11" s="1"/>
  <c r="V5" i="11" s="1"/>
  <c r="W5" i="11" s="1"/>
  <c r="J6" i="11"/>
  <c r="F15" i="11" l="1"/>
  <c r="E16" i="11" s="1"/>
  <c r="W4" i="11"/>
  <c r="X5" i="11"/>
  <c r="Y5" i="11" s="1"/>
  <c r="Z5" i="11" s="1"/>
  <c r="AA5" i="11" s="1"/>
  <c r="AB5" i="11" s="1"/>
  <c r="AC5" i="11" s="1"/>
  <c r="AD5" i="11" s="1"/>
  <c r="K6" i="11"/>
  <c r="F16" i="11" l="1"/>
  <c r="H16" i="11" s="1"/>
  <c r="E17" i="11"/>
  <c r="H15" i="11"/>
  <c r="AE5" i="11"/>
  <c r="AF5" i="11" s="1"/>
  <c r="AG5" i="11" s="1"/>
  <c r="AH5" i="11" s="1"/>
  <c r="AI5" i="11" s="1"/>
  <c r="AJ5" i="11" s="1"/>
  <c r="AD4" i="11"/>
  <c r="L6" i="11"/>
  <c r="F17" i="11" l="1"/>
  <c r="E19" i="11" s="1"/>
  <c r="AK5" i="11"/>
  <c r="AL5" i="11" s="1"/>
  <c r="AM5" i="11" s="1"/>
  <c r="AN5" i="11" s="1"/>
  <c r="AO5" i="11" s="1"/>
  <c r="AP5" i="11" s="1"/>
  <c r="AQ5" i="11" s="1"/>
  <c r="M6" i="11"/>
  <c r="H17" i="11" l="1"/>
  <c r="E20" i="11"/>
  <c r="AR5" i="11"/>
  <c r="AS5" i="11" s="1"/>
  <c r="AK4" i="11"/>
  <c r="N6" i="11"/>
  <c r="E21" i="11" l="1"/>
  <c r="E22" i="11" s="1"/>
  <c r="H19" i="11"/>
  <c r="AT5" i="11"/>
  <c r="AS6" i="11"/>
  <c r="AR4" i="11"/>
  <c r="O6" i="11"/>
  <c r="E23" i="11" l="1"/>
  <c r="H23" i="11" s="1"/>
  <c r="H20" i="11"/>
  <c r="AU5" i="1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21" i="11"/>
  <c r="H22" i="11"/>
</calcChain>
</file>

<file path=xl/sharedStrings.xml><?xml version="1.0" encoding="utf-8"?>
<sst xmlns="http://schemas.openxmlformats.org/spreadsheetml/2006/main" count="56" uniqueCount="55">
  <si>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</si>
  <si>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</si>
  <si>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</si>
  <si>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</si>
  <si>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</si>
  <si>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</si>
  <si>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</si>
  <si>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</si>
  <si>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</si>
  <si>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</si>
  <si>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</si>
  <si>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</si>
  <si>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</si>
  <si>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</si>
  <si>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</si>
  <si>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</si>
  <si>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</si>
  <si>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</si>
  <si>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</si>
  <si>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</si>
  <si>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</si>
  <si>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</si>
  <si>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</si>
  <si>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</si>
  <si>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</si>
  <si>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</si>
  <si>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</si>
  <si>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</si>
  <si>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</si>
  <si>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</si>
  <si>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</si>
  <si>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</si>
  <si>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</si>
  <si>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</si>
  <si>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</si>
  <si>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</si>
  <si>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</si>
  <si>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QuadTree Visualizer</t>
  </si>
  <si>
    <t>By Amey Thakur, Hasan Rizvi, Mega Satish &amp; Ajay Davare</t>
  </si>
  <si>
    <t>Research Paper</t>
  </si>
  <si>
    <t>Conceptual understanding</t>
  </si>
  <si>
    <t>Literature Survey</t>
  </si>
  <si>
    <t>High-level analysis of algorithm</t>
  </si>
  <si>
    <t>Problem Statement</t>
  </si>
  <si>
    <t>Comprehensive Study of Core Concepts and Terminologies</t>
  </si>
  <si>
    <t>Design</t>
  </si>
  <si>
    <t>Define Wokflow</t>
  </si>
  <si>
    <t>Design Architecture</t>
  </si>
  <si>
    <t>Selection of Necessary Tools and Technologies</t>
  </si>
  <si>
    <t>Implementation</t>
  </si>
  <si>
    <t>Selection of Server Hosting</t>
  </si>
  <si>
    <t>Server Configuration</t>
  </si>
  <si>
    <t>Deployment of Core Module</t>
  </si>
  <si>
    <t>Deployment of Supporting Modules</t>
  </si>
  <si>
    <t>Final Deployment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</si>
</sst>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9"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0"/>
      <name val="Play"/>
    </font>
    <font>
      <b/>
      <sz val="22"/>
      <color theme="1" tint="0.34998626667073579"/>
      <name val="Play"/>
    </font>
    <font>
      <b/>
      <sz val="20"/>
      <color theme="4" tint="-0.249977111117893"/>
      <name val="Play"/>
    </font>
    <font>
      <sz val="10"/>
      <name val="Play"/>
    </font>
    <font>
      <sz val="11"/>
      <color theme="1"/>
      <name val="Play"/>
    </font>
    <font>
      <b/>
      <sz val="11"/>
      <name val="Play"/>
    </font>
    <font>
      <sz val="14"/>
      <color theme="1"/>
      <name val="Play"/>
    </font>
    <font>
      <sz val="9"/>
      <name val="Play"/>
    </font>
    <font>
      <b/>
      <sz val="9"/>
      <color theme="0"/>
      <name val="Play"/>
    </font>
    <font>
      <sz val="8"/>
      <color theme="0"/>
      <name val="Play"/>
    </font>
    <font>
      <b/>
      <sz val="11"/>
      <color theme="1"/>
      <name val="Play"/>
    </font>
    <font>
      <sz val="11"/>
      <name val="Play"/>
    </font>
    <font>
      <i/>
      <sz val="9"/>
      <color theme="1"/>
      <name val="Play"/>
    </font>
    <font>
      <sz val="10"/>
      <color theme="1" tint="0.499984740745262"/>
      <name val="Play"/>
    </font>
    <font>
      <b/>
      <sz val="11"/>
      <color theme="1" tint="0.499984740745262"/>
      <name val="Play"/>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3"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3">
      <alignment horizontal="center" vertical="center"/>
    </xf>
    <xf numFmtId="165" fontId="4" fillId="0" borderId="2" applyFill="0">
      <alignment horizontal="center" vertical="center"/>
    </xf>
    <xf numFmtId="0" fontId="4" fillId="0" borderId="2" applyFill="0">
      <alignment horizontal="center" vertical="center"/>
    </xf>
    <xf numFmtId="0" fontId="4" fillId="0" borderId="2" applyFill="0">
      <alignment horizontal="left" vertical="center" indent="2"/>
    </xf>
  </cellStyleXfs>
  <cellXfs count="93">
    <xf numFmtId="0" fontId="0" fillId="0" borderId="0" xfId="0"/>
    <xf numFmtId="0" fontId="1" fillId="0" borderId="0" xfId="0" applyFont="1"/>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2" fillId="0" borderId="0" xfId="0" applyFont="1" applyAlignment="1">
      <alignment vertical="center"/>
    </xf>
    <xf numFmtId="0" fontId="11" fillId="0" borderId="0" xfId="0" applyFont="1" applyAlignment="1">
      <alignment horizontal="left" vertical="top" wrapText="1" indent="1"/>
    </xf>
    <xf numFmtId="0" fontId="1" fillId="0" borderId="0" xfId="0" applyFont="1" applyAlignment="1">
      <alignment horizontal="left" vertical="top"/>
    </xf>
    <xf numFmtId="0" fontId="9"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3" fillId="0" borderId="0" xfId="0" applyFont="1" applyAlignment="1">
      <alignment vertical="top"/>
    </xf>
    <xf numFmtId="0" fontId="14" fillId="0" borderId="0" xfId="3" applyFont="1" applyAlignment="1">
      <alignment wrapText="1"/>
    </xf>
    <xf numFmtId="0" fontId="15" fillId="0" borderId="0" xfId="5" applyFont="1" applyAlignment="1">
      <alignment horizontal="left"/>
    </xf>
    <xf numFmtId="0" fontId="16" fillId="0" borderId="0" xfId="0" applyFont="1" applyAlignment="1">
      <alignment horizontal="left"/>
    </xf>
    <xf numFmtId="0" fontId="17" fillId="0" borderId="0" xfId="0" applyFont="1"/>
    <xf numFmtId="0" fontId="17" fillId="0" borderId="0" xfId="0" applyFont="1" applyAlignment="1">
      <alignment horizontal="center"/>
    </xf>
    <xf numFmtId="0" fontId="17" fillId="0" borderId="0" xfId="0" applyFont="1" applyAlignment="1">
      <alignment horizontal="center" vertical="center"/>
    </xf>
    <xf numFmtId="0" fontId="18" fillId="0" borderId="0" xfId="0" applyFont="1"/>
    <xf numFmtId="0" fontId="19" fillId="0" borderId="0" xfId="0" applyFont="1"/>
    <xf numFmtId="0" fontId="14" fillId="0" borderId="0" xfId="3" applyFont="1"/>
    <xf numFmtId="0" fontId="20" fillId="0" borderId="0" xfId="6" applyFont="1"/>
    <xf numFmtId="0" fontId="18" fillId="0" borderId="0" xfId="0" applyFont="1" applyAlignment="1">
      <alignment horizontal="center"/>
    </xf>
    <xf numFmtId="0" fontId="17" fillId="0" borderId="0" xfId="1" applyFont="1" applyProtection="1">
      <alignment vertical="top"/>
    </xf>
    <xf numFmtId="0" fontId="20" fillId="0" borderId="0" xfId="7" applyFont="1">
      <alignment vertical="top"/>
    </xf>
    <xf numFmtId="0" fontId="18" fillId="0" borderId="0" xfId="8" applyFont="1">
      <alignment horizontal="right" indent="1"/>
    </xf>
    <xf numFmtId="0" fontId="18" fillId="0" borderId="7" xfId="8" applyFont="1" applyBorder="1">
      <alignment horizontal="right" indent="1"/>
    </xf>
    <xf numFmtId="166" fontId="18" fillId="0" borderId="3" xfId="9" applyFont="1">
      <alignment horizontal="center" vertical="center"/>
    </xf>
    <xf numFmtId="0" fontId="18" fillId="0" borderId="3" xfId="0" applyFont="1" applyBorder="1" applyAlignment="1">
      <alignment horizontal="center" vertical="center"/>
    </xf>
    <xf numFmtId="167" fontId="18" fillId="7" borderId="4" xfId="0" applyNumberFormat="1" applyFont="1" applyFill="1" applyBorder="1" applyAlignment="1">
      <alignment horizontal="left" vertical="center" wrapText="1" indent="1"/>
    </xf>
    <xf numFmtId="167" fontId="18" fillId="7" borderId="1" xfId="0" applyNumberFormat="1" applyFont="1" applyFill="1" applyBorder="1" applyAlignment="1">
      <alignment horizontal="left" vertical="center" wrapText="1" indent="1"/>
    </xf>
    <xf numFmtId="167" fontId="18" fillId="7" borderId="5" xfId="0" applyNumberFormat="1" applyFont="1" applyFill="1" applyBorder="1" applyAlignment="1">
      <alignment horizontal="left" vertical="center" wrapText="1" indent="1"/>
    </xf>
    <xf numFmtId="0" fontId="18" fillId="0" borderId="10" xfId="0" applyFont="1" applyBorder="1"/>
    <xf numFmtId="168" fontId="21" fillId="7" borderId="6" xfId="0" applyNumberFormat="1" applyFont="1" applyFill="1" applyBorder="1" applyAlignment="1">
      <alignment horizontal="center" vertical="center"/>
    </xf>
    <xf numFmtId="168" fontId="21" fillId="7" borderId="0" xfId="0" applyNumberFormat="1" applyFont="1" applyFill="1" applyAlignment="1">
      <alignment horizontal="center" vertical="center"/>
    </xf>
    <xf numFmtId="168" fontId="21" fillId="7" borderId="7" xfId="0" applyNumberFormat="1" applyFont="1" applyFill="1" applyBorder="1" applyAlignment="1">
      <alignment horizontal="center" vertical="center"/>
    </xf>
    <xf numFmtId="0" fontId="22" fillId="13" borderId="1" xfId="0" applyFont="1" applyFill="1" applyBorder="1" applyAlignment="1">
      <alignment horizontal="left" vertical="center" indent="1"/>
    </xf>
    <xf numFmtId="0" fontId="22" fillId="13" borderId="1" xfId="0" applyFont="1" applyFill="1" applyBorder="1" applyAlignment="1">
      <alignment horizontal="center" vertical="center" wrapText="1"/>
    </xf>
    <xf numFmtId="0" fontId="23" fillId="12" borderId="8" xfId="0" applyFont="1" applyFill="1" applyBorder="1" applyAlignment="1">
      <alignment horizontal="center" vertical="center" shrinkToFit="1"/>
    </xf>
    <xf numFmtId="0" fontId="18" fillId="0" borderId="0" xfId="0" applyFont="1" applyAlignment="1">
      <alignment wrapText="1"/>
    </xf>
    <xf numFmtId="0" fontId="18" fillId="0" borderId="9" xfId="0" applyFont="1" applyBorder="1" applyAlignment="1">
      <alignment vertical="center"/>
    </xf>
    <xf numFmtId="0" fontId="24" fillId="8" borderId="2" xfId="0" applyFont="1" applyFill="1" applyBorder="1" applyAlignment="1">
      <alignment horizontal="left" vertical="center" indent="1"/>
    </xf>
    <xf numFmtId="0" fontId="18" fillId="8" borderId="2" xfId="11" applyFont="1" applyFill="1">
      <alignment horizontal="center" vertical="center"/>
    </xf>
    <xf numFmtId="9" fontId="25" fillId="8" borderId="2" xfId="2" applyFont="1" applyFill="1" applyBorder="1" applyAlignment="1">
      <alignment horizontal="center" vertical="center"/>
    </xf>
    <xf numFmtId="165" fontId="18" fillId="8" borderId="2" xfId="0" applyNumberFormat="1" applyFont="1" applyFill="1" applyBorder="1" applyAlignment="1">
      <alignment horizontal="center" vertical="center"/>
    </xf>
    <xf numFmtId="165" fontId="25" fillId="8" borderId="2" xfId="0" applyNumberFormat="1" applyFont="1" applyFill="1" applyBorder="1" applyAlignment="1">
      <alignment horizontal="center" vertical="center"/>
    </xf>
    <xf numFmtId="0" fontId="25" fillId="0" borderId="2" xfId="0" applyFont="1" applyBorder="1" applyAlignment="1">
      <alignment horizontal="center" vertical="center"/>
    </xf>
    <xf numFmtId="0" fontId="18" fillId="0" borderId="0" xfId="0" applyFont="1" applyAlignment="1">
      <alignment vertical="center"/>
    </xf>
    <xf numFmtId="0" fontId="18" fillId="3" borderId="2" xfId="12" applyFont="1" applyFill="1">
      <alignment horizontal="left" vertical="center" indent="2"/>
    </xf>
    <xf numFmtId="0" fontId="18" fillId="3" borderId="2" xfId="11" applyFont="1" applyFill="1">
      <alignment horizontal="center" vertical="center"/>
    </xf>
    <xf numFmtId="9" fontId="25" fillId="3" borderId="2" xfId="2" applyFont="1" applyFill="1" applyBorder="1" applyAlignment="1">
      <alignment horizontal="center" vertical="center"/>
    </xf>
    <xf numFmtId="165" fontId="18" fillId="3" borderId="2" xfId="10" applyFont="1" applyFill="1">
      <alignment horizontal="center" vertical="center"/>
    </xf>
    <xf numFmtId="0" fontId="18" fillId="0" borderId="9" xfId="0" applyFont="1" applyBorder="1" applyAlignment="1">
      <alignment horizontal="right" vertical="center"/>
    </xf>
    <xf numFmtId="0" fontId="24" fillId="9" borderId="2" xfId="0" applyFont="1" applyFill="1" applyBorder="1" applyAlignment="1">
      <alignment horizontal="left" vertical="center" indent="1"/>
    </xf>
    <xf numFmtId="0" fontId="18" fillId="9" borderId="2" xfId="11" applyFont="1" applyFill="1">
      <alignment horizontal="center" vertical="center"/>
    </xf>
    <xf numFmtId="9" fontId="25" fillId="9" borderId="2" xfId="2" applyFont="1" applyFill="1" applyBorder="1" applyAlignment="1">
      <alignment horizontal="center" vertical="center"/>
    </xf>
    <xf numFmtId="165" fontId="18" fillId="9" borderId="2" xfId="0" applyNumberFormat="1" applyFont="1" applyFill="1" applyBorder="1" applyAlignment="1">
      <alignment horizontal="center" vertical="center"/>
    </xf>
    <xf numFmtId="165" fontId="25" fillId="9" borderId="2" xfId="0" applyNumberFormat="1" applyFont="1" applyFill="1" applyBorder="1" applyAlignment="1">
      <alignment horizontal="center" vertical="center"/>
    </xf>
    <xf numFmtId="0" fontId="18" fillId="4" borderId="2" xfId="12" applyFont="1" applyFill="1">
      <alignment horizontal="left" vertical="center" indent="2"/>
    </xf>
    <xf numFmtId="0" fontId="18" fillId="4" borderId="2" xfId="11" applyFont="1" applyFill="1">
      <alignment horizontal="center" vertical="center"/>
    </xf>
    <xf numFmtId="165" fontId="18" fillId="4" borderId="2" xfId="10" applyFont="1" applyFill="1">
      <alignment horizontal="center" vertical="center"/>
    </xf>
    <xf numFmtId="0" fontId="24" fillId="6" borderId="2" xfId="0" applyFont="1" applyFill="1" applyBorder="1" applyAlignment="1">
      <alignment horizontal="left" vertical="center" indent="1"/>
    </xf>
    <xf numFmtId="0" fontId="18" fillId="6" borderId="2" xfId="11" applyFont="1" applyFill="1">
      <alignment horizontal="center" vertical="center"/>
    </xf>
    <xf numFmtId="9" fontId="25" fillId="6" borderId="2" xfId="2" applyFont="1" applyFill="1" applyBorder="1" applyAlignment="1">
      <alignment horizontal="center" vertical="center"/>
    </xf>
    <xf numFmtId="165" fontId="18" fillId="6" borderId="2" xfId="0" applyNumberFormat="1" applyFont="1" applyFill="1" applyBorder="1" applyAlignment="1">
      <alignment horizontal="center" vertical="center"/>
    </xf>
    <xf numFmtId="165" fontId="25" fillId="6" borderId="2" xfId="0" applyNumberFormat="1" applyFont="1" applyFill="1" applyBorder="1" applyAlignment="1">
      <alignment horizontal="center" vertical="center"/>
    </xf>
    <xf numFmtId="0" fontId="18" fillId="11" borderId="2" xfId="12" applyFont="1" applyFill="1">
      <alignment horizontal="left" vertical="center" indent="2"/>
    </xf>
    <xf numFmtId="0" fontId="18" fillId="11" borderId="2" xfId="11" applyFont="1" applyFill="1">
      <alignment horizontal="center" vertical="center"/>
    </xf>
    <xf numFmtId="165" fontId="18" fillId="11" borderId="2" xfId="10" applyFont="1" applyFill="1">
      <alignment horizontal="center" vertical="center"/>
    </xf>
    <xf numFmtId="0" fontId="24" fillId="5" borderId="2" xfId="0" applyFont="1" applyFill="1" applyBorder="1" applyAlignment="1">
      <alignment horizontal="left" vertical="center" indent="1"/>
    </xf>
    <xf numFmtId="0" fontId="18" fillId="5" borderId="2" xfId="11" applyFont="1" applyFill="1">
      <alignment horizontal="center" vertical="center"/>
    </xf>
    <xf numFmtId="9" fontId="25" fillId="5" borderId="2" xfId="2" applyFont="1" applyFill="1" applyBorder="1" applyAlignment="1">
      <alignment horizontal="center" vertical="center"/>
    </xf>
    <xf numFmtId="165" fontId="18" fillId="5" borderId="2" xfId="0" applyNumberFormat="1" applyFont="1" applyFill="1" applyBorder="1" applyAlignment="1">
      <alignment horizontal="center" vertical="center"/>
    </xf>
    <xf numFmtId="165" fontId="25" fillId="5" borderId="2" xfId="0" applyNumberFormat="1" applyFont="1" applyFill="1" applyBorder="1" applyAlignment="1">
      <alignment horizontal="center" vertical="center"/>
    </xf>
    <xf numFmtId="0" fontId="18" fillId="10" borderId="2" xfId="12" applyFont="1" applyFill="1">
      <alignment horizontal="left" vertical="center" indent="2"/>
    </xf>
    <xf numFmtId="0" fontId="18" fillId="10" borderId="2" xfId="11" applyFont="1" applyFill="1">
      <alignment horizontal="center" vertical="center"/>
    </xf>
    <xf numFmtId="165" fontId="18" fillId="10" borderId="2" xfId="10" applyFont="1" applyFill="1">
      <alignment horizontal="center" vertical="center"/>
    </xf>
    <xf numFmtId="0" fontId="18" fillId="0" borderId="2" xfId="12" applyFont="1">
      <alignment horizontal="left" vertical="center" indent="2"/>
    </xf>
    <xf numFmtId="0" fontId="18" fillId="0" borderId="2" xfId="11" applyFont="1">
      <alignment horizontal="center" vertical="center"/>
    </xf>
    <xf numFmtId="9" fontId="25" fillId="0" borderId="2" xfId="2" applyFont="1" applyBorder="1" applyAlignment="1">
      <alignment horizontal="center" vertical="center"/>
    </xf>
    <xf numFmtId="165" fontId="18" fillId="0" borderId="2" xfId="10" applyFo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165" fontId="27" fillId="2" borderId="2" xfId="0" applyNumberFormat="1" applyFont="1" applyFill="1" applyBorder="1" applyAlignment="1">
      <alignment horizontal="left" vertical="center"/>
    </xf>
    <xf numFmtId="165" fontId="25" fillId="2" borderId="2" xfId="0" applyNumberFormat="1" applyFont="1" applyFill="1" applyBorder="1" applyAlignment="1">
      <alignment horizontal="center" vertical="center"/>
    </xf>
    <xf numFmtId="0" fontId="25" fillId="2" borderId="2" xfId="0" applyFont="1" applyFill="1" applyBorder="1" applyAlignment="1">
      <alignment horizontal="center" vertical="center"/>
    </xf>
    <xf numFmtId="0" fontId="18" fillId="2" borderId="9" xfId="0" applyFont="1" applyFill="1" applyBorder="1" applyAlignment="1">
      <alignment vertical="center"/>
    </xf>
    <xf numFmtId="0" fontId="18" fillId="0" borderId="0" xfId="0" applyFont="1" applyAlignment="1">
      <alignment horizontal="right" vertical="center"/>
    </xf>
    <xf numFmtId="0" fontId="28" fillId="0" borderId="0" xfId="0" applyFont="1"/>
    <xf numFmtId="0" fontId="14" fillId="0" borderId="0" xfId="0" applyFont="1" applyAlignment="1">
      <alignment horizontal="center"/>
    </xf>
    <xf numFmtId="0" fontId="27" fillId="0" borderId="0" xfId="1" applyFont="1" applyAlignment="1" applyProtection="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8"/>
  <sheetViews>
    <sheetView showGridLines="0" tabSelected="1" showRuler="0" zoomScale="70" zoomScaleNormal="70" zoomScalePageLayoutView="70" workbookViewId="0">
      <pane ySplit="6" topLeftCell="A13" activePane="bottomLeft" state="frozen"/>
      <selection pane="bottomLeft" activeCell="BN21" sqref="BN21"/>
    </sheetView>
  </sheetViews>
  <sheetFormatPr defaultRowHeight="30" customHeight="1" x14ac:dyDescent="0.3"/>
  <cols>
    <col min="1" max="1" width="2.6640625" style="21" customWidth="1"/>
    <col min="2" max="2" width="19.88671875" style="19" customWidth="1"/>
    <col min="3" max="3" width="37.6640625" style="19" customWidth="1"/>
    <col min="4" max="4" width="14.33203125" style="19" customWidth="1"/>
    <col min="5" max="5" width="10.44140625" style="23" customWidth="1"/>
    <col min="6" max="6" width="10.44140625" style="19" customWidth="1"/>
    <col min="7" max="7" width="2.6640625" style="19" customWidth="1"/>
    <col min="8" max="8" width="6.109375" style="19" hidden="1" customWidth="1"/>
    <col min="9" max="64" width="2.5546875" style="19" customWidth="1"/>
    <col min="65" max="68" width="8.88671875" style="19"/>
    <col min="69" max="70" width="10.33203125" style="19"/>
    <col min="71" max="16384" width="8.88671875" style="19"/>
  </cols>
  <sheetData>
    <row r="1" spans="1:64" ht="30" customHeight="1" x14ac:dyDescent="0.55000000000000004">
      <c r="A1" s="13" t="s">
        <v>27</v>
      </c>
      <c r="B1" s="14" t="s">
        <v>37</v>
      </c>
      <c r="C1" s="15"/>
      <c r="D1" s="16"/>
      <c r="E1" s="17"/>
      <c r="F1" s="18"/>
      <c r="H1" s="16"/>
      <c r="I1" s="20"/>
    </row>
    <row r="2" spans="1:64" ht="30" customHeight="1" x14ac:dyDescent="0.35">
      <c r="A2" s="21" t="s">
        <v>23</v>
      </c>
      <c r="B2" s="22" t="s">
        <v>38</v>
      </c>
      <c r="I2" s="24"/>
    </row>
    <row r="3" spans="1:64" ht="30" customHeight="1" x14ac:dyDescent="0.3">
      <c r="A3" s="21" t="s">
        <v>34</v>
      </c>
      <c r="B3" s="25"/>
      <c r="C3" s="26" t="s">
        <v>1</v>
      </c>
      <c r="D3" s="27"/>
      <c r="E3" s="28">
        <f>DATE(2021,9,15)</f>
        <v>44454</v>
      </c>
      <c r="F3" s="28"/>
    </row>
    <row r="4" spans="1:64" ht="30" customHeight="1" x14ac:dyDescent="0.3">
      <c r="A4" s="13" t="s">
        <v>28</v>
      </c>
      <c r="C4" s="26" t="s">
        <v>7</v>
      </c>
      <c r="D4" s="27"/>
      <c r="E4" s="29">
        <v>18</v>
      </c>
      <c r="I4" s="30">
        <f>I5</f>
        <v>44571</v>
      </c>
      <c r="J4" s="31"/>
      <c r="K4" s="31"/>
      <c r="L4" s="31"/>
      <c r="M4" s="31"/>
      <c r="N4" s="31"/>
      <c r="O4" s="32"/>
      <c r="P4" s="30">
        <f>P5</f>
        <v>44578</v>
      </c>
      <c r="Q4" s="31"/>
      <c r="R4" s="31"/>
      <c r="S4" s="31"/>
      <c r="T4" s="31"/>
      <c r="U4" s="31"/>
      <c r="V4" s="32"/>
      <c r="W4" s="30">
        <f>W5</f>
        <v>44585</v>
      </c>
      <c r="X4" s="31"/>
      <c r="Y4" s="31"/>
      <c r="Z4" s="31"/>
      <c r="AA4" s="31"/>
      <c r="AB4" s="31"/>
      <c r="AC4" s="32"/>
      <c r="AD4" s="30">
        <f>AD5</f>
        <v>44592</v>
      </c>
      <c r="AE4" s="31"/>
      <c r="AF4" s="31"/>
      <c r="AG4" s="31"/>
      <c r="AH4" s="31"/>
      <c r="AI4" s="31"/>
      <c r="AJ4" s="32"/>
      <c r="AK4" s="30">
        <f>AK5</f>
        <v>44599</v>
      </c>
      <c r="AL4" s="31"/>
      <c r="AM4" s="31"/>
      <c r="AN4" s="31"/>
      <c r="AO4" s="31"/>
      <c r="AP4" s="31"/>
      <c r="AQ4" s="32"/>
      <c r="AR4" s="30">
        <f>AR5</f>
        <v>44606</v>
      </c>
      <c r="AS4" s="31"/>
      <c r="AT4" s="31"/>
      <c r="AU4" s="31"/>
      <c r="AV4" s="31"/>
      <c r="AW4" s="31"/>
      <c r="AX4" s="32"/>
      <c r="AY4" s="30">
        <f>AY5</f>
        <v>44613</v>
      </c>
      <c r="AZ4" s="31"/>
      <c r="BA4" s="31"/>
      <c r="BB4" s="31"/>
      <c r="BC4" s="31"/>
      <c r="BD4" s="31"/>
      <c r="BE4" s="32"/>
      <c r="BF4" s="30">
        <f>BF5</f>
        <v>44620</v>
      </c>
      <c r="BG4" s="31"/>
      <c r="BH4" s="31"/>
      <c r="BI4" s="31"/>
      <c r="BJ4" s="31"/>
      <c r="BK4" s="31"/>
      <c r="BL4" s="32"/>
    </row>
    <row r="5" spans="1:64" ht="15" customHeight="1" x14ac:dyDescent="0.3">
      <c r="A5" s="13" t="s">
        <v>29</v>
      </c>
      <c r="B5" s="33"/>
      <c r="C5" s="33"/>
      <c r="D5" s="33"/>
      <c r="E5" s="33"/>
      <c r="F5" s="33"/>
      <c r="G5" s="33"/>
      <c r="I5" s="34">
        <f>Project_Start-WEEKDAY(Project_Start,1)+2+7*(Display_Week-1)</f>
        <v>44571</v>
      </c>
      <c r="J5" s="35">
        <f>I5+1</f>
        <v>44572</v>
      </c>
      <c r="K5" s="35">
        <f t="shared" ref="K5:AX5" si="0">J5+1</f>
        <v>44573</v>
      </c>
      <c r="L5" s="35">
        <f t="shared" si="0"/>
        <v>44574</v>
      </c>
      <c r="M5" s="35">
        <f t="shared" si="0"/>
        <v>44575</v>
      </c>
      <c r="N5" s="35">
        <f t="shared" si="0"/>
        <v>44576</v>
      </c>
      <c r="O5" s="36">
        <f t="shared" si="0"/>
        <v>44577</v>
      </c>
      <c r="P5" s="34">
        <f>O5+1</f>
        <v>44578</v>
      </c>
      <c r="Q5" s="35">
        <f>P5+1</f>
        <v>44579</v>
      </c>
      <c r="R5" s="35">
        <f t="shared" si="0"/>
        <v>44580</v>
      </c>
      <c r="S5" s="35">
        <f t="shared" si="0"/>
        <v>44581</v>
      </c>
      <c r="T5" s="35">
        <f t="shared" si="0"/>
        <v>44582</v>
      </c>
      <c r="U5" s="35">
        <f t="shared" si="0"/>
        <v>44583</v>
      </c>
      <c r="V5" s="36">
        <f t="shared" si="0"/>
        <v>44584</v>
      </c>
      <c r="W5" s="34">
        <f>V5+1</f>
        <v>44585</v>
      </c>
      <c r="X5" s="35">
        <f>W5+1</f>
        <v>44586</v>
      </c>
      <c r="Y5" s="35">
        <f t="shared" si="0"/>
        <v>44587</v>
      </c>
      <c r="Z5" s="35">
        <f t="shared" si="0"/>
        <v>44588</v>
      </c>
      <c r="AA5" s="35">
        <f t="shared" si="0"/>
        <v>44589</v>
      </c>
      <c r="AB5" s="35">
        <f t="shared" si="0"/>
        <v>44590</v>
      </c>
      <c r="AC5" s="36">
        <f t="shared" si="0"/>
        <v>44591</v>
      </c>
      <c r="AD5" s="34">
        <f>AC5+1</f>
        <v>44592</v>
      </c>
      <c r="AE5" s="35">
        <f>AD5+1</f>
        <v>44593</v>
      </c>
      <c r="AF5" s="35">
        <f t="shared" si="0"/>
        <v>44594</v>
      </c>
      <c r="AG5" s="35">
        <f t="shared" si="0"/>
        <v>44595</v>
      </c>
      <c r="AH5" s="35">
        <f t="shared" si="0"/>
        <v>44596</v>
      </c>
      <c r="AI5" s="35">
        <f t="shared" si="0"/>
        <v>44597</v>
      </c>
      <c r="AJ5" s="36">
        <f t="shared" si="0"/>
        <v>44598</v>
      </c>
      <c r="AK5" s="34">
        <f>AJ5+1</f>
        <v>44599</v>
      </c>
      <c r="AL5" s="35">
        <f>AK5+1</f>
        <v>44600</v>
      </c>
      <c r="AM5" s="35">
        <f t="shared" si="0"/>
        <v>44601</v>
      </c>
      <c r="AN5" s="35">
        <f t="shared" si="0"/>
        <v>44602</v>
      </c>
      <c r="AO5" s="35">
        <f t="shared" si="0"/>
        <v>44603</v>
      </c>
      <c r="AP5" s="35">
        <f t="shared" si="0"/>
        <v>44604</v>
      </c>
      <c r="AQ5" s="36">
        <f t="shared" si="0"/>
        <v>44605</v>
      </c>
      <c r="AR5" s="34">
        <f>AQ5+1</f>
        <v>44606</v>
      </c>
      <c r="AS5" s="35">
        <f>AR5+1</f>
        <v>44607</v>
      </c>
      <c r="AT5" s="35">
        <f t="shared" si="0"/>
        <v>44608</v>
      </c>
      <c r="AU5" s="35">
        <f t="shared" si="0"/>
        <v>44609</v>
      </c>
      <c r="AV5" s="35">
        <f t="shared" si="0"/>
        <v>44610</v>
      </c>
      <c r="AW5" s="35">
        <f t="shared" si="0"/>
        <v>44611</v>
      </c>
      <c r="AX5" s="36">
        <f t="shared" si="0"/>
        <v>44612</v>
      </c>
      <c r="AY5" s="34">
        <f>AX5+1</f>
        <v>44613</v>
      </c>
      <c r="AZ5" s="35">
        <f>AY5+1</f>
        <v>44614</v>
      </c>
      <c r="BA5" s="35">
        <f t="shared" ref="BA5:BE5" si="1">AZ5+1</f>
        <v>44615</v>
      </c>
      <c r="BB5" s="35">
        <f t="shared" si="1"/>
        <v>44616</v>
      </c>
      <c r="BC5" s="35">
        <f t="shared" si="1"/>
        <v>44617</v>
      </c>
      <c r="BD5" s="35">
        <f t="shared" si="1"/>
        <v>44618</v>
      </c>
      <c r="BE5" s="36">
        <f t="shared" si="1"/>
        <v>44619</v>
      </c>
      <c r="BF5" s="34">
        <f>BE5+1</f>
        <v>44620</v>
      </c>
      <c r="BG5" s="35">
        <f>BF5+1</f>
        <v>44621</v>
      </c>
      <c r="BH5" s="35">
        <f t="shared" ref="BH5:BL5" si="2">BG5+1</f>
        <v>44622</v>
      </c>
      <c r="BI5" s="35">
        <f t="shared" si="2"/>
        <v>44623</v>
      </c>
      <c r="BJ5" s="35">
        <f t="shared" si="2"/>
        <v>44624</v>
      </c>
      <c r="BK5" s="35">
        <f t="shared" si="2"/>
        <v>44625</v>
      </c>
      <c r="BL5" s="36">
        <f t="shared" si="2"/>
        <v>44626</v>
      </c>
    </row>
    <row r="6" spans="1:64" ht="30" customHeight="1" thickBot="1" x14ac:dyDescent="0.35">
      <c r="A6" s="13" t="s">
        <v>30</v>
      </c>
      <c r="B6" s="37" t="s">
        <v>8</v>
      </c>
      <c r="C6" s="38"/>
      <c r="D6" s="38" t="s">
        <v>2</v>
      </c>
      <c r="E6" s="38" t="s">
        <v>4</v>
      </c>
      <c r="F6" s="38" t="s">
        <v>5</v>
      </c>
      <c r="G6" s="38"/>
      <c r="H6" s="38" t="s">
        <v>6</v>
      </c>
      <c r="I6" s="39" t="str">
        <f t="shared" ref="I6" si="3">LEFT(TEXT(I5,"ddd"),1)</f>
        <v>M</v>
      </c>
      <c r="J6" s="39" t="str">
        <f t="shared" ref="J6:AR6" si="4">LEFT(TEXT(J5,"ddd"),1)</f>
        <v>T</v>
      </c>
      <c r="K6" s="39" t="str">
        <f t="shared" si="4"/>
        <v>W</v>
      </c>
      <c r="L6" s="39" t="str">
        <f t="shared" si="4"/>
        <v>T</v>
      </c>
      <c r="M6" s="39" t="str">
        <f t="shared" si="4"/>
        <v>F</v>
      </c>
      <c r="N6" s="39" t="str">
        <f t="shared" si="4"/>
        <v>S</v>
      </c>
      <c r="O6" s="39" t="str">
        <f t="shared" si="4"/>
        <v>S</v>
      </c>
      <c r="P6" s="39" t="str">
        <f t="shared" si="4"/>
        <v>M</v>
      </c>
      <c r="Q6" s="39" t="str">
        <f t="shared" si="4"/>
        <v>T</v>
      </c>
      <c r="R6" s="39" t="str">
        <f t="shared" si="4"/>
        <v>W</v>
      </c>
      <c r="S6" s="39" t="str">
        <f t="shared" si="4"/>
        <v>T</v>
      </c>
      <c r="T6" s="39" t="str">
        <f t="shared" si="4"/>
        <v>F</v>
      </c>
      <c r="U6" s="39" t="str">
        <f t="shared" si="4"/>
        <v>S</v>
      </c>
      <c r="V6" s="39" t="str">
        <f t="shared" si="4"/>
        <v>S</v>
      </c>
      <c r="W6" s="39" t="str">
        <f t="shared" si="4"/>
        <v>M</v>
      </c>
      <c r="X6" s="39" t="str">
        <f t="shared" si="4"/>
        <v>T</v>
      </c>
      <c r="Y6" s="39" t="str">
        <f t="shared" si="4"/>
        <v>W</v>
      </c>
      <c r="Z6" s="39" t="str">
        <f t="shared" si="4"/>
        <v>T</v>
      </c>
      <c r="AA6" s="39" t="str">
        <f t="shared" si="4"/>
        <v>F</v>
      </c>
      <c r="AB6" s="39" t="str">
        <f t="shared" si="4"/>
        <v>S</v>
      </c>
      <c r="AC6" s="39" t="str">
        <f t="shared" si="4"/>
        <v>S</v>
      </c>
      <c r="AD6" s="39" t="str">
        <f t="shared" si="4"/>
        <v>M</v>
      </c>
      <c r="AE6" s="39" t="str">
        <f t="shared" si="4"/>
        <v>T</v>
      </c>
      <c r="AF6" s="39" t="str">
        <f t="shared" si="4"/>
        <v>W</v>
      </c>
      <c r="AG6" s="39" t="str">
        <f t="shared" si="4"/>
        <v>T</v>
      </c>
      <c r="AH6" s="39" t="str">
        <f t="shared" si="4"/>
        <v>F</v>
      </c>
      <c r="AI6" s="39" t="str">
        <f t="shared" si="4"/>
        <v>S</v>
      </c>
      <c r="AJ6" s="39" t="str">
        <f t="shared" si="4"/>
        <v>S</v>
      </c>
      <c r="AK6" s="39" t="str">
        <f t="shared" si="4"/>
        <v>M</v>
      </c>
      <c r="AL6" s="39" t="str">
        <f t="shared" si="4"/>
        <v>T</v>
      </c>
      <c r="AM6" s="39" t="str">
        <f t="shared" si="4"/>
        <v>W</v>
      </c>
      <c r="AN6" s="39" t="str">
        <f t="shared" si="4"/>
        <v>T</v>
      </c>
      <c r="AO6" s="39" t="str">
        <f t="shared" si="4"/>
        <v>F</v>
      </c>
      <c r="AP6" s="39" t="str">
        <f t="shared" si="4"/>
        <v>S</v>
      </c>
      <c r="AQ6" s="39" t="str">
        <f t="shared" si="4"/>
        <v>S</v>
      </c>
      <c r="AR6" s="39" t="str">
        <f t="shared" si="4"/>
        <v>M</v>
      </c>
      <c r="AS6" s="39" t="str">
        <f t="shared" ref="AS6:BL6" si="5">LEFT(TEXT(AS5,"ddd"),1)</f>
        <v>T</v>
      </c>
      <c r="AT6" s="39" t="str">
        <f t="shared" si="5"/>
        <v>W</v>
      </c>
      <c r="AU6" s="39" t="str">
        <f t="shared" si="5"/>
        <v>T</v>
      </c>
      <c r="AV6" s="39" t="str">
        <f t="shared" si="5"/>
        <v>F</v>
      </c>
      <c r="AW6" s="39" t="str">
        <f t="shared" si="5"/>
        <v>S</v>
      </c>
      <c r="AX6" s="39" t="str">
        <f t="shared" si="5"/>
        <v>S</v>
      </c>
      <c r="AY6" s="39" t="str">
        <f t="shared" si="5"/>
        <v>M</v>
      </c>
      <c r="AZ6" s="39" t="str">
        <f t="shared" si="5"/>
        <v>T</v>
      </c>
      <c r="BA6" s="39" t="str">
        <f t="shared" si="5"/>
        <v>W</v>
      </c>
      <c r="BB6" s="39" t="str">
        <f t="shared" si="5"/>
        <v>T</v>
      </c>
      <c r="BC6" s="39" t="str">
        <f t="shared" si="5"/>
        <v>F</v>
      </c>
      <c r="BD6" s="39" t="str">
        <f t="shared" si="5"/>
        <v>S</v>
      </c>
      <c r="BE6" s="39" t="str">
        <f t="shared" si="5"/>
        <v>S</v>
      </c>
      <c r="BF6" s="39" t="str">
        <f t="shared" si="5"/>
        <v>M</v>
      </c>
      <c r="BG6" s="39" t="str">
        <f t="shared" si="5"/>
        <v>T</v>
      </c>
      <c r="BH6" s="39" t="str">
        <f t="shared" si="5"/>
        <v>W</v>
      </c>
      <c r="BI6" s="39" t="str">
        <f t="shared" si="5"/>
        <v>T</v>
      </c>
      <c r="BJ6" s="39" t="str">
        <f t="shared" si="5"/>
        <v>F</v>
      </c>
      <c r="BK6" s="39" t="str">
        <f t="shared" si="5"/>
        <v>S</v>
      </c>
      <c r="BL6" s="39" t="str">
        <f t="shared" si="5"/>
        <v>S</v>
      </c>
    </row>
    <row r="7" spans="1:64" ht="30" hidden="1" customHeight="1" thickBot="1" x14ac:dyDescent="0.35">
      <c r="A7" s="21" t="s">
        <v>35</v>
      </c>
      <c r="C7" s="40"/>
      <c r="E7" s="19"/>
      <c r="H7" s="19" t="str">
        <f>IF(OR(ISBLANK(task_start),ISBLANK(task_end)),"",task_end-task_start+1)</f>
        <v/>
      </c>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row>
    <row r="8" spans="1:64" s="48" customFormat="1" ht="30" customHeight="1" thickBot="1" x14ac:dyDescent="0.35">
      <c r="A8" s="13" t="s">
        <v>31</v>
      </c>
      <c r="B8" s="42" t="s">
        <v>39</v>
      </c>
      <c r="C8" s="43"/>
      <c r="D8" s="44"/>
      <c r="E8" s="45"/>
      <c r="F8" s="46"/>
      <c r="G8" s="47"/>
      <c r="H8" s="47" t="str">
        <f t="shared" ref="H8:H25" si="6">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64" s="48" customFormat="1" ht="30" customHeight="1" thickBot="1" x14ac:dyDescent="0.35">
      <c r="A9" s="13" t="s">
        <v>36</v>
      </c>
      <c r="B9" s="49" t="s">
        <v>40</v>
      </c>
      <c r="C9" s="50"/>
      <c r="D9" s="51">
        <v>1</v>
      </c>
      <c r="E9" s="52">
        <f>Project_Start</f>
        <v>44454</v>
      </c>
      <c r="F9" s="52">
        <f>E9+15</f>
        <v>44469</v>
      </c>
      <c r="G9" s="47"/>
      <c r="H9" s="47">
        <f t="shared" si="6"/>
        <v>16</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row>
    <row r="10" spans="1:64" s="48" customFormat="1" ht="30" customHeight="1" thickBot="1" x14ac:dyDescent="0.35">
      <c r="A10" s="13" t="s">
        <v>32</v>
      </c>
      <c r="B10" s="49" t="s">
        <v>41</v>
      </c>
      <c r="C10" s="50"/>
      <c r="D10" s="51">
        <v>1</v>
      </c>
      <c r="E10" s="52">
        <f>F9+1</f>
        <v>44470</v>
      </c>
      <c r="F10" s="52">
        <f>E10+21</f>
        <v>44491</v>
      </c>
      <c r="G10" s="47"/>
      <c r="H10" s="47">
        <f t="shared" si="6"/>
        <v>22</v>
      </c>
      <c r="I10" s="41"/>
      <c r="J10" s="41"/>
      <c r="K10" s="41"/>
      <c r="L10" s="41"/>
      <c r="M10" s="41"/>
      <c r="N10" s="41"/>
      <c r="O10" s="41"/>
      <c r="P10" s="41"/>
      <c r="Q10" s="41"/>
      <c r="R10" s="41"/>
      <c r="S10" s="41"/>
      <c r="T10" s="41"/>
      <c r="U10" s="53"/>
      <c r="V10" s="53"/>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row>
    <row r="11" spans="1:64" s="48" customFormat="1" ht="30" customHeight="1" thickBot="1" x14ac:dyDescent="0.35">
      <c r="A11" s="21"/>
      <c r="B11" s="49" t="s">
        <v>42</v>
      </c>
      <c r="C11" s="50"/>
      <c r="D11" s="51">
        <v>1</v>
      </c>
      <c r="E11" s="52">
        <f>F10+1</f>
        <v>44492</v>
      </c>
      <c r="F11" s="52">
        <f>E11+20</f>
        <v>44512</v>
      </c>
      <c r="G11" s="47"/>
      <c r="H11" s="47">
        <f t="shared" si="6"/>
        <v>21</v>
      </c>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row>
    <row r="12" spans="1:64" s="48" customFormat="1" ht="30" customHeight="1" thickBot="1" x14ac:dyDescent="0.35">
      <c r="A12" s="13" t="s">
        <v>33</v>
      </c>
      <c r="B12" s="54" t="s">
        <v>43</v>
      </c>
      <c r="C12" s="55"/>
      <c r="D12" s="56"/>
      <c r="E12" s="57"/>
      <c r="F12" s="58"/>
      <c r="G12" s="47"/>
      <c r="H12" s="47" t="str">
        <f t="shared" si="6"/>
        <v/>
      </c>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row>
    <row r="13" spans="1:64" s="48" customFormat="1" ht="30" customHeight="1" thickBot="1" x14ac:dyDescent="0.35">
      <c r="A13" s="13"/>
      <c r="B13" s="59" t="s">
        <v>44</v>
      </c>
      <c r="C13" s="60"/>
      <c r="D13" s="51">
        <v>1</v>
      </c>
      <c r="E13" s="61">
        <f>F11+1</f>
        <v>44513</v>
      </c>
      <c r="F13" s="61">
        <f>E13+15</f>
        <v>44528</v>
      </c>
      <c r="G13" s="47"/>
      <c r="H13" s="47">
        <f t="shared" si="6"/>
        <v>16</v>
      </c>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row>
    <row r="14" spans="1:64" s="48" customFormat="1" ht="30" customHeight="1" thickBot="1" x14ac:dyDescent="0.35">
      <c r="A14" s="21" t="s">
        <v>24</v>
      </c>
      <c r="B14" s="62" t="s">
        <v>45</v>
      </c>
      <c r="C14" s="63"/>
      <c r="D14" s="64"/>
      <c r="E14" s="65"/>
      <c r="F14" s="66"/>
      <c r="G14" s="47"/>
      <c r="H14" s="47" t="str">
        <f t="shared" si="6"/>
        <v/>
      </c>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row>
    <row r="15" spans="1:64" s="48" customFormat="1" ht="30" customHeight="1" thickBot="1" x14ac:dyDescent="0.35">
      <c r="A15" s="21"/>
      <c r="B15" s="67" t="s">
        <v>46</v>
      </c>
      <c r="C15" s="68"/>
      <c r="D15" s="51">
        <v>1</v>
      </c>
      <c r="E15" s="69">
        <f>F13+1</f>
        <v>44529</v>
      </c>
      <c r="F15" s="69">
        <f>E15+14</f>
        <v>44543</v>
      </c>
      <c r="G15" s="47"/>
      <c r="H15" s="47">
        <f t="shared" si="6"/>
        <v>15</v>
      </c>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row>
    <row r="16" spans="1:64" s="48" customFormat="1" ht="30" customHeight="1" thickBot="1" x14ac:dyDescent="0.35">
      <c r="A16" s="21"/>
      <c r="B16" s="67" t="s">
        <v>47</v>
      </c>
      <c r="C16" s="68"/>
      <c r="D16" s="51">
        <v>1</v>
      </c>
      <c r="E16" s="69">
        <f>F15+1</f>
        <v>44544</v>
      </c>
      <c r="F16" s="69">
        <f>E16+14</f>
        <v>44558</v>
      </c>
      <c r="G16" s="47"/>
      <c r="H16" s="47">
        <f t="shared" si="6"/>
        <v>15</v>
      </c>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row>
    <row r="17" spans="1:64" s="48" customFormat="1" ht="30" customHeight="1" thickBot="1" x14ac:dyDescent="0.35">
      <c r="A17" s="21"/>
      <c r="B17" s="67" t="s">
        <v>48</v>
      </c>
      <c r="C17" s="68"/>
      <c r="D17" s="51">
        <v>1</v>
      </c>
      <c r="E17" s="69">
        <f>E16+1</f>
        <v>44545</v>
      </c>
      <c r="F17" s="69">
        <f>E17+14</f>
        <v>44559</v>
      </c>
      <c r="G17" s="47"/>
      <c r="H17" s="47">
        <f t="shared" si="6"/>
        <v>15</v>
      </c>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row>
    <row r="18" spans="1:64" s="48" customFormat="1" ht="30" customHeight="1" thickBot="1" x14ac:dyDescent="0.35">
      <c r="A18" s="21" t="s">
        <v>24</v>
      </c>
      <c r="B18" s="70" t="s">
        <v>49</v>
      </c>
      <c r="C18" s="71"/>
      <c r="D18" s="72"/>
      <c r="E18" s="73"/>
      <c r="F18" s="74"/>
      <c r="G18" s="47"/>
      <c r="H18" s="47" t="str">
        <f t="shared" si="6"/>
        <v/>
      </c>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row>
    <row r="19" spans="1:64" s="48" customFormat="1" ht="30" customHeight="1" thickBot="1" x14ac:dyDescent="0.35">
      <c r="A19" s="21"/>
      <c r="B19" s="75" t="s">
        <v>50</v>
      </c>
      <c r="C19" s="76"/>
      <c r="D19" s="51">
        <v>1</v>
      </c>
      <c r="E19" s="77">
        <f>F17+1</f>
        <v>44560</v>
      </c>
      <c r="F19" s="77">
        <f>E19+15</f>
        <v>44575</v>
      </c>
      <c r="G19" s="47"/>
      <c r="H19" s="47">
        <f t="shared" si="6"/>
        <v>16</v>
      </c>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row>
    <row r="20" spans="1:64" s="48" customFormat="1" ht="30" customHeight="1" thickBot="1" x14ac:dyDescent="0.35">
      <c r="A20" s="21"/>
      <c r="B20" s="75" t="s">
        <v>51</v>
      </c>
      <c r="C20" s="76"/>
      <c r="D20" s="51">
        <v>1</v>
      </c>
      <c r="E20" s="77">
        <f>F19+1</f>
        <v>44576</v>
      </c>
      <c r="F20" s="77">
        <f>E20+15</f>
        <v>44591</v>
      </c>
      <c r="G20" s="47"/>
      <c r="H20" s="47">
        <f t="shared" si="6"/>
        <v>16</v>
      </c>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row>
    <row r="21" spans="1:64" s="48" customFormat="1" ht="30" customHeight="1" thickBot="1" x14ac:dyDescent="0.35">
      <c r="A21" s="21"/>
      <c r="B21" s="75" t="s">
        <v>52</v>
      </c>
      <c r="C21" s="76"/>
      <c r="D21" s="51">
        <v>1</v>
      </c>
      <c r="E21" s="77">
        <f>F20+1</f>
        <v>44592</v>
      </c>
      <c r="F21" s="77">
        <f>E21+21</f>
        <v>44613</v>
      </c>
      <c r="G21" s="47"/>
      <c r="H21" s="47">
        <f t="shared" si="6"/>
        <v>22</v>
      </c>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row>
    <row r="22" spans="1:64" s="48" customFormat="1" ht="30" customHeight="1" thickBot="1" x14ac:dyDescent="0.35">
      <c r="A22" s="21"/>
      <c r="B22" s="75" t="s">
        <v>53</v>
      </c>
      <c r="C22" s="76"/>
      <c r="D22" s="51">
        <v>1</v>
      </c>
      <c r="E22" s="77">
        <f>F21+1</f>
        <v>44614</v>
      </c>
      <c r="F22" s="77">
        <f>E22+15</f>
        <v>44629</v>
      </c>
      <c r="G22" s="47"/>
      <c r="H22" s="47">
        <f t="shared" si="6"/>
        <v>16</v>
      </c>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row>
    <row r="23" spans="1:64" s="48" customFormat="1" ht="30" customHeight="1" thickBot="1" x14ac:dyDescent="0.35">
      <c r="A23" s="21"/>
      <c r="B23" s="75" t="s">
        <v>54</v>
      </c>
      <c r="C23" s="76"/>
      <c r="D23" s="51">
        <v>1</v>
      </c>
      <c r="E23" s="77">
        <f>F22+1</f>
        <v>44630</v>
      </c>
      <c r="F23" s="77">
        <f>E23+15</f>
        <v>44645</v>
      </c>
      <c r="G23" s="47"/>
      <c r="H23" s="47">
        <f t="shared" si="6"/>
        <v>16</v>
      </c>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row>
    <row r="24" spans="1:64" s="48" customFormat="1" ht="30" customHeight="1" thickBot="1" x14ac:dyDescent="0.35">
      <c r="A24" s="21" t="s">
        <v>26</v>
      </c>
      <c r="B24" s="78"/>
      <c r="C24" s="79"/>
      <c r="D24" s="80"/>
      <c r="E24" s="81"/>
      <c r="F24" s="81"/>
      <c r="G24" s="47"/>
      <c r="H24" s="47" t="str">
        <f t="shared" si="6"/>
        <v/>
      </c>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row>
    <row r="25" spans="1:64" s="48" customFormat="1" ht="30" customHeight="1" thickBot="1" x14ac:dyDescent="0.35">
      <c r="A25" s="13" t="s">
        <v>25</v>
      </c>
      <c r="B25" s="82" t="s">
        <v>0</v>
      </c>
      <c r="C25" s="83"/>
      <c r="D25" s="84"/>
      <c r="E25" s="85"/>
      <c r="F25" s="86"/>
      <c r="G25" s="87"/>
      <c r="H25" s="87" t="str">
        <f t="shared" si="6"/>
        <v/>
      </c>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88"/>
      <c r="AY25" s="88"/>
      <c r="AZ25" s="88"/>
      <c r="BA25" s="88"/>
      <c r="BB25" s="88"/>
      <c r="BC25" s="88"/>
      <c r="BD25" s="88"/>
      <c r="BE25" s="88"/>
      <c r="BF25" s="88"/>
      <c r="BG25" s="88"/>
      <c r="BH25" s="88"/>
      <c r="BI25" s="88"/>
      <c r="BJ25" s="88"/>
      <c r="BK25" s="88"/>
      <c r="BL25" s="88"/>
    </row>
    <row r="26" spans="1:64" ht="30" customHeight="1" x14ac:dyDescent="0.3">
      <c r="G26" s="89"/>
    </row>
    <row r="27" spans="1:64" ht="30" customHeight="1" x14ac:dyDescent="0.3">
      <c r="C27" s="90"/>
      <c r="F27" s="91"/>
    </row>
    <row r="28" spans="1:64" ht="30" customHeight="1" x14ac:dyDescent="0.3">
      <c r="C28" s="9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2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5">
    <cfRule type="expression" dxfId="2" priority="33">
      <formula>AND(TODAY()&gt;=I$5,TODAY()&lt;J$5)</formula>
    </cfRule>
  </conditionalFormatting>
  <conditionalFormatting sqref="I7:BL25">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4"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2" customWidth="1"/>
    <col min="2" max="16384" width="9.109375" style="1"/>
  </cols>
  <sheetData>
    <row r="1" spans="1:2" ht="46.5" customHeight="1" x14ac:dyDescent="0.3"/>
    <row r="2" spans="1:2" s="4" customFormat="1" ht="15.6" x14ac:dyDescent="0.3">
      <c r="A2" s="3" t="s">
        <v>11</v>
      </c>
      <c r="B2" s="3"/>
    </row>
    <row r="3" spans="1:2" s="8" customFormat="1" ht="27" customHeight="1" x14ac:dyDescent="0.3">
      <c r="A3" s="12" t="s">
        <v>16</v>
      </c>
      <c r="B3" s="9"/>
    </row>
    <row r="4" spans="1:2" s="5" customFormat="1" ht="25.8" x14ac:dyDescent="0.5">
      <c r="A4" s="6" t="s">
        <v>10</v>
      </c>
    </row>
    <row r="5" spans="1:2" ht="74.099999999999994" customHeight="1" x14ac:dyDescent="0.3">
      <c r="A5" s="7" t="s">
        <v>19</v>
      </c>
    </row>
    <row r="6" spans="1:2" ht="26.25" customHeight="1" x14ac:dyDescent="0.3">
      <c r="A6" s="6" t="s">
        <v>22</v>
      </c>
    </row>
    <row r="7" spans="1:2" s="2" customFormat="1" ht="204.9" customHeight="1" x14ac:dyDescent="0.3">
      <c r="A7" s="11" t="s">
        <v>21</v>
      </c>
    </row>
    <row r="8" spans="1:2" s="5" customFormat="1" ht="25.8" x14ac:dyDescent="0.5">
      <c r="A8" s="6" t="s">
        <v>12</v>
      </c>
    </row>
    <row r="9" spans="1:2" ht="57.6" x14ac:dyDescent="0.3">
      <c r="A9" s="7" t="s">
        <v>20</v>
      </c>
    </row>
    <row r="10" spans="1:2" s="2" customFormat="1" ht="27.9" customHeight="1" x14ac:dyDescent="0.3">
      <c r="A10" s="10" t="s">
        <v>18</v>
      </c>
    </row>
    <row r="11" spans="1:2" s="5" customFormat="1" ht="25.8" x14ac:dyDescent="0.5">
      <c r="A11" s="6" t="s">
        <v>9</v>
      </c>
    </row>
    <row r="12" spans="1:2" ht="28.8" x14ac:dyDescent="0.3">
      <c r="A12" s="7" t="s">
        <v>17</v>
      </c>
    </row>
    <row r="13" spans="1:2" s="2" customFormat="1" ht="27.9" customHeight="1" x14ac:dyDescent="0.3">
      <c r="A13" s="10" t="s">
        <v>3</v>
      </c>
    </row>
    <row r="14" spans="1:2" s="5" customFormat="1" ht="25.8" x14ac:dyDescent="0.5">
      <c r="A14" s="6" t="s">
        <v>13</v>
      </c>
    </row>
    <row r="15" spans="1:2" ht="75" customHeight="1" x14ac:dyDescent="0.3">
      <c r="A15" s="7" t="s">
        <v>14</v>
      </c>
    </row>
    <row r="16" spans="1:2" ht="72" x14ac:dyDescent="0.3">
      <c r="A16" s="7"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2022-04-22T13:32:57Z</dcterms:modified>
</cp:coreProperties>
</file>