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Repos\"/>
    </mc:Choice>
  </mc:AlternateContent>
  <xr:revisionPtr revIDLastSave="0" documentId="13_ncr:1_{E157841C-4C96-41B6-B068-B7408BFE7338}" xr6:coauthVersionLast="47" xr6:coauthVersionMax="47" xr10:uidLastSave="{00000000-0000-0000-0000-000000000000}"/>
  <bookViews>
    <workbookView xWindow="-28920" yWindow="-120" windowWidth="29040" windowHeight="17640" xr2:uid="{301F9A93-6F27-43D7-B6A1-C192EF77C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1" l="1" a="1"/>
  <c r="G29" i="1" s="1"/>
  <c r="G26" i="1" a="1"/>
  <c r="G26" i="1" s="1"/>
  <c r="F6" i="1"/>
  <c r="F5" i="1"/>
  <c r="F4" i="1"/>
  <c r="F3" i="1"/>
  <c r="G22" i="1"/>
  <c r="E36" i="1"/>
  <c r="E28" i="1"/>
  <c r="E7" i="1"/>
  <c r="C6" i="1"/>
  <c r="C5" i="1"/>
  <c r="C4" i="1"/>
  <c r="C3" i="1"/>
  <c r="B36" i="1"/>
  <c r="B28" i="1"/>
  <c r="B7" i="1"/>
  <c r="G30" i="1" l="1"/>
  <c r="F7" i="1"/>
  <c r="G39" i="1"/>
  <c r="B39" i="1"/>
  <c r="C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<sst xmlns="http://schemas.openxmlformats.org/spreadsheetml/2006/main" count="44" uniqueCount="41">
  <si>
    <t>SCH</t>
  </si>
  <si>
    <t>WORK</t>
  </si>
  <si>
    <t>Amfoster Budget  2024</t>
  </si>
  <si>
    <t>EXPENSES</t>
  </si>
  <si>
    <t>INCOME</t>
  </si>
  <si>
    <t>MORTGAGE</t>
  </si>
  <si>
    <t>INSURANCE</t>
  </si>
  <si>
    <t>PRINTER</t>
  </si>
  <si>
    <t>APPLE</t>
  </si>
  <si>
    <t>WATER</t>
  </si>
  <si>
    <t>PHONE</t>
  </si>
  <si>
    <t>NFCU</t>
  </si>
  <si>
    <t>NETFLIX</t>
  </si>
  <si>
    <t>TITHES</t>
  </si>
  <si>
    <t>SOLAR</t>
  </si>
  <si>
    <t>PARENT</t>
  </si>
  <si>
    <t>ETF'S</t>
  </si>
  <si>
    <t>TOTAL</t>
  </si>
  <si>
    <t>SHARE'S</t>
  </si>
  <si>
    <t>INTERNET</t>
  </si>
  <si>
    <t>GHOST</t>
  </si>
  <si>
    <t>DEBT</t>
  </si>
  <si>
    <t>CAR LOAN</t>
  </si>
  <si>
    <t>NFCU1</t>
  </si>
  <si>
    <t>NFCU2</t>
  </si>
  <si>
    <t>INVEST/SAVING</t>
  </si>
  <si>
    <t>9JA INVEST</t>
  </si>
  <si>
    <t>MED INSURANCE</t>
  </si>
  <si>
    <t>SUPPORT</t>
  </si>
  <si>
    <t>DINNING OUT</t>
  </si>
  <si>
    <t>H/DEPOT*</t>
  </si>
  <si>
    <t>V/ CARD*</t>
  </si>
  <si>
    <t>USAA*</t>
  </si>
  <si>
    <t>PAYPAL*</t>
  </si>
  <si>
    <t>TITHE</t>
  </si>
  <si>
    <t>FUEL/CAR</t>
  </si>
  <si>
    <t>GROSERY</t>
  </si>
  <si>
    <t>EMER FUND</t>
  </si>
  <si>
    <t>OFFERING</t>
  </si>
  <si>
    <t>INVEST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</si>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</sst>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9"/>
      <name val="Times New Roman"/>
      <family val="1"/>
    </font>
    <font>
      <sz val="12"/>
      <color theme="5"/>
      <name val="Aptos Narrow"/>
      <family val="2"/>
      <scheme val="minor"/>
    </font>
    <font>
      <sz val="12"/>
      <color theme="5"/>
      <name val="Times New Roman"/>
      <family val="1"/>
    </font>
    <font>
      <b/>
      <sz val="12"/>
      <color theme="5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9"/>
      <name val="Times New Roman"/>
      <family val="1"/>
    </font>
    <font>
      <b/>
      <sz val="11"/>
      <color theme="4" tint="0.39997558519241921"/>
      <name val="Times New Roman"/>
      <family val="1"/>
    </font>
    <font>
      <b/>
      <sz val="11"/>
      <color theme="4" tint="0.3999755851924192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left"/>
    </xf>
    <xf numFmtId="164" fontId="5" fillId="0" borderId="0" xfId="0" applyNumberFormat="1" applyFont="1"/>
    <xf numFmtId="0" fontId="6" fillId="0" borderId="0" xfId="0" applyFont="1"/>
    <xf numFmtId="0" fontId="7" fillId="0" borderId="0" xfId="0" applyFont="1"/>
    <xf numFmtId="44" fontId="8" fillId="0" borderId="0" xfId="1" applyFont="1"/>
    <xf numFmtId="0" fontId="9" fillId="0" borderId="0" xfId="0" applyFont="1"/>
    <xf numFmtId="0" fontId="10" fillId="0" borderId="0" xfId="0" applyFont="1"/>
    <xf numFmtId="44" fontId="11" fillId="0" borderId="0" xfId="1" applyFont="1"/>
    <xf numFmtId="0" fontId="11" fillId="0" borderId="0" xfId="0" applyFont="1"/>
    <xf numFmtId="44" fontId="11" fillId="0" borderId="0" xfId="0" applyNumberFormat="1" applyFont="1"/>
    <xf numFmtId="0" fontId="8" fillId="0" borderId="0" xfId="0" applyFont="1"/>
    <xf numFmtId="0" fontId="2" fillId="0" borderId="0" xfId="0" applyFont="1" applyAlignment="1">
      <alignment horizontal="center" vertical="top"/>
    </xf>
    <xf numFmtId="44" fontId="8" fillId="0" borderId="0" xfId="0" applyNumberFormat="1" applyFont="1"/>
    <xf numFmtId="0" fontId="12" fillId="0" borderId="0" xfId="0" applyFont="1"/>
    <xf numFmtId="164" fontId="13" fillId="0" borderId="0" xfId="0" applyNumberFormat="1" applyFont="1"/>
    <xf numFmtId="164" fontId="2" fillId="0" borderId="0" xfId="1" applyNumberFormat="1" applyFont="1"/>
    <xf numFmtId="44" fontId="5" fillId="0" borderId="0" xfId="1" applyFont="1"/>
    <xf numFmtId="44" fontId="14" fillId="0" borderId="0" xfId="1" applyFont="1"/>
    <xf numFmtId="44" fontId="13" fillId="0" borderId="0" xfId="1" applyFont="1"/>
    <xf numFmtId="44" fontId="15" fillId="0" borderId="0" xfId="1" applyFont="1"/>
    <xf numFmtId="44" fontId="16" fillId="0" borderId="0" xfId="0" applyNumberFormat="1" applyFont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43AE-D3CA-407C-9837-1781B4A18FF1}">
  <dimension ref="A1:G39"/>
  <sheetViews>
    <sheetView tabSelected="1" topLeftCell="A9" workbookViewId="0">
      <selection activeCell="A15" sqref="A15"/>
    </sheetView>
  </sheetViews>
  <sheetFormatPr defaultRowHeight="15" x14ac:dyDescent="0.25"/>
  <cols>
    <col min="1" max="1" width="16.7109375" customWidth="1"/>
    <col min="2" max="2" width="11.5703125" bestFit="1" customWidth="1"/>
    <col min="3" max="3" width="11.42578125" bestFit="1" customWidth="1"/>
    <col min="4" max="4" width="10.140625" customWidth="1"/>
    <col min="5" max="5" width="12.5703125" customWidth="1"/>
    <col min="6" max="6" width="16.28515625" customWidth="1"/>
    <col min="7" max="7" width="14.140625" customWidth="1"/>
    <col min="8" max="8" width="12.5703125" bestFit="1" customWidth="1"/>
  </cols>
  <sheetData>
    <row r="1" spans="1:7" ht="15.75" x14ac:dyDescent="0.25">
      <c r="A1" s="27" t="s">
        <v>2</v>
      </c>
      <c r="B1" s="27"/>
      <c r="C1" s="27"/>
      <c r="D1" s="27"/>
      <c r="E1" s="2"/>
      <c r="F1" s="2"/>
      <c r="G1" s="2"/>
    </row>
    <row r="2" spans="1:7" ht="15.75" x14ac:dyDescent="0.25">
      <c r="A2" s="1" t="s">
        <v>4</v>
      </c>
      <c r="B2" s="3"/>
      <c r="C2" s="3"/>
      <c r="D2" s="3"/>
      <c r="E2" s="3"/>
      <c r="F2" s="4" t="s">
        <v>34</v>
      </c>
      <c r="G2" s="2"/>
    </row>
    <row r="3" spans="1:7" ht="15.75" x14ac:dyDescent="0.25">
      <c r="A3" s="4" t="s">
        <v>20</v>
      </c>
      <c r="B3" s="7">
        <v>4335.16</v>
      </c>
      <c r="C3" s="7">
        <f>B3*12</f>
        <v>52021.919999999998</v>
      </c>
      <c r="D3" s="4"/>
      <c r="E3" s="22">
        <v>4335.16</v>
      </c>
      <c r="F3" s="10">
        <f>E3*0.1</f>
        <v>433.51600000000002</v>
      </c>
      <c r="G3" s="2"/>
    </row>
    <row r="4" spans="1:7" ht="15.75" x14ac:dyDescent="0.25">
      <c r="A4" s="4" t="s">
        <v>0</v>
      </c>
      <c r="B4" s="7">
        <v>1500</v>
      </c>
      <c r="C4" s="7">
        <f>B4*12</f>
        <v>18000</v>
      </c>
      <c r="D4" s="4"/>
      <c r="E4" s="22">
        <v>1527</v>
      </c>
      <c r="F4" s="10">
        <f>E4*0.1</f>
        <v>152.70000000000002</v>
      </c>
      <c r="G4" s="2"/>
    </row>
    <row r="5" spans="1:7" ht="15.75" x14ac:dyDescent="0.25">
      <c r="A5" s="4" t="s">
        <v>1</v>
      </c>
      <c r="B5" s="7">
        <v>1327.48</v>
      </c>
      <c r="C5" s="7">
        <f>B5*12</f>
        <v>15929.76</v>
      </c>
      <c r="D5" s="4"/>
      <c r="E5" s="23"/>
      <c r="F5" s="10">
        <f>E5*0.1</f>
        <v>0</v>
      </c>
      <c r="G5" s="2"/>
    </row>
    <row r="6" spans="1:7" ht="15.75" x14ac:dyDescent="0.25">
      <c r="A6" s="4" t="s">
        <v>28</v>
      </c>
      <c r="B6" s="7">
        <v>400</v>
      </c>
      <c r="C6" s="7">
        <f>B6*12</f>
        <v>4800</v>
      </c>
      <c r="D6" s="4"/>
      <c r="E6" s="22">
        <v>200</v>
      </c>
      <c r="F6" s="10">
        <f>0</f>
        <v>0</v>
      </c>
      <c r="G6" s="2"/>
    </row>
    <row r="7" spans="1:7" ht="15.75" x14ac:dyDescent="0.25">
      <c r="A7" s="3"/>
      <c r="B7" s="7">
        <f>SUM(B3:B6)</f>
        <v>7562.6399999999994</v>
      </c>
      <c r="C7" s="7">
        <f>SUM(C3:C6)</f>
        <v>90751.679999999993</v>
      </c>
      <c r="D7" s="4"/>
      <c r="E7" s="22">
        <f>SUM(E3:E6)</f>
        <v>6062.16</v>
      </c>
      <c r="F7" s="10">
        <f>SUM(F3:F6)</f>
        <v>586.21600000000001</v>
      </c>
      <c r="G7" s="2"/>
    </row>
    <row r="8" spans="1:7" ht="15.75" x14ac:dyDescent="0.25">
      <c r="A8" s="3"/>
      <c r="B8" s="5"/>
      <c r="C8" s="4"/>
      <c r="D8" s="4"/>
      <c r="E8" s="8"/>
      <c r="F8" s="2"/>
      <c r="G8" s="2"/>
    </row>
    <row r="9" spans="1:7" ht="15.75" x14ac:dyDescent="0.25">
      <c r="A9" s="6" t="s">
        <v>3</v>
      </c>
      <c r="B9" s="5"/>
      <c r="C9" s="4"/>
      <c r="D9" s="4"/>
      <c r="E9" s="9"/>
      <c r="F9" s="3"/>
      <c r="G9" s="3"/>
    </row>
    <row r="10" spans="1:7" ht="15.75" x14ac:dyDescent="0.25">
      <c r="A10" s="4" t="s">
        <v>5</v>
      </c>
      <c r="B10" s="10">
        <v>1442</v>
      </c>
      <c r="C10" s="4"/>
      <c r="D10" s="4"/>
      <c r="E10" s="10">
        <v>1441.37</v>
      </c>
      <c r="F10" s="3"/>
      <c r="G10" s="3"/>
    </row>
    <row r="11" spans="1:7" ht="15.75" x14ac:dyDescent="0.25">
      <c r="A11" s="4" t="s">
        <v>27</v>
      </c>
      <c r="B11" s="10">
        <v>211</v>
      </c>
      <c r="C11" s="4"/>
      <c r="D11" s="4"/>
      <c r="E11" s="10">
        <v>110.41</v>
      </c>
      <c r="F11" s="3"/>
      <c r="G11" s="4" t="s">
        <v>17</v>
      </c>
    </row>
    <row r="12" spans="1:7" ht="15.75" x14ac:dyDescent="0.25">
      <c r="A12" s="4" t="s">
        <v>19</v>
      </c>
      <c r="B12" s="10">
        <v>100</v>
      </c>
      <c r="C12" s="4"/>
      <c r="D12" s="4"/>
      <c r="E12" s="9"/>
      <c r="F12" s="11" t="s">
        <v>21</v>
      </c>
      <c r="G12" s="12"/>
    </row>
    <row r="13" spans="1:7" ht="15.75" x14ac:dyDescent="0.25">
      <c r="A13" s="4" t="s">
        <v>6</v>
      </c>
      <c r="B13" s="10">
        <v>250</v>
      </c>
      <c r="C13" s="4"/>
      <c r="D13" s="4"/>
      <c r="E13" s="10">
        <v>127.68</v>
      </c>
      <c r="F13" s="11" t="s">
        <v>30</v>
      </c>
      <c r="G13" s="13">
        <v>3500</v>
      </c>
    </row>
    <row r="14" spans="1:7" ht="15.75" x14ac:dyDescent="0.25">
      <c r="A14" s="4" t="s">
        <v>7</v>
      </c>
      <c r="B14" s="10">
        <v>11</v>
      </c>
      <c r="C14" s="4"/>
      <c r="D14" s="4"/>
      <c r="E14" s="9"/>
      <c r="F14" s="11" t="s">
        <v>31</v>
      </c>
      <c r="G14" s="13">
        <v>6416.59</v>
      </c>
    </row>
    <row r="15" spans="1:7" ht="15.75" x14ac:dyDescent="0.25">
      <c r="A15" s="4" t="s">
        <v>8</v>
      </c>
      <c r="B15" s="10">
        <v>150</v>
      </c>
      <c r="C15" s="4"/>
      <c r="D15" s="4"/>
      <c r="E15" s="10">
        <v>149</v>
      </c>
      <c r="F15" s="11" t="s">
        <v>32</v>
      </c>
      <c r="G15" s="13">
        <v>5353</v>
      </c>
    </row>
    <row r="16" spans="1:7" ht="15.75" x14ac:dyDescent="0.25">
      <c r="A16" s="4" t="s">
        <v>9</v>
      </c>
      <c r="B16" s="10">
        <v>100</v>
      </c>
      <c r="C16" s="4"/>
      <c r="D16" s="4"/>
      <c r="E16" s="9"/>
      <c r="F16" s="11" t="s">
        <v>8</v>
      </c>
      <c r="G16" s="13">
        <v>4425</v>
      </c>
    </row>
    <row r="17" spans="1:7" ht="15.75" x14ac:dyDescent="0.25">
      <c r="A17" s="4" t="s">
        <v>10</v>
      </c>
      <c r="B17" s="10">
        <v>180</v>
      </c>
      <c r="C17" s="4"/>
      <c r="D17" s="4"/>
      <c r="E17" s="10">
        <v>173.2</v>
      </c>
      <c r="F17" s="11" t="s">
        <v>22</v>
      </c>
      <c r="G17" s="13">
        <v>4891.71</v>
      </c>
    </row>
    <row r="18" spans="1:7" ht="15.75" x14ac:dyDescent="0.25">
      <c r="A18" s="4" t="s">
        <v>11</v>
      </c>
      <c r="B18" s="10">
        <v>1500</v>
      </c>
      <c r="C18" s="4"/>
      <c r="D18" s="4"/>
      <c r="E18" s="10">
        <v>1500</v>
      </c>
      <c r="F18" s="11" t="s">
        <v>23</v>
      </c>
      <c r="G18" s="13">
        <v>20067.96</v>
      </c>
    </row>
    <row r="19" spans="1:7" ht="15.75" x14ac:dyDescent="0.25">
      <c r="A19" s="4" t="s">
        <v>12</v>
      </c>
      <c r="B19" s="10">
        <v>25</v>
      </c>
      <c r="C19" s="4"/>
      <c r="D19" s="4"/>
      <c r="E19" s="9"/>
      <c r="F19" s="11" t="s">
        <v>24</v>
      </c>
      <c r="G19" s="13">
        <v>20746.75</v>
      </c>
    </row>
    <row r="20" spans="1:7" ht="15.75" x14ac:dyDescent="0.25">
      <c r="A20" s="4" t="s">
        <v>38</v>
      </c>
      <c r="B20" s="10">
        <v>0</v>
      </c>
      <c r="C20" s="4"/>
      <c r="D20" s="4"/>
      <c r="E20" s="10">
        <v>40</v>
      </c>
      <c r="F20" s="11" t="s">
        <v>33</v>
      </c>
      <c r="G20" s="13">
        <v>4000</v>
      </c>
    </row>
    <row r="21" spans="1:7" ht="15.75" x14ac:dyDescent="0.25">
      <c r="A21" s="4" t="s">
        <v>13</v>
      </c>
      <c r="B21" s="10">
        <v>700</v>
      </c>
      <c r="C21" s="4"/>
      <c r="D21" s="4"/>
      <c r="E21" s="10">
        <v>590</v>
      </c>
      <c r="F21" s="11" t="s">
        <v>5</v>
      </c>
      <c r="G21" s="13">
        <v>255839.12</v>
      </c>
    </row>
    <row r="22" spans="1:7" ht="15.75" x14ac:dyDescent="0.25">
      <c r="A22" s="4" t="s">
        <v>14</v>
      </c>
      <c r="B22" s="10">
        <v>335</v>
      </c>
      <c r="C22" s="4"/>
      <c r="D22" s="4"/>
      <c r="E22" s="10">
        <v>222</v>
      </c>
      <c r="G22" s="15">
        <f>SUM(G13:G21)</f>
        <v>325240.13</v>
      </c>
    </row>
    <row r="23" spans="1:7" ht="15.75" x14ac:dyDescent="0.25">
      <c r="A23" s="4" t="s">
        <v>29</v>
      </c>
      <c r="B23" s="10">
        <v>100</v>
      </c>
      <c r="C23" s="4"/>
      <c r="D23" s="4"/>
      <c r="E23" s="10">
        <v>70.680000000000007</v>
      </c>
      <c r="F23" s="14"/>
      <c r="G23" s="13"/>
    </row>
    <row r="24" spans="1:7" ht="15.75" x14ac:dyDescent="0.25">
      <c r="A24" s="4" t="s">
        <v>15</v>
      </c>
      <c r="B24" s="10">
        <v>400</v>
      </c>
      <c r="C24" s="4"/>
      <c r="D24" s="4"/>
      <c r="E24" s="9"/>
      <c r="F24" s="12"/>
    </row>
    <row r="25" spans="1:7" ht="15.75" x14ac:dyDescent="0.25">
      <c r="A25" s="4" t="s">
        <v>35</v>
      </c>
      <c r="B25" s="10">
        <v>100</v>
      </c>
      <c r="C25" s="4"/>
      <c r="D25" s="4"/>
      <c r="E25" s="10">
        <v>127.23</v>
      </c>
      <c r="F25" s="12"/>
      <c r="G25" s="24" t="s">
        <v>39</v>
      </c>
    </row>
    <row r="26" spans="1:7" ht="15.75" x14ac:dyDescent="0.25">
      <c r="A26" s="4" t="s">
        <v>36</v>
      </c>
      <c r="B26" s="10">
        <v>150</v>
      </c>
      <c r="C26" s="4"/>
      <c r="D26" s="4"/>
      <c r="E26" s="16"/>
      <c r="F26" s="3"/>
      <c r="G26" s="25" cm="1">
        <f t="array" ref="G26">SUM(E3:E5*0.15)</f>
        <v>879.32399999999996</v>
      </c>
    </row>
    <row r="27" spans="1:7" ht="15.75" x14ac:dyDescent="0.25">
      <c r="A27" s="4" t="s">
        <v>26</v>
      </c>
      <c r="B27" s="10">
        <v>600</v>
      </c>
      <c r="C27" s="4"/>
      <c r="D27" s="4"/>
      <c r="E27" s="10">
        <v>389.5</v>
      </c>
      <c r="F27" s="3"/>
      <c r="G27" s="24"/>
    </row>
    <row r="28" spans="1:7" ht="15.75" x14ac:dyDescent="0.25">
      <c r="A28" s="3"/>
      <c r="B28" s="10">
        <f>SUM(B10:B27)</f>
        <v>6354</v>
      </c>
      <c r="C28" s="4"/>
      <c r="D28" s="4"/>
      <c r="E28" s="10">
        <f>SUM(E10:E27)</f>
        <v>4941.07</v>
      </c>
      <c r="F28" s="3"/>
      <c r="G28" s="24" t="s">
        <v>40</v>
      </c>
    </row>
    <row r="29" spans="1:7" ht="15.75" x14ac:dyDescent="0.25">
      <c r="A29" s="3"/>
      <c r="B29" s="16"/>
      <c r="C29" s="4"/>
      <c r="D29" s="4"/>
      <c r="E29" s="9"/>
      <c r="F29" s="3"/>
      <c r="G29" s="25" cm="1">
        <f t="array" ref="G29">SUM(E3:E5*0.1)</f>
        <v>586.21600000000001</v>
      </c>
    </row>
    <row r="30" spans="1:7" ht="15.75" x14ac:dyDescent="0.25">
      <c r="A30" s="3"/>
      <c r="B30" s="16"/>
      <c r="C30" s="4"/>
      <c r="D30" s="4"/>
      <c r="E30" s="9"/>
      <c r="F30" s="3"/>
      <c r="G30" s="26">
        <f>G26+G29</f>
        <v>1465.54</v>
      </c>
    </row>
    <row r="31" spans="1:7" ht="15.75" x14ac:dyDescent="0.25">
      <c r="A31" s="3"/>
      <c r="B31" s="16"/>
      <c r="C31" s="4"/>
      <c r="D31" s="4"/>
      <c r="E31" s="9"/>
      <c r="F31" s="3"/>
      <c r="G31" s="3"/>
    </row>
    <row r="32" spans="1:7" ht="15.75" x14ac:dyDescent="0.25">
      <c r="A32" s="17" t="s">
        <v>25</v>
      </c>
      <c r="B32" s="16"/>
      <c r="C32" s="4"/>
      <c r="D32" s="4"/>
      <c r="E32" s="9"/>
      <c r="F32" s="3"/>
      <c r="G32" s="3"/>
    </row>
    <row r="33" spans="1:7" ht="15.75" x14ac:dyDescent="0.25">
      <c r="A33" s="4" t="s">
        <v>16</v>
      </c>
      <c r="B33" s="10">
        <v>583</v>
      </c>
      <c r="C33" s="4"/>
      <c r="D33" s="4"/>
      <c r="E33" s="10">
        <v>583</v>
      </c>
      <c r="F33" s="3"/>
      <c r="G33" s="3"/>
    </row>
    <row r="34" spans="1:7" ht="15.75" x14ac:dyDescent="0.25">
      <c r="A34" s="4" t="s">
        <v>37</v>
      </c>
      <c r="B34" s="10">
        <v>500</v>
      </c>
      <c r="C34" s="4"/>
      <c r="D34" s="4"/>
      <c r="E34" s="9"/>
      <c r="F34" s="3"/>
      <c r="G34" s="3"/>
    </row>
    <row r="35" spans="1:7" ht="15.75" x14ac:dyDescent="0.25">
      <c r="A35" s="4" t="s">
        <v>18</v>
      </c>
      <c r="B35" s="10">
        <v>300</v>
      </c>
      <c r="C35" s="4"/>
      <c r="D35" s="4"/>
      <c r="E35" s="10">
        <v>205</v>
      </c>
      <c r="F35" s="3"/>
      <c r="G35" s="3"/>
    </row>
    <row r="36" spans="1:7" ht="15.75" x14ac:dyDescent="0.25">
      <c r="A36" s="3"/>
      <c r="B36" s="18">
        <f>SUM(B33:B35)</f>
        <v>1383</v>
      </c>
      <c r="C36" s="4"/>
      <c r="D36" s="4"/>
      <c r="E36" s="10">
        <f>SUM(E33:E35)</f>
        <v>788</v>
      </c>
      <c r="F36" s="3"/>
      <c r="G36" s="3"/>
    </row>
    <row r="37" spans="1:7" ht="15.75" x14ac:dyDescent="0.25">
      <c r="A37" s="3"/>
      <c r="B37" s="4"/>
      <c r="C37" s="4"/>
      <c r="D37" s="4"/>
      <c r="E37" s="3"/>
      <c r="F37" s="3"/>
      <c r="G37" s="3"/>
    </row>
    <row r="38" spans="1:7" ht="15.75" x14ac:dyDescent="0.25">
      <c r="A38" s="3"/>
      <c r="B38" s="4"/>
      <c r="C38" s="4"/>
      <c r="D38" s="4"/>
      <c r="E38" s="3"/>
      <c r="F38" s="3"/>
      <c r="G38" s="3"/>
    </row>
    <row r="39" spans="1:7" ht="15.75" x14ac:dyDescent="0.25">
      <c r="A39" s="4" t="s">
        <v>17</v>
      </c>
      <c r="B39" s="7">
        <f>B7-B28-B36</f>
        <v>-174.36000000000058</v>
      </c>
      <c r="C39" s="19"/>
      <c r="D39" s="20"/>
      <c r="E39" s="21"/>
      <c r="F39" s="4"/>
      <c r="G39" s="22">
        <f>E7-E28-E36</f>
        <v>333.09000000000015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  <ignoredErrors>
    <ignoredError sqref="G26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ebce61-ab24-4817-b4d1-93b60ef5c8f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9A8A9BBE2E3D47800FC740E38E8E2E" ma:contentTypeVersion="8" ma:contentTypeDescription="Create a new document." ma:contentTypeScope="" ma:versionID="a7d3a4dfd5cfdd0552c6a82ab9dd25b4">
  <xsd:schema xmlns:xsd="http://www.w3.org/2001/XMLSchema" xmlns:xs="http://www.w3.org/2001/XMLSchema" xmlns:p="http://schemas.microsoft.com/office/2006/metadata/properties" xmlns:ns3="91ebce61-ab24-4817-b4d1-93b60ef5c8f2" xmlns:ns4="df12237c-dbe9-4fc3-9025-3914908a08d6" targetNamespace="http://schemas.microsoft.com/office/2006/metadata/properties" ma:root="true" ma:fieldsID="4ed7f552eb89ae66beab67a481b1eea9" ns3:_="" ns4:_="">
    <xsd:import namespace="91ebce61-ab24-4817-b4d1-93b60ef5c8f2"/>
    <xsd:import namespace="df12237c-dbe9-4fc3-9025-3914908a08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bce61-ab24-4817-b4d1-93b60ef5c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12237c-dbe9-4fc3-9025-3914908a08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9AAEF7-02AB-4DE4-9818-99175E71FE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84E9EC-1F57-43F3-B581-F27E465814CF}">
  <ds:schemaRefs>
    <ds:schemaRef ds:uri="http://www.w3.org/XML/1998/namespace"/>
    <ds:schemaRef ds:uri="http://schemas.microsoft.com/office/infopath/2007/PartnerControls"/>
    <ds:schemaRef ds:uri="http://schemas.microsoft.com/office/2006/metadata/properties"/>
    <ds:schemaRef ds:uri="df12237c-dbe9-4fc3-9025-3914908a08d6"/>
    <ds:schemaRef ds:uri="http://schemas.openxmlformats.org/package/2006/metadata/core-properties"/>
    <ds:schemaRef ds:uri="http://schemas.microsoft.com/office/2006/documentManagement/types"/>
    <ds:schemaRef ds:uri="91ebce61-ab24-4817-b4d1-93b60ef5c8f2"/>
    <ds:schemaRef ds:uri="http://purl.org/dc/elements/1.1/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FC3B142-37C9-4428-860A-D023877B44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ebce61-ab24-4817-b4d1-93b60ef5c8f2"/>
    <ds:schemaRef ds:uri="df12237c-dbe9-4fc3-9025-3914908a08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Saheed Bola [STUDENT]</dc:creator>
  <cp:lastModifiedBy>amfoster bola</cp:lastModifiedBy>
  <cp:lastPrinted>2024-10-06T20:55:18Z</cp:lastPrinted>
  <dcterms:created xsi:type="dcterms:W3CDTF">2024-09-23T17:10:48Z</dcterms:created>
  <dcterms:modified xsi:type="dcterms:W3CDTF">2025-01-29T00:47:48Z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0x0101001A9A8A9BBE2E3D47800FC740E38E8E2E</vt:lpwstr>
  </property>
</Properties>
</file>