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7620" windowHeight="25780" tabRatio="500"/>
  </bookViews>
  <sheets>
    <sheet name="test_bulk_system.csv" sheetId="1" r:id="rId1"/>
  </sheets>
  <definedNames>
    <definedName name="solver_adj" localSheetId="0" hidden="1">test_bulk_system.csv!$B$2:$B$7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test_bulk_system.csv!$E$8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test_bulk_system.csv!$E$8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B8" i="1"/>
  <c r="C14" i="1"/>
  <c r="C12" i="1"/>
  <c r="D5" i="1"/>
  <c r="C11" i="1"/>
  <c r="C15" i="1"/>
  <c r="D4" i="1"/>
  <c r="D6" i="1"/>
  <c r="D3" i="1"/>
  <c r="C13" i="1"/>
  <c r="D7" i="1"/>
  <c r="D2" i="1"/>
  <c r="E2" i="1"/>
  <c r="E4" i="1"/>
  <c r="E5" i="1"/>
  <c r="E3" i="1"/>
  <c r="E6" i="1"/>
  <c r="E7" i="1"/>
  <c r="E8" i="1"/>
  <c r="D8" i="1"/>
</calcChain>
</file>

<file path=xl/sharedStrings.xml><?xml version="1.0" encoding="utf-8"?>
<sst xmlns="http://schemas.openxmlformats.org/spreadsheetml/2006/main" count="20" uniqueCount="20">
  <si>
    <t>Area</t>
  </si>
  <si>
    <t>Demand</t>
  </si>
  <si>
    <t>Supply</t>
  </si>
  <si>
    <t>Exports</t>
  </si>
  <si>
    <t>Total</t>
  </si>
  <si>
    <t>PR</t>
  </si>
  <si>
    <t>VI</t>
  </si>
  <si>
    <t>LM</t>
  </si>
  <si>
    <t>CR</t>
  </si>
  <si>
    <t>AB</t>
  </si>
  <si>
    <t>US</t>
  </si>
  <si>
    <t>Line</t>
  </si>
  <si>
    <t>Loss</t>
  </si>
  <si>
    <t>Flow</t>
  </si>
  <si>
    <t>PR_LM</t>
  </si>
  <si>
    <t>CR_LM</t>
  </si>
  <si>
    <t>LM_VI</t>
  </si>
  <si>
    <t>AB_CR</t>
  </si>
  <si>
    <t>US_LM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</si>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</sst>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1" fillId="0" borderId="0" xfId="0" applyFont="1"/>
    <xf numFmtId="1" fontId="0" fillId="0" borderId="1" xfId="0" applyNumberFormat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200" zoomScaleNormal="200" zoomScalePageLayoutView="200" workbookViewId="0">
      <selection activeCell="E11" sqref="E11"/>
    </sheetView>
  </sheetViews>
  <sheetFormatPr baseColWidth="10" defaultRowHeight="15" x14ac:dyDescent="0"/>
  <sheetData>
    <row r="1" spans="1:7">
      <c r="A1" s="2" t="s">
        <v>0</v>
      </c>
      <c r="B1" s="2" t="s">
        <v>2</v>
      </c>
      <c r="C1" s="2" t="s">
        <v>1</v>
      </c>
      <c r="D1" s="2" t="s">
        <v>19</v>
      </c>
      <c r="E1" s="2" t="s">
        <v>3</v>
      </c>
    </row>
    <row r="2" spans="1:7">
      <c r="A2" s="3" t="s">
        <v>5</v>
      </c>
      <c r="B2" s="1">
        <v>2649.8745051808633</v>
      </c>
      <c r="C2" s="1">
        <v>100</v>
      </c>
      <c r="D2" s="1">
        <f>MAX(B11*C11,0)</f>
        <v>134.20392132530861</v>
      </c>
      <c r="E2" s="1">
        <f>B2-C2-D2</f>
        <v>2415.6705838555545</v>
      </c>
      <c r="F2" s="1"/>
      <c r="G2" s="1"/>
    </row>
    <row r="3" spans="1:7">
      <c r="A3" s="3" t="s">
        <v>6</v>
      </c>
      <c r="B3" s="1">
        <v>481.89296384065153</v>
      </c>
      <c r="C3" s="1">
        <v>2000</v>
      </c>
      <c r="D3" s="1">
        <f>MAX(-B13*C13,0)</f>
        <v>0</v>
      </c>
      <c r="E3" s="1">
        <f t="shared" ref="E3:E7" si="0">B3-C3-D3</f>
        <v>-1518.1070361593484</v>
      </c>
      <c r="F3" s="1"/>
      <c r="G3" s="1"/>
    </row>
    <row r="4" spans="1:7">
      <c r="A4" s="3" t="s">
        <v>7</v>
      </c>
      <c r="B4" s="1">
        <v>2069.3929638406516</v>
      </c>
      <c r="C4" s="1">
        <v>6000</v>
      </c>
      <c r="D4" s="1">
        <f>MAX(-B11*C11,0)+MAX(-B12*C12,0)+MAX(B13*C13,0)+MAX(-B15*C15,0)</f>
        <v>113.62426338182209</v>
      </c>
      <c r="E4" s="1">
        <f t="shared" si="0"/>
        <v>-4044.2312995411703</v>
      </c>
      <c r="F4" s="1"/>
      <c r="G4" s="1"/>
    </row>
    <row r="5" spans="1:7">
      <c r="A5" s="3" t="s">
        <v>8</v>
      </c>
      <c r="B5" s="1">
        <v>3991.3065033717712</v>
      </c>
      <c r="C5" s="1">
        <v>500</v>
      </c>
      <c r="D5" s="1">
        <f>MAX(B12*C12,0)+MAX(-B14*C14,0)</f>
        <v>180.59249236142446</v>
      </c>
      <c r="E5" s="1">
        <f t="shared" si="0"/>
        <v>3310.7140110103469</v>
      </c>
      <c r="F5" s="1"/>
      <c r="G5" s="1"/>
    </row>
    <row r="6" spans="1:7">
      <c r="A6" s="3" t="s">
        <v>9</v>
      </c>
      <c r="B6" s="1">
        <v>8114.5161766638821</v>
      </c>
      <c r="C6" s="1">
        <v>8000</v>
      </c>
      <c r="D6" s="1">
        <f>MAX(B14*C14,0)</f>
        <v>6.0271671928359005</v>
      </c>
      <c r="E6" s="1">
        <f t="shared" si="0"/>
        <v>108.4890094710462</v>
      </c>
      <c r="F6" s="1"/>
      <c r="G6" s="1"/>
    </row>
    <row r="7" spans="1:7">
      <c r="A7" s="2" t="s">
        <v>10</v>
      </c>
      <c r="B7" s="4">
        <v>159727.46473236356</v>
      </c>
      <c r="C7" s="4">
        <v>160000</v>
      </c>
      <c r="D7" s="4">
        <f>MAX(B15*C15,0)</f>
        <v>0</v>
      </c>
      <c r="E7" s="4">
        <f t="shared" si="0"/>
        <v>-272.53526763644186</v>
      </c>
      <c r="F7" s="1"/>
      <c r="G7" s="1"/>
    </row>
    <row r="8" spans="1:7">
      <c r="A8" s="3" t="s">
        <v>4</v>
      </c>
      <c r="B8" s="1">
        <f>SUM(B2:B7)</f>
        <v>177034.44784526137</v>
      </c>
      <c r="C8" s="1">
        <f>SUM(C2:C7)</f>
        <v>176600</v>
      </c>
      <c r="D8" s="1">
        <f>SUM(D2:D7)</f>
        <v>434.44784426139108</v>
      </c>
      <c r="E8" s="1">
        <f>SUM(E2:E7)</f>
        <v>9.9998703717574244E-7</v>
      </c>
      <c r="F8" s="1"/>
      <c r="G8" s="1"/>
    </row>
    <row r="9" spans="1:7">
      <c r="B9" s="1"/>
      <c r="C9" s="1"/>
      <c r="D9" s="1"/>
      <c r="E9" s="1"/>
      <c r="F9" s="1"/>
      <c r="G9" s="1"/>
    </row>
    <row r="10" spans="1:7">
      <c r="A10" s="2" t="s">
        <v>11</v>
      </c>
      <c r="B10" s="2" t="s">
        <v>12</v>
      </c>
      <c r="C10" s="2" t="s">
        <v>13</v>
      </c>
    </row>
    <row r="11" spans="1:7">
      <c r="A11" s="3" t="s">
        <v>14</v>
      </c>
      <c r="B11">
        <v>0.05</v>
      </c>
      <c r="C11" s="1">
        <f>(B2-C2)/(1-B11)</f>
        <v>2684.078426506172</v>
      </c>
    </row>
    <row r="12" spans="1:7">
      <c r="A12" s="3" t="s">
        <v>15</v>
      </c>
      <c r="B12">
        <v>0.05</v>
      </c>
      <c r="C12" s="1">
        <f>B5-C5+C14</f>
        <v>3611.8498472284891</v>
      </c>
    </row>
    <row r="13" spans="1:7">
      <c r="A13" s="3" t="s">
        <v>16</v>
      </c>
      <c r="B13">
        <v>0.05</v>
      </c>
      <c r="C13" s="1">
        <f>C3-B13</f>
        <v>1999.95</v>
      </c>
    </row>
    <row r="14" spans="1:7">
      <c r="A14" s="3" t="s">
        <v>17</v>
      </c>
      <c r="B14">
        <v>0.05</v>
      </c>
      <c r="C14" s="1">
        <f>(B6-C6)/(1-B14)</f>
        <v>120.54334385671801</v>
      </c>
    </row>
    <row r="15" spans="1:7">
      <c r="A15" s="3" t="s">
        <v>18</v>
      </c>
      <c r="B15">
        <v>0.05</v>
      </c>
      <c r="C15" s="1">
        <f>B7-C7</f>
        <v>-272.53526763644186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test_bulk_system.csv</vt:lpstr>
    </vt:vector>
  </TitlesOfParts>
  <Company>Pacific Northwest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Chassin</dc:creator>
  <cp:lastModifiedBy>David Chassin</cp:lastModifiedBy>
  <dcterms:created xsi:type="dcterms:W3CDTF">2015-02-01T04:30:20Z</dcterms:created>
  <dcterms:modified xsi:type="dcterms:W3CDTF">2015-02-01T05:47:20Z</dcterms:modified>
</cp:coreProperties>
</file>