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23820" windowHeight="11280"/>
  </bookViews>
  <sheets>
    <sheet name="Índice" sheetId="1" r:id="rId1"/>
    <sheet name="16.1" sheetId="8" r:id="rId2"/>
    <sheet name="16.2" sheetId="3" r:id="rId3"/>
    <sheet name="16.3" sheetId="4" r:id="rId4"/>
    <sheet name="16.4" sheetId="5" r:id="rId5"/>
    <sheet name="16.5" sheetId="6" r:id="rId6"/>
    <sheet name="16.6" sheetId="7" r:id="rId7"/>
    <sheet name="16.7" sheetId="2" r:id="rId8"/>
  </sheets>
  <definedNames>
    <definedName name="_AMO_UniqueIdentifier" hidden="1">"'415e739b-84c7-4685-bf1b-21ebe3be190a'"</definedName>
    <definedName name="_Fill" localSheetId="1" hidden="1">#REF!</definedName>
    <definedName name="_Fill" localSheetId="7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7" hidden="1">#REF!</definedName>
    <definedName name="a" localSheetId="0" hidden="1">#REF!</definedName>
    <definedName name="a" hidden="1">#REF!</definedName>
    <definedName name="_xlnm.Print_Area" localSheetId="1">'16.1'!$A$1:$Q$57</definedName>
    <definedName name="_xlnm.Print_Area" localSheetId="2">'16.2'!$A$1:$E$865</definedName>
    <definedName name="_xlnm.Print_Area" localSheetId="3">'16.3'!$A$1:$T$368</definedName>
    <definedName name="_xlnm.Print_Area" localSheetId="4">'16.4'!$A$1:$T$367</definedName>
    <definedName name="_xlnm.Print_Area" localSheetId="5">'16.5'!$A$1:$P$884</definedName>
    <definedName name="_xlnm.Print_Area" localSheetId="6">'16.6'!$A$1:$O$875</definedName>
    <definedName name="_xlnm.Print_Area" localSheetId="7">'16.7'!$A$1:$O$455</definedName>
    <definedName name="_xlnm.Print_Area" localSheetId="0">Índice!$A$1:$B$11</definedName>
    <definedName name="asaaa" localSheetId="1" hidden="1">#REF!</definedName>
    <definedName name="asaaa" localSheetId="7" hidden="1">#REF!</definedName>
    <definedName name="asaaa" localSheetId="0" hidden="1">#REF!</definedName>
    <definedName name="asaaa" hidden="1">#REF!</definedName>
    <definedName name="b" localSheetId="1" hidden="1">#REF!</definedName>
    <definedName name="b" localSheetId="7" hidden="1">#REF!</definedName>
    <definedName name="b" localSheetId="0" hidden="1">#REF!</definedName>
    <definedName name="b" hidden="1">#REF!</definedName>
    <definedName name="cero" localSheetId="7" hidden="1">#REF!</definedName>
    <definedName name="cero" hidden="1">#REF!</definedName>
    <definedName name="consari" localSheetId="1" hidden="1">#REF!</definedName>
    <definedName name="consari" localSheetId="7" hidden="1">#REF!</definedName>
    <definedName name="consari" localSheetId="0" hidden="1">#REF!</definedName>
    <definedName name="consari" hidden="1">#REF!</definedName>
    <definedName name="delll" localSheetId="1" hidden="1">#REF!</definedName>
    <definedName name="delll" localSheetId="7" hidden="1">#REF!</definedName>
    <definedName name="delll" hidden="1">#REF!</definedName>
    <definedName name="fhjkg" localSheetId="1" hidden="1">#REF!</definedName>
    <definedName name="fhjkg" localSheetId="7" hidden="1">#REF!</definedName>
    <definedName name="fhjkg" hidden="1">#REF!</definedName>
    <definedName name="Fill" localSheetId="1" hidden="1">#REF!</definedName>
    <definedName name="Fill" localSheetId="7" hidden="1">#REF!</definedName>
    <definedName name="Fill" hidden="1">#REF!</definedName>
    <definedName name="Print_Area" localSheetId="1">'16.1'!$A$1:$Q$57</definedName>
    <definedName name="Print_Titles" localSheetId="1">'16.1'!$1:$14</definedName>
    <definedName name="sdsd" localSheetId="1" hidden="1">#REF!</definedName>
    <definedName name="sdsd" localSheetId="7" hidden="1">#REF!</definedName>
    <definedName name="sdsd" hidden="1">#REF!</definedName>
    <definedName name="_xlnm.Print_Titles" localSheetId="2">'16.2'!$1:$11</definedName>
    <definedName name="_xlnm.Print_Titles" localSheetId="3">'16.3'!$1:$13</definedName>
    <definedName name="_xlnm.Print_Titles" localSheetId="4">'16.4'!$1:$12</definedName>
    <definedName name="_xlnm.Print_Titles" localSheetId="5">'16.5'!$1:$13</definedName>
    <definedName name="_xlnm.Print_Titles" localSheetId="6">'16.6'!$1:$13</definedName>
    <definedName name="_xlnm.Print_Titles" localSheetId="7">'16.7'!$1:$11</definedName>
    <definedName name="uno" localSheetId="1" hidden="1">#REF!</definedName>
    <definedName name="uno" localSheetId="7" hidden="1">#REF!</definedName>
    <definedName name="uno" hidden="1">#REF!</definedName>
    <definedName name="w" localSheetId="1" hidden="1">#REF!</definedName>
    <definedName name="w" localSheetId="7" hidden="1">#REF!</definedName>
    <definedName name="w" hidden="1">#REF!</definedName>
    <definedName name="x" localSheetId="1" hidden="1">#REF!</definedName>
    <definedName name="x" localSheetId="7" hidden="1">#REF!</definedName>
    <definedName name="x" localSheetId="0" hidden="1">#REF!</definedName>
    <definedName name="x" hidden="1">#REF!</definedName>
    <definedName name="xxxxxx" localSheetId="1" hidden="1">#REF!</definedName>
    <definedName name="xxxxxx" localSheetId="7" hidden="1">#REF!</definedName>
    <definedName name="xxxxxx" localSheetId="0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8" l="1"/>
  <c r="G15" i="8"/>
  <c r="H15" i="8"/>
  <c r="I15" i="8"/>
  <c r="J15" i="8"/>
  <c r="L15" i="8"/>
  <c r="M15" i="8"/>
  <c r="N15" i="8"/>
  <c r="O15" i="8"/>
  <c r="P15" i="8"/>
  <c r="Q15" i="8"/>
  <c r="D17" i="8"/>
  <c r="F17" i="8"/>
  <c r="F15" i="8" s="1"/>
  <c r="F18" i="8"/>
  <c r="D18" i="8" s="1"/>
  <c r="D19" i="8"/>
  <c r="F19" i="8"/>
  <c r="F20" i="8"/>
  <c r="D20" i="8" s="1"/>
  <c r="D21" i="8"/>
  <c r="F21" i="8"/>
  <c r="F22" i="8"/>
  <c r="D22" i="8" s="1"/>
  <c r="D23" i="8"/>
  <c r="F23" i="8"/>
  <c r="F24" i="8"/>
  <c r="D24" i="8" s="1"/>
  <c r="D25" i="8"/>
  <c r="F25" i="8"/>
  <c r="F26" i="8"/>
  <c r="D26" i="8" s="1"/>
  <c r="D27" i="8"/>
  <c r="F27" i="8"/>
  <c r="F28" i="8"/>
  <c r="D28" i="8" s="1"/>
  <c r="D29" i="8"/>
  <c r="F29" i="8"/>
  <c r="F30" i="8"/>
  <c r="D30" i="8" s="1"/>
  <c r="D31" i="8"/>
  <c r="F31" i="8"/>
  <c r="F32" i="8"/>
  <c r="D32" i="8" s="1"/>
  <c r="D33" i="8"/>
  <c r="F33" i="8"/>
  <c r="F34" i="8"/>
  <c r="D34" i="8" s="1"/>
  <c r="D35" i="8"/>
  <c r="F35" i="8"/>
  <c r="F36" i="8"/>
  <c r="D36" i="8" s="1"/>
  <c r="D37" i="8"/>
  <c r="F37" i="8"/>
  <c r="F38" i="8"/>
  <c r="D38" i="8" s="1"/>
  <c r="D39" i="8"/>
  <c r="F39" i="8"/>
  <c r="F40" i="8"/>
  <c r="D40" i="8" s="1"/>
  <c r="D41" i="8"/>
  <c r="F41" i="8"/>
  <c r="F42" i="8"/>
  <c r="D42" i="8" s="1"/>
  <c r="D43" i="8"/>
  <c r="F43" i="8"/>
  <c r="F44" i="8"/>
  <c r="D44" i="8" s="1"/>
  <c r="D45" i="8"/>
  <c r="F45" i="8"/>
  <c r="F46" i="8"/>
  <c r="D46" i="8" s="1"/>
  <c r="D47" i="8"/>
  <c r="F47" i="8"/>
  <c r="F48" i="8"/>
  <c r="D48" i="8" s="1"/>
  <c r="D15" i="8" l="1"/>
  <c r="J834" i="7" l="1"/>
  <c r="I834" i="7"/>
  <c r="H834" i="7"/>
  <c r="G834" i="7"/>
  <c r="E834" i="7"/>
  <c r="D834" i="7"/>
  <c r="C834" i="7"/>
  <c r="B834" i="7"/>
  <c r="J796" i="7"/>
  <c r="I796" i="7"/>
  <c r="H796" i="7"/>
  <c r="G796" i="7"/>
  <c r="E796" i="7"/>
  <c r="D796" i="7"/>
  <c r="C796" i="7"/>
  <c r="B796" i="7"/>
  <c r="J758" i="7"/>
  <c r="I758" i="7"/>
  <c r="H758" i="7"/>
  <c r="G758" i="7"/>
  <c r="E758" i="7"/>
  <c r="D758" i="7"/>
  <c r="C758" i="7"/>
  <c r="B758" i="7"/>
  <c r="J720" i="7"/>
  <c r="I720" i="7"/>
  <c r="H720" i="7"/>
  <c r="G720" i="7"/>
  <c r="E720" i="7"/>
  <c r="D720" i="7"/>
  <c r="C720" i="7"/>
  <c r="B720" i="7"/>
  <c r="J682" i="7"/>
  <c r="I682" i="7"/>
  <c r="H682" i="7"/>
  <c r="G682" i="7"/>
  <c r="E682" i="7"/>
  <c r="D682" i="7"/>
  <c r="C682" i="7"/>
  <c r="B682" i="7"/>
  <c r="J644" i="7"/>
  <c r="I644" i="7"/>
  <c r="H644" i="7"/>
  <c r="G644" i="7"/>
  <c r="E644" i="7"/>
  <c r="D644" i="7"/>
  <c r="C644" i="7"/>
  <c r="B644" i="7"/>
  <c r="J606" i="7"/>
  <c r="I606" i="7"/>
  <c r="H606" i="7"/>
  <c r="G606" i="7"/>
  <c r="E606" i="7"/>
  <c r="D606" i="7"/>
  <c r="C606" i="7"/>
  <c r="B606" i="7"/>
  <c r="J568" i="7"/>
  <c r="I568" i="7"/>
  <c r="H568" i="7"/>
  <c r="G568" i="7"/>
  <c r="E568" i="7"/>
  <c r="D568" i="7"/>
  <c r="C568" i="7"/>
  <c r="B568" i="7"/>
  <c r="J530" i="7"/>
  <c r="I530" i="7"/>
  <c r="H530" i="7"/>
  <c r="G530" i="7"/>
  <c r="E530" i="7"/>
  <c r="D530" i="7"/>
  <c r="C530" i="7"/>
  <c r="B530" i="7"/>
  <c r="J492" i="7"/>
  <c r="I492" i="7"/>
  <c r="H492" i="7"/>
  <c r="G492" i="7"/>
  <c r="E492" i="7"/>
  <c r="D492" i="7"/>
  <c r="C492" i="7"/>
  <c r="B492" i="7"/>
  <c r="J454" i="7"/>
  <c r="I454" i="7"/>
  <c r="H454" i="7"/>
  <c r="G454" i="7"/>
  <c r="E454" i="7"/>
  <c r="D454" i="7"/>
  <c r="C454" i="7"/>
  <c r="B454" i="7"/>
  <c r="O418" i="7"/>
  <c r="N418" i="7"/>
  <c r="M418" i="7"/>
  <c r="L418" i="7"/>
  <c r="J418" i="7"/>
  <c r="I418" i="7"/>
  <c r="H418" i="7"/>
  <c r="G418" i="7"/>
  <c r="E418" i="7"/>
  <c r="D418" i="7"/>
  <c r="C418" i="7"/>
  <c r="B418" i="7"/>
  <c r="O382" i="7"/>
  <c r="N382" i="7"/>
  <c r="M382" i="7"/>
  <c r="L382" i="7"/>
  <c r="J382" i="7"/>
  <c r="I382" i="7"/>
  <c r="H382" i="7"/>
  <c r="G382" i="7"/>
  <c r="E382" i="7"/>
  <c r="D382" i="7"/>
  <c r="C382" i="7"/>
  <c r="B382" i="7"/>
  <c r="O345" i="7"/>
  <c r="N345" i="7"/>
  <c r="M345" i="7"/>
  <c r="L345" i="7"/>
  <c r="J345" i="7"/>
  <c r="I345" i="7"/>
  <c r="H345" i="7"/>
  <c r="G345" i="7"/>
  <c r="E345" i="7"/>
  <c r="D345" i="7"/>
  <c r="C345" i="7"/>
  <c r="B345" i="7"/>
  <c r="O308" i="7"/>
  <c r="N308" i="7"/>
  <c r="M308" i="7"/>
  <c r="L308" i="7"/>
  <c r="J308" i="7"/>
  <c r="I308" i="7"/>
  <c r="H308" i="7"/>
  <c r="G308" i="7"/>
  <c r="E308" i="7"/>
  <c r="D308" i="7"/>
  <c r="C308" i="7"/>
  <c r="B308" i="7"/>
  <c r="O271" i="7"/>
  <c r="N271" i="7"/>
  <c r="M271" i="7"/>
  <c r="L271" i="7"/>
  <c r="J271" i="7"/>
  <c r="I271" i="7"/>
  <c r="H271" i="7"/>
  <c r="G271" i="7"/>
  <c r="E271" i="7"/>
  <c r="D271" i="7"/>
  <c r="C271" i="7"/>
  <c r="B271" i="7"/>
  <c r="O234" i="7"/>
  <c r="N234" i="7"/>
  <c r="M234" i="7"/>
  <c r="L234" i="7"/>
  <c r="J234" i="7"/>
  <c r="I234" i="7"/>
  <c r="H234" i="7"/>
  <c r="G234" i="7"/>
  <c r="E234" i="7"/>
  <c r="D234" i="7"/>
  <c r="C234" i="7"/>
  <c r="B234" i="7"/>
  <c r="O197" i="7"/>
  <c r="N197" i="7"/>
  <c r="M197" i="7"/>
  <c r="L197" i="7"/>
  <c r="J197" i="7"/>
  <c r="I197" i="7"/>
  <c r="H197" i="7"/>
  <c r="G197" i="7"/>
  <c r="E197" i="7"/>
  <c r="D197" i="7"/>
  <c r="C197" i="7"/>
  <c r="B197" i="7"/>
  <c r="O160" i="7"/>
  <c r="N160" i="7"/>
  <c r="M160" i="7"/>
  <c r="L160" i="7"/>
  <c r="J160" i="7"/>
  <c r="I160" i="7"/>
  <c r="H160" i="7"/>
  <c r="G160" i="7"/>
  <c r="E160" i="7"/>
  <c r="D160" i="7"/>
  <c r="C160" i="7"/>
  <c r="B160" i="7"/>
  <c r="O123" i="7"/>
  <c r="N123" i="7"/>
  <c r="M123" i="7"/>
  <c r="L123" i="7"/>
  <c r="J123" i="7"/>
  <c r="I123" i="7"/>
  <c r="H123" i="7"/>
  <c r="G123" i="7"/>
  <c r="E123" i="7"/>
  <c r="D123" i="7"/>
  <c r="C123" i="7"/>
  <c r="B123" i="7"/>
  <c r="O87" i="7"/>
  <c r="N87" i="7"/>
  <c r="M87" i="7"/>
  <c r="L87" i="7"/>
  <c r="J87" i="7"/>
  <c r="I87" i="7"/>
  <c r="H87" i="7"/>
  <c r="G87" i="7"/>
  <c r="E87" i="7"/>
  <c r="D87" i="7"/>
  <c r="C87" i="7"/>
  <c r="B87" i="7"/>
  <c r="O51" i="7"/>
  <c r="N51" i="7"/>
  <c r="M51" i="7"/>
  <c r="L51" i="7"/>
  <c r="J51" i="7"/>
  <c r="I51" i="7"/>
  <c r="H51" i="7"/>
  <c r="G51" i="7"/>
  <c r="E51" i="7"/>
  <c r="D51" i="7"/>
  <c r="C51" i="7"/>
  <c r="B51" i="7"/>
  <c r="O15" i="7"/>
  <c r="N15" i="7"/>
  <c r="M15" i="7"/>
  <c r="L15" i="7"/>
  <c r="J15" i="7"/>
  <c r="I15" i="7"/>
  <c r="H15" i="7"/>
  <c r="G15" i="7"/>
  <c r="E15" i="7"/>
  <c r="D15" i="7"/>
  <c r="C15" i="7"/>
  <c r="B15" i="7"/>
  <c r="J830" i="6"/>
  <c r="I830" i="6"/>
  <c r="H830" i="6"/>
  <c r="G830" i="6"/>
  <c r="E830" i="6"/>
  <c r="D830" i="6"/>
  <c r="C830" i="6"/>
  <c r="B830" i="6"/>
  <c r="J792" i="6"/>
  <c r="I792" i="6"/>
  <c r="H792" i="6"/>
  <c r="G792" i="6"/>
  <c r="E792" i="6"/>
  <c r="D792" i="6"/>
  <c r="C792" i="6"/>
  <c r="B792" i="6"/>
  <c r="J754" i="6"/>
  <c r="I754" i="6"/>
  <c r="H754" i="6"/>
  <c r="G754" i="6"/>
  <c r="E754" i="6"/>
  <c r="D754" i="6"/>
  <c r="C754" i="6"/>
  <c r="B754" i="6"/>
  <c r="J716" i="6"/>
  <c r="I716" i="6"/>
  <c r="H716" i="6"/>
  <c r="G716" i="6"/>
  <c r="E716" i="6"/>
  <c r="D716" i="6"/>
  <c r="C716" i="6"/>
  <c r="B716" i="6"/>
  <c r="J678" i="6"/>
  <c r="I678" i="6"/>
  <c r="H678" i="6"/>
  <c r="G678" i="6"/>
  <c r="E678" i="6"/>
  <c r="D678" i="6"/>
  <c r="C678" i="6"/>
  <c r="B678" i="6"/>
  <c r="J640" i="6"/>
  <c r="I640" i="6"/>
  <c r="H640" i="6"/>
  <c r="G640" i="6"/>
  <c r="E640" i="6"/>
  <c r="D640" i="6"/>
  <c r="C640" i="6"/>
  <c r="B640" i="6"/>
  <c r="J602" i="6"/>
  <c r="I602" i="6"/>
  <c r="H602" i="6"/>
  <c r="G602" i="6"/>
  <c r="E602" i="6"/>
  <c r="D602" i="6"/>
  <c r="C602" i="6"/>
  <c r="B602" i="6"/>
  <c r="J564" i="6"/>
  <c r="I564" i="6"/>
  <c r="H564" i="6"/>
  <c r="G564" i="6"/>
  <c r="E564" i="6"/>
  <c r="D564" i="6"/>
  <c r="C564" i="6"/>
  <c r="B564" i="6"/>
  <c r="J526" i="6"/>
  <c r="I526" i="6"/>
  <c r="H526" i="6"/>
  <c r="G526" i="6"/>
  <c r="E526" i="6"/>
  <c r="D526" i="6"/>
  <c r="C526" i="6"/>
  <c r="B526" i="6"/>
  <c r="J488" i="6"/>
  <c r="I488" i="6"/>
  <c r="H488" i="6"/>
  <c r="G488" i="6"/>
  <c r="E488" i="6"/>
  <c r="D488" i="6"/>
  <c r="C488" i="6"/>
  <c r="B488" i="6"/>
  <c r="J450" i="6"/>
  <c r="I450" i="6"/>
  <c r="H450" i="6"/>
  <c r="G450" i="6"/>
  <c r="E450" i="6"/>
  <c r="D450" i="6"/>
  <c r="C450" i="6"/>
  <c r="B450" i="6"/>
  <c r="O414" i="6"/>
  <c r="N414" i="6"/>
  <c r="M414" i="6"/>
  <c r="L414" i="6"/>
  <c r="J414" i="6"/>
  <c r="I414" i="6"/>
  <c r="H414" i="6"/>
  <c r="G414" i="6"/>
  <c r="E414" i="6"/>
  <c r="D414" i="6"/>
  <c r="C414" i="6"/>
  <c r="B414" i="6"/>
  <c r="O378" i="6"/>
  <c r="N378" i="6"/>
  <c r="M378" i="6"/>
  <c r="L378" i="6"/>
  <c r="J378" i="6"/>
  <c r="I378" i="6"/>
  <c r="H378" i="6"/>
  <c r="G378" i="6"/>
  <c r="E378" i="6"/>
  <c r="D378" i="6"/>
  <c r="C378" i="6"/>
  <c r="B378" i="6"/>
  <c r="O342" i="6"/>
  <c r="N342" i="6"/>
  <c r="M342" i="6"/>
  <c r="L342" i="6"/>
  <c r="J342" i="6"/>
  <c r="I342" i="6"/>
  <c r="H342" i="6"/>
  <c r="G342" i="6"/>
  <c r="E342" i="6"/>
  <c r="D342" i="6"/>
  <c r="C342" i="6"/>
  <c r="B342" i="6"/>
  <c r="O306" i="6"/>
  <c r="N306" i="6"/>
  <c r="M306" i="6"/>
  <c r="L306" i="6"/>
  <c r="J306" i="6"/>
  <c r="I306" i="6"/>
  <c r="H306" i="6"/>
  <c r="G306" i="6"/>
  <c r="E306" i="6"/>
  <c r="D306" i="6"/>
  <c r="C306" i="6"/>
  <c r="B306" i="6"/>
  <c r="O270" i="6"/>
  <c r="N270" i="6"/>
  <c r="M270" i="6"/>
  <c r="L270" i="6"/>
  <c r="J270" i="6"/>
  <c r="I270" i="6"/>
  <c r="H270" i="6"/>
  <c r="G270" i="6"/>
  <c r="E270" i="6"/>
  <c r="D270" i="6"/>
  <c r="C270" i="6"/>
  <c r="B270" i="6"/>
  <c r="O234" i="6"/>
  <c r="N234" i="6"/>
  <c r="M234" i="6"/>
  <c r="L234" i="6"/>
  <c r="J234" i="6"/>
  <c r="I234" i="6"/>
  <c r="H234" i="6"/>
  <c r="G234" i="6"/>
  <c r="E234" i="6"/>
  <c r="D234" i="6"/>
  <c r="C234" i="6"/>
  <c r="B234" i="6"/>
  <c r="O197" i="6"/>
  <c r="N197" i="6"/>
  <c r="M197" i="6"/>
  <c r="L197" i="6"/>
  <c r="J197" i="6"/>
  <c r="I197" i="6"/>
  <c r="H197" i="6"/>
  <c r="G197" i="6"/>
  <c r="E197" i="6"/>
  <c r="D197" i="6"/>
  <c r="C197" i="6"/>
  <c r="B197" i="6"/>
  <c r="O161" i="6"/>
  <c r="N161" i="6"/>
  <c r="M161" i="6"/>
  <c r="L161" i="6"/>
  <c r="J161" i="6"/>
  <c r="I161" i="6"/>
  <c r="H161" i="6"/>
  <c r="G161" i="6"/>
  <c r="E161" i="6"/>
  <c r="D161" i="6"/>
  <c r="C161" i="6"/>
  <c r="B161" i="6"/>
  <c r="O124" i="6"/>
  <c r="N124" i="6"/>
  <c r="M124" i="6"/>
  <c r="L124" i="6"/>
  <c r="J124" i="6"/>
  <c r="I124" i="6"/>
  <c r="H124" i="6"/>
  <c r="G124" i="6"/>
  <c r="E124" i="6"/>
  <c r="D124" i="6"/>
  <c r="C124" i="6"/>
  <c r="B124" i="6"/>
  <c r="O87" i="6"/>
  <c r="N87" i="6"/>
  <c r="M87" i="6"/>
  <c r="L87" i="6"/>
  <c r="J87" i="6"/>
  <c r="I87" i="6"/>
  <c r="H87" i="6"/>
  <c r="G87" i="6"/>
  <c r="E87" i="6"/>
  <c r="D87" i="6"/>
  <c r="C87" i="6"/>
  <c r="B87" i="6"/>
  <c r="O51" i="6"/>
  <c r="N51" i="6"/>
  <c r="M51" i="6"/>
  <c r="L51" i="6"/>
  <c r="J51" i="6"/>
  <c r="I51" i="6"/>
  <c r="H51" i="6"/>
  <c r="G51" i="6"/>
  <c r="E51" i="6"/>
  <c r="D51" i="6"/>
  <c r="C51" i="6"/>
  <c r="B51" i="6"/>
  <c r="O15" i="6"/>
  <c r="N15" i="6"/>
  <c r="M15" i="6"/>
  <c r="L15" i="6"/>
  <c r="J15" i="6"/>
  <c r="I15" i="6"/>
  <c r="H15" i="6"/>
  <c r="G15" i="6"/>
  <c r="E15" i="6"/>
  <c r="D15" i="6"/>
  <c r="C15" i="6"/>
  <c r="B15" i="6"/>
  <c r="T326" i="5"/>
  <c r="S326" i="5"/>
  <c r="Q326" i="5"/>
  <c r="P326" i="5"/>
  <c r="N326" i="5"/>
  <c r="M326" i="5"/>
  <c r="K326" i="5"/>
  <c r="J326" i="5"/>
  <c r="H326" i="5"/>
  <c r="G326" i="5"/>
  <c r="F326" i="5"/>
  <c r="E326" i="5"/>
  <c r="C326" i="5"/>
  <c r="B326" i="5"/>
  <c r="T287" i="5"/>
  <c r="S287" i="5"/>
  <c r="Q287" i="5"/>
  <c r="P287" i="5"/>
  <c r="N287" i="5"/>
  <c r="M287" i="5"/>
  <c r="K287" i="5"/>
  <c r="J287" i="5"/>
  <c r="H287" i="5"/>
  <c r="G287" i="5"/>
  <c r="F287" i="5"/>
  <c r="E287" i="5"/>
  <c r="C287" i="5"/>
  <c r="B287" i="5"/>
  <c r="T248" i="5"/>
  <c r="S248" i="5"/>
  <c r="Q248" i="5"/>
  <c r="P248" i="5"/>
  <c r="N248" i="5"/>
  <c r="M248" i="5"/>
  <c r="K248" i="5"/>
  <c r="J248" i="5"/>
  <c r="H248" i="5"/>
  <c r="G248" i="5"/>
  <c r="F248" i="5"/>
  <c r="E248" i="5"/>
  <c r="C248" i="5"/>
  <c r="B248" i="5"/>
  <c r="T209" i="5"/>
  <c r="S209" i="5"/>
  <c r="Q209" i="5"/>
  <c r="P209" i="5"/>
  <c r="N209" i="5"/>
  <c r="M209" i="5"/>
  <c r="K209" i="5"/>
  <c r="J209" i="5"/>
  <c r="H209" i="5"/>
  <c r="G209" i="5"/>
  <c r="F209" i="5"/>
  <c r="E209" i="5"/>
  <c r="C209" i="5"/>
  <c r="B209" i="5"/>
  <c r="T170" i="5"/>
  <c r="S170" i="5"/>
  <c r="Q170" i="5"/>
  <c r="P170" i="5"/>
  <c r="N170" i="5"/>
  <c r="M170" i="5"/>
  <c r="K170" i="5"/>
  <c r="J170" i="5"/>
  <c r="H170" i="5"/>
  <c r="G170" i="5"/>
  <c r="F170" i="5"/>
  <c r="E170" i="5"/>
  <c r="C170" i="5"/>
  <c r="B170" i="5"/>
  <c r="T131" i="5"/>
  <c r="S131" i="5"/>
  <c r="Q131" i="5"/>
  <c r="P131" i="5"/>
  <c r="N131" i="5"/>
  <c r="M131" i="5"/>
  <c r="K131" i="5"/>
  <c r="J131" i="5"/>
  <c r="H131" i="5"/>
  <c r="G131" i="5"/>
  <c r="F131" i="5"/>
  <c r="E131" i="5"/>
  <c r="C131" i="5"/>
  <c r="B131" i="5"/>
  <c r="T92" i="5"/>
  <c r="S92" i="5"/>
  <c r="Q92" i="5"/>
  <c r="P92" i="5"/>
  <c r="N92" i="5"/>
  <c r="M92" i="5"/>
  <c r="K92" i="5"/>
  <c r="J92" i="5"/>
  <c r="H92" i="5"/>
  <c r="G92" i="5"/>
  <c r="F92" i="5"/>
  <c r="E92" i="5"/>
  <c r="C92" i="5"/>
  <c r="B92" i="5"/>
  <c r="T53" i="5"/>
  <c r="S53" i="5"/>
  <c r="Q53" i="5"/>
  <c r="P53" i="5"/>
  <c r="N53" i="5"/>
  <c r="M53" i="5"/>
  <c r="K53" i="5"/>
  <c r="J53" i="5"/>
  <c r="H53" i="5"/>
  <c r="G53" i="5"/>
  <c r="F53" i="5"/>
  <c r="E53" i="5"/>
  <c r="C53" i="5"/>
  <c r="B53" i="5"/>
  <c r="T14" i="5"/>
  <c r="S14" i="5"/>
  <c r="Q14" i="5"/>
  <c r="P14" i="5"/>
  <c r="N14" i="5"/>
  <c r="M14" i="5"/>
  <c r="K14" i="5"/>
  <c r="J14" i="5"/>
  <c r="H14" i="5"/>
  <c r="G14" i="5"/>
  <c r="F14" i="5"/>
  <c r="E14" i="5"/>
  <c r="C14" i="5"/>
  <c r="B14" i="5"/>
  <c r="T327" i="4"/>
  <c r="S327" i="4"/>
  <c r="Q327" i="4"/>
  <c r="P327" i="4"/>
  <c r="N327" i="4"/>
  <c r="M327" i="4"/>
  <c r="K327" i="4"/>
  <c r="J327" i="4"/>
  <c r="H327" i="4"/>
  <c r="G327" i="4"/>
  <c r="F327" i="4"/>
  <c r="E327" i="4"/>
  <c r="C327" i="4"/>
  <c r="B327" i="4"/>
  <c r="T288" i="4"/>
  <c r="S288" i="4"/>
  <c r="Q288" i="4"/>
  <c r="P288" i="4"/>
  <c r="N288" i="4"/>
  <c r="M288" i="4"/>
  <c r="K288" i="4"/>
  <c r="J288" i="4"/>
  <c r="H288" i="4"/>
  <c r="G288" i="4"/>
  <c r="F288" i="4"/>
  <c r="E288" i="4"/>
  <c r="C288" i="4"/>
  <c r="B288" i="4"/>
  <c r="T249" i="4"/>
  <c r="S249" i="4"/>
  <c r="Q249" i="4"/>
  <c r="P249" i="4"/>
  <c r="N249" i="4"/>
  <c r="M249" i="4"/>
  <c r="K249" i="4"/>
  <c r="J249" i="4"/>
  <c r="H249" i="4"/>
  <c r="G249" i="4"/>
  <c r="F249" i="4"/>
  <c r="E249" i="4"/>
  <c r="C249" i="4"/>
  <c r="B249" i="4"/>
  <c r="T210" i="4"/>
  <c r="S210" i="4"/>
  <c r="Q210" i="4"/>
  <c r="P210" i="4"/>
  <c r="N210" i="4"/>
  <c r="M210" i="4"/>
  <c r="K210" i="4"/>
  <c r="J210" i="4"/>
  <c r="H210" i="4"/>
  <c r="G210" i="4"/>
  <c r="F210" i="4"/>
  <c r="E210" i="4"/>
  <c r="C210" i="4"/>
  <c r="B210" i="4"/>
  <c r="T171" i="4"/>
  <c r="S171" i="4"/>
  <c r="Q171" i="4"/>
  <c r="P171" i="4"/>
  <c r="N171" i="4"/>
  <c r="M171" i="4"/>
  <c r="K171" i="4"/>
  <c r="J171" i="4"/>
  <c r="H171" i="4"/>
  <c r="G171" i="4"/>
  <c r="F171" i="4"/>
  <c r="E171" i="4"/>
  <c r="C171" i="4"/>
  <c r="B171" i="4"/>
  <c r="T132" i="4"/>
  <c r="S132" i="4"/>
  <c r="Q132" i="4"/>
  <c r="P132" i="4"/>
  <c r="N132" i="4"/>
  <c r="M132" i="4"/>
  <c r="K132" i="4"/>
  <c r="J132" i="4"/>
  <c r="H132" i="4"/>
  <c r="G132" i="4"/>
  <c r="F132" i="4"/>
  <c r="E132" i="4"/>
  <c r="C132" i="4"/>
  <c r="B132" i="4"/>
  <c r="T93" i="4"/>
  <c r="S93" i="4"/>
  <c r="Q93" i="4"/>
  <c r="P93" i="4"/>
  <c r="N93" i="4"/>
  <c r="M93" i="4"/>
  <c r="K93" i="4"/>
  <c r="J93" i="4"/>
  <c r="H93" i="4"/>
  <c r="G93" i="4"/>
  <c r="F93" i="4"/>
  <c r="E93" i="4"/>
  <c r="C93" i="4"/>
  <c r="B93" i="4"/>
  <c r="T54" i="4"/>
  <c r="S54" i="4"/>
  <c r="Q54" i="4"/>
  <c r="P54" i="4"/>
  <c r="N54" i="4"/>
  <c r="M54" i="4"/>
  <c r="K54" i="4"/>
  <c r="J54" i="4"/>
  <c r="H54" i="4"/>
  <c r="G54" i="4"/>
  <c r="F54" i="4"/>
  <c r="E54" i="4"/>
  <c r="C54" i="4"/>
  <c r="B54" i="4"/>
  <c r="T15" i="4"/>
  <c r="S15" i="4"/>
  <c r="Q15" i="4"/>
  <c r="P15" i="4"/>
  <c r="N15" i="4"/>
  <c r="M15" i="4"/>
  <c r="K15" i="4"/>
  <c r="J15" i="4"/>
  <c r="H15" i="4"/>
  <c r="G15" i="4"/>
  <c r="F15" i="4"/>
  <c r="E15" i="4"/>
  <c r="C15" i="4"/>
  <c r="B15" i="4"/>
  <c r="E827" i="3"/>
  <c r="C827" i="3"/>
  <c r="B827" i="3"/>
  <c r="E790" i="3"/>
  <c r="C790" i="3"/>
  <c r="B790" i="3"/>
  <c r="E753" i="3"/>
  <c r="C753" i="3"/>
  <c r="B753" i="3"/>
  <c r="E716" i="3"/>
  <c r="C716" i="3"/>
  <c r="B716" i="3"/>
  <c r="E679" i="3"/>
  <c r="C679" i="3"/>
  <c r="B679" i="3"/>
  <c r="E642" i="3"/>
  <c r="C642" i="3"/>
  <c r="B642" i="3"/>
  <c r="E605" i="3"/>
  <c r="C605" i="3"/>
  <c r="B605" i="3"/>
  <c r="E568" i="3"/>
  <c r="C568" i="3"/>
  <c r="B568" i="3"/>
  <c r="E531" i="3"/>
  <c r="C531" i="3"/>
  <c r="B531" i="3"/>
  <c r="E494" i="3"/>
  <c r="C494" i="3"/>
  <c r="B494" i="3"/>
  <c r="E457" i="3"/>
  <c r="C457" i="3"/>
  <c r="B457" i="3"/>
  <c r="E420" i="3"/>
  <c r="C420" i="3"/>
  <c r="B420" i="3"/>
  <c r="E383" i="3"/>
  <c r="C383" i="3"/>
  <c r="B383" i="3"/>
  <c r="E346" i="3"/>
  <c r="C346" i="3"/>
  <c r="B346" i="3"/>
  <c r="E309" i="3"/>
  <c r="C309" i="3"/>
  <c r="B309" i="3"/>
  <c r="E272" i="3"/>
  <c r="C272" i="3"/>
  <c r="B272" i="3"/>
  <c r="E235" i="3"/>
  <c r="C235" i="3"/>
  <c r="B235" i="3"/>
  <c r="E198" i="3"/>
  <c r="C198" i="3"/>
  <c r="B198" i="3"/>
  <c r="E161" i="3"/>
  <c r="C161" i="3"/>
  <c r="B161" i="3"/>
  <c r="E124" i="3"/>
  <c r="C124" i="3"/>
  <c r="B124" i="3"/>
  <c r="E87" i="3"/>
  <c r="C87" i="3"/>
  <c r="B87" i="3"/>
  <c r="E50" i="3"/>
  <c r="C50" i="3"/>
  <c r="B50" i="3"/>
  <c r="E13" i="3"/>
  <c r="C13" i="3"/>
  <c r="B13" i="3"/>
  <c r="O413" i="2" l="1"/>
  <c r="N413" i="2"/>
  <c r="H413" i="2"/>
  <c r="G413" i="2"/>
  <c r="E413" i="2"/>
  <c r="B413" i="2"/>
  <c r="O376" i="2"/>
  <c r="N376" i="2"/>
  <c r="H376" i="2"/>
  <c r="G376" i="2"/>
  <c r="E376" i="2"/>
  <c r="B376" i="2"/>
  <c r="G349" i="2"/>
  <c r="G339" i="2" s="1"/>
  <c r="E349" i="2"/>
  <c r="G348" i="2"/>
  <c r="E348" i="2"/>
  <c r="O339" i="2"/>
  <c r="N339" i="2"/>
  <c r="H339" i="2"/>
  <c r="E339" i="2"/>
  <c r="B339" i="2"/>
  <c r="H336" i="2"/>
  <c r="O302" i="2"/>
  <c r="N302" i="2"/>
  <c r="H302" i="2"/>
  <c r="G302" i="2"/>
  <c r="E302" i="2"/>
  <c r="B302" i="2"/>
  <c r="R275" i="2"/>
  <c r="O265" i="2"/>
  <c r="N265" i="2"/>
  <c r="G265" i="2"/>
  <c r="E265" i="2"/>
  <c r="B265" i="2"/>
  <c r="O229" i="2"/>
  <c r="N229" i="2"/>
  <c r="G229" i="2"/>
  <c r="E229" i="2"/>
  <c r="B229" i="2"/>
  <c r="O193" i="2"/>
  <c r="N193" i="2"/>
  <c r="G193" i="2"/>
  <c r="E193" i="2"/>
  <c r="B193" i="2"/>
  <c r="O157" i="2"/>
  <c r="N157" i="2"/>
  <c r="G157" i="2"/>
  <c r="E157" i="2"/>
  <c r="D157" i="2"/>
  <c r="B157" i="2"/>
  <c r="O121" i="2"/>
  <c r="N121" i="2"/>
  <c r="G121" i="2"/>
  <c r="E121" i="2"/>
  <c r="D121" i="2"/>
  <c r="B121" i="2"/>
  <c r="O85" i="2"/>
  <c r="N85" i="2"/>
  <c r="L85" i="2"/>
  <c r="K85" i="2"/>
  <c r="J85" i="2"/>
  <c r="G85" i="2"/>
  <c r="E85" i="2"/>
  <c r="D85" i="2"/>
  <c r="B85" i="2"/>
  <c r="O49" i="2"/>
  <c r="N49" i="2"/>
  <c r="L49" i="2"/>
  <c r="K49" i="2"/>
  <c r="J49" i="2"/>
  <c r="G49" i="2"/>
  <c r="E49" i="2"/>
  <c r="D49" i="2"/>
  <c r="B49" i="2"/>
  <c r="O13" i="2"/>
  <c r="N13" i="2"/>
  <c r="L13" i="2"/>
  <c r="K13" i="2"/>
  <c r="J13" i="2"/>
  <c r="G13" i="2"/>
  <c r="E13" i="2"/>
  <c r="D13" i="2"/>
  <c r="B13" i="2"/>
</calcChain>
</file>

<file path=xl/sharedStrings.xml><?xml version="1.0" encoding="utf-8"?>
<sst xmlns="http://schemas.openxmlformats.org/spreadsheetml/2006/main" count="8209" uniqueCount="187">
  <si>
    <t>16. Indicadores financieros</t>
  </si>
  <si>
    <t>Principales indicadores de la Comisión Nacional para la Protección y Defensa</t>
  </si>
  <si>
    <t>de los Usuarios de Servicios Financieros por delegación</t>
  </si>
  <si>
    <t>Serie anual de 2007 a 2018</t>
  </si>
  <si>
    <t>Controversias concluidas</t>
  </si>
  <si>
    <t>Delegación</t>
  </si>
  <si>
    <t>Asesorías</t>
  </si>
  <si>
    <t>Controversias recibidas</t>
  </si>
  <si>
    <t>Defensoría legal</t>
  </si>
  <si>
    <t>técnico</t>
  </si>
  <si>
    <t>Gestión</t>
  </si>
  <si>
    <t>Conci-</t>
  </si>
  <si>
    <t>Registro de</t>
  </si>
  <si>
    <t>Solicitu-</t>
  </si>
  <si>
    <t>Defensorías</t>
  </si>
  <si>
    <t>jurídicas</t>
  </si>
  <si>
    <t>ordinaria</t>
  </si>
  <si>
    <t>electró-</t>
  </si>
  <si>
    <t>liación</t>
  </si>
  <si>
    <t>despachos</t>
  </si>
  <si>
    <t>des reci-</t>
  </si>
  <si>
    <t>iniciadas</t>
  </si>
  <si>
    <t>nica a/</t>
  </si>
  <si>
    <t>de cobranza</t>
  </si>
  <si>
    <t>nica</t>
  </si>
  <si>
    <t>bidas</t>
  </si>
  <si>
    <t>(Juicios)</t>
  </si>
  <si>
    <t>Estados Unidos Mexicanos</t>
  </si>
  <si>
    <t>ND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</si>
  <si>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</si>
  <si>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</si>
  <si>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</si>
  <si>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</si>
  <si>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</si>
  <si>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</si>
  <si>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</si>
  <si>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 b/</t>
  </si>
  <si>
    <t>Ciudad de México c/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</si>
  <si>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</si>
  <si>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</si>
  <si>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</si>
  <si>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</si>
  <si>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</si>
  <si>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</si>
  <si>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</si>
  <si>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</si>
  <si>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</si>
  <si>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</si>
  <si>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</si>
  <si>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</si>
  <si>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</si>
  <si>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</si>
  <si>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</si>
  <si>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</si>
  <si>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</si>
  <si>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</si>
  <si>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</si>
  <si>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</si>
  <si>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</si>
  <si>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</si>
  <si>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</si>
  <si>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2014 P/</t>
  </si>
  <si>
    <t>Otros d/</t>
  </si>
  <si>
    <t>2015 P/</t>
  </si>
  <si>
    <t xml:space="preserve"> </t>
  </si>
  <si>
    <t>2016 P/</t>
  </si>
  <si>
    <t>2017 P/</t>
  </si>
  <si>
    <t>2018 P/</t>
  </si>
  <si>
    <t xml:space="preserve">a/ A partir de 2010 incluye las controversias denominadas oficina virtual. A partir de 2012 incluye los datos correspondientes a controversias recibidas por gestión ordinaria no desglosadas, </t>
  </si>
  <si>
    <t xml:space="preserve">     por delegación. </t>
  </si>
  <si>
    <t>b/ Incluye Ciudad Juárez.</t>
  </si>
  <si>
    <t xml:space="preserve">c/ Comprende área metropolitana centro histórico, central, norte, oriente y sur. A partir de 2017 comprende área metropolitana metro. </t>
  </si>
  <si>
    <t>d/ Incluye Información de los Centros de atención telefónica (CAT),  Oficinas virtuales, Vicepresidencia Jurídica y otros.</t>
  </si>
  <si>
    <r>
      <t xml:space="preserve">Fuente: CONDUSEF. </t>
    </r>
    <r>
      <rPr>
        <i/>
        <sz val="6"/>
        <rFont val="Arial"/>
        <family val="2"/>
      </rPr>
      <t>Anuario Estadístico</t>
    </r>
    <r>
      <rPr>
        <sz val="6"/>
        <rFont val="Arial"/>
        <family val="2"/>
      </rPr>
      <t xml:space="preserve"> (varios años). En: www.gob.mx/condusef (12 de septiembre de 2019).</t>
    </r>
  </si>
  <si>
    <t xml:space="preserve">Principales indicadores de la Comisión Nacional para la Protección y Defensa de los Usuarios de Servicios Financieros por delegación
Serie anual de 2007 a 2018
</t>
  </si>
  <si>
    <t xml:space="preserve">Monto de las primas y de los siniestros ocurridos y pagados en el seguro directo </t>
  </si>
  <si>
    <t>Cuadro 16.3</t>
  </si>
  <si>
    <t>en operaciones de daños por ámbito geográfico</t>
  </si>
  <si>
    <t>Serie anual de 1995 a 2017</t>
  </si>
  <si>
    <t>Miles de pesos</t>
  </si>
  <si>
    <t>Ámbito
geográfico</t>
  </si>
  <si>
    <t>Monto de
las primas</t>
  </si>
  <si>
    <t>Monto de los
siniestros
ocurridos</t>
  </si>
  <si>
    <t>Monto de los
siniestros
pagados</t>
  </si>
  <si>
    <t>Total</t>
  </si>
  <si>
    <t>Coahuila de Zaragoza</t>
  </si>
  <si>
    <t>Chihuahua</t>
  </si>
  <si>
    <t>Ciudad de México</t>
  </si>
  <si>
    <t>Michoacán de Ocampo</t>
  </si>
  <si>
    <t>Veracruz de Ignacio de la Llave</t>
  </si>
  <si>
    <t>En el extranjero</t>
  </si>
  <si>
    <t>Nota: Se presentan las cifras que reportó la fuente, aún cuando las sumas por entidad federativa no coinciden con el total.</t>
  </si>
  <si>
    <r>
      <t xml:space="preserve"> Fuente: CNSF. </t>
    </r>
    <r>
      <rPr>
        <i/>
        <sz val="6"/>
        <rFont val="Arial"/>
        <family val="2"/>
      </rPr>
      <t xml:space="preserve">Anuario Estadístico de Seguros y Fianzas </t>
    </r>
    <r>
      <rPr>
        <sz val="6"/>
        <rFont val="Arial"/>
        <family val="2"/>
      </rPr>
      <t>(varios años).</t>
    </r>
  </si>
  <si>
    <t>&amp;</t>
  </si>
  <si>
    <t xml:space="preserve">Pólizas en vigor, primas, suma asegurada y siniestros ocurridos en el seguro directo </t>
  </si>
  <si>
    <t>Cuadro 16.4</t>
  </si>
  <si>
    <t>en operaciones de vida individual y/o familiar por ámbito geográfico</t>
  </si>
  <si>
    <t>Serie anual de 2009 a 2017</t>
  </si>
  <si>
    <t>Pólizas
en vigor</t>
  </si>
  <si>
    <t>Primas</t>
  </si>
  <si>
    <t>Suma asegurada</t>
  </si>
  <si>
    <t>Siniestros</t>
  </si>
  <si>
    <t>(Miles de</t>
  </si>
  <si>
    <t>(Miles de pesos)</t>
  </si>
  <si>
    <t>Básico a/</t>
  </si>
  <si>
    <t>Accidente</t>
  </si>
  <si>
    <t>Invalidez</t>
  </si>
  <si>
    <t>Otros</t>
  </si>
  <si>
    <t>pesos)</t>
  </si>
  <si>
    <t>Acci-
dente</t>
  </si>
  <si>
    <t>Número</t>
  </si>
  <si>
    <t>Monto</t>
  </si>
  <si>
    <t xml:space="preserve">Veracruz de Ignacio </t>
  </si>
  <si>
    <t>de la Llave</t>
  </si>
  <si>
    <t>No especificado</t>
  </si>
  <si>
    <t>a/ Considera fallecimiento, sobrevivencia o lo que se considere como tal.</t>
  </si>
  <si>
    <t>Cuadro 16.5</t>
  </si>
  <si>
    <t>en operaciones de vida de grupo por ámbito geográfico</t>
  </si>
  <si>
    <t>Pólizas 
en vigor</t>
  </si>
  <si>
    <t>Nota: Incluye seguro colectivo. Se presentan las cifras que reportó la fuente, aún cuando las sumas por entidad federativa no coinciden con el total.</t>
  </si>
  <si>
    <t>Seguro directo de accidentes personales en operaciones de accidentes y enfermedades</t>
  </si>
  <si>
    <t>Cuadro 16.6</t>
  </si>
  <si>
    <t>por entidad federativa según ramo</t>
  </si>
  <si>
    <t>Individual y/o familiar</t>
  </si>
  <si>
    <t>Grupo a/</t>
  </si>
  <si>
    <t>Colectivo</t>
  </si>
  <si>
    <t>Póli-
zas en
 vigor</t>
  </si>
  <si>
    <t>Número
de ase-
gurados
en vigor</t>
  </si>
  <si>
    <t>Primas 
directas 
emitidas 
(Miles de
pesos)</t>
  </si>
  <si>
    <t>Suma 
asegu- 
rada
(Miles de
pesos)</t>
  </si>
  <si>
    <t>Primas
directas
emitidas
(Miles de
pesos)</t>
  </si>
  <si>
    <t>Suma
asegu-
rada
(Miles de
pesos)</t>
  </si>
  <si>
    <t>a/ A partir de 2007, incluye seguro colectivo, razón por la cual las cifras no son comparables con años anteriores.</t>
  </si>
  <si>
    <r>
      <t xml:space="preserve">Fuente: CNSF. </t>
    </r>
    <r>
      <rPr>
        <i/>
        <sz val="6"/>
        <rFont val="Arial"/>
        <family val="2"/>
      </rPr>
      <t xml:space="preserve">Anuario Estadístico de Seguros y Fianzas </t>
    </r>
    <r>
      <rPr>
        <sz val="6"/>
        <rFont val="Arial"/>
        <family val="2"/>
      </rPr>
      <t>(varios años).</t>
    </r>
  </si>
  <si>
    <t>Seguro directo de gastos médicos en operaciones de accidentes y enfermedades</t>
  </si>
  <si>
    <t>Cuadro 16.7</t>
  </si>
  <si>
    <t>Suma
asegu-
rada
(Miles de
pesos) b/</t>
  </si>
  <si>
    <t>b/ Considera únicamente los productos con límite de suma asegurada.</t>
  </si>
  <si>
    <t>16.3</t>
  </si>
  <si>
    <t>16.4</t>
  </si>
  <si>
    <t>16.5</t>
  </si>
  <si>
    <t>16.6</t>
  </si>
  <si>
    <t>16.7</t>
  </si>
  <si>
    <t xml:space="preserve">Monto de las primas y de los siniestros ocurridos y pagados en el seguro directo en operaciones de daños por ámbito geográfico
Serie anual de 1995 a 2017
Miles de pesos
</t>
  </si>
  <si>
    <t xml:space="preserve">Pólizas en vigor, primas, suma asegurada y siniestros ocurridos en el seguro directo en operaciones de vida individual y/o familiar por ámbito geográfico
Serie anual de 2009 a 2017
</t>
  </si>
  <si>
    <t xml:space="preserve">Pólizas en vigor, primas, suma asegurada y siniestros ocurridos en el seguro directo en operaciones de vida de grupo por ámbito geográfico
Serie anual de 2009 a 2017
</t>
  </si>
  <si>
    <t xml:space="preserve">Seguro directo de accidentes personales en operaciones de accidentes y enfermedades por entidad federativa según ramo
Serie anual de 1995 a 2017
</t>
  </si>
  <si>
    <t xml:space="preserve">Seguro directo de gastos médicos en operaciones de accidentes y enfermedades por entidad federativa según ramo
Serie anual de 1995 a 2017
</t>
  </si>
  <si>
    <r>
      <t xml:space="preserve">Fuente: INEGI. </t>
    </r>
    <r>
      <rPr>
        <i/>
        <sz val="6"/>
        <color theme="1"/>
        <rFont val="Arial"/>
        <family val="2"/>
      </rPr>
      <t>Censos Económicos 2014. Resultados definitivos. Tabulados predefinidos.</t>
    </r>
    <r>
      <rPr>
        <sz val="6"/>
        <color theme="1"/>
        <rFont val="Arial"/>
        <family val="2"/>
      </rPr>
      <t xml:space="preserve"> En: www.inegi.org.mx (26 de julio de 2018).</t>
    </r>
  </si>
  <si>
    <t xml:space="preserve">             </t>
  </si>
  <si>
    <t xml:space="preserve">          y alquiler de bienes muebles e inmuebles, servicios de asesoría, entre otros ingresos.</t>
  </si>
  <si>
    <t xml:space="preserve">          como cobrados. Incluyen únicamente los gastos corrientes como: consumo de agua, luz, renta y alquiler de bienes muebles e inmuebles, entre otros gastos; e ingresos por rentas</t>
  </si>
  <si>
    <t xml:space="preserve">          El gastos para el consumo de bienes y servicios e ingresos por el suministro de bienes y servicios excluyen intereses, comisiones, resultado por cambios, etcétera; tanto pagados</t>
  </si>
  <si>
    <t xml:space="preserve">          empresas, incluídas aquéllas con participación estatal y a las empresas productivas del estado, cuya finalidad es la producción de bienes y servicios de mercado.</t>
  </si>
  <si>
    <t>Nota: Los sectores privado y paraestatal comprenden a los productores de bienes y servicios que realizan actividades económicas como personas físicas o sociedades constituidas como</t>
  </si>
  <si>
    <t xml:space="preserve">Querétaro </t>
  </si>
  <si>
    <t>de pesos)</t>
  </si>
  <si>
    <t>(Millones</t>
  </si>
  <si>
    <t>capital fijo</t>
  </si>
  <si>
    <t>Propietarios,
familiares
y otros
trabajadores
no remunerados</t>
  </si>
  <si>
    <t>Personal
ocupado
remunerado</t>
  </si>
  <si>
    <t>fijos</t>
  </si>
  <si>
    <t>bruta de</t>
  </si>
  <si>
    <t>bruta total</t>
  </si>
  <si>
    <t>Personal
ocupado
no depen-
diente de la
razón social</t>
  </si>
  <si>
    <t>Dependiente de la razón social</t>
  </si>
  <si>
    <t>Activos</t>
  </si>
  <si>
    <t>Formación</t>
  </si>
  <si>
    <t>Valor
agregado
censal
bruto
(Millones
de pesos)</t>
  </si>
  <si>
    <t>Producción</t>
  </si>
  <si>
    <t>Ingresos
por suministro
de bienes
y servicios
(Millones
de pesos)</t>
  </si>
  <si>
    <t>Gastos
para consumo
de bienes
y servicios
(Millones
de pesos)</t>
  </si>
  <si>
    <t>Entidad
federativa</t>
  </si>
  <si>
    <t>Remune-
raciones
(Millones
de pesos)</t>
  </si>
  <si>
    <t>Personal ocupado total</t>
  </si>
  <si>
    <t>Unidades
econó-
micas</t>
  </si>
  <si>
    <t>Año censal 2013</t>
  </si>
  <si>
    <t>por entidad federativa</t>
  </si>
  <si>
    <t>2a. parte y última</t>
  </si>
  <si>
    <t>privado y paraestatal dedicadas a los servicios financieros y de seguros</t>
  </si>
  <si>
    <t>1a. parte</t>
  </si>
  <si>
    <t>Cuadro 16.1</t>
  </si>
  <si>
    <t>Principales características de las unidades económicas de los sectores</t>
  </si>
  <si>
    <t>16.1</t>
  </si>
  <si>
    <t xml:space="preserve">Principales características de las unidades económicas de los sectores privado y paraestatal dedicadas a los servicios financieros y de seguros por entidad federativa
Año censal 2013
</t>
  </si>
  <si>
    <t>16.2</t>
  </si>
  <si>
    <t>Cuadro 16.2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</si>
</sst>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#,###.0"/>
    <numFmt numFmtId="165" formatCode="#\ ###\ ##0"/>
    <numFmt numFmtId="166" formatCode="0.0"/>
    <numFmt numFmtId="167" formatCode="#,###"/>
    <numFmt numFmtId="168" formatCode="###\ ###\ ###\ ##0"/>
    <numFmt numFmtId="169" formatCode="#,##0;\(#,##0\)"/>
  </numFmts>
  <fonts count="20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.5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u/>
      <sz val="10"/>
      <color indexed="12"/>
      <name val="Arial"/>
      <family val="2"/>
    </font>
    <font>
      <i/>
      <sz val="6"/>
      <name val="Arial"/>
      <family val="2"/>
    </font>
    <font>
      <sz val="6"/>
      <color rgb="FFFF000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11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</cellStyleXfs>
  <cellXfs count="237">
    <xf numFmtId="0" fontId="0" fillId="0" borderId="0" xfId="0"/>
    <xf numFmtId="49" fontId="1" fillId="2" borderId="0" xfId="0" applyNumberFormat="1" applyFont="1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1" fillId="2" borderId="0" xfId="0" applyFont="1" applyFill="1" applyProtection="1"/>
    <xf numFmtId="49" fontId="3" fillId="3" borderId="0" xfId="1" applyNumberFormat="1" applyFont="1" applyFill="1" applyAlignment="1" applyProtection="1">
      <alignment horizontal="left" vertical="top"/>
    </xf>
    <xf numFmtId="49" fontId="5" fillId="2" borderId="0" xfId="2" applyNumberFormat="1" applyFont="1" applyFill="1" applyAlignment="1" applyProtection="1">
      <alignment horizontal="left" vertical="top"/>
    </xf>
    <xf numFmtId="0" fontId="1" fillId="2" borderId="0" xfId="2" applyFont="1" applyFill="1" applyAlignment="1" applyProtection="1">
      <alignment horizontal="left" vertical="top" wrapText="1"/>
    </xf>
    <xf numFmtId="0" fontId="3" fillId="0" borderId="0" xfId="3" applyFont="1" applyBorder="1" applyAlignment="1" applyProtection="1"/>
    <xf numFmtId="0" fontId="6" fillId="0" borderId="0" xfId="3" applyFont="1" applyBorder="1" applyAlignment="1" applyProtection="1">
      <alignment horizontal="left" vertical="top"/>
    </xf>
    <xf numFmtId="0" fontId="7" fillId="0" borderId="0" xfId="3" applyFont="1" applyBorder="1" applyAlignment="1" applyProtection="1">
      <alignment vertical="top"/>
    </xf>
    <xf numFmtId="0" fontId="8" fillId="0" borderId="0" xfId="3" applyFont="1" applyBorder="1" applyAlignment="1" applyProtection="1">
      <alignment horizontal="right" vertical="top"/>
    </xf>
    <xf numFmtId="0" fontId="7" fillId="0" borderId="0" xfId="3" applyFont="1" applyAlignment="1" applyProtection="1">
      <alignment vertical="top"/>
    </xf>
    <xf numFmtId="0" fontId="3" fillId="0" borderId="0" xfId="4" applyFont="1" applyBorder="1" applyAlignment="1" applyProtection="1"/>
    <xf numFmtId="0" fontId="2" fillId="0" borderId="1" xfId="3" applyBorder="1" applyAlignment="1" applyProtection="1">
      <alignment vertical="center"/>
    </xf>
    <xf numFmtId="0" fontId="2" fillId="0" borderId="0" xfId="3" applyBorder="1" applyAlignment="1" applyProtection="1">
      <alignment vertical="center"/>
    </xf>
    <xf numFmtId="0" fontId="2" fillId="0" borderId="0" xfId="3" applyAlignment="1" applyProtection="1">
      <alignment vertical="center"/>
    </xf>
    <xf numFmtId="0" fontId="9" fillId="0" borderId="1" xfId="3" applyFont="1" applyBorder="1" applyAlignment="1" applyProtection="1">
      <alignment horizontal="centerContinuous" vertical="center"/>
    </xf>
    <xf numFmtId="0" fontId="9" fillId="0" borderId="0" xfId="3" applyFont="1" applyAlignment="1" applyProtection="1">
      <alignment vertical="center"/>
    </xf>
    <xf numFmtId="0" fontId="10" fillId="0" borderId="0" xfId="4" applyFont="1" applyBorder="1" applyAlignment="1" applyProtection="1">
      <alignment horizontal="left" vertical="center"/>
    </xf>
    <xf numFmtId="0" fontId="2" fillId="0" borderId="0" xfId="4" applyBorder="1" applyAlignment="1" applyProtection="1">
      <alignment vertical="center"/>
    </xf>
    <xf numFmtId="0" fontId="2" fillId="0" borderId="0" xfId="4" applyAlignment="1" applyProtection="1">
      <alignment vertical="center"/>
    </xf>
    <xf numFmtId="0" fontId="10" fillId="0" borderId="0" xfId="4" applyFont="1" applyBorder="1" applyAlignment="1" applyProtection="1">
      <alignment vertical="center"/>
    </xf>
    <xf numFmtId="3" fontId="10" fillId="0" borderId="0" xfId="4" applyNumberFormat="1" applyFont="1" applyBorder="1" applyAlignment="1" applyProtection="1">
      <alignment vertical="center"/>
    </xf>
    <xf numFmtId="3" fontId="10" fillId="0" borderId="0" xfId="4" applyNumberFormat="1" applyFont="1" applyBorder="1" applyAlignment="1" applyProtection="1">
      <alignment horizontal="right" vertical="center"/>
    </xf>
    <xf numFmtId="0" fontId="10" fillId="0" borderId="0" xfId="4" applyFont="1" applyAlignment="1" applyProtection="1">
      <alignment vertical="center"/>
    </xf>
    <xf numFmtId="0" fontId="8" fillId="0" borderId="0" xfId="4" applyFont="1" applyBorder="1" applyAlignment="1" applyProtection="1">
      <alignment vertical="center"/>
    </xf>
    <xf numFmtId="3" fontId="8" fillId="0" borderId="0" xfId="4" applyNumberFormat="1" applyFont="1" applyBorder="1" applyAlignment="1" applyProtection="1">
      <alignment vertical="center"/>
    </xf>
    <xf numFmtId="3" fontId="8" fillId="0" borderId="0" xfId="4" applyNumberFormat="1" applyFont="1" applyBorder="1" applyAlignment="1" applyProtection="1">
      <alignment horizontal="right" vertical="center"/>
    </xf>
    <xf numFmtId="164" fontId="8" fillId="0" borderId="0" xfId="4" applyNumberFormat="1" applyFont="1" applyAlignment="1" applyProtection="1">
      <alignment vertical="center"/>
    </xf>
    <xf numFmtId="0" fontId="8" fillId="0" borderId="0" xfId="4" applyFont="1" applyAlignment="1" applyProtection="1">
      <alignment vertical="center"/>
    </xf>
    <xf numFmtId="0" fontId="8" fillId="4" borderId="0" xfId="4" applyFont="1" applyFill="1" applyBorder="1" applyAlignment="1" applyProtection="1">
      <alignment vertical="center"/>
    </xf>
    <xf numFmtId="3" fontId="8" fillId="4" borderId="0" xfId="4" applyNumberFormat="1" applyFont="1" applyFill="1" applyBorder="1" applyAlignment="1" applyProtection="1">
      <alignment vertical="center"/>
    </xf>
    <xf numFmtId="3" fontId="8" fillId="4" borderId="0" xfId="4" applyNumberFormat="1" applyFont="1" applyFill="1" applyBorder="1" applyAlignment="1" applyProtection="1">
      <alignment horizontal="right" vertical="center"/>
    </xf>
    <xf numFmtId="0" fontId="10" fillId="0" borderId="0" xfId="3" applyFont="1" applyBorder="1" applyAlignment="1" applyProtection="1">
      <alignment horizontal="left" vertical="center"/>
    </xf>
    <xf numFmtId="0" fontId="10" fillId="0" borderId="0" xfId="3" applyFont="1" applyBorder="1" applyAlignment="1" applyProtection="1">
      <alignment vertical="center"/>
    </xf>
    <xf numFmtId="3" fontId="10" fillId="0" borderId="0" xfId="3" applyNumberFormat="1" applyFont="1" applyBorder="1" applyAlignment="1" applyProtection="1">
      <alignment vertical="center"/>
    </xf>
    <xf numFmtId="3" fontId="10" fillId="0" borderId="0" xfId="3" applyNumberFormat="1" applyFont="1" applyBorder="1" applyAlignment="1" applyProtection="1">
      <alignment horizontal="right" vertical="center"/>
    </xf>
    <xf numFmtId="0" fontId="10" fillId="0" borderId="0" xfId="3" applyFont="1" applyAlignment="1" applyProtection="1">
      <alignment vertical="center"/>
    </xf>
    <xf numFmtId="3" fontId="8" fillId="0" borderId="0" xfId="3" applyNumberFormat="1" applyFont="1" applyBorder="1" applyAlignment="1" applyProtection="1">
      <alignment vertical="center"/>
    </xf>
    <xf numFmtId="3" fontId="8" fillId="0" borderId="0" xfId="3" applyNumberFormat="1" applyFont="1" applyBorder="1" applyAlignment="1" applyProtection="1">
      <alignment horizontal="right" vertical="center"/>
    </xf>
    <xf numFmtId="164" fontId="8" fillId="0" borderId="0" xfId="3" applyNumberFormat="1" applyFont="1" applyAlignment="1" applyProtection="1">
      <alignment vertical="center"/>
    </xf>
    <xf numFmtId="0" fontId="8" fillId="0" borderId="0" xfId="3" applyFont="1" applyAlignment="1" applyProtection="1">
      <alignment vertical="center"/>
    </xf>
    <xf numFmtId="3" fontId="8" fillId="4" borderId="0" xfId="3" applyNumberFormat="1" applyFont="1" applyFill="1" applyBorder="1" applyAlignment="1" applyProtection="1">
      <alignment vertical="center"/>
    </xf>
    <xf numFmtId="3" fontId="8" fillId="4" borderId="0" xfId="3" applyNumberFormat="1" applyFont="1" applyFill="1" applyBorder="1" applyAlignment="1" applyProtection="1">
      <alignment horizontal="right" vertical="center"/>
    </xf>
    <xf numFmtId="3" fontId="10" fillId="0" borderId="0" xfId="3" applyNumberFormat="1" applyFont="1" applyFill="1" applyBorder="1" applyAlignment="1" applyProtection="1">
      <alignment vertical="center"/>
    </xf>
    <xf numFmtId="3" fontId="8" fillId="0" borderId="0" xfId="3" applyNumberFormat="1" applyFont="1" applyFill="1" applyBorder="1" applyAlignment="1" applyProtection="1">
      <alignment vertical="center"/>
    </xf>
    <xf numFmtId="3" fontId="8" fillId="0" borderId="0" xfId="3" applyNumberFormat="1" applyFont="1" applyAlignment="1" applyProtection="1">
      <alignment vertical="center"/>
    </xf>
    <xf numFmtId="0" fontId="8" fillId="0" borderId="0" xfId="4" applyFont="1" applyFill="1" applyBorder="1" applyAlignment="1" applyProtection="1">
      <alignment vertical="center"/>
    </xf>
    <xf numFmtId="3" fontId="8" fillId="0" borderId="0" xfId="3" applyNumberFormat="1" applyFont="1" applyFill="1" applyBorder="1" applyAlignment="1" applyProtection="1">
      <alignment horizontal="right" vertical="center"/>
    </xf>
    <xf numFmtId="164" fontId="8" fillId="0" borderId="0" xfId="3" applyNumberFormat="1" applyFont="1" applyFill="1" applyAlignment="1" applyProtection="1">
      <alignment vertical="center"/>
    </xf>
    <xf numFmtId="3" fontId="8" fillId="0" borderId="0" xfId="3" applyNumberFormat="1" applyFont="1" applyFill="1" applyAlignment="1" applyProtection="1">
      <alignment vertical="center"/>
    </xf>
    <xf numFmtId="0" fontId="8" fillId="0" borderId="0" xfId="3" applyFont="1" applyFill="1" applyAlignment="1" applyProtection="1">
      <alignment vertical="center"/>
    </xf>
    <xf numFmtId="3" fontId="2" fillId="0" borderId="0" xfId="3" applyNumberForma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3" fontId="10" fillId="0" borderId="0" xfId="3" applyNumberFormat="1" applyFont="1" applyBorder="1" applyAlignment="1" applyProtection="1">
      <alignment horizontal="right"/>
    </xf>
    <xf numFmtId="3" fontId="8" fillId="0" borderId="0" xfId="3" applyNumberFormat="1" applyFont="1" applyFill="1" applyBorder="1" applyAlignment="1" applyProtection="1"/>
    <xf numFmtId="3" fontId="8" fillId="0" borderId="0" xfId="3" applyNumberFormat="1" applyFont="1" applyFill="1" applyBorder="1" applyAlignment="1" applyProtection="1">
      <alignment horizontal="right"/>
    </xf>
    <xf numFmtId="0" fontId="9" fillId="0" borderId="0" xfId="3" applyNumberFormat="1" applyFont="1" applyBorder="1" applyAlignment="1" applyProtection="1">
      <alignment vertical="center"/>
    </xf>
    <xf numFmtId="0" fontId="9" fillId="0" borderId="0" xfId="3" applyFont="1" applyBorder="1" applyAlignment="1" applyProtection="1">
      <alignment vertical="center"/>
    </xf>
    <xf numFmtId="0" fontId="9" fillId="0" borderId="0" xfId="5" applyNumberFormat="1" applyFont="1" applyBorder="1" applyAlignment="1" applyProtection="1">
      <alignment vertical="center"/>
    </xf>
    <xf numFmtId="0" fontId="13" fillId="0" borderId="0" xfId="3" applyFont="1" applyFill="1" applyBorder="1" applyAlignment="1" applyProtection="1">
      <alignment vertical="center"/>
    </xf>
    <xf numFmtId="0" fontId="2" fillId="0" borderId="0" xfId="3" applyFill="1" applyBorder="1" applyAlignment="1" applyProtection="1">
      <alignment vertical="center"/>
    </xf>
    <xf numFmtId="0" fontId="3" fillId="0" borderId="0" xfId="3" applyFont="1" applyAlignment="1" applyProtection="1"/>
    <xf numFmtId="0" fontId="3" fillId="0" borderId="0" xfId="6" applyFont="1" applyAlignment="1" applyProtection="1"/>
    <xf numFmtId="0" fontId="6" fillId="0" borderId="0" xfId="3" applyFont="1" applyAlignment="1" applyProtection="1">
      <alignment vertical="top"/>
    </xf>
    <xf numFmtId="0" fontId="3" fillId="0" borderId="0" xfId="3" applyFont="1" applyAlignment="1" applyProtection="1">
      <alignment vertical="center"/>
    </xf>
    <xf numFmtId="0" fontId="2" fillId="0" borderId="0" xfId="3" applyFont="1" applyAlignment="1" applyProtection="1">
      <alignment vertical="top"/>
    </xf>
    <xf numFmtId="0" fontId="2" fillId="0" borderId="0" xfId="6" applyFont="1" applyAlignment="1" applyProtection="1"/>
    <xf numFmtId="0" fontId="2" fillId="0" borderId="1" xfId="3" applyFont="1" applyBorder="1" applyProtection="1"/>
    <xf numFmtId="0" fontId="2" fillId="0" borderId="0" xfId="3" applyFont="1" applyProtection="1"/>
    <xf numFmtId="0" fontId="2" fillId="0" borderId="0" xfId="3" applyFont="1" applyBorder="1" applyProtection="1"/>
    <xf numFmtId="0" fontId="9" fillId="0" borderId="0" xfId="3" applyFont="1" applyProtection="1"/>
    <xf numFmtId="0" fontId="10" fillId="0" borderId="0" xfId="3" applyFont="1" applyAlignment="1" applyProtection="1">
      <alignment horizontal="left"/>
    </xf>
    <xf numFmtId="165" fontId="10" fillId="0" borderId="0" xfId="3" applyNumberFormat="1" applyFont="1" applyAlignment="1" applyProtection="1"/>
    <xf numFmtId="0" fontId="8" fillId="0" borderId="0" xfId="3" applyFont="1" applyAlignment="1" applyProtection="1"/>
    <xf numFmtId="165" fontId="8" fillId="0" borderId="0" xfId="3" applyNumberFormat="1" applyFont="1" applyAlignment="1" applyProtection="1"/>
    <xf numFmtId="0" fontId="8" fillId="4" borderId="0" xfId="3" applyFont="1" applyFill="1" applyAlignment="1" applyProtection="1"/>
    <xf numFmtId="165" fontId="8" fillId="4" borderId="0" xfId="3" applyNumberFormat="1" applyFont="1" applyFill="1" applyAlignment="1" applyProtection="1"/>
    <xf numFmtId="3" fontId="10" fillId="0" borderId="0" xfId="3" applyNumberFormat="1" applyFont="1" applyAlignment="1" applyProtection="1"/>
    <xf numFmtId="3" fontId="8" fillId="0" borderId="0" xfId="3" applyNumberFormat="1" applyFont="1" applyAlignment="1" applyProtection="1"/>
    <xf numFmtId="3" fontId="8" fillId="0" borderId="0" xfId="3" applyNumberFormat="1" applyFont="1" applyAlignment="1" applyProtection="1">
      <alignment horizontal="right"/>
    </xf>
    <xf numFmtId="3" fontId="8" fillId="4" borderId="0" xfId="3" applyNumberFormat="1" applyFont="1" applyFill="1" applyAlignment="1" applyProtection="1"/>
    <xf numFmtId="3" fontId="8" fillId="4" borderId="0" xfId="3" applyNumberFormat="1" applyFont="1" applyFill="1" applyAlignment="1" applyProtection="1">
      <alignment horizontal="right"/>
    </xf>
    <xf numFmtId="165" fontId="10" fillId="0" borderId="0" xfId="3" applyNumberFormat="1" applyFont="1" applyFill="1" applyAlignment="1" applyProtection="1"/>
    <xf numFmtId="3" fontId="10" fillId="0" borderId="0" xfId="3" applyNumberFormat="1" applyFont="1" applyFill="1" applyAlignment="1" applyProtection="1"/>
    <xf numFmtId="3" fontId="10" fillId="0" borderId="0" xfId="6" applyNumberFormat="1" applyFont="1" applyAlignment="1" applyProtection="1"/>
    <xf numFmtId="3" fontId="8" fillId="0" borderId="0" xfId="6" applyNumberFormat="1" applyFont="1" applyAlignment="1" applyProtection="1"/>
    <xf numFmtId="3" fontId="8" fillId="0" borderId="0" xfId="6" applyNumberFormat="1" applyFont="1" applyAlignment="1" applyProtection="1">
      <alignment horizontal="right"/>
    </xf>
    <xf numFmtId="3" fontId="8" fillId="4" borderId="0" xfId="6" applyNumberFormat="1" applyFont="1" applyFill="1" applyAlignment="1" applyProtection="1"/>
    <xf numFmtId="3" fontId="8" fillId="4" borderId="0" xfId="6" applyNumberFormat="1" applyFont="1" applyFill="1" applyAlignment="1" applyProtection="1">
      <alignment horizontal="right"/>
    </xf>
    <xf numFmtId="3" fontId="10" fillId="0" borderId="0" xfId="6" applyNumberFormat="1" applyFont="1" applyFill="1" applyAlignment="1" applyProtection="1"/>
    <xf numFmtId="3" fontId="8" fillId="0" borderId="0" xfId="6" applyNumberFormat="1" applyFont="1" applyFill="1" applyAlignment="1" applyProtection="1">
      <alignment horizontal="right"/>
    </xf>
    <xf numFmtId="165" fontId="2" fillId="0" borderId="1" xfId="3" applyNumberFormat="1" applyFont="1" applyBorder="1" applyProtection="1"/>
    <xf numFmtId="165" fontId="2" fillId="0" borderId="0" xfId="3" applyNumberFormat="1" applyFont="1" applyBorder="1" applyProtection="1"/>
    <xf numFmtId="0" fontId="3" fillId="0" borderId="0" xfId="7" applyFont="1" applyAlignment="1" applyProtection="1"/>
    <xf numFmtId="0" fontId="3" fillId="0" borderId="0" xfId="3" applyFont="1" applyAlignment="1" applyProtection="1">
      <alignment horizontal="left" vertical="center"/>
    </xf>
    <xf numFmtId="0" fontId="3" fillId="0" borderId="0" xfId="7" applyFont="1" applyAlignment="1" applyProtection="1">
      <alignment horizontal="left" vertical="center"/>
    </xf>
    <xf numFmtId="0" fontId="14" fillId="0" borderId="1" xfId="3" applyFont="1" applyBorder="1" applyAlignment="1" applyProtection="1">
      <alignment vertical="center"/>
    </xf>
    <xf numFmtId="0" fontId="15" fillId="0" borderId="1" xfId="3" applyFont="1" applyBorder="1" applyAlignment="1" applyProtection="1">
      <alignment vertical="center"/>
    </xf>
    <xf numFmtId="0" fontId="2" fillId="0" borderId="0" xfId="3" applyFont="1" applyAlignment="1" applyProtection="1">
      <alignment vertical="center"/>
    </xf>
    <xf numFmtId="0" fontId="15" fillId="0" borderId="0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9" fillId="0" borderId="0" xfId="3" applyFont="1" applyBorder="1" applyAlignment="1" applyProtection="1">
      <alignment horizontal="centerContinuous" vertical="center"/>
    </xf>
    <xf numFmtId="0" fontId="9" fillId="0" borderId="3" xfId="3" applyFont="1" applyBorder="1" applyAlignment="1" applyProtection="1">
      <alignment horizontal="centerContinuous"/>
    </xf>
    <xf numFmtId="0" fontId="9" fillId="0" borderId="3" xfId="3" applyFont="1" applyBorder="1" applyAlignment="1" applyProtection="1">
      <alignment horizontal="centerContinuous" vertical="center"/>
    </xf>
    <xf numFmtId="0" fontId="9" fillId="0" borderId="0" xfId="3" applyNumberFormat="1" applyFont="1" applyAlignment="1" applyProtection="1">
      <alignment horizontal="right" vertical="center"/>
    </xf>
    <xf numFmtId="0" fontId="9" fillId="0" borderId="0" xfId="3" applyFont="1" applyBorder="1" applyAlignment="1" applyProtection="1">
      <alignment horizontal="right"/>
    </xf>
    <xf numFmtId="0" fontId="9" fillId="0" borderId="0" xfId="3" applyFont="1" applyAlignment="1" applyProtection="1">
      <alignment horizontal="right"/>
    </xf>
    <xf numFmtId="0" fontId="2" fillId="0" borderId="1" xfId="3" applyFont="1" applyBorder="1" applyAlignment="1" applyProtection="1">
      <alignment vertical="center"/>
    </xf>
    <xf numFmtId="166" fontId="8" fillId="0" borderId="0" xfId="3" applyNumberFormat="1" applyFont="1" applyAlignment="1" applyProtection="1">
      <alignment vertical="center"/>
    </xf>
    <xf numFmtId="0" fontId="8" fillId="0" borderId="0" xfId="3" applyFont="1" applyFill="1" applyAlignment="1" applyProtection="1"/>
    <xf numFmtId="3" fontId="8" fillId="0" borderId="0" xfId="3" applyNumberFormat="1" applyFont="1" applyFill="1" applyAlignment="1" applyProtection="1"/>
    <xf numFmtId="3" fontId="8" fillId="0" borderId="0" xfId="3" applyNumberFormat="1" applyFont="1" applyFill="1" applyAlignment="1" applyProtection="1">
      <alignment horizontal="right"/>
    </xf>
    <xf numFmtId="166" fontId="8" fillId="0" borderId="0" xfId="3" applyNumberFormat="1" applyFont="1" applyFill="1" applyAlignment="1" applyProtection="1">
      <alignment vertical="center"/>
    </xf>
    <xf numFmtId="3" fontId="10" fillId="0" borderId="0" xfId="7" applyNumberFormat="1" applyFont="1" applyAlignment="1" applyProtection="1"/>
    <xf numFmtId="3" fontId="8" fillId="0" borderId="0" xfId="7" applyNumberFormat="1" applyFont="1" applyAlignment="1" applyProtection="1"/>
    <xf numFmtId="3" fontId="8" fillId="0" borderId="0" xfId="7" applyNumberFormat="1" applyFont="1" applyAlignment="1" applyProtection="1">
      <alignment horizontal="right"/>
    </xf>
    <xf numFmtId="3" fontId="8" fillId="4" borderId="0" xfId="7" applyNumberFormat="1" applyFont="1" applyFill="1" applyAlignment="1" applyProtection="1"/>
    <xf numFmtId="3" fontId="8" fillId="4" borderId="0" xfId="7" applyNumberFormat="1" applyFont="1" applyFill="1" applyAlignment="1" applyProtection="1">
      <alignment horizontal="right"/>
    </xf>
    <xf numFmtId="3" fontId="8" fillId="0" borderId="0" xfId="7" applyNumberFormat="1" applyFont="1" applyFill="1" applyAlignment="1" applyProtection="1"/>
    <xf numFmtId="3" fontId="8" fillId="0" borderId="0" xfId="7" applyNumberFormat="1" applyFont="1" applyFill="1" applyAlignment="1" applyProtection="1">
      <alignment horizontal="right"/>
    </xf>
    <xf numFmtId="0" fontId="16" fillId="0" borderId="0" xfId="3" applyFont="1" applyAlignment="1" applyProtection="1">
      <alignment vertical="center"/>
    </xf>
    <xf numFmtId="167" fontId="9" fillId="0" borderId="0" xfId="3" applyNumberFormat="1" applyFont="1" applyAlignment="1" applyProtection="1">
      <alignment vertical="center"/>
    </xf>
    <xf numFmtId="0" fontId="9" fillId="0" borderId="0" xfId="3" applyNumberFormat="1" applyFont="1" applyAlignment="1" applyProtection="1"/>
    <xf numFmtId="168" fontId="3" fillId="0" borderId="0" xfId="3" applyNumberFormat="1" applyFont="1" applyAlignment="1" applyProtection="1">
      <alignment vertical="center"/>
    </xf>
    <xf numFmtId="168" fontId="2" fillId="0" borderId="0" xfId="3" applyNumberFormat="1" applyFont="1" applyAlignment="1" applyProtection="1">
      <alignment vertical="center"/>
    </xf>
    <xf numFmtId="0" fontId="2" fillId="0" borderId="0" xfId="3" applyFont="1" applyAlignment="1" applyProtection="1">
      <alignment horizontal="right" vertical="center"/>
    </xf>
    <xf numFmtId="167" fontId="2" fillId="0" borderId="0" xfId="3" applyNumberFormat="1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4" fillId="0" borderId="1" xfId="3" applyFont="1" applyBorder="1" applyProtection="1"/>
    <xf numFmtId="0" fontId="15" fillId="0" borderId="1" xfId="3" applyFont="1" applyBorder="1" applyProtection="1"/>
    <xf numFmtId="0" fontId="15" fillId="0" borderId="0" xfId="3" applyFont="1" applyBorder="1" applyProtection="1"/>
    <xf numFmtId="0" fontId="9" fillId="0" borderId="0" xfId="3" applyFont="1" applyBorder="1" applyAlignment="1" applyProtection="1">
      <alignment horizontal="centerContinuous"/>
    </xf>
    <xf numFmtId="0" fontId="9" fillId="0" borderId="0" xfId="3" applyFont="1" applyAlignment="1" applyProtection="1">
      <alignment horizontal="centerContinuous"/>
    </xf>
    <xf numFmtId="0" fontId="9" fillId="0" borderId="1" xfId="3" applyFont="1" applyBorder="1" applyAlignment="1" applyProtection="1">
      <alignment horizontal="centerContinuous"/>
    </xf>
    <xf numFmtId="0" fontId="9" fillId="0" borderId="0" xfId="3" applyFont="1" applyBorder="1" applyProtection="1"/>
    <xf numFmtId="0" fontId="9" fillId="0" borderId="0" xfId="3" applyFont="1" applyBorder="1" applyAlignment="1" applyProtection="1"/>
    <xf numFmtId="167" fontId="8" fillId="0" borderId="0" xfId="3" applyNumberFormat="1" applyFont="1" applyAlignment="1" applyProtection="1">
      <alignment vertical="center"/>
    </xf>
    <xf numFmtId="3" fontId="8" fillId="0" borderId="0" xfId="3" applyNumberFormat="1" applyFont="1" applyBorder="1" applyAlignment="1" applyProtection="1"/>
    <xf numFmtId="3" fontId="8" fillId="4" borderId="0" xfId="3" applyNumberFormat="1" applyFont="1" applyFill="1" applyBorder="1" applyAlignment="1" applyProtection="1"/>
    <xf numFmtId="0" fontId="9" fillId="0" borderId="0" xfId="3" applyNumberFormat="1" applyFont="1" applyBorder="1" applyAlignment="1" applyProtection="1"/>
    <xf numFmtId="0" fontId="9" fillId="0" borderId="1" xfId="3" applyNumberFormat="1" applyFont="1" applyBorder="1" applyAlignment="1" applyProtection="1">
      <alignment horizontal="centerContinuous" vertical="center"/>
    </xf>
    <xf numFmtId="0" fontId="9" fillId="0" borderId="0" xfId="3" applyFont="1" applyBorder="1" applyAlignment="1" applyProtection="1">
      <alignment vertical="top"/>
    </xf>
    <xf numFmtId="0" fontId="8" fillId="0" borderId="0" xfId="3" applyFont="1" applyBorder="1" applyAlignment="1" applyProtection="1">
      <alignment vertical="center"/>
    </xf>
    <xf numFmtId="0" fontId="8" fillId="0" borderId="0" xfId="3" applyFont="1" applyAlignment="1" applyProtection="1">
      <alignment horizontal="right" vertical="center"/>
    </xf>
    <xf numFmtId="0" fontId="10" fillId="0" borderId="0" xfId="3" applyFont="1" applyAlignment="1" applyProtection="1">
      <alignment horizontal="left" vertical="center"/>
    </xf>
    <xf numFmtId="3" fontId="10" fillId="0" borderId="0" xfId="3" applyNumberFormat="1" applyFont="1" applyBorder="1" applyAlignment="1" applyProtection="1"/>
    <xf numFmtId="3" fontId="10" fillId="0" borderId="0" xfId="3" applyNumberFormat="1" applyFont="1" applyAlignment="1" applyProtection="1">
      <alignment horizontal="right"/>
    </xf>
    <xf numFmtId="3" fontId="8" fillId="0" borderId="0" xfId="3" applyNumberFormat="1" applyFont="1" applyBorder="1" applyAlignment="1" applyProtection="1">
      <alignment horizontal="right"/>
    </xf>
    <xf numFmtId="3" fontId="8" fillId="4" borderId="0" xfId="3" applyNumberFormat="1" applyFont="1" applyFill="1" applyBorder="1" applyAlignment="1" applyProtection="1">
      <alignment horizontal="right"/>
    </xf>
    <xf numFmtId="0" fontId="8" fillId="0" borderId="0" xfId="7" applyFont="1" applyFill="1" applyAlignment="1" applyProtection="1"/>
    <xf numFmtId="3" fontId="8" fillId="0" borderId="1" xfId="3" applyNumberFormat="1" applyFont="1" applyFill="1" applyBorder="1" applyAlignment="1" applyProtection="1"/>
    <xf numFmtId="3" fontId="8" fillId="0" borderId="1" xfId="3" applyNumberFormat="1" applyFont="1" applyFill="1" applyBorder="1" applyAlignment="1" applyProtection="1">
      <alignment horizontal="right"/>
    </xf>
    <xf numFmtId="3" fontId="8" fillId="0" borderId="1" xfId="3" applyNumberFormat="1" applyFont="1" applyBorder="1" applyAlignment="1" applyProtection="1"/>
    <xf numFmtId="0" fontId="9" fillId="0" borderId="0" xfId="3" applyFont="1" applyAlignment="1" applyProtection="1"/>
    <xf numFmtId="3" fontId="8" fillId="0" borderId="0" xfId="3" quotePrefix="1" applyNumberFormat="1" applyFont="1" applyAlignment="1" applyProtection="1">
      <alignment horizontal="right"/>
    </xf>
    <xf numFmtId="3" fontId="10" fillId="0" borderId="0" xfId="7" applyNumberFormat="1" applyFont="1" applyFill="1" applyAlignment="1" applyProtection="1"/>
    <xf numFmtId="3" fontId="17" fillId="0" borderId="1" xfId="3" applyNumberFormat="1" applyFont="1" applyBorder="1" applyProtection="1"/>
    <xf numFmtId="3" fontId="17" fillId="0" borderId="0" xfId="3" applyNumberFormat="1" applyFont="1" applyBorder="1" applyProtection="1"/>
    <xf numFmtId="0" fontId="9" fillId="0" borderId="0" xfId="7" applyFont="1" applyAlignment="1" applyProtection="1">
      <alignment vertical="center"/>
    </xf>
    <xf numFmtId="0" fontId="9" fillId="0" borderId="0" xfId="7" applyFont="1" applyAlignment="1" applyProtection="1"/>
    <xf numFmtId="0" fontId="2" fillId="0" borderId="0" xfId="8" applyFont="1" applyFill="1" applyAlignment="1" applyProtection="1">
      <alignment vertical="center"/>
    </xf>
    <xf numFmtId="0" fontId="2" fillId="0" borderId="0" xfId="8" applyFont="1" applyAlignment="1" applyProtection="1">
      <alignment vertical="center"/>
    </xf>
    <xf numFmtId="0" fontId="9" fillId="0" borderId="0" xfId="8" applyFont="1" applyBorder="1" applyAlignment="1" applyProtection="1">
      <alignment vertical="center"/>
    </xf>
    <xf numFmtId="0" fontId="9" fillId="0" borderId="0" xfId="8" applyFont="1" applyFill="1" applyAlignment="1" applyProtection="1">
      <alignment vertical="center"/>
    </xf>
    <xf numFmtId="0" fontId="9" fillId="0" borderId="0" xfId="8" applyFont="1" applyAlignment="1" applyProtection="1">
      <alignment vertical="center"/>
    </xf>
    <xf numFmtId="0" fontId="9" fillId="0" borderId="0" xfId="9" applyFont="1" applyBorder="1" applyAlignment="1" applyProtection="1">
      <alignment vertical="center"/>
    </xf>
    <xf numFmtId="0" fontId="2" fillId="0" borderId="0" xfId="8" applyFont="1" applyBorder="1" applyAlignment="1" applyProtection="1">
      <alignment vertical="center"/>
    </xf>
    <xf numFmtId="0" fontId="2" fillId="0" borderId="1" xfId="8" applyFont="1" applyFill="1" applyBorder="1" applyAlignment="1" applyProtection="1">
      <alignment vertical="center"/>
    </xf>
    <xf numFmtId="0" fontId="2" fillId="0" borderId="1" xfId="8" applyFont="1" applyBorder="1" applyAlignment="1" applyProtection="1">
      <alignment vertical="center"/>
    </xf>
    <xf numFmtId="0" fontId="8" fillId="0" borderId="0" xfId="8" applyFont="1" applyFill="1" applyAlignment="1" applyProtection="1">
      <alignment vertical="center"/>
    </xf>
    <xf numFmtId="3" fontId="8" fillId="0" borderId="0" xfId="8" applyNumberFormat="1" applyFont="1" applyFill="1" applyAlignment="1" applyProtection="1">
      <alignment horizontal="right"/>
    </xf>
    <xf numFmtId="169" fontId="8" fillId="0" borderId="0" xfId="8" applyNumberFormat="1" applyFont="1" applyFill="1" applyAlignment="1" applyProtection="1"/>
    <xf numFmtId="3" fontId="8" fillId="4" borderId="0" xfId="8" applyNumberFormat="1" applyFont="1" applyFill="1" applyAlignment="1" applyProtection="1"/>
    <xf numFmtId="3" fontId="8" fillId="4" borderId="0" xfId="8" applyNumberFormat="1" applyFont="1" applyFill="1" applyAlignment="1" applyProtection="1">
      <alignment vertical="center"/>
    </xf>
    <xf numFmtId="169" fontId="8" fillId="4" borderId="0" xfId="8" applyNumberFormat="1" applyFont="1" applyFill="1" applyAlignment="1" applyProtection="1"/>
    <xf numFmtId="0" fontId="8" fillId="4" borderId="0" xfId="8" applyFont="1" applyFill="1" applyBorder="1" applyAlignment="1" applyProtection="1"/>
    <xf numFmtId="169" fontId="8" fillId="4" borderId="0" xfId="8" applyNumberFormat="1" applyFont="1" applyFill="1" applyAlignment="1" applyProtection="1">
      <alignment horizontal="right"/>
    </xf>
    <xf numFmtId="3" fontId="8" fillId="0" borderId="0" xfId="8" applyNumberFormat="1" applyFont="1" applyFill="1" applyAlignment="1" applyProtection="1"/>
    <xf numFmtId="3" fontId="8" fillId="0" borderId="0" xfId="8" applyNumberFormat="1" applyFont="1" applyFill="1" applyAlignment="1" applyProtection="1">
      <alignment vertical="center"/>
    </xf>
    <xf numFmtId="169" fontId="8" fillId="0" borderId="0" xfId="8" applyNumberFormat="1" applyFont="1" applyAlignment="1" applyProtection="1"/>
    <xf numFmtId="0" fontId="8" fillId="0" borderId="0" xfId="8" applyFont="1" applyBorder="1" applyAlignment="1" applyProtection="1"/>
    <xf numFmtId="169" fontId="8" fillId="0" borderId="0" xfId="8" applyNumberFormat="1" applyFont="1" applyAlignment="1" applyProtection="1">
      <alignment horizontal="right"/>
    </xf>
    <xf numFmtId="0" fontId="8" fillId="0" borderId="0" xfId="8" applyFont="1" applyFill="1" applyBorder="1" applyAlignment="1" applyProtection="1"/>
    <xf numFmtId="0" fontId="10" fillId="0" borderId="0" xfId="8" applyFont="1" applyFill="1" applyAlignment="1" applyProtection="1">
      <alignment vertical="center"/>
    </xf>
    <xf numFmtId="169" fontId="10" fillId="0" borderId="0" xfId="8" applyNumberFormat="1" applyFont="1" applyFill="1" applyAlignment="1" applyProtection="1">
      <alignment vertical="center"/>
    </xf>
    <xf numFmtId="169" fontId="10" fillId="0" borderId="0" xfId="8" applyNumberFormat="1" applyFont="1" applyAlignment="1" applyProtection="1"/>
    <xf numFmtId="0" fontId="10" fillId="0" borderId="0" xfId="8" applyFont="1" applyAlignment="1" applyProtection="1"/>
    <xf numFmtId="0" fontId="9" fillId="0" borderId="0" xfId="8" applyFont="1" applyFill="1" applyAlignment="1" applyProtection="1">
      <alignment horizontal="right" vertical="center"/>
    </xf>
    <xf numFmtId="0" fontId="9" fillId="0" borderId="1" xfId="8" applyFont="1" applyBorder="1" applyAlignment="1" applyProtection="1">
      <alignment horizontal="centerContinuous" vertical="top" wrapText="1"/>
    </xf>
    <xf numFmtId="0" fontId="2" fillId="0" borderId="0" xfId="8" applyFont="1" applyFill="1" applyBorder="1" applyAlignment="1" applyProtection="1">
      <alignment vertical="center"/>
    </xf>
    <xf numFmtId="0" fontId="7" fillId="0" borderId="0" xfId="8" applyFont="1" applyFill="1" applyAlignment="1" applyProtection="1">
      <alignment vertical="top"/>
    </xf>
    <xf numFmtId="0" fontId="7" fillId="0" borderId="0" xfId="8" applyFont="1" applyBorder="1" applyAlignment="1" applyProtection="1"/>
    <xf numFmtId="0" fontId="3" fillId="0" borderId="0" xfId="8" applyFont="1" applyBorder="1" applyAlignment="1" applyProtection="1">
      <alignment horizontal="left"/>
    </xf>
    <xf numFmtId="0" fontId="6" fillId="0" borderId="0" xfId="8" applyFont="1" applyBorder="1" applyAlignment="1" applyProtection="1"/>
    <xf numFmtId="0" fontId="7" fillId="0" borderId="0" xfId="8" applyFont="1" applyBorder="1" applyAlignment="1" applyProtection="1">
      <alignment horizontal="right"/>
    </xf>
    <xf numFmtId="0" fontId="8" fillId="0" borderId="0" xfId="8" applyFont="1" applyBorder="1" applyAlignment="1" applyProtection="1">
      <alignment horizontal="right"/>
    </xf>
    <xf numFmtId="0" fontId="3" fillId="0" borderId="0" xfId="8" applyFont="1" applyBorder="1" applyAlignment="1" applyProtection="1"/>
    <xf numFmtId="0" fontId="9" fillId="0" borderId="0" xfId="8" applyFont="1" applyBorder="1" applyAlignment="1" applyProtection="1">
      <alignment horizontal="right" vertical="top" wrapText="1"/>
    </xf>
    <xf numFmtId="0" fontId="9" fillId="0" borderId="0" xfId="3" applyFont="1" applyAlignment="1" applyProtection="1">
      <alignment horizontal="right" vertical="center"/>
    </xf>
    <xf numFmtId="0" fontId="9" fillId="0" borderId="0" xfId="3" applyFont="1" applyBorder="1" applyAlignment="1" applyProtection="1">
      <alignment horizontal="right" vertical="center" wrapText="1"/>
    </xf>
    <xf numFmtId="0" fontId="9" fillId="0" borderId="0" xfId="3" applyFont="1" applyBorder="1" applyAlignment="1" applyProtection="1">
      <alignment horizontal="right" vertical="center"/>
    </xf>
    <xf numFmtId="0" fontId="5" fillId="0" borderId="0" xfId="2" applyFont="1" applyBorder="1" applyAlignment="1" applyProtection="1">
      <alignment horizontal="right" vertical="top"/>
    </xf>
    <xf numFmtId="0" fontId="9" fillId="0" borderId="0" xfId="3" applyFont="1" applyBorder="1" applyAlignment="1" applyProtection="1">
      <alignment horizontal="right" vertical="top" wrapText="1"/>
    </xf>
    <xf numFmtId="0" fontId="9" fillId="0" borderId="0" xfId="3" applyFont="1" applyBorder="1" applyAlignment="1" applyProtection="1">
      <alignment horizontal="right" vertical="top"/>
    </xf>
    <xf numFmtId="0" fontId="9" fillId="0" borderId="0" xfId="3" applyFont="1" applyAlignment="1" applyProtection="1">
      <alignment horizontal="right" vertical="top"/>
    </xf>
    <xf numFmtId="0" fontId="9" fillId="0" borderId="0" xfId="8" applyNumberFormat="1" applyFont="1" applyBorder="1" applyAlignment="1" applyProtection="1">
      <alignment horizontal="left" vertical="center" wrapText="1"/>
    </xf>
    <xf numFmtId="0" fontId="9" fillId="0" borderId="0" xfId="8" applyFont="1" applyBorder="1" applyAlignment="1" applyProtection="1">
      <alignment horizontal="left" vertical="center" wrapText="1"/>
    </xf>
    <xf numFmtId="0" fontId="9" fillId="0" borderId="0" xfId="8" applyFont="1" applyBorder="1" applyAlignment="1" applyProtection="1">
      <alignment horizontal="right" vertical="top" wrapText="1"/>
    </xf>
    <xf numFmtId="0" fontId="9" fillId="0" borderId="0" xfId="8" applyFont="1" applyFill="1" applyBorder="1" applyAlignment="1" applyProtection="1">
      <alignment horizontal="right" vertical="top" wrapText="1"/>
    </xf>
    <xf numFmtId="0" fontId="9" fillId="0" borderId="0" xfId="8" applyFont="1" applyFill="1" applyAlignment="1" applyProtection="1">
      <alignment horizontal="right" vertical="top" wrapText="1"/>
    </xf>
    <xf numFmtId="0" fontId="9" fillId="0" borderId="3" xfId="8" applyFont="1" applyBorder="1" applyAlignment="1" applyProtection="1">
      <alignment horizontal="center" vertical="top" wrapText="1"/>
    </xf>
    <xf numFmtId="0" fontId="9" fillId="0" borderId="2" xfId="8" applyFont="1" applyBorder="1" applyAlignment="1" applyProtection="1">
      <alignment horizontal="right" vertical="top" wrapText="1"/>
    </xf>
    <xf numFmtId="0" fontId="9" fillId="0" borderId="0" xfId="3" applyNumberFormat="1" applyFont="1" applyAlignment="1" applyProtection="1">
      <alignment horizontal="left" vertical="center" wrapText="1"/>
    </xf>
    <xf numFmtId="0" fontId="9" fillId="0" borderId="0" xfId="3" applyFont="1" applyAlignment="1" applyProtection="1">
      <alignment horizontal="left" vertical="center" wrapText="1"/>
    </xf>
    <xf numFmtId="0" fontId="9" fillId="0" borderId="0" xfId="3" applyFont="1" applyAlignment="1" applyProtection="1">
      <alignment horizontal="right" vertical="center" wrapText="1"/>
    </xf>
    <xf numFmtId="0" fontId="9" fillId="0" borderId="0" xfId="3" applyFont="1" applyAlignment="1" applyProtection="1">
      <alignment horizontal="right" vertical="center"/>
    </xf>
    <xf numFmtId="0" fontId="9" fillId="0" borderId="0" xfId="3" applyFont="1" applyBorder="1" applyAlignment="1" applyProtection="1">
      <alignment horizontal="right" vertical="center" wrapText="1"/>
    </xf>
    <xf numFmtId="0" fontId="9" fillId="0" borderId="0" xfId="3" applyFont="1" applyBorder="1" applyAlignment="1" applyProtection="1">
      <alignment horizontal="right" vertical="center"/>
    </xf>
    <xf numFmtId="0" fontId="5" fillId="0" borderId="0" xfId="2" applyFont="1" applyBorder="1" applyAlignment="1" applyProtection="1">
      <alignment horizontal="right" vertical="top"/>
    </xf>
    <xf numFmtId="0" fontId="9" fillId="0" borderId="0" xfId="3" applyNumberFormat="1" applyFont="1" applyAlignment="1" applyProtection="1">
      <alignment vertical="center" wrapText="1"/>
    </xf>
    <xf numFmtId="0" fontId="9" fillId="0" borderId="0" xfId="3" applyFont="1" applyAlignment="1" applyProtection="1">
      <alignment vertical="center" wrapText="1"/>
    </xf>
    <xf numFmtId="0" fontId="9" fillId="0" borderId="0" xfId="3" applyNumberFormat="1" applyFont="1" applyBorder="1" applyAlignment="1" applyProtection="1">
      <alignment horizontal="right" vertical="center" wrapText="1"/>
    </xf>
    <xf numFmtId="0" fontId="9" fillId="0" borderId="0" xfId="3" applyNumberFormat="1" applyFont="1" applyBorder="1" applyAlignment="1" applyProtection="1">
      <alignment horizontal="right" vertical="center"/>
    </xf>
    <xf numFmtId="0" fontId="9" fillId="0" borderId="0" xfId="3" applyFont="1" applyBorder="1" applyAlignment="1" applyProtection="1">
      <alignment horizontal="right" vertical="top" wrapText="1"/>
    </xf>
    <xf numFmtId="0" fontId="9" fillId="0" borderId="0" xfId="3" applyFont="1" applyBorder="1" applyAlignment="1" applyProtection="1">
      <alignment horizontal="right" vertical="top"/>
    </xf>
    <xf numFmtId="0" fontId="9" fillId="0" borderId="2" xfId="3" applyNumberFormat="1" applyFont="1" applyBorder="1" applyAlignment="1" applyProtection="1">
      <alignment horizontal="right" wrapText="1"/>
    </xf>
    <xf numFmtId="0" fontId="9" fillId="0" borderId="0" xfId="3" applyNumberFormat="1" applyFont="1" applyBorder="1" applyAlignment="1" applyProtection="1">
      <alignment horizontal="right"/>
    </xf>
    <xf numFmtId="0" fontId="9" fillId="0" borderId="2" xfId="3" applyFont="1" applyBorder="1" applyAlignment="1" applyProtection="1">
      <alignment horizontal="right" vertical="top" wrapText="1"/>
    </xf>
    <xf numFmtId="0" fontId="9" fillId="0" borderId="2" xfId="3" applyFont="1" applyBorder="1" applyAlignment="1" applyProtection="1">
      <alignment horizontal="center" vertical="top" wrapText="1"/>
    </xf>
    <xf numFmtId="0" fontId="9" fillId="0" borderId="0" xfId="3" applyFont="1" applyBorder="1" applyAlignment="1" applyProtection="1">
      <alignment horizontal="center" vertical="top" wrapText="1"/>
    </xf>
    <xf numFmtId="0" fontId="9" fillId="0" borderId="0" xfId="3" applyFont="1" applyAlignment="1" applyProtection="1">
      <alignment horizontal="right" vertical="top"/>
    </xf>
    <xf numFmtId="0" fontId="9" fillId="0" borderId="2" xfId="3" applyFont="1" applyBorder="1" applyAlignment="1" applyProtection="1">
      <alignment horizontal="center" vertical="center"/>
    </xf>
    <xf numFmtId="0" fontId="9" fillId="0" borderId="1" xfId="3" applyFont="1" applyBorder="1" applyAlignment="1" applyProtection="1">
      <alignment horizontal="center" vertical="center"/>
    </xf>
    <xf numFmtId="0" fontId="9" fillId="0" borderId="0" xfId="3" applyNumberFormat="1" applyFont="1" applyBorder="1" applyAlignment="1" applyProtection="1">
      <alignment horizontal="left" vertical="center" wrapText="1"/>
    </xf>
    <xf numFmtId="0" fontId="9" fillId="0" borderId="1" xfId="3" applyFont="1" applyBorder="1" applyAlignment="1" applyProtection="1">
      <alignment horizontal="center" vertical="top" wrapText="1"/>
    </xf>
    <xf numFmtId="0" fontId="18" fillId="0" borderId="0" xfId="0" applyFont="1" applyProtection="1"/>
  </cellXfs>
  <cellStyles count="10">
    <cellStyle name="Hipervínculo" xfId="2" builtinId="8"/>
    <cellStyle name="Hipervínculo 2 2" xfId="5"/>
    <cellStyle name="Normal" xfId="0" builtinId="0"/>
    <cellStyle name="Normal 10" xfId="9"/>
    <cellStyle name="Normal 12 2" xfId="8"/>
    <cellStyle name="Normal 2" xfId="3"/>
    <cellStyle name="Normal 2 2" xfId="7"/>
    <cellStyle name="Normal 3 2" xfId="6"/>
    <cellStyle name="Normal_17.11" xfId="4"/>
    <cellStyle name="Normal_7. Seguridad y orden público" xfId="1"/>
  </cellStyles>
  <dxfs count="0"/>
  <tableStyles count="0" defaultTableStyle="TableStyleMedium2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ondusef.gob.mx/index.php/estadistica-oficial/anuarios-estadistic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showRowColHeaders="0" tabSelected="1" zoomScale="140" zoomScaleNormal="140" workbookViewId="0">
      <pane ySplit="2" topLeftCell="A3" activePane="bottomLeft" state="frozen"/>
      <selection pane="bottomLeft"/>
    </sheetView>
  </sheetViews>
  <sheetFormatPr baseColWidth="10" defaultColWidth="0" defaultRowHeight="9" customHeight="1" zeroHeight="1" x14ac:dyDescent="0.15"/>
  <cols>
    <col min="1" max="1" width="5.7109375" style="1" customWidth="1"/>
    <col min="2" max="2" width="70.7109375" style="2" customWidth="1"/>
    <col min="3" max="16384" width="11.42578125" style="3" hidden="1"/>
  </cols>
  <sheetData>
    <row r="1" spans="1:2" x14ac:dyDescent="0.15"/>
    <row r="2" spans="1:2" ht="12.75" x14ac:dyDescent="0.15">
      <c r="A2" s="4" t="s">
        <v>0</v>
      </c>
    </row>
    <row r="3" spans="1:2" ht="12.75" x14ac:dyDescent="0.15">
      <c r="A3" s="4"/>
    </row>
    <row r="4" spans="1:2" ht="36" x14ac:dyDescent="0.15">
      <c r="A4" s="5" t="s">
        <v>183</v>
      </c>
      <c r="B4" s="6" t="s">
        <v>184</v>
      </c>
    </row>
    <row r="5" spans="1:2" ht="45" x14ac:dyDescent="0.15">
      <c r="A5" s="5" t="s">
        <v>185</v>
      </c>
      <c r="B5" s="6" t="s">
        <v>143</v>
      </c>
    </row>
    <row r="6" spans="1:2" ht="36" x14ac:dyDescent="0.15">
      <c r="A6" s="5" t="s">
        <v>138</v>
      </c>
      <c r="B6" s="6" t="s">
        <v>144</v>
      </c>
    </row>
    <row r="7" spans="1:2" ht="36" x14ac:dyDescent="0.15">
      <c r="A7" s="5" t="s">
        <v>139</v>
      </c>
      <c r="B7" s="6" t="s">
        <v>145</v>
      </c>
    </row>
    <row r="8" spans="1:2" ht="36" x14ac:dyDescent="0.15">
      <c r="A8" s="5" t="s">
        <v>140</v>
      </c>
      <c r="B8" s="6" t="s">
        <v>146</v>
      </c>
    </row>
    <row r="9" spans="1:2" ht="27" x14ac:dyDescent="0.15">
      <c r="A9" s="5" t="s">
        <v>141</v>
      </c>
      <c r="B9" s="6" t="s">
        <v>147</v>
      </c>
    </row>
    <row r="10" spans="1:2" ht="45" customHeight="1" x14ac:dyDescent="0.15">
      <c r="A10" s="5" t="s">
        <v>142</v>
      </c>
      <c r="B10" s="6" t="s">
        <v>74</v>
      </c>
    </row>
    <row r="11" spans="1:2" ht="9" hidden="1" customHeight="1" x14ac:dyDescent="0.15"/>
    <row r="12" spans="1:2" ht="9" hidden="1" customHeight="1" x14ac:dyDescent="0.15"/>
    <row r="13" spans="1:2" ht="9" hidden="1" customHeight="1" x14ac:dyDescent="0.15"/>
    <row r="14" spans="1:2" ht="9" hidden="1" customHeight="1" x14ac:dyDescent="0.15"/>
    <row r="15" spans="1:2" ht="9" hidden="1" customHeight="1" x14ac:dyDescent="0.15"/>
    <row r="16" spans="1:2" s="1" customFormat="1" ht="9" hidden="1" customHeight="1" x14ac:dyDescent="0.25">
      <c r="B16" s="2"/>
    </row>
    <row r="17" spans="2:2" s="1" customFormat="1" ht="9" hidden="1" customHeight="1" x14ac:dyDescent="0.25">
      <c r="B17" s="2"/>
    </row>
    <row r="18" spans="2:2" s="1" customFormat="1" ht="9" hidden="1" customHeight="1" x14ac:dyDescent="0.25">
      <c r="B18" s="2"/>
    </row>
    <row r="19" spans="2:2" s="1" customFormat="1" ht="9" hidden="1" customHeight="1" x14ac:dyDescent="0.25">
      <c r="B19" s="2"/>
    </row>
    <row r="20" spans="2:2" s="1" customFormat="1" ht="9" hidden="1" customHeight="1" x14ac:dyDescent="0.25">
      <c r="B20" s="2"/>
    </row>
    <row r="21" spans="2:2" ht="9" hidden="1" customHeight="1" x14ac:dyDescent="0.15"/>
    <row r="22" spans="2:2" ht="9" hidden="1" customHeight="1" x14ac:dyDescent="0.15"/>
    <row r="23" spans="2:2" ht="9" hidden="1" customHeight="1" x14ac:dyDescent="0.15"/>
    <row r="24" spans="2:2" ht="9" hidden="1" customHeight="1" x14ac:dyDescent="0.15"/>
    <row r="25" spans="2:2" ht="9" hidden="1" customHeight="1" x14ac:dyDescent="0.15"/>
    <row r="26" spans="2:2" ht="9" hidden="1" customHeight="1" x14ac:dyDescent="0.15"/>
    <row r="27" spans="2:2" ht="9" hidden="1" customHeight="1" x14ac:dyDescent="0.15"/>
  </sheetData>
  <sheetProtection sheet="1" objects="1" scenarios="1"/>
  <hyperlinks>
    <hyperlink ref="A10" location="'16.7'!A1" tooltip="Cuadro 16.7" display="'16.7'!A1"/>
    <hyperlink ref="B10" location="'16.7'!A1" tooltip="Cuadro 16.7" display="'16.7'!A1"/>
    <hyperlink ref="A10:B10" location="'16.7'!A1" display="16.7"/>
    <hyperlink ref="A4" location="'16.7'!A1" tooltip="Cuadro 16.7" display="'16.7'!A1"/>
    <hyperlink ref="A8" location="'16.7'!A1" tooltip="Cuadro 16.7" display="'16.7'!A1"/>
    <hyperlink ref="A9" location="'16.7'!A1" tooltip="Cuadro 16.7" display="'16.7'!A1"/>
    <hyperlink ref="B4" location="'16.7'!A1" tooltip="Cuadro 16.7" display="'16.7'!A1"/>
    <hyperlink ref="B8" location="'16.7'!A1" tooltip="Cuadro 16.7" display="'16.7'!A1"/>
    <hyperlink ref="B9" location="'16.7'!A1" tooltip="Cuadro 16.7" display="'16.7'!A1"/>
    <hyperlink ref="A4:B4" location="'16.1'!A1" display="16.1"/>
    <hyperlink ref="A8:B8" location="'16.5'!A1" display="16.5"/>
    <hyperlink ref="A9:B9" location="'16.6'!A1" display="16.6"/>
    <hyperlink ref="A5" location="'16.7'!A1" tooltip="Cuadro 16.7" display="'16.7'!A1"/>
    <hyperlink ref="B5" location="'16.7'!A1" tooltip="Cuadro 16.7" display="'16.7'!A1"/>
    <hyperlink ref="A5:B5" location="'16.2'!A1" display="16.2"/>
    <hyperlink ref="A6:B6" location="'16.3'!A1" display="16.3"/>
    <hyperlink ref="A7:B7" location="'16.4'!A1" display="16.4"/>
  </hyperlinks>
  <printOptions horizontalCentered="1" verticalCentered="1"/>
  <pageMargins left="0.19685039370078741" right="0.19685039370078741" top="0.39370078740157483" bottom="0.19685039370078741" header="0.19685039370078741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showRowColHeaders="0" zoomScale="130" workbookViewId="0"/>
  </sheetViews>
  <sheetFormatPr baseColWidth="10" defaultColWidth="0" defaultRowHeight="11.25" customHeight="1" zeroHeight="1" x14ac:dyDescent="0.25"/>
  <cols>
    <col min="1" max="1" width="19.7109375" style="162" customWidth="1"/>
    <col min="2" max="2" width="9.140625" style="162" customWidth="1"/>
    <col min="3" max="3" width="2.28515625" style="162" customWidth="1"/>
    <col min="4" max="4" width="8.42578125" style="162" customWidth="1"/>
    <col min="5" max="5" width="3" style="162" customWidth="1"/>
    <col min="6" max="6" width="7.42578125" style="162" customWidth="1"/>
    <col min="7" max="7" width="9.7109375" style="162" customWidth="1"/>
    <col min="8" max="8" width="10.7109375" style="162" customWidth="1"/>
    <col min="9" max="9" width="9.7109375" style="162" customWidth="1"/>
    <col min="10" max="10" width="9.5703125" style="162" customWidth="1"/>
    <col min="11" max="11" width="18.42578125" style="162" customWidth="1"/>
    <col min="12" max="12" width="12.28515625" style="162" customWidth="1"/>
    <col min="13" max="13" width="12.5703125" style="162" customWidth="1"/>
    <col min="14" max="14" width="12.140625" style="161" customWidth="1"/>
    <col min="15" max="15" width="11.28515625" style="161" customWidth="1"/>
    <col min="16" max="17" width="11.42578125" style="161" customWidth="1"/>
    <col min="18" max="18" width="0.85546875" style="161" customWidth="1"/>
    <col min="19" max="16384" width="11.42578125" style="161" hidden="1"/>
  </cols>
  <sheetData>
    <row r="1" spans="1:21" s="191" customFormat="1" ht="12" customHeight="1" x14ac:dyDescent="0.2">
      <c r="A1" s="197" t="s">
        <v>182</v>
      </c>
      <c r="B1" s="194"/>
      <c r="C1" s="194"/>
      <c r="D1" s="194"/>
      <c r="E1" s="194"/>
      <c r="F1" s="194"/>
      <c r="G1" s="194"/>
      <c r="H1" s="194"/>
      <c r="J1" s="195" t="s">
        <v>181</v>
      </c>
      <c r="K1" s="197" t="s">
        <v>182</v>
      </c>
      <c r="L1" s="192"/>
      <c r="M1" s="196"/>
      <c r="Q1" s="202" t="s">
        <v>181</v>
      </c>
    </row>
    <row r="2" spans="1:21" s="191" customFormat="1" ht="12" customHeight="1" x14ac:dyDescent="0.2">
      <c r="A2" s="197" t="s">
        <v>179</v>
      </c>
      <c r="B2" s="194"/>
      <c r="C2" s="194"/>
      <c r="D2" s="194"/>
      <c r="E2" s="194"/>
      <c r="F2" s="194"/>
      <c r="G2" s="194"/>
      <c r="H2" s="194"/>
      <c r="J2" s="195" t="s">
        <v>180</v>
      </c>
      <c r="K2" s="197" t="s">
        <v>179</v>
      </c>
      <c r="L2" s="192"/>
      <c r="M2" s="196"/>
      <c r="Q2" s="195" t="s">
        <v>178</v>
      </c>
    </row>
    <row r="3" spans="1:21" s="191" customFormat="1" ht="12" customHeight="1" x14ac:dyDescent="0.2">
      <c r="A3" s="197" t="s">
        <v>177</v>
      </c>
      <c r="B3" s="194"/>
      <c r="C3" s="194"/>
      <c r="D3" s="194"/>
      <c r="E3" s="194"/>
      <c r="F3" s="194"/>
      <c r="G3" s="194"/>
      <c r="H3" s="194"/>
      <c r="I3" s="195"/>
      <c r="J3" s="194"/>
      <c r="K3" s="197" t="s">
        <v>177</v>
      </c>
      <c r="L3" s="192"/>
      <c r="M3" s="196"/>
      <c r="Q3" s="195"/>
    </row>
    <row r="4" spans="1:21" s="191" customFormat="1" ht="12" customHeight="1" x14ac:dyDescent="0.2">
      <c r="A4" s="193" t="s">
        <v>176</v>
      </c>
      <c r="B4" s="194"/>
      <c r="C4" s="194"/>
      <c r="D4" s="194"/>
      <c r="E4" s="194"/>
      <c r="F4" s="194"/>
      <c r="G4" s="194"/>
      <c r="H4" s="194"/>
      <c r="I4" s="194"/>
      <c r="J4" s="194"/>
      <c r="K4" s="193" t="s">
        <v>176</v>
      </c>
      <c r="L4" s="192"/>
      <c r="M4" s="192"/>
    </row>
    <row r="5" spans="1:21" ht="3" customHeight="1" x14ac:dyDescent="0.25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8"/>
      <c r="O5" s="168"/>
      <c r="P5" s="168"/>
      <c r="Q5" s="168"/>
      <c r="R5" s="190"/>
    </row>
    <row r="6" spans="1:21" ht="3" customHeight="1" x14ac:dyDescent="0.25">
      <c r="A6" s="167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</row>
    <row r="7" spans="1:21" s="164" customFormat="1" ht="9.9499999999999993" customHeight="1" x14ac:dyDescent="0.25">
      <c r="A7" s="206" t="s">
        <v>172</v>
      </c>
      <c r="B7" s="208" t="s">
        <v>175</v>
      </c>
      <c r="C7" s="198"/>
      <c r="D7" s="189" t="s">
        <v>174</v>
      </c>
      <c r="E7" s="189"/>
      <c r="F7" s="189"/>
      <c r="G7" s="189"/>
      <c r="H7" s="189"/>
      <c r="I7" s="189"/>
      <c r="J7" s="208" t="s">
        <v>173</v>
      </c>
      <c r="K7" s="206" t="s">
        <v>172</v>
      </c>
      <c r="L7" s="209" t="s">
        <v>171</v>
      </c>
      <c r="M7" s="209" t="s">
        <v>170</v>
      </c>
      <c r="N7" s="188" t="s">
        <v>169</v>
      </c>
      <c r="O7" s="210" t="s">
        <v>168</v>
      </c>
      <c r="P7" s="188" t="s">
        <v>167</v>
      </c>
      <c r="Q7" s="188" t="s">
        <v>166</v>
      </c>
    </row>
    <row r="8" spans="1:21" s="164" customFormat="1" ht="9.9499999999999993" customHeight="1" x14ac:dyDescent="0.25">
      <c r="A8" s="207"/>
      <c r="B8" s="208"/>
      <c r="C8" s="198"/>
      <c r="D8" s="198" t="s">
        <v>84</v>
      </c>
      <c r="E8" s="198"/>
      <c r="F8" s="211" t="s">
        <v>165</v>
      </c>
      <c r="G8" s="211"/>
      <c r="H8" s="211"/>
      <c r="I8" s="212" t="s">
        <v>164</v>
      </c>
      <c r="J8" s="208"/>
      <c r="K8" s="207"/>
      <c r="L8" s="209"/>
      <c r="M8" s="209"/>
      <c r="N8" s="188" t="s">
        <v>163</v>
      </c>
      <c r="O8" s="210"/>
      <c r="P8" s="188" t="s">
        <v>162</v>
      </c>
      <c r="Q8" s="188" t="s">
        <v>161</v>
      </c>
    </row>
    <row r="9" spans="1:21" s="164" customFormat="1" ht="10.5" customHeight="1" x14ac:dyDescent="0.25">
      <c r="A9" s="207"/>
      <c r="B9" s="208"/>
      <c r="C9" s="198"/>
      <c r="D9" s="198"/>
      <c r="E9" s="198"/>
      <c r="F9" s="198" t="s">
        <v>84</v>
      </c>
      <c r="G9" s="212" t="s">
        <v>160</v>
      </c>
      <c r="H9" s="212" t="s">
        <v>159</v>
      </c>
      <c r="I9" s="208"/>
      <c r="J9" s="208"/>
      <c r="K9" s="207"/>
      <c r="L9" s="209"/>
      <c r="M9" s="209"/>
      <c r="N9" s="188" t="s">
        <v>157</v>
      </c>
      <c r="O9" s="210"/>
      <c r="P9" s="188" t="s">
        <v>158</v>
      </c>
      <c r="Q9" s="188" t="s">
        <v>157</v>
      </c>
    </row>
    <row r="10" spans="1:21" s="164" customFormat="1" ht="10.5" customHeight="1" x14ac:dyDescent="0.25">
      <c r="A10" s="207"/>
      <c r="B10" s="208"/>
      <c r="C10" s="198"/>
      <c r="D10" s="198"/>
      <c r="E10" s="198"/>
      <c r="F10" s="198"/>
      <c r="G10" s="208"/>
      <c r="H10" s="208"/>
      <c r="I10" s="208"/>
      <c r="J10" s="208"/>
      <c r="K10" s="207"/>
      <c r="L10" s="209"/>
      <c r="M10" s="209"/>
      <c r="N10" s="188" t="s">
        <v>156</v>
      </c>
      <c r="O10" s="210"/>
      <c r="P10" s="188" t="s">
        <v>157</v>
      </c>
      <c r="Q10" s="188" t="s">
        <v>156</v>
      </c>
    </row>
    <row r="11" spans="1:21" s="164" customFormat="1" ht="10.5" customHeight="1" x14ac:dyDescent="0.25">
      <c r="A11" s="207"/>
      <c r="B11" s="198"/>
      <c r="C11" s="198"/>
      <c r="D11" s="198"/>
      <c r="E11" s="198"/>
      <c r="F11" s="198"/>
      <c r="G11" s="208"/>
      <c r="H11" s="208"/>
      <c r="I11" s="208"/>
      <c r="J11" s="208"/>
      <c r="K11" s="207"/>
      <c r="L11" s="209"/>
      <c r="M11" s="209"/>
      <c r="N11" s="188"/>
      <c r="O11" s="210"/>
      <c r="P11" s="188" t="s">
        <v>156</v>
      </c>
      <c r="Q11" s="188"/>
    </row>
    <row r="12" spans="1:21" s="164" customFormat="1" ht="10.5" customHeight="1" x14ac:dyDescent="0.25">
      <c r="A12" s="207"/>
      <c r="B12" s="198"/>
      <c r="C12" s="198"/>
      <c r="D12" s="198"/>
      <c r="E12" s="198"/>
      <c r="F12" s="198"/>
      <c r="G12" s="208"/>
      <c r="H12" s="208"/>
      <c r="I12" s="208"/>
      <c r="J12" s="208"/>
      <c r="K12" s="207"/>
      <c r="L12" s="209"/>
      <c r="M12" s="209"/>
      <c r="N12" s="188"/>
      <c r="O12" s="210"/>
      <c r="P12" s="188"/>
      <c r="Q12" s="188"/>
    </row>
    <row r="13" spans="1:21" ht="3" customHeight="1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8"/>
      <c r="O13" s="168"/>
      <c r="P13" s="168"/>
      <c r="Q13" s="168"/>
    </row>
    <row r="14" spans="1:21" ht="3" customHeight="1" x14ac:dyDescent="0.25">
      <c r="A14" s="167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</row>
    <row r="15" spans="1:21" s="184" customFormat="1" ht="9" customHeight="1" x14ac:dyDescent="0.15">
      <c r="A15" s="187" t="s">
        <v>27</v>
      </c>
      <c r="B15" s="186">
        <f>SUM(B17:B48)</f>
        <v>23761</v>
      </c>
      <c r="C15" s="186"/>
      <c r="D15" s="186">
        <f>SUM(D17:D48)</f>
        <v>478776</v>
      </c>
      <c r="E15" s="186"/>
      <c r="F15" s="186">
        <f>SUM(F17:F48)</f>
        <v>305151</v>
      </c>
      <c r="G15" s="186">
        <f>SUM(G17:G48)</f>
        <v>295211</v>
      </c>
      <c r="H15" s="186">
        <f>SUM(H17:H48)</f>
        <v>9940</v>
      </c>
      <c r="I15" s="186">
        <f>SUM(I17:I48)</f>
        <v>173625</v>
      </c>
      <c r="J15" s="186">
        <f>SUM(J17:J48)</f>
        <v>95996.887999999992</v>
      </c>
      <c r="K15" s="187" t="s">
        <v>27</v>
      </c>
      <c r="L15" s="186">
        <f t="shared" ref="L15:Q15" si="0">SUM(L17:L48)</f>
        <v>182368.9390000001</v>
      </c>
      <c r="M15" s="186">
        <f t="shared" si="0"/>
        <v>82958.000000000015</v>
      </c>
      <c r="N15" s="186">
        <f t="shared" si="0"/>
        <v>837013.80700000003</v>
      </c>
      <c r="O15" s="186">
        <f t="shared" si="0"/>
        <v>569012.90700000012</v>
      </c>
      <c r="P15" s="186">
        <f t="shared" si="0"/>
        <v>16879.318999999996</v>
      </c>
      <c r="Q15" s="186">
        <f t="shared" si="0"/>
        <v>119705.034</v>
      </c>
      <c r="R15" s="185"/>
      <c r="S15" s="185"/>
      <c r="T15" s="185"/>
      <c r="U15" s="185"/>
    </row>
    <row r="16" spans="1:21" s="184" customFormat="1" ht="3.95" customHeight="1" x14ac:dyDescent="0.15">
      <c r="A16" s="187"/>
      <c r="B16" s="186"/>
      <c r="C16" s="186"/>
      <c r="D16" s="186"/>
      <c r="E16" s="186"/>
      <c r="F16" s="186"/>
      <c r="G16" s="186"/>
      <c r="H16" s="186"/>
      <c r="I16" s="186"/>
      <c r="J16" s="186"/>
      <c r="K16" s="187"/>
      <c r="L16" s="186"/>
      <c r="M16" s="186"/>
      <c r="P16" s="185"/>
      <c r="Q16" s="185"/>
      <c r="R16" s="185"/>
      <c r="S16" s="185"/>
      <c r="T16" s="185"/>
      <c r="U16" s="185"/>
    </row>
    <row r="17" spans="1:21" s="170" customFormat="1" ht="9" customHeight="1" x14ac:dyDescent="0.15">
      <c r="A17" s="181" t="s">
        <v>29</v>
      </c>
      <c r="B17" s="182">
        <v>269</v>
      </c>
      <c r="C17" s="180"/>
      <c r="D17" s="180">
        <f t="shared" ref="D17:D48" si="1">SUM(F17,I17)</f>
        <v>1412</v>
      </c>
      <c r="E17" s="180"/>
      <c r="F17" s="180">
        <f t="shared" ref="F17:F48" si="2">SUM(G17:H17)</f>
        <v>1153</v>
      </c>
      <c r="G17" s="180">
        <v>1041</v>
      </c>
      <c r="H17" s="180">
        <v>112</v>
      </c>
      <c r="I17" s="180">
        <v>259</v>
      </c>
      <c r="J17" s="180">
        <v>79.156999999999996</v>
      </c>
      <c r="K17" s="181" t="s">
        <v>29</v>
      </c>
      <c r="L17" s="180">
        <v>195.673</v>
      </c>
      <c r="M17" s="180">
        <v>1038.002</v>
      </c>
      <c r="N17" s="179">
        <v>1002.71</v>
      </c>
      <c r="O17" s="179">
        <v>809.38300000000004</v>
      </c>
      <c r="P17" s="178">
        <v>3.4830000000000001</v>
      </c>
      <c r="Q17" s="178">
        <v>71.947999999999993</v>
      </c>
      <c r="R17" s="172"/>
      <c r="S17" s="172"/>
      <c r="T17" s="172"/>
      <c r="U17" s="171"/>
    </row>
    <row r="18" spans="1:21" s="170" customFormat="1" ht="9" customHeight="1" x14ac:dyDescent="0.15">
      <c r="A18" s="181" t="s">
        <v>30</v>
      </c>
      <c r="B18" s="182">
        <v>1073</v>
      </c>
      <c r="C18" s="180"/>
      <c r="D18" s="180">
        <f t="shared" si="1"/>
        <v>4429</v>
      </c>
      <c r="E18" s="180"/>
      <c r="F18" s="180">
        <f t="shared" si="2"/>
        <v>4071</v>
      </c>
      <c r="G18" s="180">
        <v>3512</v>
      </c>
      <c r="H18" s="180">
        <v>559</v>
      </c>
      <c r="I18" s="180">
        <v>358</v>
      </c>
      <c r="J18" s="180">
        <v>299.541</v>
      </c>
      <c r="K18" s="181" t="s">
        <v>30</v>
      </c>
      <c r="L18" s="180">
        <v>661.06700000000001</v>
      </c>
      <c r="M18" s="180">
        <v>1399.45</v>
      </c>
      <c r="N18" s="179">
        <v>1376.7550000000001</v>
      </c>
      <c r="O18" s="179">
        <v>728.42499999999995</v>
      </c>
      <c r="P18" s="178">
        <v>5.51</v>
      </c>
      <c r="Q18" s="178">
        <v>142.25200000000001</v>
      </c>
      <c r="R18" s="172"/>
      <c r="S18" s="172"/>
      <c r="T18" s="172"/>
      <c r="U18" s="171"/>
    </row>
    <row r="19" spans="1:21" s="170" customFormat="1" ht="9" customHeight="1" x14ac:dyDescent="0.15">
      <c r="A19" s="181" t="s">
        <v>31</v>
      </c>
      <c r="B19" s="182">
        <v>199</v>
      </c>
      <c r="C19" s="180"/>
      <c r="D19" s="180">
        <f t="shared" si="1"/>
        <v>690</v>
      </c>
      <c r="E19" s="180"/>
      <c r="F19" s="180">
        <f t="shared" si="2"/>
        <v>649</v>
      </c>
      <c r="G19" s="180">
        <v>567</v>
      </c>
      <c r="H19" s="180">
        <v>82</v>
      </c>
      <c r="I19" s="180">
        <v>41</v>
      </c>
      <c r="J19" s="180">
        <v>48.465000000000003</v>
      </c>
      <c r="K19" s="181" t="s">
        <v>31</v>
      </c>
      <c r="L19" s="180">
        <v>83.171000000000006</v>
      </c>
      <c r="M19" s="180">
        <v>183.81899999999999</v>
      </c>
      <c r="N19" s="179">
        <v>174.114</v>
      </c>
      <c r="O19" s="179">
        <v>93.694000000000003</v>
      </c>
      <c r="P19" s="178">
        <v>1.125</v>
      </c>
      <c r="Q19" s="178">
        <v>27.219000000000001</v>
      </c>
      <c r="R19" s="172"/>
      <c r="S19" s="172"/>
      <c r="T19" s="172"/>
      <c r="U19" s="171"/>
    </row>
    <row r="20" spans="1:21" s="170" customFormat="1" ht="9" customHeight="1" x14ac:dyDescent="0.15">
      <c r="A20" s="176" t="s">
        <v>32</v>
      </c>
      <c r="B20" s="177">
        <v>215</v>
      </c>
      <c r="C20" s="175"/>
      <c r="D20" s="175">
        <f t="shared" si="1"/>
        <v>1275</v>
      </c>
      <c r="E20" s="175"/>
      <c r="F20" s="175">
        <f t="shared" si="2"/>
        <v>1100</v>
      </c>
      <c r="G20" s="175">
        <v>1047</v>
      </c>
      <c r="H20" s="175">
        <v>53</v>
      </c>
      <c r="I20" s="175">
        <v>175</v>
      </c>
      <c r="J20" s="175">
        <v>72.828999999999994</v>
      </c>
      <c r="K20" s="176" t="s">
        <v>32</v>
      </c>
      <c r="L20" s="175">
        <v>101.53700000000001</v>
      </c>
      <c r="M20" s="175">
        <v>441.52100000000002</v>
      </c>
      <c r="N20" s="174">
        <v>422.29500000000002</v>
      </c>
      <c r="O20" s="174">
        <v>320.90800000000002</v>
      </c>
      <c r="P20" s="173">
        <v>5.7229999999999999</v>
      </c>
      <c r="Q20" s="173">
        <v>49.924999999999997</v>
      </c>
      <c r="R20" s="172"/>
      <c r="S20" s="172"/>
      <c r="T20" s="172"/>
      <c r="U20" s="171"/>
    </row>
    <row r="21" spans="1:21" s="170" customFormat="1" ht="9" customHeight="1" x14ac:dyDescent="0.15">
      <c r="A21" s="181" t="s">
        <v>85</v>
      </c>
      <c r="B21" s="182">
        <v>695</v>
      </c>
      <c r="C21" s="180"/>
      <c r="D21" s="180">
        <f t="shared" si="1"/>
        <v>2948</v>
      </c>
      <c r="E21" s="180"/>
      <c r="F21" s="180">
        <f t="shared" si="2"/>
        <v>2592</v>
      </c>
      <c r="G21" s="180">
        <v>2284</v>
      </c>
      <c r="H21" s="180">
        <v>308</v>
      </c>
      <c r="I21" s="180">
        <v>356</v>
      </c>
      <c r="J21" s="180">
        <v>158.75800000000001</v>
      </c>
      <c r="K21" s="181" t="s">
        <v>85</v>
      </c>
      <c r="L21" s="180">
        <v>274.36500000000001</v>
      </c>
      <c r="M21" s="180">
        <v>730.84799999999996</v>
      </c>
      <c r="N21" s="179">
        <v>679.97799999999995</v>
      </c>
      <c r="O21" s="179">
        <v>419.18099999999998</v>
      </c>
      <c r="P21" s="178">
        <v>2.8809999999999998</v>
      </c>
      <c r="Q21" s="178">
        <v>106.185</v>
      </c>
      <c r="R21" s="172"/>
      <c r="S21" s="172"/>
      <c r="T21" s="172"/>
      <c r="U21" s="171"/>
    </row>
    <row r="22" spans="1:21" s="170" customFormat="1" ht="9" customHeight="1" x14ac:dyDescent="0.15">
      <c r="A22" s="181" t="s">
        <v>34</v>
      </c>
      <c r="B22" s="182">
        <v>198</v>
      </c>
      <c r="C22" s="180"/>
      <c r="D22" s="180">
        <f t="shared" si="1"/>
        <v>897</v>
      </c>
      <c r="E22" s="180"/>
      <c r="F22" s="180">
        <f t="shared" si="2"/>
        <v>804</v>
      </c>
      <c r="G22" s="180">
        <v>747</v>
      </c>
      <c r="H22" s="180">
        <v>57</v>
      </c>
      <c r="I22" s="180">
        <v>93</v>
      </c>
      <c r="J22" s="180">
        <v>63.554000000000002</v>
      </c>
      <c r="K22" s="181" t="s">
        <v>34</v>
      </c>
      <c r="L22" s="180">
        <v>127.264</v>
      </c>
      <c r="M22" s="180">
        <v>728.42399999999998</v>
      </c>
      <c r="N22" s="179">
        <v>716.178</v>
      </c>
      <c r="O22" s="179">
        <v>589</v>
      </c>
      <c r="P22" s="178">
        <v>3.1909999999999998</v>
      </c>
      <c r="Q22" s="178">
        <v>94.305999999999997</v>
      </c>
      <c r="R22" s="172"/>
      <c r="S22" s="172"/>
      <c r="T22" s="172"/>
      <c r="U22" s="171"/>
    </row>
    <row r="23" spans="1:21" s="170" customFormat="1" ht="9" customHeight="1" x14ac:dyDescent="0.15">
      <c r="A23" s="181" t="s">
        <v>35</v>
      </c>
      <c r="B23" s="182">
        <v>737</v>
      </c>
      <c r="C23" s="180"/>
      <c r="D23" s="180">
        <f t="shared" si="1"/>
        <v>4581</v>
      </c>
      <c r="E23" s="180"/>
      <c r="F23" s="180">
        <f t="shared" si="2"/>
        <v>4153</v>
      </c>
      <c r="G23" s="180">
        <v>3986</v>
      </c>
      <c r="H23" s="180">
        <v>167</v>
      </c>
      <c r="I23" s="180">
        <v>428</v>
      </c>
      <c r="J23" s="180">
        <v>278.34199999999998</v>
      </c>
      <c r="K23" s="181" t="s">
        <v>35</v>
      </c>
      <c r="L23" s="180">
        <v>403.18</v>
      </c>
      <c r="M23" s="180">
        <v>1018.39</v>
      </c>
      <c r="N23" s="179">
        <v>1002.006</v>
      </c>
      <c r="O23" s="179">
        <v>605.17700000000002</v>
      </c>
      <c r="P23" s="178">
        <v>9.2759999999999998</v>
      </c>
      <c r="Q23" s="178">
        <v>218.68799999999999</v>
      </c>
      <c r="R23" s="172"/>
      <c r="S23" s="172"/>
      <c r="T23" s="172"/>
      <c r="U23" s="171"/>
    </row>
    <row r="24" spans="1:21" s="170" customFormat="1" ht="9" customHeight="1" x14ac:dyDescent="0.15">
      <c r="A24" s="176" t="s">
        <v>86</v>
      </c>
      <c r="B24" s="177">
        <v>835</v>
      </c>
      <c r="C24" s="175"/>
      <c r="D24" s="175">
        <f t="shared" si="1"/>
        <v>3781</v>
      </c>
      <c r="E24" s="175"/>
      <c r="F24" s="175">
        <f t="shared" si="2"/>
        <v>3376</v>
      </c>
      <c r="G24" s="175">
        <v>2968</v>
      </c>
      <c r="H24" s="175">
        <v>408</v>
      </c>
      <c r="I24" s="175">
        <v>405</v>
      </c>
      <c r="J24" s="175">
        <v>229.64699999999999</v>
      </c>
      <c r="K24" s="176" t="s">
        <v>86</v>
      </c>
      <c r="L24" s="175">
        <v>481.351</v>
      </c>
      <c r="M24" s="175">
        <v>2317.5160000000001</v>
      </c>
      <c r="N24" s="174">
        <v>2282.3580000000002</v>
      </c>
      <c r="O24" s="174">
        <v>1788.1610000000001</v>
      </c>
      <c r="P24" s="173">
        <v>21.045000000000002</v>
      </c>
      <c r="Q24" s="173">
        <v>312.49400000000003</v>
      </c>
      <c r="R24" s="172"/>
      <c r="S24" s="172"/>
      <c r="T24" s="172"/>
      <c r="U24" s="171"/>
    </row>
    <row r="25" spans="1:21" s="170" customFormat="1" ht="9" customHeight="1" x14ac:dyDescent="0.15">
      <c r="A25" s="183" t="s">
        <v>87</v>
      </c>
      <c r="B25" s="182">
        <v>1768</v>
      </c>
      <c r="C25" s="180"/>
      <c r="D25" s="180">
        <f t="shared" si="1"/>
        <v>315075</v>
      </c>
      <c r="E25" s="180"/>
      <c r="F25" s="180">
        <f t="shared" si="2"/>
        <v>170849</v>
      </c>
      <c r="G25" s="180">
        <v>169979</v>
      </c>
      <c r="H25" s="180">
        <v>870</v>
      </c>
      <c r="I25" s="180">
        <v>144226</v>
      </c>
      <c r="J25" s="180">
        <v>72034.176000000007</v>
      </c>
      <c r="K25" s="183" t="s">
        <v>87</v>
      </c>
      <c r="L25" s="180">
        <v>148334.81099999999</v>
      </c>
      <c r="M25" s="180">
        <v>17184.556</v>
      </c>
      <c r="N25" s="179">
        <v>688464.25699999998</v>
      </c>
      <c r="O25" s="179">
        <v>461094.93900000001</v>
      </c>
      <c r="P25" s="178">
        <v>12541.314</v>
      </c>
      <c r="Q25" s="178">
        <v>92195.944000000003</v>
      </c>
      <c r="R25" s="172"/>
      <c r="S25" s="172"/>
      <c r="T25" s="172"/>
      <c r="U25" s="171"/>
    </row>
    <row r="26" spans="1:21" s="170" customFormat="1" ht="9" customHeight="1" x14ac:dyDescent="0.15">
      <c r="A26" s="181" t="s">
        <v>38</v>
      </c>
      <c r="B26" s="182">
        <v>299</v>
      </c>
      <c r="C26" s="180"/>
      <c r="D26" s="180">
        <f t="shared" si="1"/>
        <v>1290</v>
      </c>
      <c r="E26" s="180"/>
      <c r="F26" s="180">
        <f t="shared" si="2"/>
        <v>1165</v>
      </c>
      <c r="G26" s="180">
        <v>1049</v>
      </c>
      <c r="H26" s="180">
        <v>116</v>
      </c>
      <c r="I26" s="180">
        <v>125</v>
      </c>
      <c r="J26" s="180">
        <v>79.393000000000001</v>
      </c>
      <c r="K26" s="181" t="s">
        <v>38</v>
      </c>
      <c r="L26" s="180">
        <v>238.64599999999999</v>
      </c>
      <c r="M26" s="180">
        <v>703.90300000000002</v>
      </c>
      <c r="N26" s="179">
        <v>666.93600000000004</v>
      </c>
      <c r="O26" s="179">
        <v>429.15499999999997</v>
      </c>
      <c r="P26" s="178">
        <v>3.089</v>
      </c>
      <c r="Q26" s="178">
        <v>86.659000000000006</v>
      </c>
      <c r="R26" s="172"/>
      <c r="S26" s="172"/>
      <c r="T26" s="172"/>
      <c r="U26" s="171"/>
    </row>
    <row r="27" spans="1:21" s="170" customFormat="1" ht="9" customHeight="1" x14ac:dyDescent="0.15">
      <c r="A27" s="181" t="s">
        <v>39</v>
      </c>
      <c r="B27" s="182">
        <v>1314</v>
      </c>
      <c r="C27" s="180"/>
      <c r="D27" s="180">
        <f t="shared" si="1"/>
        <v>14920</v>
      </c>
      <c r="E27" s="180"/>
      <c r="F27" s="180">
        <f t="shared" si="2"/>
        <v>12286</v>
      </c>
      <c r="G27" s="180">
        <v>11712</v>
      </c>
      <c r="H27" s="180">
        <v>574</v>
      </c>
      <c r="I27" s="180">
        <v>2634</v>
      </c>
      <c r="J27" s="180">
        <v>1905.816</v>
      </c>
      <c r="K27" s="181" t="s">
        <v>39</v>
      </c>
      <c r="L27" s="180">
        <v>3130.518</v>
      </c>
      <c r="M27" s="180">
        <v>15736.008</v>
      </c>
      <c r="N27" s="179">
        <v>21876.085999999999</v>
      </c>
      <c r="O27" s="179">
        <v>17946.585999999999</v>
      </c>
      <c r="P27" s="178">
        <v>157.39599999999999</v>
      </c>
      <c r="Q27" s="178">
        <v>4117.9859999999999</v>
      </c>
      <c r="R27" s="172"/>
      <c r="S27" s="172"/>
      <c r="T27" s="172"/>
      <c r="U27" s="171"/>
    </row>
    <row r="28" spans="1:21" s="170" customFormat="1" ht="9" customHeight="1" x14ac:dyDescent="0.15">
      <c r="A28" s="176" t="s">
        <v>40</v>
      </c>
      <c r="B28" s="177">
        <v>568</v>
      </c>
      <c r="C28" s="175"/>
      <c r="D28" s="175">
        <f t="shared" si="1"/>
        <v>2528</v>
      </c>
      <c r="E28" s="175"/>
      <c r="F28" s="175">
        <f t="shared" si="2"/>
        <v>2146</v>
      </c>
      <c r="G28" s="175">
        <v>2003</v>
      </c>
      <c r="H28" s="175">
        <v>143</v>
      </c>
      <c r="I28" s="175">
        <v>382</v>
      </c>
      <c r="J28" s="175">
        <v>137.04400000000001</v>
      </c>
      <c r="K28" s="176" t="s">
        <v>40</v>
      </c>
      <c r="L28" s="175">
        <v>329.779</v>
      </c>
      <c r="M28" s="175">
        <v>1159.2249999999999</v>
      </c>
      <c r="N28" s="174">
        <v>1117.7739999999999</v>
      </c>
      <c r="O28" s="174">
        <v>796.84799999999996</v>
      </c>
      <c r="P28" s="173">
        <v>11.111000000000001</v>
      </c>
      <c r="Q28" s="173">
        <v>121.599</v>
      </c>
      <c r="R28" s="172"/>
      <c r="S28" s="172"/>
      <c r="T28" s="172"/>
      <c r="U28" s="171"/>
    </row>
    <row r="29" spans="1:21" s="170" customFormat="1" ht="9" customHeight="1" x14ac:dyDescent="0.15">
      <c r="A29" s="181" t="s">
        <v>41</v>
      </c>
      <c r="B29" s="182">
        <v>378</v>
      </c>
      <c r="C29" s="180"/>
      <c r="D29" s="180">
        <f t="shared" si="1"/>
        <v>1922</v>
      </c>
      <c r="E29" s="180"/>
      <c r="F29" s="180">
        <f t="shared" si="2"/>
        <v>1743</v>
      </c>
      <c r="G29" s="180">
        <v>1608</v>
      </c>
      <c r="H29" s="180">
        <v>135</v>
      </c>
      <c r="I29" s="180">
        <v>179</v>
      </c>
      <c r="J29" s="180">
        <v>115.03700000000001</v>
      </c>
      <c r="K29" s="181" t="s">
        <v>41</v>
      </c>
      <c r="L29" s="180">
        <v>187.19399999999999</v>
      </c>
      <c r="M29" s="180">
        <v>464.31299999999999</v>
      </c>
      <c r="N29" s="179">
        <v>430.52300000000002</v>
      </c>
      <c r="O29" s="179">
        <v>243.54599999999999</v>
      </c>
      <c r="P29" s="178">
        <v>7.9249999999999998</v>
      </c>
      <c r="Q29" s="178">
        <v>56.838000000000001</v>
      </c>
      <c r="R29" s="172"/>
      <c r="S29" s="172"/>
      <c r="T29" s="172"/>
      <c r="U29" s="171"/>
    </row>
    <row r="30" spans="1:21" s="170" customFormat="1" ht="9" customHeight="1" x14ac:dyDescent="0.15">
      <c r="A30" s="181" t="s">
        <v>42</v>
      </c>
      <c r="B30" s="182">
        <v>2100</v>
      </c>
      <c r="C30" s="180"/>
      <c r="D30" s="180">
        <f t="shared" si="1"/>
        <v>11152</v>
      </c>
      <c r="E30" s="180"/>
      <c r="F30" s="180">
        <f t="shared" si="2"/>
        <v>9916</v>
      </c>
      <c r="G30" s="180">
        <v>8926</v>
      </c>
      <c r="H30" s="180">
        <v>990</v>
      </c>
      <c r="I30" s="180">
        <v>1236</v>
      </c>
      <c r="J30" s="180">
        <v>895.22799999999995</v>
      </c>
      <c r="K30" s="181" t="s">
        <v>42</v>
      </c>
      <c r="L30" s="180">
        <v>1806.42</v>
      </c>
      <c r="M30" s="180">
        <v>4664.4399999999996</v>
      </c>
      <c r="N30" s="179">
        <v>5498.1959999999999</v>
      </c>
      <c r="O30" s="179">
        <v>3535.2240000000002</v>
      </c>
      <c r="P30" s="178">
        <v>80.055999999999997</v>
      </c>
      <c r="Q30" s="178">
        <v>1748.2840000000001</v>
      </c>
      <c r="R30" s="172"/>
      <c r="S30" s="172"/>
      <c r="T30" s="172"/>
      <c r="U30" s="171"/>
    </row>
    <row r="31" spans="1:21" s="170" customFormat="1" ht="9" customHeight="1" x14ac:dyDescent="0.15">
      <c r="A31" s="181" t="s">
        <v>43</v>
      </c>
      <c r="B31" s="182">
        <v>1173</v>
      </c>
      <c r="C31" s="180"/>
      <c r="D31" s="180">
        <f t="shared" si="1"/>
        <v>8490</v>
      </c>
      <c r="E31" s="180"/>
      <c r="F31" s="180">
        <f t="shared" si="2"/>
        <v>7251</v>
      </c>
      <c r="G31" s="180">
        <v>6809</v>
      </c>
      <c r="H31" s="180">
        <v>442</v>
      </c>
      <c r="I31" s="180">
        <v>1239</v>
      </c>
      <c r="J31" s="180">
        <v>814.66099999999994</v>
      </c>
      <c r="K31" s="181" t="s">
        <v>43</v>
      </c>
      <c r="L31" s="180">
        <v>1571.6420000000001</v>
      </c>
      <c r="M31" s="180">
        <v>2571.9740000000002</v>
      </c>
      <c r="N31" s="179">
        <v>5561.0050000000001</v>
      </c>
      <c r="O31" s="179">
        <v>3588.857</v>
      </c>
      <c r="P31" s="178">
        <v>890.875</v>
      </c>
      <c r="Q31" s="178">
        <v>1850.7090000000001</v>
      </c>
      <c r="R31" s="172"/>
      <c r="S31" s="172"/>
      <c r="T31" s="172"/>
      <c r="U31" s="171"/>
    </row>
    <row r="32" spans="1:21" s="170" customFormat="1" ht="9" customHeight="1" x14ac:dyDescent="0.15">
      <c r="A32" s="176" t="s">
        <v>88</v>
      </c>
      <c r="B32" s="177">
        <v>1018</v>
      </c>
      <c r="C32" s="175"/>
      <c r="D32" s="175">
        <f t="shared" si="1"/>
        <v>6067</v>
      </c>
      <c r="E32" s="175"/>
      <c r="F32" s="175">
        <f t="shared" si="2"/>
        <v>5671</v>
      </c>
      <c r="G32" s="175">
        <v>5150</v>
      </c>
      <c r="H32" s="175">
        <v>521</v>
      </c>
      <c r="I32" s="175">
        <v>396</v>
      </c>
      <c r="J32" s="175">
        <v>1020.386</v>
      </c>
      <c r="K32" s="176" t="s">
        <v>88</v>
      </c>
      <c r="L32" s="175">
        <v>1022.314</v>
      </c>
      <c r="M32" s="175">
        <v>3049.241</v>
      </c>
      <c r="N32" s="174">
        <v>6966.6090000000004</v>
      </c>
      <c r="O32" s="174">
        <v>5294.7240000000002</v>
      </c>
      <c r="P32" s="173">
        <v>37.991</v>
      </c>
      <c r="Q32" s="173">
        <v>664.149</v>
      </c>
      <c r="R32" s="172"/>
      <c r="S32" s="172"/>
      <c r="T32" s="172"/>
      <c r="U32" s="171"/>
    </row>
    <row r="33" spans="1:21" s="170" customFormat="1" ht="9" customHeight="1" x14ac:dyDescent="0.15">
      <c r="A33" s="181" t="s">
        <v>45</v>
      </c>
      <c r="B33" s="182">
        <v>333</v>
      </c>
      <c r="C33" s="180"/>
      <c r="D33" s="180">
        <f t="shared" si="1"/>
        <v>2910</v>
      </c>
      <c r="E33" s="180"/>
      <c r="F33" s="180">
        <f t="shared" si="2"/>
        <v>2679</v>
      </c>
      <c r="G33" s="180">
        <v>2556</v>
      </c>
      <c r="H33" s="180">
        <v>123</v>
      </c>
      <c r="I33" s="180">
        <v>231</v>
      </c>
      <c r="J33" s="180">
        <v>290.83699999999999</v>
      </c>
      <c r="K33" s="181" t="s">
        <v>45</v>
      </c>
      <c r="L33" s="180">
        <v>276.13200000000001</v>
      </c>
      <c r="M33" s="180">
        <v>1055.9059999999999</v>
      </c>
      <c r="N33" s="179">
        <v>1455.1210000000001</v>
      </c>
      <c r="O33" s="179">
        <v>1123.4480000000001</v>
      </c>
      <c r="P33" s="171">
        <v>8.2330000000000005</v>
      </c>
      <c r="Q33" s="178">
        <v>154.75299999999999</v>
      </c>
      <c r="R33" s="172"/>
      <c r="S33" s="172"/>
      <c r="T33" s="172"/>
      <c r="U33" s="171"/>
    </row>
    <row r="34" spans="1:21" s="170" customFormat="1" ht="9" customHeight="1" x14ac:dyDescent="0.15">
      <c r="A34" s="181" t="s">
        <v>46</v>
      </c>
      <c r="B34" s="182">
        <v>271</v>
      </c>
      <c r="C34" s="180"/>
      <c r="D34" s="180">
        <f t="shared" si="1"/>
        <v>1454</v>
      </c>
      <c r="E34" s="180"/>
      <c r="F34" s="180">
        <f t="shared" si="2"/>
        <v>1275</v>
      </c>
      <c r="G34" s="180">
        <v>1174</v>
      </c>
      <c r="H34" s="180">
        <v>101</v>
      </c>
      <c r="I34" s="180">
        <v>179</v>
      </c>
      <c r="J34" s="180">
        <v>84.494</v>
      </c>
      <c r="K34" s="181" t="s">
        <v>46</v>
      </c>
      <c r="L34" s="180">
        <v>210.93899999999999</v>
      </c>
      <c r="M34" s="180">
        <v>1555.6369999999999</v>
      </c>
      <c r="N34" s="179">
        <v>1538.607</v>
      </c>
      <c r="O34" s="179">
        <v>1328.1130000000001</v>
      </c>
      <c r="P34" s="178">
        <v>10.994</v>
      </c>
      <c r="Q34" s="178">
        <v>133.703</v>
      </c>
      <c r="R34" s="172"/>
      <c r="S34" s="172"/>
      <c r="T34" s="172"/>
      <c r="U34" s="171"/>
    </row>
    <row r="35" spans="1:21" s="170" customFormat="1" ht="9" customHeight="1" x14ac:dyDescent="0.15">
      <c r="A35" s="181" t="s">
        <v>47</v>
      </c>
      <c r="B35" s="182">
        <v>1401</v>
      </c>
      <c r="C35" s="180"/>
      <c r="D35" s="180">
        <f t="shared" si="1"/>
        <v>48291</v>
      </c>
      <c r="E35" s="180"/>
      <c r="F35" s="180">
        <f t="shared" si="2"/>
        <v>34002</v>
      </c>
      <c r="G35" s="180">
        <v>33410</v>
      </c>
      <c r="H35" s="180">
        <v>592</v>
      </c>
      <c r="I35" s="180">
        <v>14289</v>
      </c>
      <c r="J35" s="180">
        <v>14556.563</v>
      </c>
      <c r="K35" s="181" t="s">
        <v>47</v>
      </c>
      <c r="L35" s="180">
        <v>15352.101000000001</v>
      </c>
      <c r="M35" s="180">
        <v>3554.748</v>
      </c>
      <c r="N35" s="179">
        <v>71465.66</v>
      </c>
      <c r="O35" s="179">
        <v>51816.144</v>
      </c>
      <c r="P35" s="178">
        <v>2972.75</v>
      </c>
      <c r="Q35" s="178">
        <v>14477.169</v>
      </c>
      <c r="R35" s="172"/>
      <c r="S35" s="172"/>
      <c r="T35" s="172"/>
      <c r="U35" s="171"/>
    </row>
    <row r="36" spans="1:21" s="170" customFormat="1" ht="9" customHeight="1" x14ac:dyDescent="0.15">
      <c r="A36" s="176" t="s">
        <v>48</v>
      </c>
      <c r="B36" s="177">
        <v>973</v>
      </c>
      <c r="C36" s="175"/>
      <c r="D36" s="175">
        <f t="shared" si="1"/>
        <v>5490</v>
      </c>
      <c r="E36" s="175"/>
      <c r="F36" s="175">
        <f t="shared" si="2"/>
        <v>4665</v>
      </c>
      <c r="G36" s="175">
        <v>4346</v>
      </c>
      <c r="H36" s="175">
        <v>319</v>
      </c>
      <c r="I36" s="175">
        <v>825</v>
      </c>
      <c r="J36" s="175">
        <v>299.19600000000003</v>
      </c>
      <c r="K36" s="176" t="s">
        <v>48</v>
      </c>
      <c r="L36" s="175">
        <v>865.25900000000001</v>
      </c>
      <c r="M36" s="175">
        <v>5013.71</v>
      </c>
      <c r="N36" s="174">
        <v>4856.5810000000001</v>
      </c>
      <c r="O36" s="174">
        <v>3991.7779999999998</v>
      </c>
      <c r="P36" s="173">
        <v>11.71</v>
      </c>
      <c r="Q36" s="173">
        <v>343.64400000000001</v>
      </c>
      <c r="R36" s="172"/>
      <c r="S36" s="172"/>
      <c r="T36" s="172"/>
      <c r="U36" s="171"/>
    </row>
    <row r="37" spans="1:21" s="170" customFormat="1" ht="9" customHeight="1" x14ac:dyDescent="0.15">
      <c r="A37" s="181" t="s">
        <v>49</v>
      </c>
      <c r="B37" s="182">
        <v>978</v>
      </c>
      <c r="C37" s="180"/>
      <c r="D37" s="180">
        <f t="shared" si="1"/>
        <v>5586</v>
      </c>
      <c r="E37" s="180"/>
      <c r="F37" s="180">
        <f t="shared" si="2"/>
        <v>4421</v>
      </c>
      <c r="G37" s="180">
        <v>4049</v>
      </c>
      <c r="H37" s="180">
        <v>372</v>
      </c>
      <c r="I37" s="180">
        <v>1165</v>
      </c>
      <c r="J37" s="180">
        <v>321.95100000000002</v>
      </c>
      <c r="K37" s="181" t="s">
        <v>49</v>
      </c>
      <c r="L37" s="180">
        <v>849.54</v>
      </c>
      <c r="M37" s="180">
        <v>2632.5070000000001</v>
      </c>
      <c r="N37" s="179">
        <v>3193.9189999999999</v>
      </c>
      <c r="O37" s="179">
        <v>2171.5909999999999</v>
      </c>
      <c r="P37" s="178">
        <v>4.7690000000000001</v>
      </c>
      <c r="Q37" s="178">
        <v>227.661</v>
      </c>
      <c r="R37" s="172"/>
      <c r="S37" s="172"/>
      <c r="T37" s="172"/>
      <c r="U37" s="171"/>
    </row>
    <row r="38" spans="1:21" s="170" customFormat="1" ht="9" customHeight="1" x14ac:dyDescent="0.15">
      <c r="A38" s="181" t="s">
        <v>155</v>
      </c>
      <c r="B38" s="182">
        <v>463</v>
      </c>
      <c r="C38" s="180"/>
      <c r="D38" s="180">
        <f t="shared" si="1"/>
        <v>3417</v>
      </c>
      <c r="E38" s="180"/>
      <c r="F38" s="180">
        <f t="shared" si="2"/>
        <v>2731</v>
      </c>
      <c r="G38" s="180">
        <v>2590</v>
      </c>
      <c r="H38" s="180">
        <v>141</v>
      </c>
      <c r="I38" s="180">
        <v>686</v>
      </c>
      <c r="J38" s="180">
        <v>430.29500000000002</v>
      </c>
      <c r="K38" s="181" t="s">
        <v>155</v>
      </c>
      <c r="L38" s="180">
        <v>698.76</v>
      </c>
      <c r="M38" s="180">
        <v>2047.6679999999999</v>
      </c>
      <c r="N38" s="179">
        <v>2450.3359999999998</v>
      </c>
      <c r="O38" s="179">
        <v>1739.847</v>
      </c>
      <c r="P38" s="178">
        <v>7.1559999999999997</v>
      </c>
      <c r="Q38" s="178">
        <v>568.69600000000003</v>
      </c>
      <c r="R38" s="172"/>
      <c r="S38" s="172"/>
      <c r="T38" s="172"/>
      <c r="U38" s="171"/>
    </row>
    <row r="39" spans="1:21" s="170" customFormat="1" ht="9" customHeight="1" x14ac:dyDescent="0.15">
      <c r="A39" s="181" t="s">
        <v>51</v>
      </c>
      <c r="B39" s="182">
        <v>433</v>
      </c>
      <c r="C39" s="180"/>
      <c r="D39" s="180">
        <f t="shared" si="1"/>
        <v>1664</v>
      </c>
      <c r="E39" s="180"/>
      <c r="F39" s="180">
        <f t="shared" si="2"/>
        <v>1490</v>
      </c>
      <c r="G39" s="180">
        <v>1359</v>
      </c>
      <c r="H39" s="180">
        <v>131</v>
      </c>
      <c r="I39" s="180">
        <v>174</v>
      </c>
      <c r="J39" s="180">
        <v>94.376000000000005</v>
      </c>
      <c r="K39" s="181" t="s">
        <v>51</v>
      </c>
      <c r="L39" s="180">
        <v>263.33</v>
      </c>
      <c r="M39" s="180">
        <v>708.85699999999997</v>
      </c>
      <c r="N39" s="179">
        <v>677.71299999999997</v>
      </c>
      <c r="O39" s="179">
        <v>417.76299999999998</v>
      </c>
      <c r="P39" s="178">
        <v>2.552</v>
      </c>
      <c r="Q39" s="178">
        <v>63.438000000000002</v>
      </c>
      <c r="R39" s="172"/>
      <c r="S39" s="172"/>
      <c r="T39" s="172"/>
      <c r="U39" s="171"/>
    </row>
    <row r="40" spans="1:21" s="170" customFormat="1" ht="9" customHeight="1" x14ac:dyDescent="0.15">
      <c r="A40" s="176" t="s">
        <v>52</v>
      </c>
      <c r="B40" s="177">
        <v>413</v>
      </c>
      <c r="C40" s="175"/>
      <c r="D40" s="175">
        <f t="shared" si="1"/>
        <v>2841</v>
      </c>
      <c r="E40" s="175"/>
      <c r="F40" s="175">
        <f t="shared" si="2"/>
        <v>2201</v>
      </c>
      <c r="G40" s="175">
        <v>2076</v>
      </c>
      <c r="H40" s="175">
        <v>125</v>
      </c>
      <c r="I40" s="175">
        <v>640</v>
      </c>
      <c r="J40" s="175">
        <v>213.80099999999999</v>
      </c>
      <c r="K40" s="176" t="s">
        <v>52</v>
      </c>
      <c r="L40" s="175">
        <v>414.40100000000001</v>
      </c>
      <c r="M40" s="175">
        <v>1326.252</v>
      </c>
      <c r="N40" s="174">
        <v>1612.835</v>
      </c>
      <c r="O40" s="174">
        <v>1074.2539999999999</v>
      </c>
      <c r="P40" s="173">
        <v>19.286999999999999</v>
      </c>
      <c r="Q40" s="173">
        <v>556.971</v>
      </c>
      <c r="R40" s="172"/>
      <c r="S40" s="172"/>
      <c r="T40" s="172"/>
      <c r="U40" s="171"/>
    </row>
    <row r="41" spans="1:21" s="170" customFormat="1" ht="9" customHeight="1" x14ac:dyDescent="0.15">
      <c r="A41" s="181" t="s">
        <v>53</v>
      </c>
      <c r="B41" s="182">
        <v>906</v>
      </c>
      <c r="C41" s="180"/>
      <c r="D41" s="180">
        <f t="shared" si="1"/>
        <v>3410</v>
      </c>
      <c r="E41" s="180"/>
      <c r="F41" s="180">
        <f t="shared" si="2"/>
        <v>3109</v>
      </c>
      <c r="G41" s="180">
        <v>2697</v>
      </c>
      <c r="H41" s="180">
        <v>412</v>
      </c>
      <c r="I41" s="180">
        <v>301</v>
      </c>
      <c r="J41" s="180">
        <v>213.4</v>
      </c>
      <c r="K41" s="181" t="s">
        <v>53</v>
      </c>
      <c r="L41" s="180">
        <v>416.697</v>
      </c>
      <c r="M41" s="180">
        <v>1243.838</v>
      </c>
      <c r="N41" s="179">
        <v>1218.789</v>
      </c>
      <c r="O41" s="179">
        <v>806.05100000000004</v>
      </c>
      <c r="P41" s="178">
        <v>10.534000000000001</v>
      </c>
      <c r="Q41" s="178">
        <v>171.03200000000001</v>
      </c>
      <c r="R41" s="172"/>
      <c r="S41" s="172"/>
      <c r="T41" s="172"/>
      <c r="U41" s="171"/>
    </row>
    <row r="42" spans="1:21" s="170" customFormat="1" ht="9" customHeight="1" x14ac:dyDescent="0.15">
      <c r="A42" s="181" t="s">
        <v>54</v>
      </c>
      <c r="B42" s="182">
        <v>1132</v>
      </c>
      <c r="C42" s="180"/>
      <c r="D42" s="180">
        <f t="shared" si="1"/>
        <v>4346</v>
      </c>
      <c r="E42" s="180"/>
      <c r="F42" s="180">
        <f t="shared" si="2"/>
        <v>3779</v>
      </c>
      <c r="G42" s="180">
        <v>3164</v>
      </c>
      <c r="H42" s="180">
        <v>615</v>
      </c>
      <c r="I42" s="180">
        <v>567</v>
      </c>
      <c r="J42" s="180">
        <v>236.298</v>
      </c>
      <c r="K42" s="181" t="s">
        <v>54</v>
      </c>
      <c r="L42" s="180">
        <v>449.65899999999999</v>
      </c>
      <c r="M42" s="180">
        <v>1128.6510000000001</v>
      </c>
      <c r="N42" s="179">
        <v>1095.9839999999999</v>
      </c>
      <c r="O42" s="179">
        <v>648.34400000000005</v>
      </c>
      <c r="P42" s="178">
        <v>11.127000000000001</v>
      </c>
      <c r="Q42" s="178">
        <v>257.40499999999997</v>
      </c>
      <c r="R42" s="172"/>
      <c r="S42" s="172"/>
      <c r="T42" s="172"/>
      <c r="U42" s="171"/>
    </row>
    <row r="43" spans="1:21" s="170" customFormat="1" ht="9" customHeight="1" x14ac:dyDescent="0.15">
      <c r="A43" s="181" t="s">
        <v>55</v>
      </c>
      <c r="B43" s="182">
        <v>351</v>
      </c>
      <c r="C43" s="180"/>
      <c r="D43" s="180">
        <f t="shared" si="1"/>
        <v>1873</v>
      </c>
      <c r="E43" s="180"/>
      <c r="F43" s="180">
        <f t="shared" si="2"/>
        <v>1626</v>
      </c>
      <c r="G43" s="180">
        <v>1494</v>
      </c>
      <c r="H43" s="180">
        <v>132</v>
      </c>
      <c r="I43" s="180">
        <v>247</v>
      </c>
      <c r="J43" s="180">
        <v>106.536</v>
      </c>
      <c r="K43" s="181" t="s">
        <v>55</v>
      </c>
      <c r="L43" s="180">
        <v>248.483</v>
      </c>
      <c r="M43" s="180">
        <v>563.40700000000004</v>
      </c>
      <c r="N43" s="179">
        <v>538.44200000000001</v>
      </c>
      <c r="O43" s="179">
        <v>297.74799999999999</v>
      </c>
      <c r="P43" s="178">
        <v>4.3840000000000003</v>
      </c>
      <c r="Q43" s="178">
        <v>54.384999999999998</v>
      </c>
      <c r="R43" s="172"/>
      <c r="S43" s="172"/>
      <c r="T43" s="172"/>
      <c r="U43" s="171"/>
    </row>
    <row r="44" spans="1:21" s="170" customFormat="1" ht="9" customHeight="1" x14ac:dyDescent="0.15">
      <c r="A44" s="176" t="s">
        <v>56</v>
      </c>
      <c r="B44" s="177">
        <v>794</v>
      </c>
      <c r="C44" s="175"/>
      <c r="D44" s="175">
        <f t="shared" si="1"/>
        <v>3284</v>
      </c>
      <c r="E44" s="175"/>
      <c r="F44" s="175">
        <f t="shared" si="2"/>
        <v>3013</v>
      </c>
      <c r="G44" s="175">
        <v>2547</v>
      </c>
      <c r="H44" s="175">
        <v>466</v>
      </c>
      <c r="I44" s="175">
        <v>271</v>
      </c>
      <c r="J44" s="175">
        <v>178.22900000000001</v>
      </c>
      <c r="K44" s="176" t="s">
        <v>56</v>
      </c>
      <c r="L44" s="175">
        <v>427.01299999999998</v>
      </c>
      <c r="M44" s="175">
        <v>1373.847</v>
      </c>
      <c r="N44" s="174">
        <v>1315.9369999999999</v>
      </c>
      <c r="O44" s="174">
        <v>910.52300000000002</v>
      </c>
      <c r="P44" s="173">
        <v>9.0180000000000007</v>
      </c>
      <c r="Q44" s="173">
        <v>188.52500000000001</v>
      </c>
      <c r="R44" s="172"/>
      <c r="S44" s="172"/>
      <c r="T44" s="172"/>
      <c r="U44" s="171"/>
    </row>
    <row r="45" spans="1:21" s="170" customFormat="1" ht="9" customHeight="1" x14ac:dyDescent="0.15">
      <c r="A45" s="181" t="s">
        <v>57</v>
      </c>
      <c r="B45" s="182">
        <v>156</v>
      </c>
      <c r="C45" s="180"/>
      <c r="D45" s="180">
        <f t="shared" si="1"/>
        <v>756</v>
      </c>
      <c r="E45" s="180"/>
      <c r="F45" s="180">
        <f t="shared" si="2"/>
        <v>613</v>
      </c>
      <c r="G45" s="180">
        <v>562</v>
      </c>
      <c r="H45" s="180">
        <v>51</v>
      </c>
      <c r="I45" s="180">
        <v>143</v>
      </c>
      <c r="J45" s="180">
        <v>37.008000000000003</v>
      </c>
      <c r="K45" s="181" t="s">
        <v>57</v>
      </c>
      <c r="L45" s="180">
        <v>62.311999999999998</v>
      </c>
      <c r="M45" s="180">
        <v>207.19399999999999</v>
      </c>
      <c r="N45" s="179">
        <v>207.25899999999999</v>
      </c>
      <c r="O45" s="179">
        <v>145.178</v>
      </c>
      <c r="P45" s="171">
        <v>0.52700000000000002</v>
      </c>
      <c r="Q45" s="178">
        <v>15.37</v>
      </c>
      <c r="R45" s="172"/>
      <c r="S45" s="172"/>
      <c r="T45" s="172"/>
      <c r="U45" s="171"/>
    </row>
    <row r="46" spans="1:21" s="170" customFormat="1" ht="9" customHeight="1" x14ac:dyDescent="0.15">
      <c r="A46" s="181" t="s">
        <v>89</v>
      </c>
      <c r="B46" s="182">
        <v>1177</v>
      </c>
      <c r="C46" s="180"/>
      <c r="D46" s="180">
        <f t="shared" si="1"/>
        <v>6802</v>
      </c>
      <c r="E46" s="180"/>
      <c r="F46" s="180">
        <f t="shared" si="2"/>
        <v>5986</v>
      </c>
      <c r="G46" s="180">
        <v>5644</v>
      </c>
      <c r="H46" s="180">
        <v>342</v>
      </c>
      <c r="I46" s="180">
        <v>816</v>
      </c>
      <c r="J46" s="180">
        <v>419.42200000000003</v>
      </c>
      <c r="K46" s="181" t="s">
        <v>89</v>
      </c>
      <c r="L46" s="180">
        <v>714.96400000000006</v>
      </c>
      <c r="M46" s="180">
        <v>3000.4659999999999</v>
      </c>
      <c r="N46" s="179">
        <v>2906.86</v>
      </c>
      <c r="O46" s="179">
        <v>2196.9340000000002</v>
      </c>
      <c r="P46" s="178">
        <v>19.100999999999999</v>
      </c>
      <c r="Q46" s="178">
        <v>273.19400000000002</v>
      </c>
      <c r="R46" s="172"/>
      <c r="S46" s="172"/>
      <c r="T46" s="172"/>
      <c r="U46" s="171"/>
    </row>
    <row r="47" spans="1:21" s="170" customFormat="1" ht="9" customHeight="1" x14ac:dyDescent="0.15">
      <c r="A47" s="181" t="s">
        <v>59</v>
      </c>
      <c r="B47" s="182">
        <v>917</v>
      </c>
      <c r="C47" s="180"/>
      <c r="D47" s="180">
        <f t="shared" si="1"/>
        <v>4299</v>
      </c>
      <c r="E47" s="180"/>
      <c r="F47" s="180">
        <f t="shared" si="2"/>
        <v>3844</v>
      </c>
      <c r="G47" s="180">
        <v>3460</v>
      </c>
      <c r="H47" s="180">
        <v>384</v>
      </c>
      <c r="I47" s="180">
        <v>455</v>
      </c>
      <c r="J47" s="180">
        <v>237.143</v>
      </c>
      <c r="K47" s="181" t="s">
        <v>59</v>
      </c>
      <c r="L47" s="180">
        <v>1996.7</v>
      </c>
      <c r="M47" s="180">
        <v>2948.018</v>
      </c>
      <c r="N47" s="179">
        <v>3048.12</v>
      </c>
      <c r="O47" s="179">
        <v>1040.6469999999999</v>
      </c>
      <c r="P47" s="178">
        <v>3.984</v>
      </c>
      <c r="Q47" s="178">
        <v>299.34500000000003</v>
      </c>
      <c r="R47" s="172"/>
      <c r="S47" s="172"/>
      <c r="T47" s="172"/>
      <c r="U47" s="171"/>
    </row>
    <row r="48" spans="1:21" s="170" customFormat="1" ht="9" customHeight="1" x14ac:dyDescent="0.15">
      <c r="A48" s="176" t="s">
        <v>60</v>
      </c>
      <c r="B48" s="177">
        <v>224</v>
      </c>
      <c r="C48" s="175"/>
      <c r="D48" s="175">
        <f t="shared" si="1"/>
        <v>896</v>
      </c>
      <c r="E48" s="175"/>
      <c r="F48" s="175">
        <f t="shared" si="2"/>
        <v>792</v>
      </c>
      <c r="G48" s="175">
        <v>695</v>
      </c>
      <c r="H48" s="175">
        <v>97</v>
      </c>
      <c r="I48" s="175">
        <v>104</v>
      </c>
      <c r="J48" s="175">
        <v>45.305</v>
      </c>
      <c r="K48" s="176" t="s">
        <v>60</v>
      </c>
      <c r="L48" s="175">
        <v>173.71700000000001</v>
      </c>
      <c r="M48" s="175">
        <v>1205.664</v>
      </c>
      <c r="N48" s="174">
        <v>1193.864</v>
      </c>
      <c r="O48" s="174">
        <v>1020.736</v>
      </c>
      <c r="P48" s="173">
        <v>1.202</v>
      </c>
      <c r="Q48" s="173">
        <v>54.558</v>
      </c>
      <c r="R48" s="172"/>
      <c r="S48" s="172"/>
      <c r="T48" s="172"/>
      <c r="U48" s="171"/>
    </row>
    <row r="49" spans="1:17" ht="3" customHeight="1" x14ac:dyDescent="0.2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8"/>
      <c r="O49" s="168"/>
      <c r="P49" s="168"/>
      <c r="Q49" s="168"/>
    </row>
    <row r="50" spans="1:17" ht="3" customHeight="1" x14ac:dyDescent="0.25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7" s="164" customFormat="1" ht="9" customHeight="1" x14ac:dyDescent="0.25">
      <c r="A51" s="163"/>
      <c r="B51" s="165"/>
      <c r="C51" s="165"/>
      <c r="D51" s="165"/>
      <c r="E51" s="165"/>
      <c r="F51" s="165"/>
      <c r="G51" s="165"/>
      <c r="H51" s="165"/>
      <c r="I51" s="165"/>
      <c r="J51" s="165"/>
      <c r="K51" s="166" t="s">
        <v>154</v>
      </c>
      <c r="L51" s="165"/>
      <c r="M51" s="165"/>
    </row>
    <row r="52" spans="1:17" s="164" customFormat="1" ht="9" customHeight="1" x14ac:dyDescent="0.25">
      <c r="A52" s="163"/>
      <c r="B52" s="165"/>
      <c r="C52" s="165"/>
      <c r="D52" s="165"/>
      <c r="E52" s="165"/>
      <c r="F52" s="165"/>
      <c r="G52" s="165"/>
      <c r="H52" s="165"/>
      <c r="I52" s="165"/>
      <c r="J52" s="165"/>
      <c r="K52" s="166" t="s">
        <v>153</v>
      </c>
      <c r="L52" s="165"/>
      <c r="M52" s="165"/>
    </row>
    <row r="53" spans="1:17" s="164" customFormat="1" ht="9" customHeight="1" x14ac:dyDescent="0.25">
      <c r="A53" s="163"/>
      <c r="B53" s="165"/>
      <c r="C53" s="165"/>
      <c r="D53" s="165"/>
      <c r="E53" s="165"/>
      <c r="F53" s="165"/>
      <c r="G53" s="165"/>
      <c r="H53" s="165"/>
      <c r="I53" s="165"/>
      <c r="J53" s="165"/>
      <c r="K53" s="166" t="s">
        <v>152</v>
      </c>
      <c r="L53" s="165"/>
      <c r="M53" s="165"/>
    </row>
    <row r="54" spans="1:17" s="164" customFormat="1" ht="9" customHeight="1" x14ac:dyDescent="0.25">
      <c r="A54" s="163"/>
      <c r="B54" s="165"/>
      <c r="C54" s="165"/>
      <c r="D54" s="165"/>
      <c r="E54" s="165"/>
      <c r="F54" s="165"/>
      <c r="G54" s="165"/>
      <c r="H54" s="165"/>
      <c r="I54" s="165"/>
      <c r="J54" s="165"/>
      <c r="K54" s="166" t="s">
        <v>151</v>
      </c>
      <c r="L54" s="165"/>
      <c r="M54" s="165"/>
    </row>
    <row r="55" spans="1:17" s="164" customFormat="1" ht="9" customHeight="1" x14ac:dyDescent="0.25">
      <c r="A55" s="163"/>
      <c r="B55" s="165"/>
      <c r="C55" s="165"/>
      <c r="D55" s="165"/>
      <c r="E55" s="165"/>
      <c r="F55" s="165"/>
      <c r="G55" s="165"/>
      <c r="H55" s="165"/>
      <c r="I55" s="165"/>
      <c r="J55" s="165"/>
      <c r="K55" s="166" t="s">
        <v>150</v>
      </c>
      <c r="L55" s="165"/>
      <c r="M55" s="165"/>
    </row>
    <row r="56" spans="1:17" ht="9" customHeight="1" x14ac:dyDescent="0.15">
      <c r="A56" s="163" t="s">
        <v>149</v>
      </c>
      <c r="K56" s="236" t="s">
        <v>148</v>
      </c>
    </row>
  </sheetData>
  <sheetProtection sheet="1" objects="1" scenarios="1"/>
  <mergeCells count="11">
    <mergeCell ref="O7:O12"/>
    <mergeCell ref="F8:H8"/>
    <mergeCell ref="I8:I12"/>
    <mergeCell ref="G9:G12"/>
    <mergeCell ref="H9:H12"/>
    <mergeCell ref="M7:M12"/>
    <mergeCell ref="A7:A12"/>
    <mergeCell ref="B7:B10"/>
    <mergeCell ref="J7:J12"/>
    <mergeCell ref="K7:K12"/>
    <mergeCell ref="L7:L12"/>
  </mergeCells>
  <hyperlinks>
    <hyperlink ref="Q1" location="Índice!A1" display="Cuadro 16.1"/>
  </hyperlinks>
  <printOptions gridLinesSet="0"/>
  <pageMargins left="0.74803149606299213" right="0.70866141732283472" top="0.70866141732283472" bottom="0.6692913385826772" header="0.19685039370078741" footer="0.51181102362204722"/>
  <pageSetup orientation="portrait" r:id="rId1"/>
  <headerFooter alignWithMargins="0">
    <oddHeader>&amp;L&amp;"Arial,Normal"&amp;8&amp;K000080INEGI. Anuario estadístico y geográfico por entidad federativa 2019.</oddHead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9"/>
  <sheetViews>
    <sheetView showGridLines="0" showRowColHeaders="0" zoomScale="130" zoomScaleNormal="130" workbookViewId="0">
      <pane xSplit="1" ySplit="10" topLeftCell="B11" activePane="bottomRight" state="frozen"/>
      <selection activeCell="A807" sqref="A807"/>
      <selection pane="topRight" activeCell="A807" sqref="A807"/>
      <selection pane="bottomLeft" activeCell="A807" sqref="A807"/>
      <selection pane="bottomRight"/>
    </sheetView>
  </sheetViews>
  <sheetFormatPr baseColWidth="10" defaultColWidth="0" defaultRowHeight="12.75" customHeight="1" zeroHeight="1" x14ac:dyDescent="0.2"/>
  <cols>
    <col min="1" max="1" width="22.42578125" style="69" customWidth="1"/>
    <col min="2" max="2" width="10.85546875" style="69" customWidth="1"/>
    <col min="3" max="3" width="26.42578125" style="69" customWidth="1"/>
    <col min="4" max="4" width="14.42578125" style="69" customWidth="1"/>
    <col min="5" max="5" width="16" style="69" customWidth="1"/>
    <col min="6" max="6" width="0.85546875" style="69" customWidth="1"/>
    <col min="7" max="16384" width="11.42578125" style="69" hidden="1"/>
  </cols>
  <sheetData>
    <row r="1" spans="1:6" s="11" customFormat="1" ht="12" customHeight="1" x14ac:dyDescent="0.2">
      <c r="A1" s="62" t="s">
        <v>75</v>
      </c>
      <c r="E1" s="202" t="s">
        <v>186</v>
      </c>
      <c r="F1" s="63"/>
    </row>
    <row r="2" spans="1:6" s="11" customFormat="1" ht="12" customHeight="1" x14ac:dyDescent="0.2">
      <c r="A2" s="62" t="s">
        <v>77</v>
      </c>
      <c r="B2" s="64"/>
      <c r="C2" s="64"/>
      <c r="D2" s="64"/>
      <c r="F2" s="63"/>
    </row>
    <row r="3" spans="1:6" s="11" customFormat="1" ht="12" customHeight="1" x14ac:dyDescent="0.2">
      <c r="A3" s="65" t="s">
        <v>78</v>
      </c>
      <c r="F3" s="63"/>
    </row>
    <row r="4" spans="1:6" s="11" customFormat="1" ht="12" customHeight="1" x14ac:dyDescent="0.2">
      <c r="A4" s="66" t="s">
        <v>79</v>
      </c>
      <c r="F4" s="67"/>
    </row>
    <row r="5" spans="1:6" ht="3" customHeight="1" x14ac:dyDescent="0.2">
      <c r="A5" s="68"/>
      <c r="B5" s="68"/>
      <c r="C5" s="68"/>
      <c r="D5" s="68"/>
      <c r="E5" s="68"/>
    </row>
    <row r="6" spans="1:6" ht="3" customHeight="1" x14ac:dyDescent="0.2">
      <c r="A6" s="70"/>
    </row>
    <row r="7" spans="1:6" s="71" customFormat="1" ht="8.65" customHeight="1" x14ac:dyDescent="0.15">
      <c r="A7" s="213" t="s">
        <v>80</v>
      </c>
      <c r="B7" s="215" t="s">
        <v>81</v>
      </c>
      <c r="C7" s="217" t="s">
        <v>82</v>
      </c>
      <c r="D7" s="200"/>
      <c r="E7" s="217" t="s">
        <v>83</v>
      </c>
    </row>
    <row r="8" spans="1:6" s="71" customFormat="1" ht="9" customHeight="1" x14ac:dyDescent="0.15">
      <c r="A8" s="214"/>
      <c r="B8" s="216"/>
      <c r="C8" s="218"/>
      <c r="D8" s="201"/>
      <c r="E8" s="218"/>
    </row>
    <row r="9" spans="1:6" s="71" customFormat="1" ht="8.65" customHeight="1" x14ac:dyDescent="0.15">
      <c r="A9" s="214"/>
      <c r="B9" s="199"/>
      <c r="C9" s="218"/>
      <c r="D9" s="201"/>
      <c r="E9" s="218"/>
    </row>
    <row r="10" spans="1:6" ht="3" customHeight="1" x14ac:dyDescent="0.2">
      <c r="A10" s="68"/>
      <c r="B10" s="68"/>
      <c r="C10" s="68"/>
      <c r="D10" s="68"/>
      <c r="E10" s="68"/>
    </row>
    <row r="11" spans="1:6" ht="3" customHeight="1" x14ac:dyDescent="0.2"/>
    <row r="12" spans="1:6" s="41" customFormat="1" ht="9" customHeight="1" x14ac:dyDescent="0.15">
      <c r="A12" s="72">
        <v>1995</v>
      </c>
      <c r="B12" s="73"/>
      <c r="C12" s="73"/>
      <c r="D12" s="73"/>
      <c r="E12" s="73"/>
    </row>
    <row r="13" spans="1:6" s="41" customFormat="1" ht="9" customHeight="1" x14ac:dyDescent="0.15">
      <c r="A13" s="72" t="s">
        <v>84</v>
      </c>
      <c r="B13" s="73">
        <f>SUM(B15:B47)</f>
        <v>13653435</v>
      </c>
      <c r="C13" s="73">
        <f>SUM(C15:C47)</f>
        <v>9114580</v>
      </c>
      <c r="D13" s="73"/>
      <c r="E13" s="73">
        <f>SUM(E15:E47)</f>
        <v>6895765</v>
      </c>
    </row>
    <row r="14" spans="1:6" s="41" customFormat="1" ht="3.95" customHeight="1" x14ac:dyDescent="0.15">
      <c r="A14" s="72"/>
      <c r="B14" s="73"/>
      <c r="C14" s="73"/>
      <c r="D14" s="73"/>
      <c r="E14" s="73"/>
    </row>
    <row r="15" spans="1:6" s="41" customFormat="1" ht="9" customHeight="1" x14ac:dyDescent="0.15">
      <c r="A15" s="74" t="s">
        <v>29</v>
      </c>
      <c r="B15" s="75">
        <v>58834</v>
      </c>
      <c r="C15" s="75">
        <v>42911</v>
      </c>
      <c r="D15" s="75"/>
      <c r="E15" s="75">
        <v>32699</v>
      </c>
    </row>
    <row r="16" spans="1:6" s="41" customFormat="1" ht="9" customHeight="1" x14ac:dyDescent="0.15">
      <c r="A16" s="74" t="s">
        <v>30</v>
      </c>
      <c r="B16" s="75">
        <v>305038</v>
      </c>
      <c r="C16" s="75">
        <v>213570</v>
      </c>
      <c r="D16" s="75"/>
      <c r="E16" s="75">
        <v>163506</v>
      </c>
    </row>
    <row r="17" spans="1:5" s="41" customFormat="1" ht="9" customHeight="1" x14ac:dyDescent="0.15">
      <c r="A17" s="74" t="s">
        <v>31</v>
      </c>
      <c r="B17" s="75">
        <v>46323</v>
      </c>
      <c r="C17" s="75">
        <v>35403</v>
      </c>
      <c r="D17" s="75"/>
      <c r="E17" s="75">
        <v>31068</v>
      </c>
    </row>
    <row r="18" spans="1:5" s="41" customFormat="1" ht="9" customHeight="1" x14ac:dyDescent="0.15">
      <c r="A18" s="76" t="s">
        <v>32</v>
      </c>
      <c r="B18" s="77">
        <v>23874</v>
      </c>
      <c r="C18" s="77">
        <v>26227</v>
      </c>
      <c r="D18" s="77"/>
      <c r="E18" s="77">
        <v>20781</v>
      </c>
    </row>
    <row r="19" spans="1:5" s="41" customFormat="1" ht="9" customHeight="1" x14ac:dyDescent="0.15">
      <c r="A19" s="74" t="s">
        <v>85</v>
      </c>
      <c r="B19" s="75">
        <v>156397</v>
      </c>
      <c r="C19" s="75">
        <v>103076</v>
      </c>
      <c r="D19" s="75"/>
      <c r="E19" s="75">
        <v>86314</v>
      </c>
    </row>
    <row r="20" spans="1:5" s="41" customFormat="1" ht="9" customHeight="1" x14ac:dyDescent="0.15">
      <c r="A20" s="74" t="s">
        <v>34</v>
      </c>
      <c r="B20" s="75">
        <v>25616</v>
      </c>
      <c r="C20" s="75">
        <v>45632</v>
      </c>
      <c r="D20" s="75"/>
      <c r="E20" s="75">
        <v>38009</v>
      </c>
    </row>
    <row r="21" spans="1:5" s="41" customFormat="1" ht="9" customHeight="1" x14ac:dyDescent="0.15">
      <c r="A21" s="74" t="s">
        <v>35</v>
      </c>
      <c r="B21" s="75">
        <v>74588</v>
      </c>
      <c r="C21" s="75">
        <v>79211</v>
      </c>
      <c r="D21" s="75"/>
      <c r="E21" s="75">
        <v>48766</v>
      </c>
    </row>
    <row r="22" spans="1:5" s="41" customFormat="1" ht="9" customHeight="1" x14ac:dyDescent="0.15">
      <c r="A22" s="76" t="s">
        <v>86</v>
      </c>
      <c r="B22" s="77">
        <v>405771</v>
      </c>
      <c r="C22" s="77">
        <v>299185</v>
      </c>
      <c r="D22" s="77"/>
      <c r="E22" s="77">
        <v>228754</v>
      </c>
    </row>
    <row r="23" spans="1:5" s="41" customFormat="1" ht="9" customHeight="1" x14ac:dyDescent="0.15">
      <c r="A23" s="74" t="s">
        <v>87</v>
      </c>
      <c r="B23" s="75">
        <v>7995355</v>
      </c>
      <c r="C23" s="75">
        <v>4649575</v>
      </c>
      <c r="D23" s="75"/>
      <c r="E23" s="75">
        <v>2940192</v>
      </c>
    </row>
    <row r="24" spans="1:5" s="41" customFormat="1" ht="9" customHeight="1" x14ac:dyDescent="0.15">
      <c r="A24" s="74" t="s">
        <v>38</v>
      </c>
      <c r="B24" s="75">
        <v>75243</v>
      </c>
      <c r="C24" s="75">
        <v>28857</v>
      </c>
      <c r="D24" s="75"/>
      <c r="E24" s="75">
        <v>41277</v>
      </c>
    </row>
    <row r="25" spans="1:5" s="41" customFormat="1" ht="9" customHeight="1" x14ac:dyDescent="0.15">
      <c r="A25" s="74" t="s">
        <v>39</v>
      </c>
      <c r="B25" s="75">
        <v>188728</v>
      </c>
      <c r="C25" s="75">
        <v>125408</v>
      </c>
      <c r="D25" s="75"/>
      <c r="E25" s="75">
        <v>251252</v>
      </c>
    </row>
    <row r="26" spans="1:5" s="41" customFormat="1" ht="9" customHeight="1" x14ac:dyDescent="0.15">
      <c r="A26" s="76" t="s">
        <v>40</v>
      </c>
      <c r="B26" s="77">
        <v>119303</v>
      </c>
      <c r="C26" s="77">
        <v>108871</v>
      </c>
      <c r="D26" s="77"/>
      <c r="E26" s="77">
        <v>88013</v>
      </c>
    </row>
    <row r="27" spans="1:5" s="41" customFormat="1" ht="9" customHeight="1" x14ac:dyDescent="0.15">
      <c r="A27" s="74" t="s">
        <v>41</v>
      </c>
      <c r="B27" s="75">
        <v>81241</v>
      </c>
      <c r="C27" s="75">
        <v>82127</v>
      </c>
      <c r="D27" s="75"/>
      <c r="E27" s="75">
        <v>64688</v>
      </c>
    </row>
    <row r="28" spans="1:5" s="41" customFormat="1" ht="9" customHeight="1" x14ac:dyDescent="0.15">
      <c r="A28" s="74" t="s">
        <v>42</v>
      </c>
      <c r="B28" s="75">
        <v>648315</v>
      </c>
      <c r="C28" s="75">
        <v>700646</v>
      </c>
      <c r="D28" s="75"/>
      <c r="E28" s="75">
        <v>525115</v>
      </c>
    </row>
    <row r="29" spans="1:5" s="41" customFormat="1" ht="9" customHeight="1" x14ac:dyDescent="0.15">
      <c r="A29" s="74" t="s">
        <v>43</v>
      </c>
      <c r="B29" s="75">
        <v>768578</v>
      </c>
      <c r="C29" s="75">
        <v>618919</v>
      </c>
      <c r="D29" s="75"/>
      <c r="E29" s="75">
        <v>550829</v>
      </c>
    </row>
    <row r="30" spans="1:5" s="41" customFormat="1" ht="9" customHeight="1" x14ac:dyDescent="0.15">
      <c r="A30" s="76" t="s">
        <v>88</v>
      </c>
      <c r="B30" s="77">
        <v>103622</v>
      </c>
      <c r="C30" s="77">
        <v>78396</v>
      </c>
      <c r="D30" s="77"/>
      <c r="E30" s="77">
        <v>61856</v>
      </c>
    </row>
    <row r="31" spans="1:5" s="41" customFormat="1" ht="9" customHeight="1" x14ac:dyDescent="0.15">
      <c r="A31" s="74" t="s">
        <v>45</v>
      </c>
      <c r="B31" s="75">
        <v>75139</v>
      </c>
      <c r="C31" s="75">
        <v>70278</v>
      </c>
      <c r="D31" s="75"/>
      <c r="E31" s="75">
        <v>140963</v>
      </c>
    </row>
    <row r="32" spans="1:5" s="41" customFormat="1" ht="9" customHeight="1" x14ac:dyDescent="0.15">
      <c r="A32" s="74" t="s">
        <v>46</v>
      </c>
      <c r="B32" s="75">
        <v>55013</v>
      </c>
      <c r="C32" s="75">
        <v>33263</v>
      </c>
      <c r="D32" s="75"/>
      <c r="E32" s="75">
        <v>29426</v>
      </c>
    </row>
    <row r="33" spans="1:5" s="41" customFormat="1" ht="9" customHeight="1" x14ac:dyDescent="0.15">
      <c r="A33" s="74" t="s">
        <v>47</v>
      </c>
      <c r="B33" s="75">
        <v>864184</v>
      </c>
      <c r="C33" s="75">
        <v>546163</v>
      </c>
      <c r="D33" s="75"/>
      <c r="E33" s="75">
        <v>498188</v>
      </c>
    </row>
    <row r="34" spans="1:5" s="41" customFormat="1" ht="9" customHeight="1" x14ac:dyDescent="0.15">
      <c r="A34" s="76" t="s">
        <v>48</v>
      </c>
      <c r="B34" s="77">
        <v>34698</v>
      </c>
      <c r="C34" s="77">
        <v>33015</v>
      </c>
      <c r="D34" s="77"/>
      <c r="E34" s="77">
        <v>40850</v>
      </c>
    </row>
    <row r="35" spans="1:5" s="41" customFormat="1" ht="9" customHeight="1" x14ac:dyDescent="0.15">
      <c r="A35" s="74" t="s">
        <v>49</v>
      </c>
      <c r="B35" s="75">
        <v>204429</v>
      </c>
      <c r="C35" s="75">
        <v>155933</v>
      </c>
      <c r="D35" s="75"/>
      <c r="E35" s="75">
        <v>117220</v>
      </c>
    </row>
    <row r="36" spans="1:5" s="41" customFormat="1" ht="9" customHeight="1" x14ac:dyDescent="0.15">
      <c r="A36" s="74" t="s">
        <v>50</v>
      </c>
      <c r="B36" s="75">
        <v>122062</v>
      </c>
      <c r="C36" s="75">
        <v>74919</v>
      </c>
      <c r="D36" s="75"/>
      <c r="E36" s="75">
        <v>60847</v>
      </c>
    </row>
    <row r="37" spans="1:5" s="41" customFormat="1" ht="9" customHeight="1" x14ac:dyDescent="0.15">
      <c r="A37" s="74" t="s">
        <v>51</v>
      </c>
      <c r="B37" s="75">
        <v>59584</v>
      </c>
      <c r="C37" s="75">
        <v>79680</v>
      </c>
      <c r="D37" s="75"/>
      <c r="E37" s="75">
        <v>48173</v>
      </c>
    </row>
    <row r="38" spans="1:5" s="41" customFormat="1" ht="9" customHeight="1" x14ac:dyDescent="0.15">
      <c r="A38" s="76" t="s">
        <v>52</v>
      </c>
      <c r="B38" s="77">
        <v>87352</v>
      </c>
      <c r="C38" s="77">
        <v>54881</v>
      </c>
      <c r="D38" s="77"/>
      <c r="E38" s="77">
        <v>45158</v>
      </c>
    </row>
    <row r="39" spans="1:5" s="41" customFormat="1" ht="9" customHeight="1" x14ac:dyDescent="0.15">
      <c r="A39" s="74" t="s">
        <v>53</v>
      </c>
      <c r="B39" s="75">
        <v>176503</v>
      </c>
      <c r="C39" s="75">
        <v>159273</v>
      </c>
      <c r="D39" s="75"/>
      <c r="E39" s="75">
        <v>141533</v>
      </c>
    </row>
    <row r="40" spans="1:5" s="41" customFormat="1" ht="9" customHeight="1" x14ac:dyDescent="0.15">
      <c r="A40" s="74" t="s">
        <v>54</v>
      </c>
      <c r="B40" s="75">
        <v>221230</v>
      </c>
      <c r="C40" s="75">
        <v>173567</v>
      </c>
      <c r="D40" s="75"/>
      <c r="E40" s="75">
        <v>154458</v>
      </c>
    </row>
    <row r="41" spans="1:5" s="41" customFormat="1" ht="9" customHeight="1" x14ac:dyDescent="0.15">
      <c r="A41" s="74" t="s">
        <v>55</v>
      </c>
      <c r="B41" s="75">
        <v>85148</v>
      </c>
      <c r="C41" s="75">
        <v>89136</v>
      </c>
      <c r="D41" s="75"/>
      <c r="E41" s="75">
        <v>72841</v>
      </c>
    </row>
    <row r="42" spans="1:5" s="41" customFormat="1" ht="9" customHeight="1" x14ac:dyDescent="0.15">
      <c r="A42" s="76" t="s">
        <v>56</v>
      </c>
      <c r="B42" s="77">
        <v>139565</v>
      </c>
      <c r="C42" s="77">
        <v>94060</v>
      </c>
      <c r="D42" s="77"/>
      <c r="E42" s="77">
        <v>88925</v>
      </c>
    </row>
    <row r="43" spans="1:5" s="41" customFormat="1" ht="9" customHeight="1" x14ac:dyDescent="0.15">
      <c r="A43" s="74" t="s">
        <v>57</v>
      </c>
      <c r="B43" s="75">
        <v>21943</v>
      </c>
      <c r="C43" s="75">
        <v>16585</v>
      </c>
      <c r="D43" s="75"/>
      <c r="E43" s="75">
        <v>17957</v>
      </c>
    </row>
    <row r="44" spans="1:5" s="41" customFormat="1" ht="9" customHeight="1" x14ac:dyDescent="0.15">
      <c r="A44" s="74" t="s">
        <v>89</v>
      </c>
      <c r="B44" s="75">
        <v>181411</v>
      </c>
      <c r="C44" s="75">
        <v>134220</v>
      </c>
      <c r="D44" s="75"/>
      <c r="E44" s="75">
        <v>109449</v>
      </c>
    </row>
    <row r="45" spans="1:5" s="41" customFormat="1" ht="9" customHeight="1" x14ac:dyDescent="0.15">
      <c r="A45" s="74" t="s">
        <v>59</v>
      </c>
      <c r="B45" s="75">
        <v>124550</v>
      </c>
      <c r="C45" s="75">
        <v>92491</v>
      </c>
      <c r="D45" s="75"/>
      <c r="E45" s="75">
        <v>85519</v>
      </c>
    </row>
    <row r="46" spans="1:5" s="41" customFormat="1" ht="9" customHeight="1" x14ac:dyDescent="0.15">
      <c r="A46" s="76" t="s">
        <v>60</v>
      </c>
      <c r="B46" s="77">
        <v>35121</v>
      </c>
      <c r="C46" s="77">
        <v>24154</v>
      </c>
      <c r="D46" s="77"/>
      <c r="E46" s="77">
        <v>21537</v>
      </c>
    </row>
    <row r="47" spans="1:5" s="41" customFormat="1" ht="9" customHeight="1" x14ac:dyDescent="0.15">
      <c r="A47" s="74" t="s">
        <v>90</v>
      </c>
      <c r="B47" s="75">
        <v>88677</v>
      </c>
      <c r="C47" s="75">
        <v>44948</v>
      </c>
      <c r="D47" s="75"/>
      <c r="E47" s="75">
        <v>49602</v>
      </c>
    </row>
    <row r="48" spans="1:5" s="41" customFormat="1" ht="9" customHeight="1" x14ac:dyDescent="0.15">
      <c r="A48" s="74"/>
      <c r="B48" s="75"/>
      <c r="C48" s="75"/>
      <c r="D48" s="75"/>
      <c r="E48" s="75"/>
    </row>
    <row r="49" spans="1:5" s="41" customFormat="1" ht="9" customHeight="1" x14ac:dyDescent="0.15">
      <c r="A49" s="72">
        <v>1996</v>
      </c>
      <c r="B49" s="73"/>
      <c r="C49" s="73"/>
      <c r="D49" s="73"/>
      <c r="E49" s="73"/>
    </row>
    <row r="50" spans="1:5" s="41" customFormat="1" ht="9" customHeight="1" x14ac:dyDescent="0.15">
      <c r="A50" s="72" t="s">
        <v>84</v>
      </c>
      <c r="B50" s="78">
        <f>SUM(B52:B84)</f>
        <v>17159331.155161202</v>
      </c>
      <c r="C50" s="78">
        <f>SUM(C52:C84)</f>
        <v>11681860.58272</v>
      </c>
      <c r="D50" s="78"/>
      <c r="E50" s="78">
        <f>SUM(E52:E84)</f>
        <v>10081486.362594759</v>
      </c>
    </row>
    <row r="51" spans="1:5" s="41" customFormat="1" ht="3.95" customHeight="1" x14ac:dyDescent="0.15">
      <c r="A51" s="72"/>
      <c r="B51" s="78"/>
      <c r="C51" s="78"/>
      <c r="D51" s="78"/>
      <c r="E51" s="78"/>
    </row>
    <row r="52" spans="1:5" s="41" customFormat="1" ht="9" customHeight="1" x14ac:dyDescent="0.15">
      <c r="A52" s="74" t="s">
        <v>29</v>
      </c>
      <c r="B52" s="79">
        <v>68132.784824919014</v>
      </c>
      <c r="C52" s="80">
        <v>45207.164675818516</v>
      </c>
      <c r="D52" s="80"/>
      <c r="E52" s="80">
        <v>60484.087152607543</v>
      </c>
    </row>
    <row r="53" spans="1:5" s="41" customFormat="1" ht="9" customHeight="1" x14ac:dyDescent="0.15">
      <c r="A53" s="74" t="s">
        <v>30</v>
      </c>
      <c r="B53" s="79">
        <v>408717.11069165281</v>
      </c>
      <c r="C53" s="80">
        <v>240144.98236904724</v>
      </c>
      <c r="D53" s="80"/>
      <c r="E53" s="80">
        <v>221448.47517152783</v>
      </c>
    </row>
    <row r="54" spans="1:5" s="41" customFormat="1" ht="9" customHeight="1" x14ac:dyDescent="0.15">
      <c r="A54" s="74" t="s">
        <v>31</v>
      </c>
      <c r="B54" s="79">
        <v>62336.022150871213</v>
      </c>
      <c r="C54" s="80">
        <v>26344.037618558341</v>
      </c>
      <c r="D54" s="80"/>
      <c r="E54" s="80">
        <v>22951.347330911885</v>
      </c>
    </row>
    <row r="55" spans="1:5" s="41" customFormat="1" ht="9" customHeight="1" x14ac:dyDescent="0.15">
      <c r="A55" s="76" t="s">
        <v>32</v>
      </c>
      <c r="B55" s="81">
        <v>50200.54932636203</v>
      </c>
      <c r="C55" s="82">
        <v>31096.308148114949</v>
      </c>
      <c r="D55" s="82"/>
      <c r="E55" s="82">
        <v>42271.591849467739</v>
      </c>
    </row>
    <row r="56" spans="1:5" s="41" customFormat="1" ht="9" customHeight="1" x14ac:dyDescent="0.15">
      <c r="A56" s="74" t="s">
        <v>85</v>
      </c>
      <c r="B56" s="79">
        <v>174983.10031833805</v>
      </c>
      <c r="C56" s="80">
        <v>107771.39429910472</v>
      </c>
      <c r="D56" s="80"/>
      <c r="E56" s="80">
        <v>145511.98877677668</v>
      </c>
    </row>
    <row r="57" spans="1:5" s="41" customFormat="1" ht="9" customHeight="1" x14ac:dyDescent="0.15">
      <c r="A57" s="74" t="s">
        <v>34</v>
      </c>
      <c r="B57" s="79">
        <v>22436.405135119163</v>
      </c>
      <c r="C57" s="80">
        <v>22611.68201705227</v>
      </c>
      <c r="D57" s="80"/>
      <c r="E57" s="80">
        <v>23930.850328696662</v>
      </c>
    </row>
    <row r="58" spans="1:5" s="41" customFormat="1" ht="9" customHeight="1" x14ac:dyDescent="0.15">
      <c r="A58" s="74" t="s">
        <v>35</v>
      </c>
      <c r="B58" s="79">
        <v>104075.19099521522</v>
      </c>
      <c r="C58" s="80">
        <v>95442.468649039613</v>
      </c>
      <c r="D58" s="80"/>
      <c r="E58" s="80">
        <v>109523.1830600375</v>
      </c>
    </row>
    <row r="59" spans="1:5" s="41" customFormat="1" ht="9" customHeight="1" x14ac:dyDescent="0.15">
      <c r="A59" s="76" t="s">
        <v>86</v>
      </c>
      <c r="B59" s="81">
        <v>350846.93081677624</v>
      </c>
      <c r="C59" s="82">
        <v>203075.55223965959</v>
      </c>
      <c r="D59" s="82"/>
      <c r="E59" s="82">
        <v>210667.51143058224</v>
      </c>
    </row>
    <row r="60" spans="1:5" s="41" customFormat="1" ht="9" customHeight="1" x14ac:dyDescent="0.15">
      <c r="A60" s="74" t="s">
        <v>87</v>
      </c>
      <c r="B60" s="79">
        <v>10329678.178185711</v>
      </c>
      <c r="C60" s="80">
        <v>7315917.9084348176</v>
      </c>
      <c r="D60" s="80"/>
      <c r="E60" s="80">
        <v>5489085.4089971753</v>
      </c>
    </row>
    <row r="61" spans="1:5" s="41" customFormat="1" ht="9" customHeight="1" x14ac:dyDescent="0.15">
      <c r="A61" s="74" t="s">
        <v>38</v>
      </c>
      <c r="B61" s="79">
        <v>180010.5741624542</v>
      </c>
      <c r="C61" s="80">
        <v>116014.26992794692</v>
      </c>
      <c r="D61" s="80"/>
      <c r="E61" s="80">
        <v>120088.40212446233</v>
      </c>
    </row>
    <row r="62" spans="1:5" s="41" customFormat="1" ht="9" customHeight="1" x14ac:dyDescent="0.15">
      <c r="A62" s="74" t="s">
        <v>39</v>
      </c>
      <c r="B62" s="79">
        <v>284124.29215404013</v>
      </c>
      <c r="C62" s="80">
        <v>149265.8547377885</v>
      </c>
      <c r="D62" s="80"/>
      <c r="E62" s="80">
        <v>161074.86260215257</v>
      </c>
    </row>
    <row r="63" spans="1:5" s="41" customFormat="1" ht="9" customHeight="1" x14ac:dyDescent="0.15">
      <c r="A63" s="76" t="s">
        <v>40</v>
      </c>
      <c r="B63" s="81">
        <v>87692.293451891601</v>
      </c>
      <c r="C63" s="82">
        <v>59424.927718599705</v>
      </c>
      <c r="D63" s="82"/>
      <c r="E63" s="82">
        <v>66142.161219539208</v>
      </c>
    </row>
    <row r="64" spans="1:5" s="41" customFormat="1" ht="9" customHeight="1" x14ac:dyDescent="0.15">
      <c r="A64" s="74" t="s">
        <v>41</v>
      </c>
      <c r="B64" s="79">
        <v>87773.463234343246</v>
      </c>
      <c r="C64" s="80">
        <v>51044.351149741349</v>
      </c>
      <c r="D64" s="80"/>
      <c r="E64" s="80">
        <v>61217.336803329606</v>
      </c>
    </row>
    <row r="65" spans="1:5" s="41" customFormat="1" ht="9" customHeight="1" x14ac:dyDescent="0.15">
      <c r="A65" s="74" t="s">
        <v>42</v>
      </c>
      <c r="B65" s="79">
        <v>776068.0573995671</v>
      </c>
      <c r="C65" s="80">
        <v>553877.73692691687</v>
      </c>
      <c r="D65" s="80"/>
      <c r="E65" s="80">
        <v>674595.5028100349</v>
      </c>
    </row>
    <row r="66" spans="1:5" s="41" customFormat="1" ht="9" customHeight="1" x14ac:dyDescent="0.15">
      <c r="A66" s="74" t="s">
        <v>43</v>
      </c>
      <c r="B66" s="79">
        <v>794862.66553787992</v>
      </c>
      <c r="C66" s="80">
        <v>648203.44335484423</v>
      </c>
      <c r="D66" s="80"/>
      <c r="E66" s="80">
        <v>611625.34825621615</v>
      </c>
    </row>
    <row r="67" spans="1:5" s="41" customFormat="1" ht="9" customHeight="1" x14ac:dyDescent="0.15">
      <c r="A67" s="76" t="s">
        <v>88</v>
      </c>
      <c r="B67" s="81">
        <v>157133.16665889515</v>
      </c>
      <c r="C67" s="82">
        <v>92065.702038591742</v>
      </c>
      <c r="D67" s="82"/>
      <c r="E67" s="82">
        <v>74783.297958729061</v>
      </c>
    </row>
    <row r="68" spans="1:5" s="41" customFormat="1" ht="9" customHeight="1" x14ac:dyDescent="0.15">
      <c r="A68" s="74" t="s">
        <v>45</v>
      </c>
      <c r="B68" s="79">
        <v>117314.57311685605</v>
      </c>
      <c r="C68" s="80">
        <v>74901.980461046027</v>
      </c>
      <c r="D68" s="80"/>
      <c r="E68" s="80">
        <v>83731.919987292436</v>
      </c>
    </row>
    <row r="69" spans="1:5" s="41" customFormat="1" ht="9" customHeight="1" x14ac:dyDescent="0.15">
      <c r="A69" s="74" t="s">
        <v>46</v>
      </c>
      <c r="B69" s="79">
        <v>50705.094882182144</v>
      </c>
      <c r="C69" s="80">
        <v>20991.585076512722</v>
      </c>
      <c r="D69" s="80"/>
      <c r="E69" s="80">
        <v>19080.747109695749</v>
      </c>
    </row>
    <row r="70" spans="1:5" s="41" customFormat="1" ht="9" customHeight="1" x14ac:dyDescent="0.15">
      <c r="A70" s="74" t="s">
        <v>47</v>
      </c>
      <c r="B70" s="79">
        <v>1076874.0348495042</v>
      </c>
      <c r="C70" s="80">
        <v>539399.60380135104</v>
      </c>
      <c r="D70" s="80"/>
      <c r="E70" s="80">
        <v>555386.94883560657</v>
      </c>
    </row>
    <row r="71" spans="1:5" s="41" customFormat="1" ht="9" customHeight="1" x14ac:dyDescent="0.15">
      <c r="A71" s="76" t="s">
        <v>48</v>
      </c>
      <c r="B71" s="81">
        <v>47148.552020886185</v>
      </c>
      <c r="C71" s="82">
        <v>46888.642791607526</v>
      </c>
      <c r="D71" s="82"/>
      <c r="E71" s="82">
        <v>66646.923664047819</v>
      </c>
    </row>
    <row r="72" spans="1:5" s="41" customFormat="1" ht="9" customHeight="1" x14ac:dyDescent="0.15">
      <c r="A72" s="74" t="s">
        <v>49</v>
      </c>
      <c r="B72" s="79">
        <v>257271.44156488945</v>
      </c>
      <c r="C72" s="80">
        <v>172652.16102794398</v>
      </c>
      <c r="D72" s="80"/>
      <c r="E72" s="80">
        <v>179974.14634053392</v>
      </c>
    </row>
    <row r="73" spans="1:5" s="41" customFormat="1" ht="9" customHeight="1" x14ac:dyDescent="0.15">
      <c r="A73" s="74" t="s">
        <v>50</v>
      </c>
      <c r="B73" s="79">
        <v>141855.99175776093</v>
      </c>
      <c r="C73" s="80">
        <v>86006.468859683751</v>
      </c>
      <c r="D73" s="80"/>
      <c r="E73" s="80">
        <v>75708.149074548826</v>
      </c>
    </row>
    <row r="74" spans="1:5" s="41" customFormat="1" ht="9" customHeight="1" x14ac:dyDescent="0.15">
      <c r="A74" s="74" t="s">
        <v>51</v>
      </c>
      <c r="B74" s="79">
        <v>94715.992811715114</v>
      </c>
      <c r="C74" s="80">
        <v>43690.990486105067</v>
      </c>
      <c r="D74" s="80"/>
      <c r="E74" s="80">
        <v>60824.149904269951</v>
      </c>
    </row>
    <row r="75" spans="1:5" s="41" customFormat="1" ht="9" customHeight="1" x14ac:dyDescent="0.15">
      <c r="A75" s="76" t="s">
        <v>52</v>
      </c>
      <c r="B75" s="81">
        <v>84759.464436126247</v>
      </c>
      <c r="C75" s="82">
        <v>53249.178646548666</v>
      </c>
      <c r="D75" s="82"/>
      <c r="E75" s="82">
        <v>49753.133229083258</v>
      </c>
    </row>
    <row r="76" spans="1:5" s="41" customFormat="1" ht="9" customHeight="1" x14ac:dyDescent="0.15">
      <c r="A76" s="74" t="s">
        <v>53</v>
      </c>
      <c r="B76" s="79">
        <v>229671.18627672974</v>
      </c>
      <c r="C76" s="80">
        <v>175227.94761858223</v>
      </c>
      <c r="D76" s="80"/>
      <c r="E76" s="80">
        <v>175797.11752295095</v>
      </c>
    </row>
    <row r="77" spans="1:5" s="41" customFormat="1" ht="9" customHeight="1" x14ac:dyDescent="0.15">
      <c r="A77" s="74" t="s">
        <v>54</v>
      </c>
      <c r="B77" s="79">
        <v>315090.96504881338</v>
      </c>
      <c r="C77" s="80">
        <v>190875.03815259889</v>
      </c>
      <c r="D77" s="80"/>
      <c r="E77" s="80">
        <v>200536.15180938778</v>
      </c>
    </row>
    <row r="78" spans="1:5" s="41" customFormat="1" ht="9" customHeight="1" x14ac:dyDescent="0.15">
      <c r="A78" s="74" t="s">
        <v>55</v>
      </c>
      <c r="B78" s="79">
        <v>102908.17638350093</v>
      </c>
      <c r="C78" s="80">
        <v>78041.552662911563</v>
      </c>
      <c r="D78" s="80"/>
      <c r="E78" s="80">
        <v>79065.054617710208</v>
      </c>
    </row>
    <row r="79" spans="1:5" s="41" customFormat="1" ht="9" customHeight="1" x14ac:dyDescent="0.15">
      <c r="A79" s="76" t="s">
        <v>56</v>
      </c>
      <c r="B79" s="81">
        <v>215156.16484996816</v>
      </c>
      <c r="C79" s="82">
        <v>123041.22862020246</v>
      </c>
      <c r="D79" s="82"/>
      <c r="E79" s="82">
        <v>123358.99497944881</v>
      </c>
    </row>
    <row r="80" spans="1:5" s="41" customFormat="1" ht="9" customHeight="1" x14ac:dyDescent="0.15">
      <c r="A80" s="74" t="s">
        <v>57</v>
      </c>
      <c r="B80" s="79">
        <v>26035.257235887537</v>
      </c>
      <c r="C80" s="80">
        <v>15108.372237052963</v>
      </c>
      <c r="D80" s="80"/>
      <c r="E80" s="80">
        <v>14711.622078335758</v>
      </c>
    </row>
    <row r="81" spans="1:5" s="41" customFormat="1" ht="9" customHeight="1" x14ac:dyDescent="0.15">
      <c r="A81" s="74" t="s">
        <v>89</v>
      </c>
      <c r="B81" s="79">
        <v>247845.334040635</v>
      </c>
      <c r="C81" s="80">
        <v>155038.49117921945</v>
      </c>
      <c r="D81" s="80"/>
      <c r="E81" s="80">
        <v>145215.79300314354</v>
      </c>
    </row>
    <row r="82" spans="1:5" s="41" customFormat="1" ht="9" customHeight="1" x14ac:dyDescent="0.15">
      <c r="A82" s="74" t="s">
        <v>59</v>
      </c>
      <c r="B82" s="79">
        <v>148551.80743525494</v>
      </c>
      <c r="C82" s="80">
        <v>95970.042267873912</v>
      </c>
      <c r="D82" s="80"/>
      <c r="E82" s="80">
        <v>103317.80972404125</v>
      </c>
    </row>
    <row r="83" spans="1:5" s="41" customFormat="1" ht="9" customHeight="1" x14ac:dyDescent="0.15">
      <c r="A83" s="76" t="s">
        <v>60</v>
      </c>
      <c r="B83" s="81">
        <v>27282.223757179076</v>
      </c>
      <c r="C83" s="82">
        <v>20361.482849679549</v>
      </c>
      <c r="D83" s="82"/>
      <c r="E83" s="82">
        <v>16906.974366210139</v>
      </c>
    </row>
    <row r="84" spans="1:5" s="41" customFormat="1" ht="9" customHeight="1" x14ac:dyDescent="0.15">
      <c r="A84" s="74" t="s">
        <v>90</v>
      </c>
      <c r="B84" s="79">
        <v>37074.109649275837</v>
      </c>
      <c r="C84" s="80">
        <v>32908.031675436127</v>
      </c>
      <c r="D84" s="80"/>
      <c r="E84" s="80">
        <v>36069.370476208009</v>
      </c>
    </row>
    <row r="85" spans="1:5" s="41" customFormat="1" ht="9" customHeight="1" x14ac:dyDescent="0.15">
      <c r="A85" s="74"/>
      <c r="B85" s="75"/>
      <c r="C85" s="75"/>
      <c r="D85" s="75"/>
      <c r="E85" s="75"/>
    </row>
    <row r="86" spans="1:5" s="41" customFormat="1" ht="9" customHeight="1" x14ac:dyDescent="0.15">
      <c r="A86" s="72">
        <v>1997</v>
      </c>
      <c r="B86" s="73"/>
      <c r="C86" s="73"/>
      <c r="D86" s="73"/>
      <c r="E86" s="73"/>
    </row>
    <row r="87" spans="1:5" s="41" customFormat="1" ht="9" customHeight="1" x14ac:dyDescent="0.15">
      <c r="A87" s="72" t="s">
        <v>84</v>
      </c>
      <c r="B87" s="78">
        <f>SUM(B89:B121)</f>
        <v>19993992</v>
      </c>
      <c r="C87" s="78">
        <f>SUM(C89:C121)</f>
        <v>11920086</v>
      </c>
      <c r="D87" s="78"/>
      <c r="E87" s="78">
        <f>SUM(E89:E121)</f>
        <v>11862068</v>
      </c>
    </row>
    <row r="88" spans="1:5" s="41" customFormat="1" ht="3.95" customHeight="1" x14ac:dyDescent="0.15">
      <c r="A88" s="72"/>
      <c r="B88" s="78"/>
      <c r="C88" s="78"/>
      <c r="D88" s="78"/>
      <c r="E88" s="78"/>
    </row>
    <row r="89" spans="1:5" s="41" customFormat="1" ht="9" customHeight="1" x14ac:dyDescent="0.15">
      <c r="A89" s="74" t="s">
        <v>29</v>
      </c>
      <c r="B89" s="79">
        <v>101071</v>
      </c>
      <c r="C89" s="80">
        <v>75201</v>
      </c>
      <c r="D89" s="80"/>
      <c r="E89" s="80">
        <v>61317</v>
      </c>
    </row>
    <row r="90" spans="1:5" s="41" customFormat="1" ht="9" customHeight="1" x14ac:dyDescent="0.15">
      <c r="A90" s="74" t="s">
        <v>30</v>
      </c>
      <c r="B90" s="79">
        <v>514761</v>
      </c>
      <c r="C90" s="80">
        <v>295444</v>
      </c>
      <c r="D90" s="80"/>
      <c r="E90" s="80">
        <v>246684</v>
      </c>
    </row>
    <row r="91" spans="1:5" s="41" customFormat="1" ht="9" customHeight="1" x14ac:dyDescent="0.15">
      <c r="A91" s="74" t="s">
        <v>31</v>
      </c>
      <c r="B91" s="79">
        <v>51374</v>
      </c>
      <c r="C91" s="80">
        <v>51104</v>
      </c>
      <c r="D91" s="80"/>
      <c r="E91" s="80">
        <v>26492</v>
      </c>
    </row>
    <row r="92" spans="1:5" s="41" customFormat="1" ht="9" customHeight="1" x14ac:dyDescent="0.15">
      <c r="A92" s="76" t="s">
        <v>32</v>
      </c>
      <c r="B92" s="81">
        <v>50321</v>
      </c>
      <c r="C92" s="82">
        <v>33784</v>
      </c>
      <c r="D92" s="82"/>
      <c r="E92" s="82">
        <v>30909</v>
      </c>
    </row>
    <row r="93" spans="1:5" s="41" customFormat="1" ht="9" customHeight="1" x14ac:dyDescent="0.15">
      <c r="A93" s="74" t="s">
        <v>85</v>
      </c>
      <c r="B93" s="79">
        <v>318796</v>
      </c>
      <c r="C93" s="80">
        <v>195891</v>
      </c>
      <c r="D93" s="80"/>
      <c r="E93" s="80">
        <v>196971</v>
      </c>
    </row>
    <row r="94" spans="1:5" s="41" customFormat="1" ht="9" customHeight="1" x14ac:dyDescent="0.15">
      <c r="A94" s="74" t="s">
        <v>34</v>
      </c>
      <c r="B94" s="79">
        <v>48704</v>
      </c>
      <c r="C94" s="80">
        <v>33871</v>
      </c>
      <c r="D94" s="80"/>
      <c r="E94" s="80">
        <v>35429</v>
      </c>
    </row>
    <row r="95" spans="1:5" s="41" customFormat="1" ht="9" customHeight="1" x14ac:dyDescent="0.15">
      <c r="A95" s="74" t="s">
        <v>35</v>
      </c>
      <c r="B95" s="79">
        <v>117584</v>
      </c>
      <c r="C95" s="80">
        <v>86559</v>
      </c>
      <c r="D95" s="80"/>
      <c r="E95" s="80">
        <v>69930</v>
      </c>
    </row>
    <row r="96" spans="1:5" s="41" customFormat="1" ht="9" customHeight="1" x14ac:dyDescent="0.15">
      <c r="A96" s="76" t="s">
        <v>86</v>
      </c>
      <c r="B96" s="81">
        <v>490066</v>
      </c>
      <c r="C96" s="82">
        <v>268261</v>
      </c>
      <c r="D96" s="82"/>
      <c r="E96" s="82">
        <v>266697</v>
      </c>
    </row>
    <row r="97" spans="1:5" s="41" customFormat="1" ht="9" customHeight="1" x14ac:dyDescent="0.15">
      <c r="A97" s="74" t="s">
        <v>87</v>
      </c>
      <c r="B97" s="79">
        <v>10216646</v>
      </c>
      <c r="C97" s="80">
        <v>5573542</v>
      </c>
      <c r="D97" s="80"/>
      <c r="E97" s="80">
        <v>5967614</v>
      </c>
    </row>
    <row r="98" spans="1:5" s="41" customFormat="1" ht="9" customHeight="1" x14ac:dyDescent="0.15">
      <c r="A98" s="74" t="s">
        <v>38</v>
      </c>
      <c r="B98" s="79">
        <v>155887</v>
      </c>
      <c r="C98" s="80">
        <v>93183</v>
      </c>
      <c r="D98" s="80"/>
      <c r="E98" s="80">
        <v>92682</v>
      </c>
    </row>
    <row r="99" spans="1:5" s="41" customFormat="1" ht="9" customHeight="1" x14ac:dyDescent="0.15">
      <c r="A99" s="74" t="s">
        <v>39</v>
      </c>
      <c r="B99" s="79">
        <v>360386</v>
      </c>
      <c r="C99" s="80">
        <v>193132</v>
      </c>
      <c r="D99" s="80"/>
      <c r="E99" s="80">
        <v>176590</v>
      </c>
    </row>
    <row r="100" spans="1:5" s="41" customFormat="1" ht="9" customHeight="1" x14ac:dyDescent="0.15">
      <c r="A100" s="76" t="s">
        <v>40</v>
      </c>
      <c r="B100" s="81">
        <v>87226</v>
      </c>
      <c r="C100" s="82">
        <v>136204</v>
      </c>
      <c r="D100" s="82"/>
      <c r="E100" s="82">
        <v>95067</v>
      </c>
    </row>
    <row r="101" spans="1:5" s="41" customFormat="1" ht="9" customHeight="1" x14ac:dyDescent="0.15">
      <c r="A101" s="74" t="s">
        <v>41</v>
      </c>
      <c r="B101" s="79">
        <v>95351</v>
      </c>
      <c r="C101" s="80">
        <v>61489</v>
      </c>
      <c r="D101" s="80"/>
      <c r="E101" s="80">
        <v>55412</v>
      </c>
    </row>
    <row r="102" spans="1:5" s="41" customFormat="1" ht="9" customHeight="1" x14ac:dyDescent="0.15">
      <c r="A102" s="74" t="s">
        <v>42</v>
      </c>
      <c r="B102" s="79">
        <v>1195500</v>
      </c>
      <c r="C102" s="80">
        <v>940896</v>
      </c>
      <c r="D102" s="80"/>
      <c r="E102" s="80">
        <v>850948</v>
      </c>
    </row>
    <row r="103" spans="1:5" s="41" customFormat="1" ht="9" customHeight="1" x14ac:dyDescent="0.15">
      <c r="A103" s="74" t="s">
        <v>43</v>
      </c>
      <c r="B103" s="79">
        <v>1265321</v>
      </c>
      <c r="C103" s="80">
        <v>794159</v>
      </c>
      <c r="D103" s="80"/>
      <c r="E103" s="80">
        <v>759778</v>
      </c>
    </row>
    <row r="104" spans="1:5" s="41" customFormat="1" ht="9" customHeight="1" x14ac:dyDescent="0.15">
      <c r="A104" s="76" t="s">
        <v>88</v>
      </c>
      <c r="B104" s="81">
        <v>187421</v>
      </c>
      <c r="C104" s="82">
        <v>130694</v>
      </c>
      <c r="D104" s="82"/>
      <c r="E104" s="82">
        <v>270832</v>
      </c>
    </row>
    <row r="105" spans="1:5" s="41" customFormat="1" ht="9" customHeight="1" x14ac:dyDescent="0.15">
      <c r="A105" s="74" t="s">
        <v>45</v>
      </c>
      <c r="B105" s="79">
        <v>149574</v>
      </c>
      <c r="C105" s="80">
        <v>100929</v>
      </c>
      <c r="D105" s="80"/>
      <c r="E105" s="80">
        <v>94355</v>
      </c>
    </row>
    <row r="106" spans="1:5" s="41" customFormat="1" ht="9" customHeight="1" x14ac:dyDescent="0.15">
      <c r="A106" s="74" t="s">
        <v>46</v>
      </c>
      <c r="B106" s="79">
        <v>112072</v>
      </c>
      <c r="C106" s="80">
        <v>69363</v>
      </c>
      <c r="D106" s="80"/>
      <c r="E106" s="80">
        <v>65329</v>
      </c>
    </row>
    <row r="107" spans="1:5" s="41" customFormat="1" ht="9" customHeight="1" x14ac:dyDescent="0.15">
      <c r="A107" s="74" t="s">
        <v>47</v>
      </c>
      <c r="B107" s="79">
        <v>1886603</v>
      </c>
      <c r="C107" s="80">
        <v>986357</v>
      </c>
      <c r="D107" s="80"/>
      <c r="E107" s="80">
        <v>928901</v>
      </c>
    </row>
    <row r="108" spans="1:5" s="41" customFormat="1" ht="9" customHeight="1" x14ac:dyDescent="0.15">
      <c r="A108" s="76" t="s">
        <v>48</v>
      </c>
      <c r="B108" s="81">
        <v>62845</v>
      </c>
      <c r="C108" s="82">
        <v>65329</v>
      </c>
      <c r="D108" s="82"/>
      <c r="E108" s="82">
        <v>49083</v>
      </c>
    </row>
    <row r="109" spans="1:5" s="41" customFormat="1" ht="9" customHeight="1" x14ac:dyDescent="0.15">
      <c r="A109" s="74" t="s">
        <v>49</v>
      </c>
      <c r="B109" s="79">
        <v>370386</v>
      </c>
      <c r="C109" s="80">
        <v>205144</v>
      </c>
      <c r="D109" s="80"/>
      <c r="E109" s="80">
        <v>169706</v>
      </c>
    </row>
    <row r="110" spans="1:5" s="41" customFormat="1" ht="9" customHeight="1" x14ac:dyDescent="0.15">
      <c r="A110" s="74" t="s">
        <v>50</v>
      </c>
      <c r="B110" s="79">
        <v>165172</v>
      </c>
      <c r="C110" s="80">
        <v>116983</v>
      </c>
      <c r="D110" s="80"/>
      <c r="E110" s="80">
        <v>105568</v>
      </c>
    </row>
    <row r="111" spans="1:5" s="41" customFormat="1" ht="9" customHeight="1" x14ac:dyDescent="0.15">
      <c r="A111" s="74" t="s">
        <v>51</v>
      </c>
      <c r="B111" s="79">
        <v>95633</v>
      </c>
      <c r="C111" s="80">
        <v>33403</v>
      </c>
      <c r="D111" s="80"/>
      <c r="E111" s="80">
        <v>47967</v>
      </c>
    </row>
    <row r="112" spans="1:5" s="41" customFormat="1" ht="9" customHeight="1" x14ac:dyDescent="0.15">
      <c r="A112" s="76" t="s">
        <v>52</v>
      </c>
      <c r="B112" s="81">
        <v>97088</v>
      </c>
      <c r="C112" s="82">
        <v>70892</v>
      </c>
      <c r="D112" s="82"/>
      <c r="E112" s="82">
        <v>68021</v>
      </c>
    </row>
    <row r="113" spans="1:5" s="41" customFormat="1" ht="9" customHeight="1" x14ac:dyDescent="0.15">
      <c r="A113" s="74" t="s">
        <v>53</v>
      </c>
      <c r="B113" s="79">
        <v>277836</v>
      </c>
      <c r="C113" s="80">
        <v>187800</v>
      </c>
      <c r="D113" s="80"/>
      <c r="E113" s="80">
        <v>171859</v>
      </c>
    </row>
    <row r="114" spans="1:5" s="41" customFormat="1" ht="9" customHeight="1" x14ac:dyDescent="0.15">
      <c r="A114" s="74" t="s">
        <v>54</v>
      </c>
      <c r="B114" s="79">
        <v>510235</v>
      </c>
      <c r="C114" s="80">
        <v>369872</v>
      </c>
      <c r="D114" s="80"/>
      <c r="E114" s="80">
        <v>308818</v>
      </c>
    </row>
    <row r="115" spans="1:5" s="41" customFormat="1" ht="9" customHeight="1" x14ac:dyDescent="0.15">
      <c r="A115" s="74" t="s">
        <v>55</v>
      </c>
      <c r="B115" s="79">
        <v>142883</v>
      </c>
      <c r="C115" s="80">
        <v>146296</v>
      </c>
      <c r="D115" s="80"/>
      <c r="E115" s="80">
        <v>99187</v>
      </c>
    </row>
    <row r="116" spans="1:5" s="41" customFormat="1" ht="9" customHeight="1" x14ac:dyDescent="0.15">
      <c r="A116" s="76" t="s">
        <v>56</v>
      </c>
      <c r="B116" s="81">
        <v>247420</v>
      </c>
      <c r="C116" s="82">
        <v>189020</v>
      </c>
      <c r="D116" s="82"/>
      <c r="E116" s="82">
        <v>162021</v>
      </c>
    </row>
    <row r="117" spans="1:5" s="41" customFormat="1" ht="9" customHeight="1" x14ac:dyDescent="0.15">
      <c r="A117" s="74" t="s">
        <v>57</v>
      </c>
      <c r="B117" s="79">
        <v>35433</v>
      </c>
      <c r="C117" s="80">
        <v>26413</v>
      </c>
      <c r="D117" s="80"/>
      <c r="E117" s="80">
        <v>26189</v>
      </c>
    </row>
    <row r="118" spans="1:5" s="41" customFormat="1" ht="9" customHeight="1" x14ac:dyDescent="0.15">
      <c r="A118" s="74" t="s">
        <v>89</v>
      </c>
      <c r="B118" s="79">
        <v>321003</v>
      </c>
      <c r="C118" s="80">
        <v>189464</v>
      </c>
      <c r="D118" s="80"/>
      <c r="E118" s="80">
        <v>190919</v>
      </c>
    </row>
    <row r="119" spans="1:5" s="41" customFormat="1" ht="9" customHeight="1" x14ac:dyDescent="0.15">
      <c r="A119" s="74" t="s">
        <v>59</v>
      </c>
      <c r="B119" s="79">
        <v>172801</v>
      </c>
      <c r="C119" s="80">
        <v>96956</v>
      </c>
      <c r="D119" s="80"/>
      <c r="E119" s="80">
        <v>91050</v>
      </c>
    </row>
    <row r="120" spans="1:5" s="41" customFormat="1" ht="9" customHeight="1" x14ac:dyDescent="0.15">
      <c r="A120" s="76" t="s">
        <v>60</v>
      </c>
      <c r="B120" s="81">
        <v>52388</v>
      </c>
      <c r="C120" s="82">
        <v>26438</v>
      </c>
      <c r="D120" s="82"/>
      <c r="E120" s="82">
        <v>24903</v>
      </c>
    </row>
    <row r="121" spans="1:5" s="41" customFormat="1" ht="9" customHeight="1" x14ac:dyDescent="0.15">
      <c r="A121" s="74" t="s">
        <v>90</v>
      </c>
      <c r="B121" s="79">
        <v>38205</v>
      </c>
      <c r="C121" s="80">
        <v>76013</v>
      </c>
      <c r="D121" s="80"/>
      <c r="E121" s="80">
        <v>54840</v>
      </c>
    </row>
    <row r="122" spans="1:5" s="41" customFormat="1" ht="9" customHeight="1" x14ac:dyDescent="0.15">
      <c r="A122" s="74"/>
      <c r="B122" s="75"/>
      <c r="C122" s="75"/>
      <c r="D122" s="75"/>
      <c r="E122" s="75"/>
    </row>
    <row r="123" spans="1:5" s="41" customFormat="1" ht="9" customHeight="1" x14ac:dyDescent="0.15">
      <c r="A123" s="72">
        <v>1998</v>
      </c>
      <c r="B123" s="73"/>
      <c r="C123" s="73"/>
      <c r="D123" s="73"/>
      <c r="E123" s="83"/>
    </row>
    <row r="124" spans="1:5" s="41" customFormat="1" ht="9" customHeight="1" x14ac:dyDescent="0.15">
      <c r="A124" s="72" t="s">
        <v>84</v>
      </c>
      <c r="B124" s="78">
        <f>SUM(B126:B158)-1</f>
        <v>24956014</v>
      </c>
      <c r="C124" s="78">
        <f>SUM(C126:C158)-1</f>
        <v>15066716</v>
      </c>
      <c r="D124" s="78"/>
      <c r="E124" s="78">
        <f>SUM(E126:E158)-4</f>
        <v>15116536</v>
      </c>
    </row>
    <row r="125" spans="1:5" s="41" customFormat="1" ht="3.95" customHeight="1" x14ac:dyDescent="0.15">
      <c r="A125" s="72"/>
      <c r="B125" s="78"/>
      <c r="C125" s="78"/>
      <c r="D125" s="78"/>
      <c r="E125" s="78"/>
    </row>
    <row r="126" spans="1:5" s="41" customFormat="1" ht="9" customHeight="1" x14ac:dyDescent="0.15">
      <c r="A126" s="74" t="s">
        <v>29</v>
      </c>
      <c r="B126" s="79">
        <v>250997</v>
      </c>
      <c r="C126" s="80">
        <v>150472</v>
      </c>
      <c r="D126" s="80"/>
      <c r="E126" s="80">
        <v>157828</v>
      </c>
    </row>
    <row r="127" spans="1:5" s="41" customFormat="1" ht="9" customHeight="1" x14ac:dyDescent="0.15">
      <c r="A127" s="74" t="s">
        <v>30</v>
      </c>
      <c r="B127" s="79">
        <v>608720</v>
      </c>
      <c r="C127" s="80">
        <v>429412</v>
      </c>
      <c r="D127" s="80"/>
      <c r="E127" s="80">
        <v>421822</v>
      </c>
    </row>
    <row r="128" spans="1:5" s="41" customFormat="1" ht="9" customHeight="1" x14ac:dyDescent="0.15">
      <c r="A128" s="74" t="s">
        <v>31</v>
      </c>
      <c r="B128" s="79">
        <v>59573</v>
      </c>
      <c r="C128" s="80">
        <v>76254</v>
      </c>
      <c r="D128" s="80"/>
      <c r="E128" s="80">
        <v>62198</v>
      </c>
    </row>
    <row r="129" spans="1:5" s="41" customFormat="1" ht="9" customHeight="1" x14ac:dyDescent="0.15">
      <c r="A129" s="76" t="s">
        <v>32</v>
      </c>
      <c r="B129" s="81">
        <v>80267</v>
      </c>
      <c r="C129" s="82">
        <v>48288</v>
      </c>
      <c r="D129" s="82"/>
      <c r="E129" s="82">
        <v>46340</v>
      </c>
    </row>
    <row r="130" spans="1:5" s="41" customFormat="1" ht="9" customHeight="1" x14ac:dyDescent="0.15">
      <c r="A130" s="74" t="s">
        <v>85</v>
      </c>
      <c r="B130" s="79">
        <v>422054</v>
      </c>
      <c r="C130" s="80">
        <v>263832</v>
      </c>
      <c r="D130" s="80"/>
      <c r="E130" s="80">
        <v>316590</v>
      </c>
    </row>
    <row r="131" spans="1:5" s="41" customFormat="1" ht="9" customHeight="1" x14ac:dyDescent="0.15">
      <c r="A131" s="74" t="s">
        <v>34</v>
      </c>
      <c r="B131" s="79">
        <v>52972</v>
      </c>
      <c r="C131" s="80">
        <v>33690</v>
      </c>
      <c r="D131" s="80"/>
      <c r="E131" s="80">
        <v>32381</v>
      </c>
    </row>
    <row r="132" spans="1:5" s="41" customFormat="1" ht="9" customHeight="1" x14ac:dyDescent="0.15">
      <c r="A132" s="74" t="s">
        <v>35</v>
      </c>
      <c r="B132" s="79">
        <v>155153</v>
      </c>
      <c r="C132" s="80">
        <v>139126</v>
      </c>
      <c r="D132" s="80"/>
      <c r="E132" s="80">
        <v>147297</v>
      </c>
    </row>
    <row r="133" spans="1:5" s="41" customFormat="1" ht="9" customHeight="1" x14ac:dyDescent="0.15">
      <c r="A133" s="76" t="s">
        <v>86</v>
      </c>
      <c r="B133" s="81">
        <v>518346</v>
      </c>
      <c r="C133" s="82">
        <v>328215</v>
      </c>
      <c r="D133" s="82"/>
      <c r="E133" s="82">
        <v>338503</v>
      </c>
    </row>
    <row r="134" spans="1:5" s="41" customFormat="1" ht="9" customHeight="1" x14ac:dyDescent="0.15">
      <c r="A134" s="74" t="s">
        <v>87</v>
      </c>
      <c r="B134" s="79">
        <v>11463042</v>
      </c>
      <c r="C134" s="80">
        <v>6199552</v>
      </c>
      <c r="D134" s="80"/>
      <c r="E134" s="80">
        <v>6270508</v>
      </c>
    </row>
    <row r="135" spans="1:5" s="41" customFormat="1" ht="9" customHeight="1" x14ac:dyDescent="0.15">
      <c r="A135" s="74" t="s">
        <v>38</v>
      </c>
      <c r="B135" s="79">
        <v>301023</v>
      </c>
      <c r="C135" s="80">
        <v>186980</v>
      </c>
      <c r="D135" s="80"/>
      <c r="E135" s="80">
        <v>203964</v>
      </c>
    </row>
    <row r="136" spans="1:5" s="41" customFormat="1" ht="9" customHeight="1" x14ac:dyDescent="0.15">
      <c r="A136" s="74" t="s">
        <v>39</v>
      </c>
      <c r="B136" s="79">
        <v>494739</v>
      </c>
      <c r="C136" s="80">
        <v>269449</v>
      </c>
      <c r="D136" s="80"/>
      <c r="E136" s="80">
        <v>271847</v>
      </c>
    </row>
    <row r="137" spans="1:5" s="41" customFormat="1" ht="9" customHeight="1" x14ac:dyDescent="0.15">
      <c r="A137" s="76" t="s">
        <v>40</v>
      </c>
      <c r="B137" s="81">
        <v>119882</v>
      </c>
      <c r="C137" s="82">
        <v>101178</v>
      </c>
      <c r="D137" s="82"/>
      <c r="E137" s="82">
        <v>116431</v>
      </c>
    </row>
    <row r="138" spans="1:5" s="41" customFormat="1" ht="9" customHeight="1" x14ac:dyDescent="0.15">
      <c r="A138" s="74" t="s">
        <v>41</v>
      </c>
      <c r="B138" s="79">
        <v>212159</v>
      </c>
      <c r="C138" s="80">
        <v>191653</v>
      </c>
      <c r="D138" s="80"/>
      <c r="E138" s="80">
        <v>135608</v>
      </c>
    </row>
    <row r="139" spans="1:5" s="41" customFormat="1" ht="9" customHeight="1" x14ac:dyDescent="0.15">
      <c r="A139" s="74" t="s">
        <v>42</v>
      </c>
      <c r="B139" s="79">
        <v>1488891</v>
      </c>
      <c r="C139" s="80">
        <v>1053605</v>
      </c>
      <c r="D139" s="80"/>
      <c r="E139" s="80">
        <v>1043263</v>
      </c>
    </row>
    <row r="140" spans="1:5" s="41" customFormat="1" ht="9" customHeight="1" x14ac:dyDescent="0.15">
      <c r="A140" s="74" t="s">
        <v>43</v>
      </c>
      <c r="B140" s="79">
        <v>1781577</v>
      </c>
      <c r="C140" s="80">
        <v>1257178</v>
      </c>
      <c r="D140" s="80"/>
      <c r="E140" s="80">
        <v>1151928</v>
      </c>
    </row>
    <row r="141" spans="1:5" s="41" customFormat="1" ht="9" customHeight="1" x14ac:dyDescent="0.15">
      <c r="A141" s="76" t="s">
        <v>88</v>
      </c>
      <c r="B141" s="81">
        <v>270869</v>
      </c>
      <c r="C141" s="82">
        <v>195448</v>
      </c>
      <c r="D141" s="82"/>
      <c r="E141" s="82">
        <v>167960</v>
      </c>
    </row>
    <row r="142" spans="1:5" s="41" customFormat="1" ht="9" customHeight="1" x14ac:dyDescent="0.15">
      <c r="A142" s="74" t="s">
        <v>45</v>
      </c>
      <c r="B142" s="79">
        <v>213702</v>
      </c>
      <c r="C142" s="80">
        <v>142412</v>
      </c>
      <c r="D142" s="80"/>
      <c r="E142" s="80">
        <v>138811</v>
      </c>
    </row>
    <row r="143" spans="1:5" s="41" customFormat="1" ht="9" customHeight="1" x14ac:dyDescent="0.15">
      <c r="A143" s="74" t="s">
        <v>46</v>
      </c>
      <c r="B143" s="79">
        <v>94927</v>
      </c>
      <c r="C143" s="80">
        <v>75257</v>
      </c>
      <c r="D143" s="80"/>
      <c r="E143" s="80">
        <v>71448</v>
      </c>
    </row>
    <row r="144" spans="1:5" s="41" customFormat="1" ht="9" customHeight="1" x14ac:dyDescent="0.15">
      <c r="A144" s="74" t="s">
        <v>47</v>
      </c>
      <c r="B144" s="79">
        <v>2547940</v>
      </c>
      <c r="C144" s="80">
        <v>1420801</v>
      </c>
      <c r="D144" s="80"/>
      <c r="E144" s="80">
        <v>1403502</v>
      </c>
    </row>
    <row r="145" spans="1:5" s="41" customFormat="1" ht="9" customHeight="1" x14ac:dyDescent="0.15">
      <c r="A145" s="76" t="s">
        <v>48</v>
      </c>
      <c r="B145" s="81">
        <v>129423</v>
      </c>
      <c r="C145" s="82">
        <v>81887</v>
      </c>
      <c r="D145" s="82"/>
      <c r="E145" s="82">
        <v>81326</v>
      </c>
    </row>
    <row r="146" spans="1:5" s="41" customFormat="1" ht="9" customHeight="1" x14ac:dyDescent="0.15">
      <c r="A146" s="74" t="s">
        <v>49</v>
      </c>
      <c r="B146" s="79">
        <v>521710</v>
      </c>
      <c r="C146" s="80">
        <v>317365</v>
      </c>
      <c r="D146" s="80"/>
      <c r="E146" s="80">
        <v>323289</v>
      </c>
    </row>
    <row r="147" spans="1:5" s="41" customFormat="1" ht="9" customHeight="1" x14ac:dyDescent="0.15">
      <c r="A147" s="74" t="s">
        <v>50</v>
      </c>
      <c r="B147" s="79">
        <v>198836</v>
      </c>
      <c r="C147" s="80">
        <v>155931</v>
      </c>
      <c r="D147" s="80"/>
      <c r="E147" s="80">
        <v>149697</v>
      </c>
    </row>
    <row r="148" spans="1:5" s="41" customFormat="1" ht="9" customHeight="1" x14ac:dyDescent="0.15">
      <c r="A148" s="74" t="s">
        <v>51</v>
      </c>
      <c r="B148" s="79">
        <v>201661</v>
      </c>
      <c r="C148" s="80">
        <v>90317</v>
      </c>
      <c r="D148" s="80"/>
      <c r="E148" s="80">
        <v>81489</v>
      </c>
    </row>
    <row r="149" spans="1:5" s="41" customFormat="1" ht="9" customHeight="1" x14ac:dyDescent="0.15">
      <c r="A149" s="76" t="s">
        <v>52</v>
      </c>
      <c r="B149" s="81">
        <v>164521</v>
      </c>
      <c r="C149" s="82">
        <v>94018</v>
      </c>
      <c r="D149" s="82"/>
      <c r="E149" s="82">
        <v>97597</v>
      </c>
    </row>
    <row r="150" spans="1:5" s="41" customFormat="1" ht="9" customHeight="1" x14ac:dyDescent="0.15">
      <c r="A150" s="74" t="s">
        <v>53</v>
      </c>
      <c r="B150" s="79">
        <v>319974</v>
      </c>
      <c r="C150" s="80">
        <v>307252</v>
      </c>
      <c r="D150" s="80"/>
      <c r="E150" s="80">
        <v>308309</v>
      </c>
    </row>
    <row r="151" spans="1:5" s="41" customFormat="1" ht="9" customHeight="1" x14ac:dyDescent="0.15">
      <c r="A151" s="74" t="s">
        <v>54</v>
      </c>
      <c r="B151" s="79">
        <v>736473</v>
      </c>
      <c r="C151" s="80">
        <v>468132</v>
      </c>
      <c r="D151" s="80"/>
      <c r="E151" s="80">
        <v>511105</v>
      </c>
    </row>
    <row r="152" spans="1:5" s="41" customFormat="1" ht="9" customHeight="1" x14ac:dyDescent="0.15">
      <c r="A152" s="74" t="s">
        <v>55</v>
      </c>
      <c r="B152" s="79">
        <v>202557</v>
      </c>
      <c r="C152" s="80">
        <v>89339</v>
      </c>
      <c r="D152" s="80"/>
      <c r="E152" s="80">
        <v>137244</v>
      </c>
    </row>
    <row r="153" spans="1:5" s="41" customFormat="1" ht="9" customHeight="1" x14ac:dyDescent="0.15">
      <c r="A153" s="76" t="s">
        <v>56</v>
      </c>
      <c r="B153" s="81">
        <v>465217</v>
      </c>
      <c r="C153" s="82">
        <v>274728</v>
      </c>
      <c r="D153" s="82"/>
      <c r="E153" s="82">
        <v>279792</v>
      </c>
    </row>
    <row r="154" spans="1:5" s="41" customFormat="1" ht="9" customHeight="1" x14ac:dyDescent="0.15">
      <c r="A154" s="74" t="s">
        <v>57</v>
      </c>
      <c r="B154" s="79">
        <v>76078</v>
      </c>
      <c r="C154" s="80">
        <v>36961</v>
      </c>
      <c r="D154" s="80"/>
      <c r="E154" s="80">
        <v>37811</v>
      </c>
    </row>
    <row r="155" spans="1:5" s="41" customFormat="1" ht="9" customHeight="1" x14ac:dyDescent="0.15">
      <c r="A155" s="74" t="s">
        <v>89</v>
      </c>
      <c r="B155" s="79">
        <v>397360</v>
      </c>
      <c r="C155" s="80">
        <v>284239</v>
      </c>
      <c r="D155" s="80"/>
      <c r="E155" s="80">
        <v>290069</v>
      </c>
    </row>
    <row r="156" spans="1:5" s="41" customFormat="1" ht="9" customHeight="1" x14ac:dyDescent="0.15">
      <c r="A156" s="74" t="s">
        <v>59</v>
      </c>
      <c r="B156" s="79">
        <v>300982</v>
      </c>
      <c r="C156" s="80">
        <v>175464</v>
      </c>
      <c r="D156" s="80"/>
      <c r="E156" s="80">
        <v>176613</v>
      </c>
    </row>
    <row r="157" spans="1:5" s="41" customFormat="1" ht="9" customHeight="1" x14ac:dyDescent="0.15">
      <c r="A157" s="76" t="s">
        <v>60</v>
      </c>
      <c r="B157" s="81">
        <v>61550</v>
      </c>
      <c r="C157" s="82">
        <v>40021</v>
      </c>
      <c r="D157" s="82"/>
      <c r="E157" s="82">
        <v>44536</v>
      </c>
    </row>
    <row r="158" spans="1:5" s="41" customFormat="1" ht="9" customHeight="1" x14ac:dyDescent="0.15">
      <c r="A158" s="74" t="s">
        <v>90</v>
      </c>
      <c r="B158" s="79">
        <v>42840</v>
      </c>
      <c r="C158" s="80">
        <v>88261</v>
      </c>
      <c r="D158" s="80"/>
      <c r="E158" s="80">
        <v>99434</v>
      </c>
    </row>
    <row r="159" spans="1:5" s="41" customFormat="1" ht="9" customHeight="1" x14ac:dyDescent="0.15">
      <c r="A159" s="74"/>
      <c r="B159" s="75"/>
      <c r="C159" s="75"/>
      <c r="D159" s="75"/>
      <c r="E159" s="75"/>
    </row>
    <row r="160" spans="1:5" s="41" customFormat="1" ht="9" customHeight="1" x14ac:dyDescent="0.15">
      <c r="A160" s="72">
        <v>1999</v>
      </c>
      <c r="B160" s="83"/>
      <c r="C160" s="73"/>
      <c r="D160" s="73"/>
      <c r="E160" s="73"/>
    </row>
    <row r="161" spans="1:5" s="41" customFormat="1" ht="9" customHeight="1" x14ac:dyDescent="0.15">
      <c r="A161" s="72" t="s">
        <v>84</v>
      </c>
      <c r="B161" s="78">
        <f>SUM(B163:B195)+3</f>
        <v>31079367</v>
      </c>
      <c r="C161" s="78">
        <f>SUM(C163:C195)-1</f>
        <v>20169397</v>
      </c>
      <c r="D161" s="78"/>
      <c r="E161" s="78">
        <f>SUM(E163:E195)+1</f>
        <v>18825536</v>
      </c>
    </row>
    <row r="162" spans="1:5" s="41" customFormat="1" ht="3.95" customHeight="1" x14ac:dyDescent="0.15">
      <c r="A162" s="72"/>
      <c r="B162" s="78"/>
      <c r="C162" s="78"/>
      <c r="D162" s="78"/>
      <c r="E162" s="78"/>
    </row>
    <row r="163" spans="1:5" s="41" customFormat="1" ht="9" customHeight="1" x14ac:dyDescent="0.15">
      <c r="A163" s="74" t="s">
        <v>29</v>
      </c>
      <c r="B163" s="79">
        <v>186480</v>
      </c>
      <c r="C163" s="80">
        <v>97123</v>
      </c>
      <c r="D163" s="80"/>
      <c r="E163" s="80">
        <v>104755</v>
      </c>
    </row>
    <row r="164" spans="1:5" s="41" customFormat="1" ht="9" customHeight="1" x14ac:dyDescent="0.15">
      <c r="A164" s="74" t="s">
        <v>30</v>
      </c>
      <c r="B164" s="79">
        <v>708073</v>
      </c>
      <c r="C164" s="80">
        <v>655705</v>
      </c>
      <c r="D164" s="80"/>
      <c r="E164" s="80">
        <v>542506</v>
      </c>
    </row>
    <row r="165" spans="1:5" s="41" customFormat="1" ht="9" customHeight="1" x14ac:dyDescent="0.15">
      <c r="A165" s="74" t="s">
        <v>31</v>
      </c>
      <c r="B165" s="79">
        <v>88318</v>
      </c>
      <c r="C165" s="80">
        <v>42459</v>
      </c>
      <c r="D165" s="80"/>
      <c r="E165" s="80">
        <v>165215</v>
      </c>
    </row>
    <row r="166" spans="1:5" s="41" customFormat="1" ht="9" customHeight="1" x14ac:dyDescent="0.15">
      <c r="A166" s="76" t="s">
        <v>32</v>
      </c>
      <c r="B166" s="81">
        <v>74429</v>
      </c>
      <c r="C166" s="82">
        <v>309630</v>
      </c>
      <c r="D166" s="82"/>
      <c r="E166" s="82">
        <v>164729</v>
      </c>
    </row>
    <row r="167" spans="1:5" s="41" customFormat="1" ht="9" customHeight="1" x14ac:dyDescent="0.15">
      <c r="A167" s="74" t="s">
        <v>85</v>
      </c>
      <c r="B167" s="79">
        <v>440548</v>
      </c>
      <c r="C167" s="80">
        <v>307190</v>
      </c>
      <c r="D167" s="80"/>
      <c r="E167" s="80">
        <v>330020</v>
      </c>
    </row>
    <row r="168" spans="1:5" s="41" customFormat="1" ht="9" customHeight="1" x14ac:dyDescent="0.15">
      <c r="A168" s="74" t="s">
        <v>34</v>
      </c>
      <c r="B168" s="79">
        <v>90924</v>
      </c>
      <c r="C168" s="80">
        <v>87736</v>
      </c>
      <c r="D168" s="80"/>
      <c r="E168" s="80">
        <v>65927</v>
      </c>
    </row>
    <row r="169" spans="1:5" s="41" customFormat="1" ht="9" customHeight="1" x14ac:dyDescent="0.15">
      <c r="A169" s="74" t="s">
        <v>35</v>
      </c>
      <c r="B169" s="79">
        <v>168671</v>
      </c>
      <c r="C169" s="80">
        <v>163056</v>
      </c>
      <c r="D169" s="80"/>
      <c r="E169" s="80">
        <v>179836</v>
      </c>
    </row>
    <row r="170" spans="1:5" s="41" customFormat="1" ht="9" customHeight="1" x14ac:dyDescent="0.15">
      <c r="A170" s="76" t="s">
        <v>86</v>
      </c>
      <c r="B170" s="81">
        <v>693800</v>
      </c>
      <c r="C170" s="82">
        <v>349012</v>
      </c>
      <c r="D170" s="82"/>
      <c r="E170" s="82">
        <v>384118</v>
      </c>
    </row>
    <row r="171" spans="1:5" s="41" customFormat="1" ht="9" customHeight="1" x14ac:dyDescent="0.15">
      <c r="A171" s="74" t="s">
        <v>87</v>
      </c>
      <c r="B171" s="79">
        <v>15697039</v>
      </c>
      <c r="C171" s="80">
        <v>6746901</v>
      </c>
      <c r="D171" s="80"/>
      <c r="E171" s="80">
        <v>6603853</v>
      </c>
    </row>
    <row r="172" spans="1:5" s="41" customFormat="1" ht="9" customHeight="1" x14ac:dyDescent="0.15">
      <c r="A172" s="74" t="s">
        <v>38</v>
      </c>
      <c r="B172" s="79">
        <v>311799</v>
      </c>
      <c r="C172" s="80">
        <v>163241</v>
      </c>
      <c r="D172" s="80"/>
      <c r="E172" s="80">
        <v>161793</v>
      </c>
    </row>
    <row r="173" spans="1:5" s="41" customFormat="1" ht="9" customHeight="1" x14ac:dyDescent="0.15">
      <c r="A173" s="74" t="s">
        <v>39</v>
      </c>
      <c r="B173" s="79">
        <v>603780</v>
      </c>
      <c r="C173" s="80">
        <v>305845</v>
      </c>
      <c r="D173" s="80"/>
      <c r="E173" s="80">
        <v>285493</v>
      </c>
    </row>
    <row r="174" spans="1:5" s="41" customFormat="1" ht="9" customHeight="1" x14ac:dyDescent="0.15">
      <c r="A174" s="76" t="s">
        <v>40</v>
      </c>
      <c r="B174" s="81">
        <v>167442</v>
      </c>
      <c r="C174" s="82">
        <v>226097</v>
      </c>
      <c r="D174" s="82"/>
      <c r="E174" s="82">
        <v>240022</v>
      </c>
    </row>
    <row r="175" spans="1:5" s="41" customFormat="1" ht="9" customHeight="1" x14ac:dyDescent="0.15">
      <c r="A175" s="74" t="s">
        <v>41</v>
      </c>
      <c r="B175" s="79">
        <v>169596</v>
      </c>
      <c r="C175" s="80">
        <v>272769</v>
      </c>
      <c r="D175" s="80"/>
      <c r="E175" s="80">
        <v>231636</v>
      </c>
    </row>
    <row r="176" spans="1:5" s="41" customFormat="1" ht="9" customHeight="1" x14ac:dyDescent="0.15">
      <c r="A176" s="74" t="s">
        <v>42</v>
      </c>
      <c r="B176" s="79">
        <v>1832346</v>
      </c>
      <c r="C176" s="80">
        <v>1560045</v>
      </c>
      <c r="D176" s="80"/>
      <c r="E176" s="80">
        <v>1625284</v>
      </c>
    </row>
    <row r="177" spans="1:5" s="41" customFormat="1" ht="9" customHeight="1" x14ac:dyDescent="0.15">
      <c r="A177" s="74" t="s">
        <v>43</v>
      </c>
      <c r="B177" s="79">
        <v>1944792</v>
      </c>
      <c r="C177" s="80">
        <v>1537623</v>
      </c>
      <c r="D177" s="80"/>
      <c r="E177" s="80">
        <v>1410684</v>
      </c>
    </row>
    <row r="178" spans="1:5" s="41" customFormat="1" ht="9" customHeight="1" x14ac:dyDescent="0.15">
      <c r="A178" s="76" t="s">
        <v>88</v>
      </c>
      <c r="B178" s="81">
        <v>355504</v>
      </c>
      <c r="C178" s="82">
        <v>382085</v>
      </c>
      <c r="D178" s="82"/>
      <c r="E178" s="82">
        <v>315944</v>
      </c>
    </row>
    <row r="179" spans="1:5" s="41" customFormat="1" ht="9" customHeight="1" x14ac:dyDescent="0.15">
      <c r="A179" s="74" t="s">
        <v>45</v>
      </c>
      <c r="B179" s="79">
        <v>337260</v>
      </c>
      <c r="C179" s="80">
        <v>158607</v>
      </c>
      <c r="D179" s="80"/>
      <c r="E179" s="80">
        <v>156644</v>
      </c>
    </row>
    <row r="180" spans="1:5" s="41" customFormat="1" ht="9" customHeight="1" x14ac:dyDescent="0.15">
      <c r="A180" s="74" t="s">
        <v>46</v>
      </c>
      <c r="B180" s="79">
        <v>107038</v>
      </c>
      <c r="C180" s="80">
        <v>74597</v>
      </c>
      <c r="D180" s="80"/>
      <c r="E180" s="80">
        <v>70934</v>
      </c>
    </row>
    <row r="181" spans="1:5" s="41" customFormat="1" ht="9" customHeight="1" x14ac:dyDescent="0.15">
      <c r="A181" s="74" t="s">
        <v>47</v>
      </c>
      <c r="B181" s="79">
        <v>2695192</v>
      </c>
      <c r="C181" s="80">
        <v>1353355</v>
      </c>
      <c r="D181" s="80"/>
      <c r="E181" s="80">
        <v>1608936</v>
      </c>
    </row>
    <row r="182" spans="1:5" s="41" customFormat="1" ht="9" customHeight="1" x14ac:dyDescent="0.15">
      <c r="A182" s="76" t="s">
        <v>48</v>
      </c>
      <c r="B182" s="81">
        <v>110880</v>
      </c>
      <c r="C182" s="82">
        <v>148006</v>
      </c>
      <c r="D182" s="82"/>
      <c r="E182" s="82">
        <v>179050</v>
      </c>
    </row>
    <row r="183" spans="1:5" s="41" customFormat="1" ht="9" customHeight="1" x14ac:dyDescent="0.15">
      <c r="A183" s="74" t="s">
        <v>49</v>
      </c>
      <c r="B183" s="79">
        <v>720774</v>
      </c>
      <c r="C183" s="80">
        <v>1348074</v>
      </c>
      <c r="D183" s="80"/>
      <c r="E183" s="80">
        <v>888198</v>
      </c>
    </row>
    <row r="184" spans="1:5" s="41" customFormat="1" ht="9" customHeight="1" x14ac:dyDescent="0.15">
      <c r="A184" s="74" t="s">
        <v>50</v>
      </c>
      <c r="B184" s="79">
        <v>303688</v>
      </c>
      <c r="C184" s="80">
        <v>223005</v>
      </c>
      <c r="D184" s="80"/>
      <c r="E184" s="80">
        <v>202915</v>
      </c>
    </row>
    <row r="185" spans="1:5" s="41" customFormat="1" ht="9" customHeight="1" x14ac:dyDescent="0.15">
      <c r="A185" s="74" t="s">
        <v>51</v>
      </c>
      <c r="B185" s="79">
        <v>178312</v>
      </c>
      <c r="C185" s="80">
        <v>107954</v>
      </c>
      <c r="D185" s="80"/>
      <c r="E185" s="80">
        <v>120155</v>
      </c>
    </row>
    <row r="186" spans="1:5" s="41" customFormat="1" ht="9" customHeight="1" x14ac:dyDescent="0.15">
      <c r="A186" s="76" t="s">
        <v>52</v>
      </c>
      <c r="B186" s="81">
        <v>201239</v>
      </c>
      <c r="C186" s="82">
        <v>106069</v>
      </c>
      <c r="D186" s="82"/>
      <c r="E186" s="82">
        <v>226923</v>
      </c>
    </row>
    <row r="187" spans="1:5" s="41" customFormat="1" ht="9" customHeight="1" x14ac:dyDescent="0.15">
      <c r="A187" s="74" t="s">
        <v>53</v>
      </c>
      <c r="B187" s="79">
        <v>463163</v>
      </c>
      <c r="C187" s="80">
        <v>336261</v>
      </c>
      <c r="D187" s="80"/>
      <c r="E187" s="80">
        <v>345775</v>
      </c>
    </row>
    <row r="188" spans="1:5" s="41" customFormat="1" ht="9" customHeight="1" x14ac:dyDescent="0.15">
      <c r="A188" s="74" t="s">
        <v>54</v>
      </c>
      <c r="B188" s="79">
        <v>765224</v>
      </c>
      <c r="C188" s="80">
        <v>340468</v>
      </c>
      <c r="D188" s="80"/>
      <c r="E188" s="80">
        <v>349826</v>
      </c>
    </row>
    <row r="189" spans="1:5" s="41" customFormat="1" ht="9" customHeight="1" x14ac:dyDescent="0.15">
      <c r="A189" s="74" t="s">
        <v>55</v>
      </c>
      <c r="B189" s="79">
        <v>226702</v>
      </c>
      <c r="C189" s="80">
        <v>407800</v>
      </c>
      <c r="D189" s="80"/>
      <c r="E189" s="80">
        <v>226133</v>
      </c>
    </row>
    <row r="190" spans="1:5" s="41" customFormat="1" ht="9" customHeight="1" x14ac:dyDescent="0.15">
      <c r="A190" s="76" t="s">
        <v>56</v>
      </c>
      <c r="B190" s="81">
        <v>514011</v>
      </c>
      <c r="C190" s="82">
        <v>650308</v>
      </c>
      <c r="D190" s="82"/>
      <c r="E190" s="82">
        <v>368686</v>
      </c>
    </row>
    <row r="191" spans="1:5" s="41" customFormat="1" ht="9" customHeight="1" x14ac:dyDescent="0.15">
      <c r="A191" s="74" t="s">
        <v>57</v>
      </c>
      <c r="B191" s="79">
        <v>66285</v>
      </c>
      <c r="C191" s="80">
        <v>32561</v>
      </c>
      <c r="D191" s="80"/>
      <c r="E191" s="80">
        <v>28791</v>
      </c>
    </row>
    <row r="192" spans="1:5" s="41" customFormat="1" ht="9" customHeight="1" x14ac:dyDescent="0.15">
      <c r="A192" s="74" t="s">
        <v>89</v>
      </c>
      <c r="B192" s="79">
        <v>511879</v>
      </c>
      <c r="C192" s="80">
        <v>1294987</v>
      </c>
      <c r="D192" s="80"/>
      <c r="E192" s="80">
        <v>876156</v>
      </c>
    </row>
    <row r="193" spans="1:5" s="41" customFormat="1" ht="9" customHeight="1" x14ac:dyDescent="0.15">
      <c r="A193" s="74" t="s">
        <v>59</v>
      </c>
      <c r="B193" s="79">
        <v>258703</v>
      </c>
      <c r="C193" s="80">
        <v>243347</v>
      </c>
      <c r="D193" s="80"/>
      <c r="E193" s="80">
        <v>234961</v>
      </c>
    </row>
    <row r="194" spans="1:5" s="41" customFormat="1" ht="9" customHeight="1" x14ac:dyDescent="0.15">
      <c r="A194" s="76" t="s">
        <v>60</v>
      </c>
      <c r="B194" s="81">
        <v>73395</v>
      </c>
      <c r="C194" s="82">
        <v>42303</v>
      </c>
      <c r="D194" s="82"/>
      <c r="E194" s="82">
        <v>38741</v>
      </c>
    </row>
    <row r="195" spans="1:5" s="41" customFormat="1" ht="9" customHeight="1" x14ac:dyDescent="0.15">
      <c r="A195" s="74" t="s">
        <v>90</v>
      </c>
      <c r="B195" s="79">
        <v>12078</v>
      </c>
      <c r="C195" s="80">
        <v>95179</v>
      </c>
      <c r="D195" s="80"/>
      <c r="E195" s="80">
        <v>90896</v>
      </c>
    </row>
    <row r="196" spans="1:5" s="41" customFormat="1" ht="9" customHeight="1" x14ac:dyDescent="0.15">
      <c r="A196" s="74"/>
      <c r="B196" s="75"/>
      <c r="C196" s="75"/>
      <c r="D196" s="75"/>
      <c r="E196" s="75"/>
    </row>
    <row r="197" spans="1:5" s="41" customFormat="1" ht="9" customHeight="1" x14ac:dyDescent="0.15">
      <c r="A197" s="72">
        <v>2000</v>
      </c>
      <c r="B197" s="73"/>
      <c r="C197" s="73"/>
      <c r="D197" s="73"/>
      <c r="E197" s="73"/>
    </row>
    <row r="198" spans="1:5" s="41" customFormat="1" ht="9" customHeight="1" x14ac:dyDescent="0.15">
      <c r="A198" s="72" t="s">
        <v>84</v>
      </c>
      <c r="B198" s="78">
        <f>SUM(B200:B232)</f>
        <v>33635649</v>
      </c>
      <c r="C198" s="78">
        <f>SUM(C200:C232)-1</f>
        <v>22654508</v>
      </c>
      <c r="D198" s="78"/>
      <c r="E198" s="78">
        <f>SUM(E200:E232)+1</f>
        <v>19560293</v>
      </c>
    </row>
    <row r="199" spans="1:5" s="41" customFormat="1" ht="3.95" customHeight="1" x14ac:dyDescent="0.15">
      <c r="A199" s="72"/>
      <c r="B199" s="78"/>
      <c r="C199" s="78"/>
      <c r="D199" s="78"/>
      <c r="E199" s="78"/>
    </row>
    <row r="200" spans="1:5" s="41" customFormat="1" ht="9" customHeight="1" x14ac:dyDescent="0.15">
      <c r="A200" s="74" t="s">
        <v>29</v>
      </c>
      <c r="B200" s="79">
        <v>176235</v>
      </c>
      <c r="C200" s="80">
        <v>195780</v>
      </c>
      <c r="D200" s="80"/>
      <c r="E200" s="80">
        <v>110340</v>
      </c>
    </row>
    <row r="201" spans="1:5" s="41" customFormat="1" ht="9" customHeight="1" x14ac:dyDescent="0.15">
      <c r="A201" s="74" t="s">
        <v>30</v>
      </c>
      <c r="B201" s="79">
        <v>806481</v>
      </c>
      <c r="C201" s="80">
        <v>464463</v>
      </c>
      <c r="D201" s="80"/>
      <c r="E201" s="80">
        <v>511034</v>
      </c>
    </row>
    <row r="202" spans="1:5" s="41" customFormat="1" ht="9" customHeight="1" x14ac:dyDescent="0.15">
      <c r="A202" s="74" t="s">
        <v>31</v>
      </c>
      <c r="B202" s="79">
        <v>83671</v>
      </c>
      <c r="C202" s="80">
        <v>55092</v>
      </c>
      <c r="D202" s="80"/>
      <c r="E202" s="80">
        <v>54098</v>
      </c>
    </row>
    <row r="203" spans="1:5" s="41" customFormat="1" ht="9" customHeight="1" x14ac:dyDescent="0.15">
      <c r="A203" s="76" t="s">
        <v>32</v>
      </c>
      <c r="B203" s="81">
        <v>101083</v>
      </c>
      <c r="C203" s="82">
        <v>325182</v>
      </c>
      <c r="D203" s="82"/>
      <c r="E203" s="82">
        <v>242060</v>
      </c>
    </row>
    <row r="204" spans="1:5" s="41" customFormat="1" ht="9" customHeight="1" x14ac:dyDescent="0.15">
      <c r="A204" s="74" t="s">
        <v>85</v>
      </c>
      <c r="B204" s="79">
        <v>485458</v>
      </c>
      <c r="C204" s="80">
        <v>400280</v>
      </c>
      <c r="D204" s="80"/>
      <c r="E204" s="80">
        <v>388385</v>
      </c>
    </row>
    <row r="205" spans="1:5" s="41" customFormat="1" ht="9" customHeight="1" x14ac:dyDescent="0.15">
      <c r="A205" s="74" t="s">
        <v>34</v>
      </c>
      <c r="B205" s="79">
        <v>127712</v>
      </c>
      <c r="C205" s="80">
        <v>91996</v>
      </c>
      <c r="D205" s="80"/>
      <c r="E205" s="80">
        <v>78191</v>
      </c>
    </row>
    <row r="206" spans="1:5" s="41" customFormat="1" ht="9" customHeight="1" x14ac:dyDescent="0.15">
      <c r="A206" s="74" t="s">
        <v>35</v>
      </c>
      <c r="B206" s="79">
        <v>229954</v>
      </c>
      <c r="C206" s="80">
        <v>189696</v>
      </c>
      <c r="D206" s="80"/>
      <c r="E206" s="80">
        <v>200468</v>
      </c>
    </row>
    <row r="207" spans="1:5" s="41" customFormat="1" ht="9" customHeight="1" x14ac:dyDescent="0.15">
      <c r="A207" s="76" t="s">
        <v>86</v>
      </c>
      <c r="B207" s="81">
        <v>664966</v>
      </c>
      <c r="C207" s="82">
        <v>465853</v>
      </c>
      <c r="D207" s="82"/>
      <c r="E207" s="82">
        <v>426849</v>
      </c>
    </row>
    <row r="208" spans="1:5" s="41" customFormat="1" ht="9" customHeight="1" x14ac:dyDescent="0.15">
      <c r="A208" s="74" t="s">
        <v>87</v>
      </c>
      <c r="B208" s="79">
        <v>17166490</v>
      </c>
      <c r="C208" s="80">
        <v>9780786</v>
      </c>
      <c r="D208" s="80"/>
      <c r="E208" s="80">
        <v>7227647</v>
      </c>
    </row>
    <row r="209" spans="1:5" s="41" customFormat="1" ht="9" customHeight="1" x14ac:dyDescent="0.15">
      <c r="A209" s="74" t="s">
        <v>38</v>
      </c>
      <c r="B209" s="79">
        <v>230099</v>
      </c>
      <c r="C209" s="80">
        <v>182990</v>
      </c>
      <c r="D209" s="80"/>
      <c r="E209" s="80">
        <v>164105</v>
      </c>
    </row>
    <row r="210" spans="1:5" s="41" customFormat="1" ht="9" customHeight="1" x14ac:dyDescent="0.15">
      <c r="A210" s="74" t="s">
        <v>39</v>
      </c>
      <c r="B210" s="79">
        <v>708255</v>
      </c>
      <c r="C210" s="80">
        <v>466049</v>
      </c>
      <c r="D210" s="80"/>
      <c r="E210" s="80">
        <v>413063</v>
      </c>
    </row>
    <row r="211" spans="1:5" s="41" customFormat="1" ht="9" customHeight="1" x14ac:dyDescent="0.15">
      <c r="A211" s="76" t="s">
        <v>40</v>
      </c>
      <c r="B211" s="81">
        <v>183965</v>
      </c>
      <c r="C211" s="82">
        <v>173624</v>
      </c>
      <c r="D211" s="82"/>
      <c r="E211" s="82">
        <v>157746</v>
      </c>
    </row>
    <row r="212" spans="1:5" s="41" customFormat="1" ht="9" customHeight="1" x14ac:dyDescent="0.15">
      <c r="A212" s="74" t="s">
        <v>41</v>
      </c>
      <c r="B212" s="79">
        <v>254453</v>
      </c>
      <c r="C212" s="80">
        <v>431718</v>
      </c>
      <c r="D212" s="80"/>
      <c r="E212" s="80">
        <v>341393</v>
      </c>
    </row>
    <row r="213" spans="1:5" s="41" customFormat="1" ht="9" customHeight="1" x14ac:dyDescent="0.15">
      <c r="A213" s="74" t="s">
        <v>42</v>
      </c>
      <c r="B213" s="79">
        <v>1664166</v>
      </c>
      <c r="C213" s="80">
        <v>1241712</v>
      </c>
      <c r="D213" s="80"/>
      <c r="E213" s="80">
        <v>1263279</v>
      </c>
    </row>
    <row r="214" spans="1:5" s="41" customFormat="1" ht="9" customHeight="1" x14ac:dyDescent="0.15">
      <c r="A214" s="74" t="s">
        <v>43</v>
      </c>
      <c r="B214" s="79">
        <v>2130245</v>
      </c>
      <c r="C214" s="80">
        <v>1529076</v>
      </c>
      <c r="D214" s="80"/>
      <c r="E214" s="80">
        <v>1595546</v>
      </c>
    </row>
    <row r="215" spans="1:5" s="41" customFormat="1" ht="9" customHeight="1" x14ac:dyDescent="0.15">
      <c r="A215" s="76" t="s">
        <v>88</v>
      </c>
      <c r="B215" s="81">
        <v>441563</v>
      </c>
      <c r="C215" s="82">
        <v>393532</v>
      </c>
      <c r="D215" s="82"/>
      <c r="E215" s="82">
        <v>356230</v>
      </c>
    </row>
    <row r="216" spans="1:5" s="41" customFormat="1" ht="9" customHeight="1" x14ac:dyDescent="0.15">
      <c r="A216" s="74" t="s">
        <v>45</v>
      </c>
      <c r="B216" s="79">
        <v>488128</v>
      </c>
      <c r="C216" s="80">
        <v>182925</v>
      </c>
      <c r="D216" s="80"/>
      <c r="E216" s="80">
        <v>163566</v>
      </c>
    </row>
    <row r="217" spans="1:5" s="41" customFormat="1" ht="9" customHeight="1" x14ac:dyDescent="0.15">
      <c r="A217" s="74" t="s">
        <v>46</v>
      </c>
      <c r="B217" s="79">
        <v>117967</v>
      </c>
      <c r="C217" s="80">
        <v>116487</v>
      </c>
      <c r="D217" s="80"/>
      <c r="E217" s="80">
        <v>97196</v>
      </c>
    </row>
    <row r="218" spans="1:5" s="41" customFormat="1" ht="9" customHeight="1" x14ac:dyDescent="0.15">
      <c r="A218" s="74" t="s">
        <v>47</v>
      </c>
      <c r="B218" s="79">
        <v>2259098</v>
      </c>
      <c r="C218" s="80">
        <v>1198558</v>
      </c>
      <c r="D218" s="80"/>
      <c r="E218" s="80">
        <v>1214839</v>
      </c>
    </row>
    <row r="219" spans="1:5" s="41" customFormat="1" ht="9" customHeight="1" x14ac:dyDescent="0.15">
      <c r="A219" s="76" t="s">
        <v>48</v>
      </c>
      <c r="B219" s="81">
        <v>145897</v>
      </c>
      <c r="C219" s="82">
        <v>147741</v>
      </c>
      <c r="D219" s="82"/>
      <c r="E219" s="82">
        <v>157482</v>
      </c>
    </row>
    <row r="220" spans="1:5" s="41" customFormat="1" ht="9" customHeight="1" x14ac:dyDescent="0.15">
      <c r="A220" s="74" t="s">
        <v>49</v>
      </c>
      <c r="B220" s="79">
        <v>835669</v>
      </c>
      <c r="C220" s="80">
        <v>320032</v>
      </c>
      <c r="D220" s="80"/>
      <c r="E220" s="80">
        <v>652462</v>
      </c>
    </row>
    <row r="221" spans="1:5" s="41" customFormat="1" ht="9" customHeight="1" x14ac:dyDescent="0.15">
      <c r="A221" s="74" t="s">
        <v>50</v>
      </c>
      <c r="B221" s="79">
        <v>304366</v>
      </c>
      <c r="C221" s="80">
        <v>219234</v>
      </c>
      <c r="D221" s="80"/>
      <c r="E221" s="80">
        <v>197345</v>
      </c>
    </row>
    <row r="222" spans="1:5" s="41" customFormat="1" ht="9" customHeight="1" x14ac:dyDescent="0.15">
      <c r="A222" s="74" t="s">
        <v>51</v>
      </c>
      <c r="B222" s="79">
        <v>245073</v>
      </c>
      <c r="C222" s="80">
        <v>207034</v>
      </c>
      <c r="D222" s="80"/>
      <c r="E222" s="80">
        <v>144398</v>
      </c>
    </row>
    <row r="223" spans="1:5" s="41" customFormat="1" ht="9" customHeight="1" x14ac:dyDescent="0.15">
      <c r="A223" s="76" t="s">
        <v>52</v>
      </c>
      <c r="B223" s="81">
        <v>214789</v>
      </c>
      <c r="C223" s="82">
        <v>195430</v>
      </c>
      <c r="D223" s="82"/>
      <c r="E223" s="82">
        <v>188449</v>
      </c>
    </row>
    <row r="224" spans="1:5" s="41" customFormat="1" ht="9" customHeight="1" x14ac:dyDescent="0.15">
      <c r="A224" s="74" t="s">
        <v>53</v>
      </c>
      <c r="B224" s="79">
        <v>445661</v>
      </c>
      <c r="C224" s="80">
        <v>521609</v>
      </c>
      <c r="D224" s="80"/>
      <c r="E224" s="80">
        <v>416881</v>
      </c>
    </row>
    <row r="225" spans="1:5" s="41" customFormat="1" ht="9" customHeight="1" x14ac:dyDescent="0.15">
      <c r="A225" s="74" t="s">
        <v>54</v>
      </c>
      <c r="B225" s="79">
        <v>854236</v>
      </c>
      <c r="C225" s="80">
        <v>432119</v>
      </c>
      <c r="D225" s="80"/>
      <c r="E225" s="80">
        <v>379646</v>
      </c>
    </row>
    <row r="226" spans="1:5" s="41" customFormat="1" ht="9" customHeight="1" x14ac:dyDescent="0.15">
      <c r="A226" s="74" t="s">
        <v>55</v>
      </c>
      <c r="B226" s="79">
        <v>295590</v>
      </c>
      <c r="C226" s="80">
        <v>679417</v>
      </c>
      <c r="D226" s="80"/>
      <c r="E226" s="80">
        <v>439989</v>
      </c>
    </row>
    <row r="227" spans="1:5" s="41" customFormat="1" ht="9" customHeight="1" x14ac:dyDescent="0.15">
      <c r="A227" s="76" t="s">
        <v>56</v>
      </c>
      <c r="B227" s="81">
        <v>554730</v>
      </c>
      <c r="C227" s="82">
        <v>430100</v>
      </c>
      <c r="D227" s="82"/>
      <c r="E227" s="82">
        <v>491290</v>
      </c>
    </row>
    <row r="228" spans="1:5" s="41" customFormat="1" ht="9" customHeight="1" x14ac:dyDescent="0.15">
      <c r="A228" s="74" t="s">
        <v>57</v>
      </c>
      <c r="B228" s="79">
        <v>94261</v>
      </c>
      <c r="C228" s="80">
        <v>68506</v>
      </c>
      <c r="D228" s="80"/>
      <c r="E228" s="80">
        <v>63557</v>
      </c>
    </row>
    <row r="229" spans="1:5" s="41" customFormat="1" ht="9" customHeight="1" x14ac:dyDescent="0.15">
      <c r="A229" s="74" t="s">
        <v>89</v>
      </c>
      <c r="B229" s="79">
        <v>826706</v>
      </c>
      <c r="C229" s="80">
        <v>1078261</v>
      </c>
      <c r="D229" s="80"/>
      <c r="E229" s="80">
        <v>1034099</v>
      </c>
    </row>
    <row r="230" spans="1:5" s="41" customFormat="1" ht="9" customHeight="1" x14ac:dyDescent="0.15">
      <c r="A230" s="74" t="s">
        <v>59</v>
      </c>
      <c r="B230" s="79">
        <v>370573</v>
      </c>
      <c r="C230" s="80">
        <v>279343</v>
      </c>
      <c r="D230" s="80"/>
      <c r="E230" s="80">
        <v>246503</v>
      </c>
    </row>
    <row r="231" spans="1:5" s="41" customFormat="1" ht="9" customHeight="1" x14ac:dyDescent="0.15">
      <c r="A231" s="76" t="s">
        <v>60</v>
      </c>
      <c r="B231" s="81">
        <v>91737</v>
      </c>
      <c r="C231" s="82">
        <v>70255</v>
      </c>
      <c r="D231" s="82"/>
      <c r="E231" s="82">
        <v>63546</v>
      </c>
    </row>
    <row r="232" spans="1:5" s="41" customFormat="1" ht="9" customHeight="1" x14ac:dyDescent="0.15">
      <c r="A232" s="74" t="s">
        <v>90</v>
      </c>
      <c r="B232" s="79">
        <v>36372</v>
      </c>
      <c r="C232" s="80">
        <v>119629</v>
      </c>
      <c r="D232" s="80"/>
      <c r="E232" s="80">
        <v>78610</v>
      </c>
    </row>
    <row r="233" spans="1:5" s="41" customFormat="1" ht="9" customHeight="1" x14ac:dyDescent="0.15">
      <c r="A233" s="74"/>
      <c r="B233" s="75"/>
      <c r="C233" s="75"/>
      <c r="D233" s="75"/>
      <c r="E233" s="75"/>
    </row>
    <row r="234" spans="1:5" s="41" customFormat="1" ht="9" customHeight="1" x14ac:dyDescent="0.15">
      <c r="A234" s="72">
        <v>2001</v>
      </c>
      <c r="B234" s="73"/>
      <c r="C234" s="83"/>
      <c r="D234" s="83"/>
      <c r="E234" s="83"/>
    </row>
    <row r="235" spans="1:5" s="41" customFormat="1" ht="9" customHeight="1" x14ac:dyDescent="0.15">
      <c r="A235" s="72" t="s">
        <v>84</v>
      </c>
      <c r="B235" s="78">
        <f>SUM(B237:B269)+1</f>
        <v>43017817</v>
      </c>
      <c r="C235" s="78">
        <f>SUM(C237:C269)-2</f>
        <v>25856446</v>
      </c>
      <c r="D235" s="78"/>
      <c r="E235" s="78">
        <f>SUM(E237:E269)-2</f>
        <v>26034162</v>
      </c>
    </row>
    <row r="236" spans="1:5" s="41" customFormat="1" ht="3.95" customHeight="1" x14ac:dyDescent="0.15">
      <c r="A236" s="72"/>
      <c r="B236" s="78"/>
      <c r="C236" s="78"/>
      <c r="D236" s="78"/>
      <c r="E236" s="78"/>
    </row>
    <row r="237" spans="1:5" s="41" customFormat="1" ht="9" customHeight="1" x14ac:dyDescent="0.15">
      <c r="A237" s="74" t="s">
        <v>29</v>
      </c>
      <c r="B237" s="79">
        <v>224399</v>
      </c>
      <c r="C237" s="80">
        <v>130278</v>
      </c>
      <c r="D237" s="80"/>
      <c r="E237" s="80">
        <v>131280</v>
      </c>
    </row>
    <row r="238" spans="1:5" s="41" customFormat="1" ht="9" customHeight="1" x14ac:dyDescent="0.15">
      <c r="A238" s="74" t="s">
        <v>30</v>
      </c>
      <c r="B238" s="79">
        <v>843808</v>
      </c>
      <c r="C238" s="80">
        <v>646300</v>
      </c>
      <c r="D238" s="80"/>
      <c r="E238" s="80">
        <v>518441</v>
      </c>
    </row>
    <row r="239" spans="1:5" s="41" customFormat="1" ht="9" customHeight="1" x14ac:dyDescent="0.15">
      <c r="A239" s="74" t="s">
        <v>31</v>
      </c>
      <c r="B239" s="79">
        <v>165435</v>
      </c>
      <c r="C239" s="80">
        <v>735839</v>
      </c>
      <c r="D239" s="80"/>
      <c r="E239" s="80">
        <v>265235</v>
      </c>
    </row>
    <row r="240" spans="1:5" s="41" customFormat="1" ht="9" customHeight="1" x14ac:dyDescent="0.15">
      <c r="A240" s="76" t="s">
        <v>32</v>
      </c>
      <c r="B240" s="81">
        <v>116435</v>
      </c>
      <c r="C240" s="82">
        <v>391157</v>
      </c>
      <c r="D240" s="82"/>
      <c r="E240" s="82">
        <v>200600</v>
      </c>
    </row>
    <row r="241" spans="1:5" s="41" customFormat="1" ht="9" customHeight="1" x14ac:dyDescent="0.15">
      <c r="A241" s="74" t="s">
        <v>85</v>
      </c>
      <c r="B241" s="79">
        <v>578156</v>
      </c>
      <c r="C241" s="80">
        <v>861407</v>
      </c>
      <c r="D241" s="80"/>
      <c r="E241" s="80">
        <v>614162</v>
      </c>
    </row>
    <row r="242" spans="1:5" s="41" customFormat="1" ht="9" customHeight="1" x14ac:dyDescent="0.15">
      <c r="A242" s="74" t="s">
        <v>34</v>
      </c>
      <c r="B242" s="79">
        <v>129043</v>
      </c>
      <c r="C242" s="80">
        <v>71595</v>
      </c>
      <c r="D242" s="80"/>
      <c r="E242" s="80">
        <v>89870</v>
      </c>
    </row>
    <row r="243" spans="1:5" s="41" customFormat="1" ht="9" customHeight="1" x14ac:dyDescent="0.15">
      <c r="A243" s="74" t="s">
        <v>35</v>
      </c>
      <c r="B243" s="79">
        <v>271418</v>
      </c>
      <c r="C243" s="80">
        <v>153795</v>
      </c>
      <c r="D243" s="80"/>
      <c r="E243" s="80">
        <v>274525</v>
      </c>
    </row>
    <row r="244" spans="1:5" s="41" customFormat="1" ht="9" customHeight="1" x14ac:dyDescent="0.15">
      <c r="A244" s="76" t="s">
        <v>86</v>
      </c>
      <c r="B244" s="81">
        <v>728612</v>
      </c>
      <c r="C244" s="82">
        <v>719031</v>
      </c>
      <c r="D244" s="82"/>
      <c r="E244" s="82">
        <v>667815</v>
      </c>
    </row>
    <row r="245" spans="1:5" s="41" customFormat="1" ht="9" customHeight="1" x14ac:dyDescent="0.15">
      <c r="A245" s="74" t="s">
        <v>87</v>
      </c>
      <c r="B245" s="79">
        <v>22984326</v>
      </c>
      <c r="C245" s="80">
        <v>9296651</v>
      </c>
      <c r="D245" s="80"/>
      <c r="E245" s="80">
        <v>10027226</v>
      </c>
    </row>
    <row r="246" spans="1:5" s="41" customFormat="1" ht="9" customHeight="1" x14ac:dyDescent="0.15">
      <c r="A246" s="74" t="s">
        <v>38</v>
      </c>
      <c r="B246" s="79">
        <v>345808</v>
      </c>
      <c r="C246" s="80">
        <v>263675</v>
      </c>
      <c r="D246" s="80"/>
      <c r="E246" s="80">
        <v>214059</v>
      </c>
    </row>
    <row r="247" spans="1:5" s="41" customFormat="1" ht="9" customHeight="1" x14ac:dyDescent="0.15">
      <c r="A247" s="74" t="s">
        <v>39</v>
      </c>
      <c r="B247" s="79">
        <v>830784</v>
      </c>
      <c r="C247" s="80">
        <v>529726</v>
      </c>
      <c r="D247" s="80"/>
      <c r="E247" s="80">
        <v>507415</v>
      </c>
    </row>
    <row r="248" spans="1:5" s="41" customFormat="1" ht="9" customHeight="1" x14ac:dyDescent="0.15">
      <c r="A248" s="76" t="s">
        <v>40</v>
      </c>
      <c r="B248" s="81">
        <v>285171</v>
      </c>
      <c r="C248" s="82">
        <v>282426</v>
      </c>
      <c r="D248" s="82"/>
      <c r="E248" s="82">
        <v>254323</v>
      </c>
    </row>
    <row r="249" spans="1:5" s="41" customFormat="1" ht="9" customHeight="1" x14ac:dyDescent="0.15">
      <c r="A249" s="74" t="s">
        <v>41</v>
      </c>
      <c r="B249" s="79">
        <v>244567</v>
      </c>
      <c r="C249" s="80">
        <v>424542</v>
      </c>
      <c r="D249" s="80"/>
      <c r="E249" s="80">
        <v>267076</v>
      </c>
    </row>
    <row r="250" spans="1:5" s="41" customFormat="1" ht="9" customHeight="1" x14ac:dyDescent="0.15">
      <c r="A250" s="74" t="s">
        <v>42</v>
      </c>
      <c r="B250" s="79">
        <v>2292795</v>
      </c>
      <c r="C250" s="80">
        <v>1160439</v>
      </c>
      <c r="D250" s="80"/>
      <c r="E250" s="80">
        <v>1623776</v>
      </c>
    </row>
    <row r="251" spans="1:5" s="41" customFormat="1" ht="9" customHeight="1" x14ac:dyDescent="0.15">
      <c r="A251" s="74" t="s">
        <v>43</v>
      </c>
      <c r="B251" s="79">
        <v>2342547</v>
      </c>
      <c r="C251" s="80">
        <v>2146552</v>
      </c>
      <c r="D251" s="80"/>
      <c r="E251" s="80">
        <v>2108862</v>
      </c>
    </row>
    <row r="252" spans="1:5" s="41" customFormat="1" ht="9" customHeight="1" x14ac:dyDescent="0.15">
      <c r="A252" s="76" t="s">
        <v>88</v>
      </c>
      <c r="B252" s="81">
        <v>491808</v>
      </c>
      <c r="C252" s="82">
        <v>308341</v>
      </c>
      <c r="D252" s="82"/>
      <c r="E252" s="82">
        <v>476645</v>
      </c>
    </row>
    <row r="253" spans="1:5" s="41" customFormat="1" ht="9" customHeight="1" x14ac:dyDescent="0.15">
      <c r="A253" s="74" t="s">
        <v>45</v>
      </c>
      <c r="B253" s="79">
        <v>542998</v>
      </c>
      <c r="C253" s="80">
        <v>287408</v>
      </c>
      <c r="D253" s="80"/>
      <c r="E253" s="80">
        <v>236953</v>
      </c>
    </row>
    <row r="254" spans="1:5" s="41" customFormat="1" ht="9" customHeight="1" x14ac:dyDescent="0.15">
      <c r="A254" s="74" t="s">
        <v>46</v>
      </c>
      <c r="B254" s="79">
        <v>152361</v>
      </c>
      <c r="C254" s="80">
        <v>131649</v>
      </c>
      <c r="D254" s="80"/>
      <c r="E254" s="80">
        <v>143271</v>
      </c>
    </row>
    <row r="255" spans="1:5" s="41" customFormat="1" ht="9" customHeight="1" x14ac:dyDescent="0.15">
      <c r="A255" s="74" t="s">
        <v>47</v>
      </c>
      <c r="B255" s="79">
        <v>3390476</v>
      </c>
      <c r="C255" s="80">
        <v>1970083</v>
      </c>
      <c r="D255" s="80"/>
      <c r="E255" s="80">
        <v>1847858</v>
      </c>
    </row>
    <row r="256" spans="1:5" s="41" customFormat="1" ht="9" customHeight="1" x14ac:dyDescent="0.15">
      <c r="A256" s="76" t="s">
        <v>48</v>
      </c>
      <c r="B256" s="81">
        <v>159671</v>
      </c>
      <c r="C256" s="82">
        <v>199807</v>
      </c>
      <c r="D256" s="82"/>
      <c r="E256" s="82">
        <v>193060</v>
      </c>
    </row>
    <row r="257" spans="1:5" s="41" customFormat="1" ht="9" customHeight="1" x14ac:dyDescent="0.15">
      <c r="A257" s="74" t="s">
        <v>49</v>
      </c>
      <c r="B257" s="79">
        <v>834407</v>
      </c>
      <c r="C257" s="80">
        <v>543904</v>
      </c>
      <c r="D257" s="80"/>
      <c r="E257" s="80">
        <v>777296</v>
      </c>
    </row>
    <row r="258" spans="1:5" s="41" customFormat="1" ht="9" customHeight="1" x14ac:dyDescent="0.15">
      <c r="A258" s="74" t="s">
        <v>50</v>
      </c>
      <c r="B258" s="79">
        <v>422699</v>
      </c>
      <c r="C258" s="80">
        <v>267788</v>
      </c>
      <c r="D258" s="80"/>
      <c r="E258" s="80">
        <v>313226</v>
      </c>
    </row>
    <row r="259" spans="1:5" s="41" customFormat="1" ht="9" customHeight="1" x14ac:dyDescent="0.15">
      <c r="A259" s="74" t="s">
        <v>51</v>
      </c>
      <c r="B259" s="79">
        <v>337203</v>
      </c>
      <c r="C259" s="80">
        <v>159122</v>
      </c>
      <c r="D259" s="80"/>
      <c r="E259" s="80">
        <v>195985</v>
      </c>
    </row>
    <row r="260" spans="1:5" s="41" customFormat="1" ht="9" customHeight="1" x14ac:dyDescent="0.15">
      <c r="A260" s="76" t="s">
        <v>52</v>
      </c>
      <c r="B260" s="81">
        <v>255719</v>
      </c>
      <c r="C260" s="82">
        <v>273470</v>
      </c>
      <c r="D260" s="82"/>
      <c r="E260" s="82">
        <v>251108</v>
      </c>
    </row>
    <row r="261" spans="1:5" s="41" customFormat="1" ht="9" customHeight="1" x14ac:dyDescent="0.15">
      <c r="A261" s="74" t="s">
        <v>53</v>
      </c>
      <c r="B261" s="79">
        <v>526116</v>
      </c>
      <c r="C261" s="80">
        <v>628606</v>
      </c>
      <c r="D261" s="80"/>
      <c r="E261" s="80">
        <v>580600</v>
      </c>
    </row>
    <row r="262" spans="1:5" s="41" customFormat="1" ht="9" customHeight="1" x14ac:dyDescent="0.15">
      <c r="A262" s="74" t="s">
        <v>54</v>
      </c>
      <c r="B262" s="79">
        <v>802316</v>
      </c>
      <c r="C262" s="80">
        <v>658260</v>
      </c>
      <c r="D262" s="80"/>
      <c r="E262" s="80">
        <v>586669</v>
      </c>
    </row>
    <row r="263" spans="1:5" s="41" customFormat="1" ht="9" customHeight="1" x14ac:dyDescent="0.15">
      <c r="A263" s="74" t="s">
        <v>55</v>
      </c>
      <c r="B263" s="79">
        <v>321762</v>
      </c>
      <c r="C263" s="80">
        <v>414192</v>
      </c>
      <c r="D263" s="80"/>
      <c r="E263" s="80">
        <v>414540</v>
      </c>
    </row>
    <row r="264" spans="1:5" s="41" customFormat="1" ht="9" customHeight="1" x14ac:dyDescent="0.15">
      <c r="A264" s="76" t="s">
        <v>56</v>
      </c>
      <c r="B264" s="81">
        <v>757491</v>
      </c>
      <c r="C264" s="82">
        <v>580747</v>
      </c>
      <c r="D264" s="82"/>
      <c r="E264" s="82">
        <v>678873</v>
      </c>
    </row>
    <row r="265" spans="1:5" s="41" customFormat="1" ht="9" customHeight="1" x14ac:dyDescent="0.15">
      <c r="A265" s="74" t="s">
        <v>57</v>
      </c>
      <c r="B265" s="79">
        <v>65517</v>
      </c>
      <c r="C265" s="80">
        <v>-79029</v>
      </c>
      <c r="D265" s="80"/>
      <c r="E265" s="80">
        <v>41210</v>
      </c>
    </row>
    <row r="266" spans="1:5" s="41" customFormat="1" ht="9" customHeight="1" x14ac:dyDescent="0.15">
      <c r="A266" s="74" t="s">
        <v>89</v>
      </c>
      <c r="B266" s="79">
        <v>939593</v>
      </c>
      <c r="C266" s="80">
        <v>1164868</v>
      </c>
      <c r="D266" s="80"/>
      <c r="E266" s="80">
        <v>1021020</v>
      </c>
    </row>
    <row r="267" spans="1:5" s="41" customFormat="1" ht="9" customHeight="1" x14ac:dyDescent="0.15">
      <c r="A267" s="74" t="s">
        <v>59</v>
      </c>
      <c r="B267" s="79">
        <v>412039</v>
      </c>
      <c r="C267" s="80">
        <v>372403</v>
      </c>
      <c r="D267" s="80"/>
      <c r="E267" s="80">
        <v>291949</v>
      </c>
    </row>
    <row r="268" spans="1:5" s="41" customFormat="1" ht="9" customHeight="1" x14ac:dyDescent="0.15">
      <c r="A268" s="76" t="s">
        <v>60</v>
      </c>
      <c r="B268" s="81">
        <v>85575</v>
      </c>
      <c r="C268" s="82">
        <v>14686</v>
      </c>
      <c r="D268" s="82"/>
      <c r="E268" s="82">
        <v>64501</v>
      </c>
    </row>
    <row r="269" spans="1:5" s="41" customFormat="1" ht="9" customHeight="1" x14ac:dyDescent="0.15">
      <c r="A269" s="74" t="s">
        <v>90</v>
      </c>
      <c r="B269" s="79">
        <v>136761</v>
      </c>
      <c r="C269" s="80">
        <v>146730</v>
      </c>
      <c r="D269" s="80"/>
      <c r="E269" s="80">
        <v>154735</v>
      </c>
    </row>
    <row r="270" spans="1:5" s="41" customFormat="1" ht="9" customHeight="1" x14ac:dyDescent="0.15">
      <c r="A270" s="74"/>
      <c r="B270" s="75"/>
      <c r="C270" s="75"/>
      <c r="D270" s="75"/>
      <c r="E270" s="75"/>
    </row>
    <row r="271" spans="1:5" s="41" customFormat="1" ht="9" customHeight="1" x14ac:dyDescent="0.15">
      <c r="A271" s="72">
        <v>2002</v>
      </c>
      <c r="B271" s="73"/>
      <c r="C271" s="73"/>
      <c r="D271" s="73"/>
      <c r="E271" s="73"/>
    </row>
    <row r="272" spans="1:5" s="41" customFormat="1" ht="9" customHeight="1" x14ac:dyDescent="0.15">
      <c r="A272" s="72" t="s">
        <v>84</v>
      </c>
      <c r="B272" s="78">
        <f>SUM(B274:B306)</f>
        <v>51670331</v>
      </c>
      <c r="C272" s="78">
        <f>SUM(C274:C306)</f>
        <v>30370059</v>
      </c>
      <c r="D272" s="78"/>
      <c r="E272" s="78">
        <f>SUM(E274:E306)-1</f>
        <v>26989178</v>
      </c>
    </row>
    <row r="273" spans="1:5" s="41" customFormat="1" ht="3.95" customHeight="1" x14ac:dyDescent="0.15">
      <c r="A273" s="72"/>
      <c r="B273" s="78"/>
      <c r="C273" s="78"/>
      <c r="D273" s="78"/>
      <c r="E273" s="78"/>
    </row>
    <row r="274" spans="1:5" s="41" customFormat="1" ht="9" customHeight="1" x14ac:dyDescent="0.15">
      <c r="A274" s="74" t="s">
        <v>29</v>
      </c>
      <c r="B274" s="79">
        <v>260771</v>
      </c>
      <c r="C274" s="80">
        <v>151012</v>
      </c>
      <c r="D274" s="80"/>
      <c r="E274" s="80">
        <v>140586</v>
      </c>
    </row>
    <row r="275" spans="1:5" s="41" customFormat="1" ht="9" customHeight="1" x14ac:dyDescent="0.15">
      <c r="A275" s="74" t="s">
        <v>30</v>
      </c>
      <c r="B275" s="79">
        <v>1012888</v>
      </c>
      <c r="C275" s="80">
        <v>483680</v>
      </c>
      <c r="D275" s="80"/>
      <c r="E275" s="80">
        <v>559816</v>
      </c>
    </row>
    <row r="276" spans="1:5" s="41" customFormat="1" ht="9" customHeight="1" x14ac:dyDescent="0.15">
      <c r="A276" s="74" t="s">
        <v>31</v>
      </c>
      <c r="B276" s="79">
        <v>196476</v>
      </c>
      <c r="C276" s="80">
        <v>-8295</v>
      </c>
      <c r="D276" s="80"/>
      <c r="E276" s="80">
        <v>400639</v>
      </c>
    </row>
    <row r="277" spans="1:5" s="41" customFormat="1" ht="9" customHeight="1" x14ac:dyDescent="0.15">
      <c r="A277" s="76" t="s">
        <v>32</v>
      </c>
      <c r="B277" s="81">
        <v>146740</v>
      </c>
      <c r="C277" s="82">
        <v>184444</v>
      </c>
      <c r="D277" s="82"/>
      <c r="E277" s="82">
        <v>716179</v>
      </c>
    </row>
    <row r="278" spans="1:5" s="41" customFormat="1" ht="9" customHeight="1" x14ac:dyDescent="0.15">
      <c r="A278" s="74" t="s">
        <v>85</v>
      </c>
      <c r="B278" s="79">
        <v>696595</v>
      </c>
      <c r="C278" s="80">
        <v>636135</v>
      </c>
      <c r="D278" s="80"/>
      <c r="E278" s="80">
        <v>620527</v>
      </c>
    </row>
    <row r="279" spans="1:5" s="41" customFormat="1" ht="9" customHeight="1" x14ac:dyDescent="0.15">
      <c r="A279" s="74" t="s">
        <v>34</v>
      </c>
      <c r="B279" s="79">
        <v>145450</v>
      </c>
      <c r="C279" s="80">
        <v>139245</v>
      </c>
      <c r="D279" s="80"/>
      <c r="E279" s="80">
        <v>74589</v>
      </c>
    </row>
    <row r="280" spans="1:5" s="41" customFormat="1" ht="9" customHeight="1" x14ac:dyDescent="0.15">
      <c r="A280" s="74" t="s">
        <v>35</v>
      </c>
      <c r="B280" s="79">
        <v>270028</v>
      </c>
      <c r="C280" s="80">
        <v>298719</v>
      </c>
      <c r="D280" s="80"/>
      <c r="E280" s="80">
        <v>250983</v>
      </c>
    </row>
    <row r="281" spans="1:5" s="41" customFormat="1" ht="9" customHeight="1" x14ac:dyDescent="0.15">
      <c r="A281" s="76" t="s">
        <v>86</v>
      </c>
      <c r="B281" s="81">
        <v>810595</v>
      </c>
      <c r="C281" s="82">
        <v>638823</v>
      </c>
      <c r="D281" s="82"/>
      <c r="E281" s="82">
        <v>611282</v>
      </c>
    </row>
    <row r="282" spans="1:5" s="41" customFormat="1" ht="9" customHeight="1" x14ac:dyDescent="0.15">
      <c r="A282" s="74" t="s">
        <v>87</v>
      </c>
      <c r="B282" s="79">
        <v>29833752</v>
      </c>
      <c r="C282" s="80">
        <v>8203519</v>
      </c>
      <c r="D282" s="80"/>
      <c r="E282" s="80">
        <v>7756305</v>
      </c>
    </row>
    <row r="283" spans="1:5" s="41" customFormat="1" ht="9" customHeight="1" x14ac:dyDescent="0.15">
      <c r="A283" s="74" t="s">
        <v>38</v>
      </c>
      <c r="B283" s="79">
        <v>299170</v>
      </c>
      <c r="C283" s="80">
        <v>213416</v>
      </c>
      <c r="D283" s="80"/>
      <c r="E283" s="80">
        <v>251996</v>
      </c>
    </row>
    <row r="284" spans="1:5" s="41" customFormat="1" ht="9" customHeight="1" x14ac:dyDescent="0.15">
      <c r="A284" s="74" t="s">
        <v>39</v>
      </c>
      <c r="B284" s="79">
        <v>879350</v>
      </c>
      <c r="C284" s="80">
        <v>661993</v>
      </c>
      <c r="D284" s="80"/>
      <c r="E284" s="80">
        <v>525580</v>
      </c>
    </row>
    <row r="285" spans="1:5" s="41" customFormat="1" ht="9" customHeight="1" x14ac:dyDescent="0.15">
      <c r="A285" s="76" t="s">
        <v>40</v>
      </c>
      <c r="B285" s="81">
        <v>263273</v>
      </c>
      <c r="C285" s="82">
        <v>315591</v>
      </c>
      <c r="D285" s="82"/>
      <c r="E285" s="82">
        <v>288992</v>
      </c>
    </row>
    <row r="286" spans="1:5" s="41" customFormat="1" ht="9" customHeight="1" x14ac:dyDescent="0.15">
      <c r="A286" s="74" t="s">
        <v>41</v>
      </c>
      <c r="B286" s="79">
        <v>316968</v>
      </c>
      <c r="C286" s="80">
        <v>541304</v>
      </c>
      <c r="D286" s="80"/>
      <c r="E286" s="80">
        <v>406449</v>
      </c>
    </row>
    <row r="287" spans="1:5" s="41" customFormat="1" ht="9" customHeight="1" x14ac:dyDescent="0.15">
      <c r="A287" s="74" t="s">
        <v>42</v>
      </c>
      <c r="B287" s="79">
        <v>2627968</v>
      </c>
      <c r="C287" s="80">
        <v>2628994</v>
      </c>
      <c r="D287" s="80"/>
      <c r="E287" s="80">
        <v>1945687</v>
      </c>
    </row>
    <row r="288" spans="1:5" s="41" customFormat="1" ht="9" customHeight="1" x14ac:dyDescent="0.15">
      <c r="A288" s="74" t="s">
        <v>43</v>
      </c>
      <c r="B288" s="79">
        <v>2697375</v>
      </c>
      <c r="C288" s="80">
        <v>2249535</v>
      </c>
      <c r="D288" s="80"/>
      <c r="E288" s="80">
        <v>2260112</v>
      </c>
    </row>
    <row r="289" spans="1:5" s="41" customFormat="1" ht="9" customHeight="1" x14ac:dyDescent="0.15">
      <c r="A289" s="76" t="s">
        <v>88</v>
      </c>
      <c r="B289" s="81">
        <v>605055</v>
      </c>
      <c r="C289" s="82">
        <v>1076202</v>
      </c>
      <c r="D289" s="82"/>
      <c r="E289" s="82">
        <v>621576</v>
      </c>
    </row>
    <row r="290" spans="1:5" s="41" customFormat="1" ht="9" customHeight="1" x14ac:dyDescent="0.15">
      <c r="A290" s="74" t="s">
        <v>45</v>
      </c>
      <c r="B290" s="79">
        <v>472061</v>
      </c>
      <c r="C290" s="80">
        <v>293486</v>
      </c>
      <c r="D290" s="80"/>
      <c r="E290" s="80">
        <v>262404</v>
      </c>
    </row>
    <row r="291" spans="1:5" s="41" customFormat="1" ht="9" customHeight="1" x14ac:dyDescent="0.15">
      <c r="A291" s="74" t="s">
        <v>46</v>
      </c>
      <c r="B291" s="79">
        <v>124816</v>
      </c>
      <c r="C291" s="80">
        <v>579402</v>
      </c>
      <c r="D291" s="80"/>
      <c r="E291" s="80">
        <v>296496</v>
      </c>
    </row>
    <row r="292" spans="1:5" s="41" customFormat="1" ht="9" customHeight="1" x14ac:dyDescent="0.15">
      <c r="A292" s="74" t="s">
        <v>47</v>
      </c>
      <c r="B292" s="79">
        <v>3684324</v>
      </c>
      <c r="C292" s="80">
        <v>1960730</v>
      </c>
      <c r="D292" s="80"/>
      <c r="E292" s="80">
        <v>1849114</v>
      </c>
    </row>
    <row r="293" spans="1:5" s="41" customFormat="1" ht="9" customHeight="1" x14ac:dyDescent="0.15">
      <c r="A293" s="76" t="s">
        <v>48</v>
      </c>
      <c r="B293" s="81">
        <v>157156</v>
      </c>
      <c r="C293" s="82">
        <v>274850</v>
      </c>
      <c r="D293" s="82"/>
      <c r="E293" s="82">
        <v>215995</v>
      </c>
    </row>
    <row r="294" spans="1:5" s="41" customFormat="1" ht="9" customHeight="1" x14ac:dyDescent="0.15">
      <c r="A294" s="74" t="s">
        <v>49</v>
      </c>
      <c r="B294" s="79">
        <v>907674</v>
      </c>
      <c r="C294" s="80">
        <v>1116478</v>
      </c>
      <c r="D294" s="80"/>
      <c r="E294" s="80">
        <v>818745</v>
      </c>
    </row>
    <row r="295" spans="1:5" s="41" customFormat="1" ht="9" customHeight="1" x14ac:dyDescent="0.15">
      <c r="A295" s="74" t="s">
        <v>50</v>
      </c>
      <c r="B295" s="79">
        <v>407587</v>
      </c>
      <c r="C295" s="80">
        <v>394355</v>
      </c>
      <c r="D295" s="80"/>
      <c r="E295" s="80">
        <v>335431</v>
      </c>
    </row>
    <row r="296" spans="1:5" s="41" customFormat="1" ht="9" customHeight="1" x14ac:dyDescent="0.15">
      <c r="A296" s="74" t="s">
        <v>51</v>
      </c>
      <c r="B296" s="79">
        <v>344654</v>
      </c>
      <c r="C296" s="80">
        <v>438410</v>
      </c>
      <c r="D296" s="80"/>
      <c r="E296" s="80">
        <v>304601</v>
      </c>
    </row>
    <row r="297" spans="1:5" s="41" customFormat="1" ht="9" customHeight="1" x14ac:dyDescent="0.15">
      <c r="A297" s="76" t="s">
        <v>52</v>
      </c>
      <c r="B297" s="81">
        <v>293899</v>
      </c>
      <c r="C297" s="82">
        <v>386214</v>
      </c>
      <c r="D297" s="82"/>
      <c r="E297" s="82">
        <v>282891</v>
      </c>
    </row>
    <row r="298" spans="1:5" s="41" customFormat="1" ht="9" customHeight="1" x14ac:dyDescent="0.15">
      <c r="A298" s="74" t="s">
        <v>53</v>
      </c>
      <c r="B298" s="79">
        <v>571596</v>
      </c>
      <c r="C298" s="80">
        <v>527219</v>
      </c>
      <c r="D298" s="80"/>
      <c r="E298" s="80">
        <v>576233</v>
      </c>
    </row>
    <row r="299" spans="1:5" s="41" customFormat="1" ht="9" customHeight="1" x14ac:dyDescent="0.15">
      <c r="A299" s="74" t="s">
        <v>54</v>
      </c>
      <c r="B299" s="79">
        <v>761390</v>
      </c>
      <c r="C299" s="80">
        <v>573787</v>
      </c>
      <c r="D299" s="80"/>
      <c r="E299" s="80">
        <v>591438</v>
      </c>
    </row>
    <row r="300" spans="1:5" s="41" customFormat="1" ht="9" customHeight="1" x14ac:dyDescent="0.15">
      <c r="A300" s="74" t="s">
        <v>55</v>
      </c>
      <c r="B300" s="79">
        <v>323385</v>
      </c>
      <c r="C300" s="80">
        <v>436110</v>
      </c>
      <c r="D300" s="80"/>
      <c r="E300" s="80">
        <v>393941</v>
      </c>
    </row>
    <row r="301" spans="1:5" s="41" customFormat="1" ht="9" customHeight="1" x14ac:dyDescent="0.15">
      <c r="A301" s="76" t="s">
        <v>56</v>
      </c>
      <c r="B301" s="81">
        <v>801647</v>
      </c>
      <c r="C301" s="82">
        <v>961161</v>
      </c>
      <c r="D301" s="82"/>
      <c r="E301" s="82">
        <v>715852</v>
      </c>
    </row>
    <row r="302" spans="1:5" s="41" customFormat="1" ht="9" customHeight="1" x14ac:dyDescent="0.15">
      <c r="A302" s="74" t="s">
        <v>57</v>
      </c>
      <c r="B302" s="79">
        <v>76827</v>
      </c>
      <c r="C302" s="80">
        <v>55321</v>
      </c>
      <c r="D302" s="80"/>
      <c r="E302" s="80">
        <v>47317</v>
      </c>
    </row>
    <row r="303" spans="1:5" s="41" customFormat="1" ht="9" customHeight="1" x14ac:dyDescent="0.15">
      <c r="A303" s="74" t="s">
        <v>89</v>
      </c>
      <c r="B303" s="79">
        <v>968736</v>
      </c>
      <c r="C303" s="80">
        <v>1124530</v>
      </c>
      <c r="D303" s="80"/>
      <c r="E303" s="80">
        <v>1347100</v>
      </c>
    </row>
    <row r="304" spans="1:5" s="41" customFormat="1" ht="9" customHeight="1" x14ac:dyDescent="0.15">
      <c r="A304" s="74" t="s">
        <v>59</v>
      </c>
      <c r="B304" s="79">
        <v>422378</v>
      </c>
      <c r="C304" s="80">
        <v>2547872</v>
      </c>
      <c r="D304" s="80"/>
      <c r="E304" s="80">
        <v>1246769</v>
      </c>
    </row>
    <row r="305" spans="1:5" s="41" customFormat="1" ht="9" customHeight="1" x14ac:dyDescent="0.15">
      <c r="A305" s="76" t="s">
        <v>60</v>
      </c>
      <c r="B305" s="81">
        <v>98580</v>
      </c>
      <c r="C305" s="82">
        <v>106322</v>
      </c>
      <c r="D305" s="82"/>
      <c r="E305" s="82">
        <v>103646</v>
      </c>
    </row>
    <row r="306" spans="1:5" s="41" customFormat="1" ht="9" customHeight="1" x14ac:dyDescent="0.15">
      <c r="A306" s="74" t="s">
        <v>90</v>
      </c>
      <c r="B306" s="79">
        <v>191167</v>
      </c>
      <c r="C306" s="80">
        <v>179495</v>
      </c>
      <c r="D306" s="80"/>
      <c r="E306" s="80">
        <v>169908</v>
      </c>
    </row>
    <row r="307" spans="1:5" s="41" customFormat="1" ht="9" customHeight="1" x14ac:dyDescent="0.15">
      <c r="A307" s="74"/>
      <c r="B307" s="75"/>
      <c r="C307" s="75"/>
      <c r="D307" s="75"/>
      <c r="E307" s="75"/>
    </row>
    <row r="308" spans="1:5" s="41" customFormat="1" ht="9" customHeight="1" x14ac:dyDescent="0.15">
      <c r="A308" s="72">
        <v>2003</v>
      </c>
      <c r="B308" s="83"/>
      <c r="C308" s="73"/>
      <c r="D308" s="73"/>
      <c r="E308" s="83"/>
    </row>
    <row r="309" spans="1:5" s="41" customFormat="1" ht="9" customHeight="1" x14ac:dyDescent="0.15">
      <c r="A309" s="72" t="s">
        <v>84</v>
      </c>
      <c r="B309" s="78">
        <f>SUM(B311:B343)+3</f>
        <v>56111493</v>
      </c>
      <c r="C309" s="78">
        <f>SUM(C311:C343)+1</f>
        <v>30252999</v>
      </c>
      <c r="D309" s="78"/>
      <c r="E309" s="78">
        <f>SUM(E311:E343)-2</f>
        <v>29080023</v>
      </c>
    </row>
    <row r="310" spans="1:5" s="41" customFormat="1" ht="3.95" customHeight="1" x14ac:dyDescent="0.15">
      <c r="A310" s="72"/>
      <c r="B310" s="78"/>
      <c r="C310" s="78"/>
      <c r="D310" s="78"/>
      <c r="E310" s="78"/>
    </row>
    <row r="311" spans="1:5" s="41" customFormat="1" ht="9" customHeight="1" x14ac:dyDescent="0.15">
      <c r="A311" s="74" t="s">
        <v>29</v>
      </c>
      <c r="B311" s="79">
        <v>1479019</v>
      </c>
      <c r="C311" s="80">
        <v>824257</v>
      </c>
      <c r="D311" s="80"/>
      <c r="E311" s="80">
        <v>771687</v>
      </c>
    </row>
    <row r="312" spans="1:5" s="41" customFormat="1" ht="9" customHeight="1" x14ac:dyDescent="0.15">
      <c r="A312" s="74" t="s">
        <v>30</v>
      </c>
      <c r="B312" s="79">
        <v>1263570</v>
      </c>
      <c r="C312" s="80">
        <v>626543</v>
      </c>
      <c r="D312" s="80"/>
      <c r="E312" s="80">
        <v>662982</v>
      </c>
    </row>
    <row r="313" spans="1:5" s="41" customFormat="1" ht="9" customHeight="1" x14ac:dyDescent="0.15">
      <c r="A313" s="74" t="s">
        <v>31</v>
      </c>
      <c r="B313" s="79">
        <v>227406</v>
      </c>
      <c r="C313" s="80">
        <v>286643</v>
      </c>
      <c r="D313" s="80"/>
      <c r="E313" s="80">
        <v>149651</v>
      </c>
    </row>
    <row r="314" spans="1:5" s="41" customFormat="1" ht="9" customHeight="1" x14ac:dyDescent="0.15">
      <c r="A314" s="76" t="s">
        <v>32</v>
      </c>
      <c r="B314" s="81">
        <v>186774</v>
      </c>
      <c r="C314" s="82">
        <v>251443</v>
      </c>
      <c r="D314" s="82"/>
      <c r="E314" s="82">
        <v>287815</v>
      </c>
    </row>
    <row r="315" spans="1:5" s="41" customFormat="1" ht="9" customHeight="1" x14ac:dyDescent="0.15">
      <c r="A315" s="74" t="s">
        <v>85</v>
      </c>
      <c r="B315" s="79">
        <v>903706</v>
      </c>
      <c r="C315" s="80">
        <v>832929</v>
      </c>
      <c r="D315" s="80"/>
      <c r="E315" s="80">
        <v>745669</v>
      </c>
    </row>
    <row r="316" spans="1:5" s="41" customFormat="1" ht="9" customHeight="1" x14ac:dyDescent="0.15">
      <c r="A316" s="74" t="s">
        <v>34</v>
      </c>
      <c r="B316" s="79">
        <v>150307</v>
      </c>
      <c r="C316" s="80">
        <v>657163</v>
      </c>
      <c r="D316" s="80"/>
      <c r="E316" s="80">
        <v>351021</v>
      </c>
    </row>
    <row r="317" spans="1:5" s="41" customFormat="1" ht="9" customHeight="1" x14ac:dyDescent="0.15">
      <c r="A317" s="74" t="s">
        <v>35</v>
      </c>
      <c r="B317" s="79">
        <v>313046</v>
      </c>
      <c r="C317" s="80">
        <v>328231</v>
      </c>
      <c r="D317" s="80"/>
      <c r="E317" s="80">
        <v>321486</v>
      </c>
    </row>
    <row r="318" spans="1:5" s="41" customFormat="1" ht="9" customHeight="1" x14ac:dyDescent="0.15">
      <c r="A318" s="76" t="s">
        <v>86</v>
      </c>
      <c r="B318" s="81">
        <v>1019188</v>
      </c>
      <c r="C318" s="82">
        <v>630078</v>
      </c>
      <c r="D318" s="82"/>
      <c r="E318" s="82">
        <v>699815</v>
      </c>
    </row>
    <row r="319" spans="1:5" s="41" customFormat="1" ht="9" customHeight="1" x14ac:dyDescent="0.15">
      <c r="A319" s="74" t="s">
        <v>87</v>
      </c>
      <c r="B319" s="79">
        <v>28744215</v>
      </c>
      <c r="C319" s="80">
        <v>9014421</v>
      </c>
      <c r="D319" s="80"/>
      <c r="E319" s="80">
        <v>7571325</v>
      </c>
    </row>
    <row r="320" spans="1:5" s="41" customFormat="1" ht="9" customHeight="1" x14ac:dyDescent="0.15">
      <c r="A320" s="74" t="s">
        <v>38</v>
      </c>
      <c r="B320" s="79">
        <v>349693</v>
      </c>
      <c r="C320" s="80">
        <v>532000</v>
      </c>
      <c r="D320" s="80"/>
      <c r="E320" s="80">
        <v>436179</v>
      </c>
    </row>
    <row r="321" spans="1:5" s="41" customFormat="1" ht="9" customHeight="1" x14ac:dyDescent="0.15">
      <c r="A321" s="74" t="s">
        <v>39</v>
      </c>
      <c r="B321" s="79">
        <v>1044822</v>
      </c>
      <c r="C321" s="80">
        <v>539347</v>
      </c>
      <c r="D321" s="80"/>
      <c r="E321" s="80">
        <v>549085</v>
      </c>
    </row>
    <row r="322" spans="1:5" s="41" customFormat="1" ht="9" customHeight="1" x14ac:dyDescent="0.15">
      <c r="A322" s="76" t="s">
        <v>40</v>
      </c>
      <c r="B322" s="81">
        <v>304743</v>
      </c>
      <c r="C322" s="82">
        <v>282437</v>
      </c>
      <c r="D322" s="82"/>
      <c r="E322" s="82">
        <v>269107</v>
      </c>
    </row>
    <row r="323" spans="1:5" s="41" customFormat="1" ht="9" customHeight="1" x14ac:dyDescent="0.15">
      <c r="A323" s="74" t="s">
        <v>41</v>
      </c>
      <c r="B323" s="79">
        <v>293884</v>
      </c>
      <c r="C323" s="80">
        <v>358829</v>
      </c>
      <c r="D323" s="80"/>
      <c r="E323" s="80">
        <v>405982</v>
      </c>
    </row>
    <row r="324" spans="1:5" s="41" customFormat="1" ht="9" customHeight="1" x14ac:dyDescent="0.15">
      <c r="A324" s="74" t="s">
        <v>42</v>
      </c>
      <c r="B324" s="79">
        <v>3011972</v>
      </c>
      <c r="C324" s="80">
        <v>2232478</v>
      </c>
      <c r="D324" s="80"/>
      <c r="E324" s="80">
        <v>2367232</v>
      </c>
    </row>
    <row r="325" spans="1:5" s="41" customFormat="1" ht="9" customHeight="1" x14ac:dyDescent="0.15">
      <c r="A325" s="74" t="s">
        <v>43</v>
      </c>
      <c r="B325" s="79">
        <v>2618622</v>
      </c>
      <c r="C325" s="80">
        <v>2409707</v>
      </c>
      <c r="D325" s="80"/>
      <c r="E325" s="80">
        <v>2161914</v>
      </c>
    </row>
    <row r="326" spans="1:5" s="41" customFormat="1" ht="9" customHeight="1" x14ac:dyDescent="0.15">
      <c r="A326" s="76" t="s">
        <v>88</v>
      </c>
      <c r="B326" s="81">
        <v>677700</v>
      </c>
      <c r="C326" s="82">
        <v>535581</v>
      </c>
      <c r="D326" s="82"/>
      <c r="E326" s="82">
        <v>642484</v>
      </c>
    </row>
    <row r="327" spans="1:5" s="41" customFormat="1" ht="9" customHeight="1" x14ac:dyDescent="0.15">
      <c r="A327" s="74" t="s">
        <v>45</v>
      </c>
      <c r="B327" s="79">
        <v>453720</v>
      </c>
      <c r="C327" s="80">
        <v>379617</v>
      </c>
      <c r="D327" s="80"/>
      <c r="E327" s="80">
        <v>332541</v>
      </c>
    </row>
    <row r="328" spans="1:5" s="41" customFormat="1" ht="9" customHeight="1" x14ac:dyDescent="0.15">
      <c r="A328" s="74" t="s">
        <v>46</v>
      </c>
      <c r="B328" s="79">
        <v>240680</v>
      </c>
      <c r="C328" s="80">
        <v>73260</v>
      </c>
      <c r="D328" s="80"/>
      <c r="E328" s="80">
        <v>293925</v>
      </c>
    </row>
    <row r="329" spans="1:5" s="41" customFormat="1" ht="9" customHeight="1" x14ac:dyDescent="0.15">
      <c r="A329" s="74" t="s">
        <v>47</v>
      </c>
      <c r="B329" s="79">
        <v>4498365</v>
      </c>
      <c r="C329" s="80">
        <v>1952541</v>
      </c>
      <c r="D329" s="80"/>
      <c r="E329" s="80">
        <v>1891112</v>
      </c>
    </row>
    <row r="330" spans="1:5" s="41" customFormat="1" ht="9" customHeight="1" x14ac:dyDescent="0.15">
      <c r="A330" s="76" t="s">
        <v>48</v>
      </c>
      <c r="B330" s="81">
        <v>203868</v>
      </c>
      <c r="C330" s="82">
        <v>232484</v>
      </c>
      <c r="D330" s="82"/>
      <c r="E330" s="82">
        <v>230282</v>
      </c>
    </row>
    <row r="331" spans="1:5" s="41" customFormat="1" ht="9" customHeight="1" x14ac:dyDescent="0.15">
      <c r="A331" s="74" t="s">
        <v>49</v>
      </c>
      <c r="B331" s="79">
        <v>1514000</v>
      </c>
      <c r="C331" s="80">
        <v>838616</v>
      </c>
      <c r="D331" s="80"/>
      <c r="E331" s="80">
        <v>870883</v>
      </c>
    </row>
    <row r="332" spans="1:5" s="41" customFormat="1" ht="9" customHeight="1" x14ac:dyDescent="0.15">
      <c r="A332" s="74" t="s">
        <v>50</v>
      </c>
      <c r="B332" s="79">
        <v>551078</v>
      </c>
      <c r="C332" s="80">
        <v>702560</v>
      </c>
      <c r="D332" s="80"/>
      <c r="E332" s="80">
        <v>497228</v>
      </c>
    </row>
    <row r="333" spans="1:5" s="41" customFormat="1" ht="9" customHeight="1" x14ac:dyDescent="0.15">
      <c r="A333" s="74" t="s">
        <v>51</v>
      </c>
      <c r="B333" s="79">
        <v>399752</v>
      </c>
      <c r="C333" s="80">
        <v>375264</v>
      </c>
      <c r="D333" s="80"/>
      <c r="E333" s="80">
        <v>387811</v>
      </c>
    </row>
    <row r="334" spans="1:5" s="41" customFormat="1" ht="9" customHeight="1" x14ac:dyDescent="0.15">
      <c r="A334" s="76" t="s">
        <v>52</v>
      </c>
      <c r="B334" s="81">
        <v>349369</v>
      </c>
      <c r="C334" s="82">
        <v>253034</v>
      </c>
      <c r="D334" s="82"/>
      <c r="E334" s="82">
        <v>373330</v>
      </c>
    </row>
    <row r="335" spans="1:5" s="41" customFormat="1" ht="9" customHeight="1" x14ac:dyDescent="0.15">
      <c r="A335" s="74" t="s">
        <v>53</v>
      </c>
      <c r="B335" s="79">
        <v>618960</v>
      </c>
      <c r="C335" s="80">
        <v>649083</v>
      </c>
      <c r="D335" s="80"/>
      <c r="E335" s="80">
        <v>649368</v>
      </c>
    </row>
    <row r="336" spans="1:5" s="41" customFormat="1" ht="9" customHeight="1" x14ac:dyDescent="0.15">
      <c r="A336" s="74" t="s">
        <v>54</v>
      </c>
      <c r="B336" s="79">
        <v>908737</v>
      </c>
      <c r="C336" s="80">
        <v>606823</v>
      </c>
      <c r="D336" s="80"/>
      <c r="E336" s="80">
        <v>592132</v>
      </c>
    </row>
    <row r="337" spans="1:5" s="41" customFormat="1" ht="9" customHeight="1" x14ac:dyDescent="0.15">
      <c r="A337" s="74" t="s">
        <v>55</v>
      </c>
      <c r="B337" s="79">
        <v>552053</v>
      </c>
      <c r="C337" s="80">
        <v>679052</v>
      </c>
      <c r="D337" s="80"/>
      <c r="E337" s="80">
        <v>579177</v>
      </c>
    </row>
    <row r="338" spans="1:5" s="41" customFormat="1" ht="9" customHeight="1" x14ac:dyDescent="0.15">
      <c r="A338" s="76" t="s">
        <v>56</v>
      </c>
      <c r="B338" s="81">
        <v>932206</v>
      </c>
      <c r="C338" s="82">
        <v>941699</v>
      </c>
      <c r="D338" s="82"/>
      <c r="E338" s="82">
        <v>955469</v>
      </c>
    </row>
    <row r="339" spans="1:5" s="41" customFormat="1" ht="9" customHeight="1" x14ac:dyDescent="0.15">
      <c r="A339" s="74" t="s">
        <v>57</v>
      </c>
      <c r="B339" s="79">
        <v>97511</v>
      </c>
      <c r="C339" s="80">
        <v>60838</v>
      </c>
      <c r="D339" s="80"/>
      <c r="E339" s="80">
        <v>68037</v>
      </c>
    </row>
    <row r="340" spans="1:5" s="41" customFormat="1" ht="9" customHeight="1" x14ac:dyDescent="0.15">
      <c r="A340" s="74" t="s">
        <v>89</v>
      </c>
      <c r="B340" s="79">
        <v>1297665</v>
      </c>
      <c r="C340" s="80">
        <v>1598376</v>
      </c>
      <c r="D340" s="80"/>
      <c r="E340" s="80">
        <v>1196032</v>
      </c>
    </row>
    <row r="341" spans="1:5" s="41" customFormat="1" ht="9" customHeight="1" x14ac:dyDescent="0.15">
      <c r="A341" s="74" t="s">
        <v>59</v>
      </c>
      <c r="B341" s="79">
        <v>531772</v>
      </c>
      <c r="C341" s="80">
        <v>257497</v>
      </c>
      <c r="D341" s="80"/>
      <c r="E341" s="80">
        <v>1443120</v>
      </c>
    </row>
    <row r="342" spans="1:5" s="41" customFormat="1" ht="9" customHeight="1" x14ac:dyDescent="0.15">
      <c r="A342" s="76" t="s">
        <v>60</v>
      </c>
      <c r="B342" s="81">
        <v>85519</v>
      </c>
      <c r="C342" s="82">
        <v>182999</v>
      </c>
      <c r="D342" s="82"/>
      <c r="E342" s="82">
        <v>148633</v>
      </c>
    </row>
    <row r="343" spans="1:5" s="41" customFormat="1" ht="9" customHeight="1" x14ac:dyDescent="0.15">
      <c r="A343" s="74" t="s">
        <v>90</v>
      </c>
      <c r="B343" s="79">
        <v>287568</v>
      </c>
      <c r="C343" s="80">
        <v>127168</v>
      </c>
      <c r="D343" s="80"/>
      <c r="E343" s="80">
        <v>177511</v>
      </c>
    </row>
    <row r="344" spans="1:5" s="41" customFormat="1" ht="9" customHeight="1" x14ac:dyDescent="0.15">
      <c r="A344" s="74"/>
      <c r="B344" s="75"/>
      <c r="C344" s="75"/>
      <c r="D344" s="75"/>
      <c r="E344" s="75"/>
    </row>
    <row r="345" spans="1:5" s="41" customFormat="1" ht="9" customHeight="1" x14ac:dyDescent="0.15">
      <c r="A345" s="72">
        <v>2004</v>
      </c>
      <c r="B345" s="73"/>
      <c r="C345" s="83"/>
      <c r="D345" s="83"/>
      <c r="E345" s="73"/>
    </row>
    <row r="346" spans="1:5" s="41" customFormat="1" ht="9" customHeight="1" x14ac:dyDescent="0.15">
      <c r="A346" s="72" t="s">
        <v>84</v>
      </c>
      <c r="B346" s="78">
        <f>SUM(B348:B380)-1</f>
        <v>59555468</v>
      </c>
      <c r="C346" s="78">
        <f>SUM(C348:C380)+3</f>
        <v>30435378</v>
      </c>
      <c r="D346" s="78"/>
      <c r="E346" s="78">
        <f>SUM(E348:E380)-1</f>
        <v>29906715</v>
      </c>
    </row>
    <row r="347" spans="1:5" s="41" customFormat="1" ht="3.95" customHeight="1" x14ac:dyDescent="0.15">
      <c r="A347" s="72"/>
      <c r="B347" s="78"/>
      <c r="C347" s="78"/>
      <c r="D347" s="78"/>
      <c r="E347" s="78"/>
    </row>
    <row r="348" spans="1:5" s="41" customFormat="1" ht="9" customHeight="1" x14ac:dyDescent="0.15">
      <c r="A348" s="74" t="s">
        <v>29</v>
      </c>
      <c r="B348" s="79">
        <v>424283</v>
      </c>
      <c r="C348" s="80">
        <v>151022</v>
      </c>
      <c r="D348" s="80"/>
      <c r="E348" s="80">
        <v>243007</v>
      </c>
    </row>
    <row r="349" spans="1:5" s="41" customFormat="1" ht="9" customHeight="1" x14ac:dyDescent="0.15">
      <c r="A349" s="74" t="s">
        <v>30</v>
      </c>
      <c r="B349" s="79">
        <v>1414391</v>
      </c>
      <c r="C349" s="80">
        <v>1268277</v>
      </c>
      <c r="D349" s="80"/>
      <c r="E349" s="80">
        <v>939497</v>
      </c>
    </row>
    <row r="350" spans="1:5" s="41" customFormat="1" ht="9" customHeight="1" x14ac:dyDescent="0.15">
      <c r="A350" s="74" t="s">
        <v>31</v>
      </c>
      <c r="B350" s="79">
        <v>428708</v>
      </c>
      <c r="C350" s="80">
        <v>25951</v>
      </c>
      <c r="D350" s="80"/>
      <c r="E350" s="80">
        <v>183325</v>
      </c>
    </row>
    <row r="351" spans="1:5" s="41" customFormat="1" ht="9" customHeight="1" x14ac:dyDescent="0.15">
      <c r="A351" s="76" t="s">
        <v>32</v>
      </c>
      <c r="B351" s="81">
        <v>302696</v>
      </c>
      <c r="C351" s="82">
        <v>274994</v>
      </c>
      <c r="D351" s="82"/>
      <c r="E351" s="82">
        <v>268677</v>
      </c>
    </row>
    <row r="352" spans="1:5" s="41" customFormat="1" ht="9" customHeight="1" x14ac:dyDescent="0.15">
      <c r="A352" s="74" t="s">
        <v>85</v>
      </c>
      <c r="B352" s="79">
        <v>1066213</v>
      </c>
      <c r="C352" s="80">
        <v>1052159</v>
      </c>
      <c r="D352" s="80"/>
      <c r="E352" s="80">
        <v>936945</v>
      </c>
    </row>
    <row r="353" spans="1:5" s="41" customFormat="1" ht="9" customHeight="1" x14ac:dyDescent="0.15">
      <c r="A353" s="74" t="s">
        <v>34</v>
      </c>
      <c r="B353" s="79">
        <v>164798</v>
      </c>
      <c r="C353" s="80">
        <v>2572</v>
      </c>
      <c r="D353" s="80"/>
      <c r="E353" s="80">
        <v>157501</v>
      </c>
    </row>
    <row r="354" spans="1:5" s="41" customFormat="1" ht="9" customHeight="1" x14ac:dyDescent="0.15">
      <c r="A354" s="74" t="s">
        <v>35</v>
      </c>
      <c r="B354" s="79">
        <v>373838</v>
      </c>
      <c r="C354" s="80">
        <v>290077</v>
      </c>
      <c r="D354" s="80"/>
      <c r="E354" s="80">
        <v>301652</v>
      </c>
    </row>
    <row r="355" spans="1:5" s="41" customFormat="1" ht="9" customHeight="1" x14ac:dyDescent="0.15">
      <c r="A355" s="76" t="s">
        <v>86</v>
      </c>
      <c r="B355" s="81">
        <v>1135471</v>
      </c>
      <c r="C355" s="82">
        <v>711964</v>
      </c>
      <c r="D355" s="82"/>
      <c r="E355" s="82">
        <v>769113</v>
      </c>
    </row>
    <row r="356" spans="1:5" s="41" customFormat="1" ht="9" customHeight="1" x14ac:dyDescent="0.15">
      <c r="A356" s="74" t="s">
        <v>87</v>
      </c>
      <c r="B356" s="79">
        <v>28865774</v>
      </c>
      <c r="C356" s="80">
        <v>8945205</v>
      </c>
      <c r="D356" s="80"/>
      <c r="E356" s="80">
        <v>8436521</v>
      </c>
    </row>
    <row r="357" spans="1:5" s="41" customFormat="1" ht="9" customHeight="1" x14ac:dyDescent="0.15">
      <c r="A357" s="74" t="s">
        <v>38</v>
      </c>
      <c r="B357" s="79">
        <v>381627</v>
      </c>
      <c r="C357" s="80">
        <v>489294</v>
      </c>
      <c r="D357" s="80"/>
      <c r="E357" s="80">
        <v>500712</v>
      </c>
    </row>
    <row r="358" spans="1:5" s="41" customFormat="1" ht="9" customHeight="1" x14ac:dyDescent="0.15">
      <c r="A358" s="74" t="s">
        <v>39</v>
      </c>
      <c r="B358" s="79">
        <v>1279983</v>
      </c>
      <c r="C358" s="80">
        <v>703676</v>
      </c>
      <c r="D358" s="80"/>
      <c r="E358" s="80">
        <v>650703</v>
      </c>
    </row>
    <row r="359" spans="1:5" s="41" customFormat="1" ht="9" customHeight="1" x14ac:dyDescent="0.15">
      <c r="A359" s="76" t="s">
        <v>40</v>
      </c>
      <c r="B359" s="81">
        <v>416137</v>
      </c>
      <c r="C359" s="82">
        <v>325870</v>
      </c>
      <c r="D359" s="82"/>
      <c r="E359" s="82">
        <v>306334</v>
      </c>
    </row>
    <row r="360" spans="1:5" s="41" customFormat="1" ht="9" customHeight="1" x14ac:dyDescent="0.15">
      <c r="A360" s="74" t="s">
        <v>41</v>
      </c>
      <c r="B360" s="79">
        <v>338838</v>
      </c>
      <c r="C360" s="80">
        <v>393984</v>
      </c>
      <c r="D360" s="80"/>
      <c r="E360" s="80">
        <v>402753</v>
      </c>
    </row>
    <row r="361" spans="1:5" s="41" customFormat="1" ht="9" customHeight="1" x14ac:dyDescent="0.15">
      <c r="A361" s="74" t="s">
        <v>42</v>
      </c>
      <c r="B361" s="79">
        <v>3416823</v>
      </c>
      <c r="C361" s="80">
        <v>2367895</v>
      </c>
      <c r="D361" s="80"/>
      <c r="E361" s="80">
        <v>2338547</v>
      </c>
    </row>
    <row r="362" spans="1:5" s="41" customFormat="1" ht="9" customHeight="1" x14ac:dyDescent="0.15">
      <c r="A362" s="74" t="s">
        <v>43</v>
      </c>
      <c r="B362" s="79">
        <v>3495895</v>
      </c>
      <c r="C362" s="80">
        <v>2559880</v>
      </c>
      <c r="D362" s="80"/>
      <c r="E362" s="80">
        <v>2479648</v>
      </c>
    </row>
    <row r="363" spans="1:5" s="41" customFormat="1" ht="9" customHeight="1" x14ac:dyDescent="0.15">
      <c r="A363" s="76" t="s">
        <v>88</v>
      </c>
      <c r="B363" s="81">
        <v>764155</v>
      </c>
      <c r="C363" s="82">
        <v>720466</v>
      </c>
      <c r="D363" s="82"/>
      <c r="E363" s="82">
        <v>714618</v>
      </c>
    </row>
    <row r="364" spans="1:5" s="41" customFormat="1" ht="9" customHeight="1" x14ac:dyDescent="0.15">
      <c r="A364" s="74" t="s">
        <v>45</v>
      </c>
      <c r="B364" s="79">
        <v>486423</v>
      </c>
      <c r="C364" s="80">
        <v>337940</v>
      </c>
      <c r="D364" s="80"/>
      <c r="E364" s="80">
        <v>443299</v>
      </c>
    </row>
    <row r="365" spans="1:5" s="41" customFormat="1" ht="9" customHeight="1" x14ac:dyDescent="0.15">
      <c r="A365" s="74" t="s">
        <v>46</v>
      </c>
      <c r="B365" s="79">
        <v>211067</v>
      </c>
      <c r="C365" s="80">
        <v>206901</v>
      </c>
      <c r="D365" s="80"/>
      <c r="E365" s="80">
        <v>221101</v>
      </c>
    </row>
    <row r="366" spans="1:5" s="41" customFormat="1" ht="9" customHeight="1" x14ac:dyDescent="0.15">
      <c r="A366" s="74" t="s">
        <v>47</v>
      </c>
      <c r="B366" s="79">
        <v>5074142</v>
      </c>
      <c r="C366" s="80">
        <v>2741519</v>
      </c>
      <c r="D366" s="80"/>
      <c r="E366" s="80">
        <v>2397268</v>
      </c>
    </row>
    <row r="367" spans="1:5" s="41" customFormat="1" ht="9" customHeight="1" x14ac:dyDescent="0.15">
      <c r="A367" s="76" t="s">
        <v>48</v>
      </c>
      <c r="B367" s="81">
        <v>270149</v>
      </c>
      <c r="C367" s="82">
        <v>268218</v>
      </c>
      <c r="D367" s="82"/>
      <c r="E367" s="82">
        <v>250718</v>
      </c>
    </row>
    <row r="368" spans="1:5" s="41" customFormat="1" ht="9" customHeight="1" x14ac:dyDescent="0.15">
      <c r="A368" s="74" t="s">
        <v>49</v>
      </c>
      <c r="B368" s="79">
        <v>1369733</v>
      </c>
      <c r="C368" s="80">
        <v>776963</v>
      </c>
      <c r="D368" s="80"/>
      <c r="E368" s="80">
        <v>875055</v>
      </c>
    </row>
    <row r="369" spans="1:5" s="41" customFormat="1" ht="9" customHeight="1" x14ac:dyDescent="0.15">
      <c r="A369" s="74" t="s">
        <v>50</v>
      </c>
      <c r="B369" s="79">
        <v>640922</v>
      </c>
      <c r="C369" s="80">
        <v>286921</v>
      </c>
      <c r="D369" s="80"/>
      <c r="E369" s="80">
        <v>471428</v>
      </c>
    </row>
    <row r="370" spans="1:5" s="41" customFormat="1" ht="9" customHeight="1" x14ac:dyDescent="0.15">
      <c r="A370" s="74" t="s">
        <v>51</v>
      </c>
      <c r="B370" s="79">
        <v>583808</v>
      </c>
      <c r="C370" s="80">
        <v>486224</v>
      </c>
      <c r="D370" s="80"/>
      <c r="E370" s="80">
        <v>360461</v>
      </c>
    </row>
    <row r="371" spans="1:5" s="41" customFormat="1" ht="9" customHeight="1" x14ac:dyDescent="0.15">
      <c r="A371" s="76" t="s">
        <v>52</v>
      </c>
      <c r="B371" s="81">
        <v>457443</v>
      </c>
      <c r="C371" s="82">
        <v>313655</v>
      </c>
      <c r="D371" s="82"/>
      <c r="E371" s="82">
        <v>291180</v>
      </c>
    </row>
    <row r="372" spans="1:5" s="41" customFormat="1" ht="9" customHeight="1" x14ac:dyDescent="0.15">
      <c r="A372" s="74" t="s">
        <v>53</v>
      </c>
      <c r="B372" s="79">
        <v>844283</v>
      </c>
      <c r="C372" s="80">
        <v>632852</v>
      </c>
      <c r="D372" s="80"/>
      <c r="E372" s="80">
        <v>668092</v>
      </c>
    </row>
    <row r="373" spans="1:5" s="41" customFormat="1" ht="9" customHeight="1" x14ac:dyDescent="0.15">
      <c r="A373" s="74" t="s">
        <v>54</v>
      </c>
      <c r="B373" s="79">
        <v>1086181</v>
      </c>
      <c r="C373" s="80">
        <v>824760</v>
      </c>
      <c r="D373" s="80"/>
      <c r="E373" s="80">
        <v>784432</v>
      </c>
    </row>
    <row r="374" spans="1:5" s="41" customFormat="1" ht="9" customHeight="1" x14ac:dyDescent="0.15">
      <c r="A374" s="74" t="s">
        <v>55</v>
      </c>
      <c r="B374" s="79">
        <v>519458</v>
      </c>
      <c r="C374" s="80">
        <v>539892</v>
      </c>
      <c r="D374" s="80"/>
      <c r="E374" s="80">
        <v>652813</v>
      </c>
    </row>
    <row r="375" spans="1:5" s="41" customFormat="1" ht="9" customHeight="1" x14ac:dyDescent="0.15">
      <c r="A375" s="76" t="s">
        <v>56</v>
      </c>
      <c r="B375" s="81">
        <v>1076400</v>
      </c>
      <c r="C375" s="82">
        <v>782131</v>
      </c>
      <c r="D375" s="82"/>
      <c r="E375" s="82">
        <v>803675</v>
      </c>
    </row>
    <row r="376" spans="1:5" s="41" customFormat="1" ht="9" customHeight="1" x14ac:dyDescent="0.15">
      <c r="A376" s="74" t="s">
        <v>57</v>
      </c>
      <c r="B376" s="79">
        <v>130721</v>
      </c>
      <c r="C376" s="80">
        <v>74792</v>
      </c>
      <c r="D376" s="80"/>
      <c r="E376" s="80">
        <v>87084</v>
      </c>
    </row>
    <row r="377" spans="1:5" s="41" customFormat="1" ht="9" customHeight="1" x14ac:dyDescent="0.15">
      <c r="A377" s="74" t="s">
        <v>89</v>
      </c>
      <c r="B377" s="79">
        <v>1390410</v>
      </c>
      <c r="C377" s="80">
        <v>1228446</v>
      </c>
      <c r="D377" s="80"/>
      <c r="E377" s="80">
        <v>1202280</v>
      </c>
    </row>
    <row r="378" spans="1:5" s="41" customFormat="1" ht="9" customHeight="1" x14ac:dyDescent="0.15">
      <c r="A378" s="74" t="s">
        <v>59</v>
      </c>
      <c r="B378" s="79">
        <v>637233</v>
      </c>
      <c r="C378" s="80">
        <v>426729</v>
      </c>
      <c r="D378" s="80"/>
      <c r="E378" s="80">
        <v>481499</v>
      </c>
    </row>
    <row r="379" spans="1:5" s="41" customFormat="1" ht="9" customHeight="1" x14ac:dyDescent="0.15">
      <c r="A379" s="76" t="s">
        <v>60</v>
      </c>
      <c r="B379" s="81">
        <v>164261</v>
      </c>
      <c r="C379" s="82">
        <v>99736</v>
      </c>
      <c r="D379" s="82"/>
      <c r="E379" s="82">
        <v>127694</v>
      </c>
    </row>
    <row r="380" spans="1:5" s="41" customFormat="1" ht="9" customHeight="1" x14ac:dyDescent="0.15">
      <c r="A380" s="74" t="s">
        <v>90</v>
      </c>
      <c r="B380" s="79">
        <v>343205</v>
      </c>
      <c r="C380" s="80">
        <v>124410</v>
      </c>
      <c r="D380" s="80"/>
      <c r="E380" s="80">
        <v>159084</v>
      </c>
    </row>
    <row r="381" spans="1:5" s="41" customFormat="1" ht="9" customHeight="1" x14ac:dyDescent="0.15">
      <c r="A381" s="74"/>
      <c r="B381" s="75"/>
      <c r="C381" s="75"/>
      <c r="D381" s="75"/>
      <c r="E381" s="75"/>
    </row>
    <row r="382" spans="1:5" s="41" customFormat="1" ht="9" customHeight="1" x14ac:dyDescent="0.15">
      <c r="A382" s="72">
        <v>2005</v>
      </c>
      <c r="B382" s="73"/>
      <c r="C382" s="83"/>
      <c r="D382" s="83"/>
      <c r="E382" s="73"/>
    </row>
    <row r="383" spans="1:5" s="41" customFormat="1" ht="9" customHeight="1" x14ac:dyDescent="0.15">
      <c r="A383" s="72" t="s">
        <v>84</v>
      </c>
      <c r="B383" s="78">
        <f>SUM(B385:B417)-4</f>
        <v>49161560</v>
      </c>
      <c r="C383" s="84">
        <f>SUM(C385:C417)+5</f>
        <v>50743421</v>
      </c>
      <c r="D383" s="84"/>
      <c r="E383" s="78">
        <f>SUM(E385:E417)+2</f>
        <v>36819026</v>
      </c>
    </row>
    <row r="384" spans="1:5" s="41" customFormat="1" ht="3.95" customHeight="1" x14ac:dyDescent="0.15">
      <c r="A384" s="72"/>
      <c r="B384" s="78"/>
      <c r="C384" s="78"/>
      <c r="D384" s="78"/>
      <c r="E384" s="78"/>
    </row>
    <row r="385" spans="1:5" s="41" customFormat="1" ht="9" customHeight="1" x14ac:dyDescent="0.15">
      <c r="A385" s="74" t="s">
        <v>29</v>
      </c>
      <c r="B385" s="79">
        <v>781350</v>
      </c>
      <c r="C385" s="80">
        <v>765728</v>
      </c>
      <c r="D385" s="80"/>
      <c r="E385" s="80">
        <v>986366</v>
      </c>
    </row>
    <row r="386" spans="1:5" s="41" customFormat="1" ht="9" customHeight="1" x14ac:dyDescent="0.15">
      <c r="A386" s="74" t="s">
        <v>30</v>
      </c>
      <c r="B386" s="79">
        <v>1019066</v>
      </c>
      <c r="C386" s="80">
        <v>554619</v>
      </c>
      <c r="D386" s="80"/>
      <c r="E386" s="80">
        <v>565648</v>
      </c>
    </row>
    <row r="387" spans="1:5" s="41" customFormat="1" ht="9" customHeight="1" x14ac:dyDescent="0.15">
      <c r="A387" s="74" t="s">
        <v>31</v>
      </c>
      <c r="B387" s="79">
        <v>200640</v>
      </c>
      <c r="C387" s="80">
        <v>64448</v>
      </c>
      <c r="D387" s="80"/>
      <c r="E387" s="80">
        <v>81913</v>
      </c>
    </row>
    <row r="388" spans="1:5" s="41" customFormat="1" ht="9" customHeight="1" x14ac:dyDescent="0.15">
      <c r="A388" s="76" t="s">
        <v>32</v>
      </c>
      <c r="B388" s="81">
        <v>147863</v>
      </c>
      <c r="C388" s="82">
        <v>248020</v>
      </c>
      <c r="D388" s="82"/>
      <c r="E388" s="82">
        <v>644424</v>
      </c>
    </row>
    <row r="389" spans="1:5" s="41" customFormat="1" ht="9" customHeight="1" x14ac:dyDescent="0.15">
      <c r="A389" s="74" t="s">
        <v>85</v>
      </c>
      <c r="B389" s="79">
        <v>691401</v>
      </c>
      <c r="C389" s="80">
        <v>466475</v>
      </c>
      <c r="D389" s="80"/>
      <c r="E389" s="80">
        <v>508396</v>
      </c>
    </row>
    <row r="390" spans="1:5" s="41" customFormat="1" ht="9" customHeight="1" x14ac:dyDescent="0.15">
      <c r="A390" s="74" t="s">
        <v>34</v>
      </c>
      <c r="B390" s="79">
        <v>147971</v>
      </c>
      <c r="C390" s="80">
        <v>249095</v>
      </c>
      <c r="D390" s="80"/>
      <c r="E390" s="80">
        <v>169282</v>
      </c>
    </row>
    <row r="391" spans="1:5" s="41" customFormat="1" ht="9" customHeight="1" x14ac:dyDescent="0.15">
      <c r="A391" s="74" t="s">
        <v>35</v>
      </c>
      <c r="B391" s="79">
        <v>342148</v>
      </c>
      <c r="C391" s="80">
        <v>517486</v>
      </c>
      <c r="D391" s="80"/>
      <c r="E391" s="80">
        <v>270844</v>
      </c>
    </row>
    <row r="392" spans="1:5" s="41" customFormat="1" ht="9" customHeight="1" x14ac:dyDescent="0.15">
      <c r="A392" s="76" t="s">
        <v>86</v>
      </c>
      <c r="B392" s="81">
        <v>974996</v>
      </c>
      <c r="C392" s="82">
        <v>744948</v>
      </c>
      <c r="D392" s="82"/>
      <c r="E392" s="82">
        <v>705089</v>
      </c>
    </row>
    <row r="393" spans="1:5" s="41" customFormat="1" ht="9" customHeight="1" x14ac:dyDescent="0.15">
      <c r="A393" s="74" t="s">
        <v>87</v>
      </c>
      <c r="B393" s="79">
        <v>18368670</v>
      </c>
      <c r="C393" s="80">
        <v>8061685</v>
      </c>
      <c r="D393" s="80"/>
      <c r="E393" s="80">
        <v>7727185</v>
      </c>
    </row>
    <row r="394" spans="1:5" s="41" customFormat="1" ht="9" customHeight="1" x14ac:dyDescent="0.15">
      <c r="A394" s="74" t="s">
        <v>38</v>
      </c>
      <c r="B394" s="79">
        <v>366217</v>
      </c>
      <c r="C394" s="80">
        <v>475588</v>
      </c>
      <c r="D394" s="80"/>
      <c r="E394" s="80">
        <v>431751</v>
      </c>
    </row>
    <row r="395" spans="1:5" s="41" customFormat="1" ht="9" customHeight="1" x14ac:dyDescent="0.15">
      <c r="A395" s="74" t="s">
        <v>39</v>
      </c>
      <c r="B395" s="79">
        <v>1281493</v>
      </c>
      <c r="C395" s="80">
        <v>896673</v>
      </c>
      <c r="D395" s="80"/>
      <c r="E395" s="80">
        <v>743121</v>
      </c>
    </row>
    <row r="396" spans="1:5" s="41" customFormat="1" ht="9" customHeight="1" x14ac:dyDescent="0.15">
      <c r="A396" s="76" t="s">
        <v>40</v>
      </c>
      <c r="B396" s="81">
        <v>398913</v>
      </c>
      <c r="C396" s="82">
        <v>377168</v>
      </c>
      <c r="D396" s="82"/>
      <c r="E396" s="82">
        <v>315537</v>
      </c>
    </row>
    <row r="397" spans="1:5" s="41" customFormat="1" ht="9" customHeight="1" x14ac:dyDescent="0.15">
      <c r="A397" s="74" t="s">
        <v>41</v>
      </c>
      <c r="B397" s="79">
        <v>367735</v>
      </c>
      <c r="C397" s="80">
        <v>306892</v>
      </c>
      <c r="D397" s="80"/>
      <c r="E397" s="80">
        <v>435307</v>
      </c>
    </row>
    <row r="398" spans="1:5" s="41" customFormat="1" ht="9" customHeight="1" x14ac:dyDescent="0.15">
      <c r="A398" s="74" t="s">
        <v>42</v>
      </c>
      <c r="B398" s="79">
        <v>3256194</v>
      </c>
      <c r="C398" s="80">
        <v>2456708</v>
      </c>
      <c r="D398" s="80"/>
      <c r="E398" s="80">
        <v>2298682</v>
      </c>
    </row>
    <row r="399" spans="1:5" s="41" customFormat="1" ht="9" customHeight="1" x14ac:dyDescent="0.15">
      <c r="A399" s="74" t="s">
        <v>43</v>
      </c>
      <c r="B399" s="79">
        <v>3835524</v>
      </c>
      <c r="C399" s="80">
        <v>3260585</v>
      </c>
      <c r="D399" s="80"/>
      <c r="E399" s="80">
        <v>2765279</v>
      </c>
    </row>
    <row r="400" spans="1:5" s="41" customFormat="1" ht="9" customHeight="1" x14ac:dyDescent="0.15">
      <c r="A400" s="76" t="s">
        <v>88</v>
      </c>
      <c r="B400" s="81">
        <v>852427</v>
      </c>
      <c r="C400" s="82">
        <v>700741</v>
      </c>
      <c r="D400" s="82"/>
      <c r="E400" s="82">
        <v>663840</v>
      </c>
    </row>
    <row r="401" spans="1:5" s="41" customFormat="1" ht="9" customHeight="1" x14ac:dyDescent="0.15">
      <c r="A401" s="74" t="s">
        <v>45</v>
      </c>
      <c r="B401" s="79">
        <v>476453</v>
      </c>
      <c r="C401" s="80">
        <v>385586</v>
      </c>
      <c r="D401" s="80"/>
      <c r="E401" s="80">
        <v>348999</v>
      </c>
    </row>
    <row r="402" spans="1:5" s="41" customFormat="1" ht="9" customHeight="1" x14ac:dyDescent="0.15">
      <c r="A402" s="74" t="s">
        <v>46</v>
      </c>
      <c r="B402" s="79">
        <v>269295</v>
      </c>
      <c r="C402" s="80">
        <v>217504</v>
      </c>
      <c r="D402" s="80"/>
      <c r="E402" s="80">
        <v>210848</v>
      </c>
    </row>
    <row r="403" spans="1:5" s="41" customFormat="1" ht="9" customHeight="1" x14ac:dyDescent="0.15">
      <c r="A403" s="74" t="s">
        <v>47</v>
      </c>
      <c r="B403" s="79">
        <v>4961663</v>
      </c>
      <c r="C403" s="80">
        <v>2815997</v>
      </c>
      <c r="D403" s="80"/>
      <c r="E403" s="80">
        <v>2791174</v>
      </c>
    </row>
    <row r="404" spans="1:5" s="41" customFormat="1" ht="9" customHeight="1" x14ac:dyDescent="0.15">
      <c r="A404" s="76" t="s">
        <v>48</v>
      </c>
      <c r="B404" s="81">
        <v>324515</v>
      </c>
      <c r="C404" s="82">
        <v>1235725</v>
      </c>
      <c r="D404" s="82"/>
      <c r="E404" s="82">
        <v>317767</v>
      </c>
    </row>
    <row r="405" spans="1:5" s="41" customFormat="1" ht="9" customHeight="1" x14ac:dyDescent="0.15">
      <c r="A405" s="74" t="s">
        <v>49</v>
      </c>
      <c r="B405" s="79">
        <v>1502815</v>
      </c>
      <c r="C405" s="80">
        <v>1461764</v>
      </c>
      <c r="D405" s="80"/>
      <c r="E405" s="80">
        <v>876217</v>
      </c>
    </row>
    <row r="406" spans="1:5" s="41" customFormat="1" ht="9" customHeight="1" x14ac:dyDescent="0.15">
      <c r="A406" s="74" t="s">
        <v>50</v>
      </c>
      <c r="B406" s="79">
        <v>724634</v>
      </c>
      <c r="C406" s="80">
        <v>481067</v>
      </c>
      <c r="D406" s="80"/>
      <c r="E406" s="80">
        <v>459923</v>
      </c>
    </row>
    <row r="407" spans="1:5" s="41" customFormat="1" ht="9" customHeight="1" x14ac:dyDescent="0.15">
      <c r="A407" s="74" t="s">
        <v>51</v>
      </c>
      <c r="B407" s="79">
        <v>630619</v>
      </c>
      <c r="C407" s="80">
        <v>17569581</v>
      </c>
      <c r="D407" s="80"/>
      <c r="E407" s="80">
        <v>6400693</v>
      </c>
    </row>
    <row r="408" spans="1:5" s="41" customFormat="1" ht="9" customHeight="1" x14ac:dyDescent="0.15">
      <c r="A408" s="76" t="s">
        <v>52</v>
      </c>
      <c r="B408" s="81">
        <v>491166</v>
      </c>
      <c r="C408" s="82">
        <v>372499</v>
      </c>
      <c r="D408" s="82"/>
      <c r="E408" s="82">
        <v>328582</v>
      </c>
    </row>
    <row r="409" spans="1:5" s="41" customFormat="1" ht="9" customHeight="1" x14ac:dyDescent="0.15">
      <c r="A409" s="74" t="s">
        <v>53</v>
      </c>
      <c r="B409" s="79">
        <v>964526</v>
      </c>
      <c r="C409" s="80">
        <v>729490</v>
      </c>
      <c r="D409" s="80"/>
      <c r="E409" s="80">
        <v>722944</v>
      </c>
    </row>
    <row r="410" spans="1:5" s="41" customFormat="1" ht="9" customHeight="1" x14ac:dyDescent="0.15">
      <c r="A410" s="74" t="s">
        <v>54</v>
      </c>
      <c r="B410" s="79">
        <v>1105916</v>
      </c>
      <c r="C410" s="80">
        <v>879048</v>
      </c>
      <c r="D410" s="80"/>
      <c r="E410" s="80">
        <v>804031</v>
      </c>
    </row>
    <row r="411" spans="1:5" s="41" customFormat="1" ht="9" customHeight="1" x14ac:dyDescent="0.15">
      <c r="A411" s="74" t="s">
        <v>55</v>
      </c>
      <c r="B411" s="79">
        <v>620763</v>
      </c>
      <c r="C411" s="80">
        <v>635654</v>
      </c>
      <c r="D411" s="80"/>
      <c r="E411" s="80">
        <v>791905</v>
      </c>
    </row>
    <row r="412" spans="1:5" s="41" customFormat="1" ht="9" customHeight="1" x14ac:dyDescent="0.15">
      <c r="A412" s="76" t="s">
        <v>56</v>
      </c>
      <c r="B412" s="81">
        <v>1164295</v>
      </c>
      <c r="C412" s="82">
        <v>1151109</v>
      </c>
      <c r="D412" s="82"/>
      <c r="E412" s="82">
        <v>1068199</v>
      </c>
    </row>
    <row r="413" spans="1:5" s="41" customFormat="1" ht="9" customHeight="1" x14ac:dyDescent="0.15">
      <c r="A413" s="74" t="s">
        <v>57</v>
      </c>
      <c r="B413" s="79">
        <v>143167</v>
      </c>
      <c r="C413" s="80">
        <v>115973</v>
      </c>
      <c r="D413" s="80"/>
      <c r="E413" s="80">
        <v>77827</v>
      </c>
    </row>
    <row r="414" spans="1:5" s="41" customFormat="1" ht="9" customHeight="1" x14ac:dyDescent="0.15">
      <c r="A414" s="74" t="s">
        <v>89</v>
      </c>
      <c r="B414" s="79">
        <v>1565780</v>
      </c>
      <c r="C414" s="80">
        <v>1495960</v>
      </c>
      <c r="D414" s="80"/>
      <c r="E414" s="80">
        <v>1437498</v>
      </c>
    </row>
    <row r="415" spans="1:5" s="41" customFormat="1" ht="9" customHeight="1" x14ac:dyDescent="0.15">
      <c r="A415" s="74" t="s">
        <v>59</v>
      </c>
      <c r="B415" s="79">
        <v>788002</v>
      </c>
      <c r="C415" s="80">
        <v>836635</v>
      </c>
      <c r="D415" s="80"/>
      <c r="E415" s="80">
        <v>672353</v>
      </c>
    </row>
    <row r="416" spans="1:5" s="41" customFormat="1" ht="9" customHeight="1" x14ac:dyDescent="0.15">
      <c r="A416" s="76" t="s">
        <v>60</v>
      </c>
      <c r="B416" s="81">
        <v>179128</v>
      </c>
      <c r="C416" s="82">
        <v>141080</v>
      </c>
      <c r="D416" s="82"/>
      <c r="E416" s="82">
        <v>120859</v>
      </c>
    </row>
    <row r="417" spans="1:5" s="41" customFormat="1" ht="9" customHeight="1" x14ac:dyDescent="0.15">
      <c r="A417" s="74" t="s">
        <v>90</v>
      </c>
      <c r="B417" s="79">
        <v>216219</v>
      </c>
      <c r="C417" s="80">
        <v>71885</v>
      </c>
      <c r="D417" s="80"/>
      <c r="E417" s="80">
        <v>76541</v>
      </c>
    </row>
    <row r="418" spans="1:5" s="41" customFormat="1" ht="9" customHeight="1" x14ac:dyDescent="0.15">
      <c r="A418" s="74"/>
      <c r="B418" s="75"/>
      <c r="C418" s="75"/>
      <c r="D418" s="75"/>
      <c r="E418" s="75"/>
    </row>
    <row r="419" spans="1:5" s="41" customFormat="1" ht="9" customHeight="1" x14ac:dyDescent="0.15">
      <c r="A419" s="72">
        <v>2006</v>
      </c>
      <c r="B419" s="73"/>
      <c r="C419" s="83"/>
      <c r="D419" s="83"/>
      <c r="E419" s="73"/>
    </row>
    <row r="420" spans="1:5" s="41" customFormat="1" ht="9" customHeight="1" x14ac:dyDescent="0.15">
      <c r="A420" s="72" t="s">
        <v>84</v>
      </c>
      <c r="B420" s="78">
        <f>SUM(B422:B454)</f>
        <v>65271214</v>
      </c>
      <c r="C420" s="84">
        <f>SUM(C422:C454)</f>
        <v>40293918</v>
      </c>
      <c r="D420" s="84"/>
      <c r="E420" s="78">
        <f>SUM(E422:E454)-2</f>
        <v>51418894</v>
      </c>
    </row>
    <row r="421" spans="1:5" s="41" customFormat="1" ht="3.95" customHeight="1" x14ac:dyDescent="0.15">
      <c r="A421" s="72"/>
      <c r="B421" s="78"/>
      <c r="C421" s="78"/>
      <c r="D421" s="78"/>
      <c r="E421" s="78"/>
    </row>
    <row r="422" spans="1:5" s="41" customFormat="1" ht="9" customHeight="1" x14ac:dyDescent="0.15">
      <c r="A422" s="74" t="s">
        <v>29</v>
      </c>
      <c r="B422" s="79">
        <v>1257390</v>
      </c>
      <c r="C422" s="80">
        <v>1039671</v>
      </c>
      <c r="D422" s="80"/>
      <c r="E422" s="80">
        <v>1534228</v>
      </c>
    </row>
    <row r="423" spans="1:5" s="41" customFormat="1" ht="9" customHeight="1" x14ac:dyDescent="0.15">
      <c r="A423" s="74" t="s">
        <v>30</v>
      </c>
      <c r="B423" s="79">
        <v>2292901</v>
      </c>
      <c r="C423" s="80">
        <v>1356621</v>
      </c>
      <c r="D423" s="80"/>
      <c r="E423" s="80">
        <v>1242278</v>
      </c>
    </row>
    <row r="424" spans="1:5" s="41" customFormat="1" ht="9" customHeight="1" x14ac:dyDescent="0.15">
      <c r="A424" s="74" t="s">
        <v>31</v>
      </c>
      <c r="B424" s="79">
        <v>424551</v>
      </c>
      <c r="C424" s="80">
        <v>464847</v>
      </c>
      <c r="D424" s="80"/>
      <c r="E424" s="80">
        <v>172579</v>
      </c>
    </row>
    <row r="425" spans="1:5" s="41" customFormat="1" ht="9" customHeight="1" x14ac:dyDescent="0.15">
      <c r="A425" s="76" t="s">
        <v>32</v>
      </c>
      <c r="B425" s="81">
        <v>235874</v>
      </c>
      <c r="C425" s="82">
        <v>497814</v>
      </c>
      <c r="D425" s="82"/>
      <c r="E425" s="82">
        <v>308483</v>
      </c>
    </row>
    <row r="426" spans="1:5" s="41" customFormat="1" ht="9" customHeight="1" x14ac:dyDescent="0.15">
      <c r="A426" s="74" t="s">
        <v>85</v>
      </c>
      <c r="B426" s="79">
        <v>1042477</v>
      </c>
      <c r="C426" s="80">
        <v>984438</v>
      </c>
      <c r="D426" s="80"/>
      <c r="E426" s="80">
        <v>861327</v>
      </c>
    </row>
    <row r="427" spans="1:5" s="41" customFormat="1" ht="9" customHeight="1" x14ac:dyDescent="0.15">
      <c r="A427" s="74" t="s">
        <v>34</v>
      </c>
      <c r="B427" s="79">
        <v>348013</v>
      </c>
      <c r="C427" s="80">
        <v>271134</v>
      </c>
      <c r="D427" s="80"/>
      <c r="E427" s="80">
        <v>406754</v>
      </c>
    </row>
    <row r="428" spans="1:5" s="41" customFormat="1" ht="9" customHeight="1" x14ac:dyDescent="0.15">
      <c r="A428" s="74" t="s">
        <v>35</v>
      </c>
      <c r="B428" s="79">
        <v>670911</v>
      </c>
      <c r="C428" s="80">
        <v>518625</v>
      </c>
      <c r="D428" s="80"/>
      <c r="E428" s="80">
        <v>694546</v>
      </c>
    </row>
    <row r="429" spans="1:5" s="41" customFormat="1" ht="9" customHeight="1" x14ac:dyDescent="0.15">
      <c r="A429" s="76" t="s">
        <v>86</v>
      </c>
      <c r="B429" s="81">
        <v>1847076</v>
      </c>
      <c r="C429" s="82">
        <v>1158949</v>
      </c>
      <c r="D429" s="82"/>
      <c r="E429" s="82">
        <v>969475</v>
      </c>
    </row>
    <row r="430" spans="1:5" s="41" customFormat="1" ht="9" customHeight="1" x14ac:dyDescent="0.15">
      <c r="A430" s="74" t="s">
        <v>87</v>
      </c>
      <c r="B430" s="79">
        <v>25830281</v>
      </c>
      <c r="C430" s="80">
        <v>12135543</v>
      </c>
      <c r="D430" s="80"/>
      <c r="E430" s="80">
        <v>12512173</v>
      </c>
    </row>
    <row r="431" spans="1:5" s="41" customFormat="1" ht="9" customHeight="1" x14ac:dyDescent="0.15">
      <c r="A431" s="74" t="s">
        <v>38</v>
      </c>
      <c r="B431" s="79">
        <v>387998</v>
      </c>
      <c r="C431" s="80">
        <v>222762</v>
      </c>
      <c r="D431" s="80"/>
      <c r="E431" s="80">
        <v>218579</v>
      </c>
    </row>
    <row r="432" spans="1:5" s="41" customFormat="1" ht="9" customHeight="1" x14ac:dyDescent="0.15">
      <c r="A432" s="74" t="s">
        <v>39</v>
      </c>
      <c r="B432" s="79">
        <v>1482570</v>
      </c>
      <c r="C432" s="80">
        <v>874093</v>
      </c>
      <c r="D432" s="80"/>
      <c r="E432" s="80">
        <v>980962</v>
      </c>
    </row>
    <row r="433" spans="1:5" s="41" customFormat="1" ht="9" customHeight="1" x14ac:dyDescent="0.15">
      <c r="A433" s="76" t="s">
        <v>40</v>
      </c>
      <c r="B433" s="81">
        <v>567017</v>
      </c>
      <c r="C433" s="82">
        <v>354513</v>
      </c>
      <c r="D433" s="82"/>
      <c r="E433" s="82">
        <v>358576</v>
      </c>
    </row>
    <row r="434" spans="1:5" s="41" customFormat="1" ht="9" customHeight="1" x14ac:dyDescent="0.15">
      <c r="A434" s="74" t="s">
        <v>41</v>
      </c>
      <c r="B434" s="79">
        <v>455054</v>
      </c>
      <c r="C434" s="80">
        <v>353859</v>
      </c>
      <c r="D434" s="80"/>
      <c r="E434" s="80">
        <v>340458</v>
      </c>
    </row>
    <row r="435" spans="1:5" s="41" customFormat="1" ht="9" customHeight="1" x14ac:dyDescent="0.15">
      <c r="A435" s="74" t="s">
        <v>42</v>
      </c>
      <c r="B435" s="79">
        <v>3642507</v>
      </c>
      <c r="C435" s="80">
        <v>2643876</v>
      </c>
      <c r="D435" s="80"/>
      <c r="E435" s="80">
        <v>2738622</v>
      </c>
    </row>
    <row r="436" spans="1:5" s="41" customFormat="1" ht="9" customHeight="1" x14ac:dyDescent="0.15">
      <c r="A436" s="74" t="s">
        <v>43</v>
      </c>
      <c r="B436" s="79">
        <v>4733867</v>
      </c>
      <c r="C436" s="80">
        <v>3166592</v>
      </c>
      <c r="D436" s="80"/>
      <c r="E436" s="80">
        <v>3391792</v>
      </c>
    </row>
    <row r="437" spans="1:5" s="41" customFormat="1" ht="9" customHeight="1" x14ac:dyDescent="0.15">
      <c r="A437" s="76" t="s">
        <v>88</v>
      </c>
      <c r="B437" s="81">
        <v>950448</v>
      </c>
      <c r="C437" s="82">
        <v>608283</v>
      </c>
      <c r="D437" s="82"/>
      <c r="E437" s="82">
        <v>580956</v>
      </c>
    </row>
    <row r="438" spans="1:5" s="41" customFormat="1" ht="9" customHeight="1" x14ac:dyDescent="0.15">
      <c r="A438" s="74" t="s">
        <v>45</v>
      </c>
      <c r="B438" s="79">
        <v>484593</v>
      </c>
      <c r="C438" s="80">
        <v>522895</v>
      </c>
      <c r="D438" s="80"/>
      <c r="E438" s="80">
        <v>509419</v>
      </c>
    </row>
    <row r="439" spans="1:5" s="41" customFormat="1" ht="9" customHeight="1" x14ac:dyDescent="0.15">
      <c r="A439" s="74" t="s">
        <v>46</v>
      </c>
      <c r="B439" s="79">
        <v>291095</v>
      </c>
      <c r="C439" s="80">
        <v>202783</v>
      </c>
      <c r="D439" s="80"/>
      <c r="E439" s="80">
        <v>210688</v>
      </c>
    </row>
    <row r="440" spans="1:5" s="41" customFormat="1" ht="9" customHeight="1" x14ac:dyDescent="0.15">
      <c r="A440" s="74" t="s">
        <v>47</v>
      </c>
      <c r="B440" s="79">
        <v>5947127</v>
      </c>
      <c r="C440" s="80">
        <v>3712860</v>
      </c>
      <c r="D440" s="80"/>
      <c r="E440" s="80">
        <v>3375179</v>
      </c>
    </row>
    <row r="441" spans="1:5" s="41" customFormat="1" ht="9" customHeight="1" x14ac:dyDescent="0.15">
      <c r="A441" s="76" t="s">
        <v>48</v>
      </c>
      <c r="B441" s="81">
        <v>340000</v>
      </c>
      <c r="C441" s="82">
        <v>311970</v>
      </c>
      <c r="D441" s="82"/>
      <c r="E441" s="82">
        <v>319953</v>
      </c>
    </row>
    <row r="442" spans="1:5" s="41" customFormat="1" ht="9" customHeight="1" x14ac:dyDescent="0.15">
      <c r="A442" s="74" t="s">
        <v>49</v>
      </c>
      <c r="B442" s="79">
        <v>1656428</v>
      </c>
      <c r="C442" s="80">
        <v>1086586</v>
      </c>
      <c r="D442" s="80"/>
      <c r="E442" s="80">
        <v>1465026</v>
      </c>
    </row>
    <row r="443" spans="1:5" s="41" customFormat="1" ht="9" customHeight="1" x14ac:dyDescent="0.15">
      <c r="A443" s="74" t="s">
        <v>50</v>
      </c>
      <c r="B443" s="79">
        <v>812175</v>
      </c>
      <c r="C443" s="80">
        <v>620642</v>
      </c>
      <c r="D443" s="80"/>
      <c r="E443" s="80">
        <v>596689</v>
      </c>
    </row>
    <row r="444" spans="1:5" s="41" customFormat="1" ht="9" customHeight="1" x14ac:dyDescent="0.15">
      <c r="A444" s="74" t="s">
        <v>51</v>
      </c>
      <c r="B444" s="79">
        <v>1279515</v>
      </c>
      <c r="C444" s="80">
        <v>947322</v>
      </c>
      <c r="D444" s="80"/>
      <c r="E444" s="80">
        <v>10813267</v>
      </c>
    </row>
    <row r="445" spans="1:5" s="41" customFormat="1" ht="9" customHeight="1" x14ac:dyDescent="0.15">
      <c r="A445" s="76" t="s">
        <v>52</v>
      </c>
      <c r="B445" s="81">
        <v>589130</v>
      </c>
      <c r="C445" s="82">
        <v>497781</v>
      </c>
      <c r="D445" s="82"/>
      <c r="E445" s="82">
        <v>492155</v>
      </c>
    </row>
    <row r="446" spans="1:5" s="41" customFormat="1" ht="9" customHeight="1" x14ac:dyDescent="0.15">
      <c r="A446" s="74" t="s">
        <v>53</v>
      </c>
      <c r="B446" s="79">
        <v>1146527</v>
      </c>
      <c r="C446" s="80">
        <v>1134590</v>
      </c>
      <c r="D446" s="80"/>
      <c r="E446" s="80">
        <v>954074</v>
      </c>
    </row>
    <row r="447" spans="1:5" s="41" customFormat="1" ht="9" customHeight="1" x14ac:dyDescent="0.15">
      <c r="A447" s="74" t="s">
        <v>54</v>
      </c>
      <c r="B447" s="79">
        <v>1212898</v>
      </c>
      <c r="C447" s="80">
        <v>860452</v>
      </c>
      <c r="D447" s="80"/>
      <c r="E447" s="80">
        <v>885706</v>
      </c>
    </row>
    <row r="448" spans="1:5" s="41" customFormat="1" ht="9" customHeight="1" x14ac:dyDescent="0.15">
      <c r="A448" s="74" t="s">
        <v>55</v>
      </c>
      <c r="B448" s="79">
        <v>700265</v>
      </c>
      <c r="C448" s="80">
        <v>444463</v>
      </c>
      <c r="D448" s="80"/>
      <c r="E448" s="80">
        <v>719161</v>
      </c>
    </row>
    <row r="449" spans="1:5" s="41" customFormat="1" ht="9" customHeight="1" x14ac:dyDescent="0.15">
      <c r="A449" s="76" t="s">
        <v>56</v>
      </c>
      <c r="B449" s="81">
        <v>1325521</v>
      </c>
      <c r="C449" s="82">
        <v>1103690</v>
      </c>
      <c r="D449" s="82"/>
      <c r="E449" s="82">
        <v>1202107</v>
      </c>
    </row>
    <row r="450" spans="1:5" s="41" customFormat="1" ht="9" customHeight="1" x14ac:dyDescent="0.15">
      <c r="A450" s="74" t="s">
        <v>57</v>
      </c>
      <c r="B450" s="79">
        <v>161891</v>
      </c>
      <c r="C450" s="80">
        <v>70927</v>
      </c>
      <c r="D450" s="80"/>
      <c r="E450" s="80">
        <v>88416</v>
      </c>
    </row>
    <row r="451" spans="1:5" s="41" customFormat="1" ht="9" customHeight="1" x14ac:dyDescent="0.15">
      <c r="A451" s="74" t="s">
        <v>89</v>
      </c>
      <c r="B451" s="79">
        <v>1800499</v>
      </c>
      <c r="C451" s="80">
        <v>1272435</v>
      </c>
      <c r="D451" s="80"/>
      <c r="E451" s="80">
        <v>1634257</v>
      </c>
    </row>
    <row r="452" spans="1:5" s="41" customFormat="1" ht="9" customHeight="1" x14ac:dyDescent="0.15">
      <c r="A452" s="74" t="s">
        <v>59</v>
      </c>
      <c r="B452" s="79">
        <v>948574</v>
      </c>
      <c r="C452" s="80">
        <v>603206</v>
      </c>
      <c r="D452" s="80"/>
      <c r="E452" s="80">
        <v>615225</v>
      </c>
    </row>
    <row r="453" spans="1:5" s="41" customFormat="1" ht="9" customHeight="1" x14ac:dyDescent="0.15">
      <c r="A453" s="76" t="s">
        <v>60</v>
      </c>
      <c r="B453" s="81">
        <v>203143</v>
      </c>
      <c r="C453" s="82">
        <v>120938</v>
      </c>
      <c r="D453" s="82"/>
      <c r="E453" s="82">
        <v>107167</v>
      </c>
    </row>
    <row r="454" spans="1:5" s="41" customFormat="1" ht="9" customHeight="1" x14ac:dyDescent="0.15">
      <c r="A454" s="74" t="s">
        <v>90</v>
      </c>
      <c r="B454" s="79">
        <v>202898</v>
      </c>
      <c r="C454" s="80">
        <v>128758</v>
      </c>
      <c r="D454" s="80"/>
      <c r="E454" s="80">
        <v>118619</v>
      </c>
    </row>
    <row r="455" spans="1:5" s="41" customFormat="1" ht="9" customHeight="1" x14ac:dyDescent="0.15">
      <c r="A455" s="74"/>
      <c r="B455" s="75"/>
      <c r="C455" s="75"/>
      <c r="D455" s="75"/>
      <c r="E455" s="75"/>
    </row>
    <row r="456" spans="1:5" s="41" customFormat="1" ht="9" customHeight="1" x14ac:dyDescent="0.15">
      <c r="A456" s="72">
        <v>2007</v>
      </c>
      <c r="B456" s="73"/>
      <c r="C456" s="83"/>
      <c r="D456" s="83"/>
      <c r="E456" s="73"/>
    </row>
    <row r="457" spans="1:5" s="41" customFormat="1" ht="9" customHeight="1" x14ac:dyDescent="0.15">
      <c r="A457" s="72" t="s">
        <v>84</v>
      </c>
      <c r="B457" s="78">
        <f>SUM(B459:B491)</f>
        <v>77137785</v>
      </c>
      <c r="C457" s="84">
        <f>SUM(C459:C491)-2</f>
        <v>50764036</v>
      </c>
      <c r="D457" s="84"/>
      <c r="E457" s="78">
        <f>SUM(E459:E491)+1</f>
        <v>45425807</v>
      </c>
    </row>
    <row r="458" spans="1:5" s="41" customFormat="1" ht="3.95" customHeight="1" x14ac:dyDescent="0.15">
      <c r="A458" s="72"/>
      <c r="B458" s="78"/>
      <c r="C458" s="78"/>
      <c r="D458" s="78"/>
      <c r="E458" s="78"/>
    </row>
    <row r="459" spans="1:5" s="41" customFormat="1" ht="9" customHeight="1" x14ac:dyDescent="0.15">
      <c r="A459" s="74" t="s">
        <v>29</v>
      </c>
      <c r="B459" s="79">
        <v>1729218</v>
      </c>
      <c r="C459" s="80">
        <v>965927</v>
      </c>
      <c r="D459" s="80"/>
      <c r="E459" s="80">
        <v>810385</v>
      </c>
    </row>
    <row r="460" spans="1:5" s="41" customFormat="1" ht="9" customHeight="1" x14ac:dyDescent="0.15">
      <c r="A460" s="74" t="s">
        <v>30</v>
      </c>
      <c r="B460" s="79">
        <v>1698110</v>
      </c>
      <c r="C460" s="80">
        <v>1277749</v>
      </c>
      <c r="D460" s="80"/>
      <c r="E460" s="80">
        <v>1378529</v>
      </c>
    </row>
    <row r="461" spans="1:5" s="41" customFormat="1" ht="9" customHeight="1" x14ac:dyDescent="0.15">
      <c r="A461" s="74" t="s">
        <v>31</v>
      </c>
      <c r="B461" s="79">
        <v>414997</v>
      </c>
      <c r="C461" s="80">
        <v>1169210</v>
      </c>
      <c r="D461" s="80"/>
      <c r="E461" s="80">
        <v>1473502</v>
      </c>
    </row>
    <row r="462" spans="1:5" s="41" customFormat="1" ht="9" customHeight="1" x14ac:dyDescent="0.15">
      <c r="A462" s="76" t="s">
        <v>32</v>
      </c>
      <c r="B462" s="81">
        <v>313540</v>
      </c>
      <c r="C462" s="82">
        <v>371850</v>
      </c>
      <c r="D462" s="82"/>
      <c r="E462" s="82">
        <v>509079</v>
      </c>
    </row>
    <row r="463" spans="1:5" s="41" customFormat="1" ht="9" customHeight="1" x14ac:dyDescent="0.15">
      <c r="A463" s="74" t="s">
        <v>85</v>
      </c>
      <c r="B463" s="79">
        <v>1139892</v>
      </c>
      <c r="C463" s="80">
        <v>1101254</v>
      </c>
      <c r="D463" s="80"/>
      <c r="E463" s="80">
        <v>1606670</v>
      </c>
    </row>
    <row r="464" spans="1:5" s="41" customFormat="1" ht="9" customHeight="1" x14ac:dyDescent="0.15">
      <c r="A464" s="74" t="s">
        <v>34</v>
      </c>
      <c r="B464" s="79">
        <v>281355</v>
      </c>
      <c r="C464" s="80">
        <v>471035</v>
      </c>
      <c r="D464" s="80"/>
      <c r="E464" s="80">
        <v>225704</v>
      </c>
    </row>
    <row r="465" spans="1:5" s="41" customFormat="1" ht="9" customHeight="1" x14ac:dyDescent="0.15">
      <c r="A465" s="74" t="s">
        <v>35</v>
      </c>
      <c r="B465" s="79">
        <v>525653</v>
      </c>
      <c r="C465" s="80">
        <v>958247</v>
      </c>
      <c r="D465" s="80"/>
      <c r="E465" s="80">
        <v>608143</v>
      </c>
    </row>
    <row r="466" spans="1:5" s="41" customFormat="1" ht="9" customHeight="1" x14ac:dyDescent="0.15">
      <c r="A466" s="76" t="s">
        <v>86</v>
      </c>
      <c r="B466" s="81">
        <v>1606872</v>
      </c>
      <c r="C466" s="82">
        <v>847120</v>
      </c>
      <c r="D466" s="82"/>
      <c r="E466" s="82">
        <v>1130232</v>
      </c>
    </row>
    <row r="467" spans="1:5" s="41" customFormat="1" ht="9" customHeight="1" x14ac:dyDescent="0.15">
      <c r="A467" s="74" t="s">
        <v>87</v>
      </c>
      <c r="B467" s="79">
        <v>33010794</v>
      </c>
      <c r="C467" s="80">
        <v>11830644</v>
      </c>
      <c r="D467" s="80"/>
      <c r="E467" s="80">
        <v>8951054</v>
      </c>
    </row>
    <row r="468" spans="1:5" s="41" customFormat="1" ht="9" customHeight="1" x14ac:dyDescent="0.15">
      <c r="A468" s="74" t="s">
        <v>38</v>
      </c>
      <c r="B468" s="79">
        <v>452209</v>
      </c>
      <c r="C468" s="80">
        <v>471334</v>
      </c>
      <c r="D468" s="80"/>
      <c r="E468" s="80">
        <v>476574</v>
      </c>
    </row>
    <row r="469" spans="1:5" s="41" customFormat="1" ht="9" customHeight="1" x14ac:dyDescent="0.15">
      <c r="A469" s="74" t="s">
        <v>39</v>
      </c>
      <c r="B469" s="79">
        <v>1552507</v>
      </c>
      <c r="C469" s="80">
        <v>1217192</v>
      </c>
      <c r="D469" s="80"/>
      <c r="E469" s="80">
        <v>1113264</v>
      </c>
    </row>
    <row r="470" spans="1:5" s="41" customFormat="1" ht="9" customHeight="1" x14ac:dyDescent="0.15">
      <c r="A470" s="76" t="s">
        <v>40</v>
      </c>
      <c r="B470" s="81">
        <v>471206</v>
      </c>
      <c r="C470" s="82">
        <v>625848</v>
      </c>
      <c r="D470" s="82"/>
      <c r="E470" s="82">
        <v>562536</v>
      </c>
    </row>
    <row r="471" spans="1:5" s="41" customFormat="1" ht="9" customHeight="1" x14ac:dyDescent="0.15">
      <c r="A471" s="74" t="s">
        <v>41</v>
      </c>
      <c r="B471" s="79">
        <v>486024</v>
      </c>
      <c r="C471" s="80">
        <v>617298</v>
      </c>
      <c r="D471" s="80"/>
      <c r="E471" s="80">
        <v>648516</v>
      </c>
    </row>
    <row r="472" spans="1:5" s="41" customFormat="1" ht="9" customHeight="1" x14ac:dyDescent="0.15">
      <c r="A472" s="74" t="s">
        <v>42</v>
      </c>
      <c r="B472" s="79">
        <v>4308923</v>
      </c>
      <c r="C472" s="80">
        <v>2787032</v>
      </c>
      <c r="D472" s="80"/>
      <c r="E472" s="80">
        <v>2583303</v>
      </c>
    </row>
    <row r="473" spans="1:5" s="41" customFormat="1" ht="9" customHeight="1" x14ac:dyDescent="0.15">
      <c r="A473" s="74" t="s">
        <v>43</v>
      </c>
      <c r="B473" s="79">
        <v>4876443</v>
      </c>
      <c r="C473" s="80">
        <v>3800502</v>
      </c>
      <c r="D473" s="80"/>
      <c r="E473" s="80">
        <v>3526850</v>
      </c>
    </row>
    <row r="474" spans="1:5" s="41" customFormat="1" ht="9" customHeight="1" x14ac:dyDescent="0.15">
      <c r="A474" s="76" t="s">
        <v>88</v>
      </c>
      <c r="B474" s="81">
        <v>872319</v>
      </c>
      <c r="C474" s="82">
        <v>1156231</v>
      </c>
      <c r="D474" s="82"/>
      <c r="E474" s="82">
        <v>817492</v>
      </c>
    </row>
    <row r="475" spans="1:5" s="41" customFormat="1" ht="9" customHeight="1" x14ac:dyDescent="0.15">
      <c r="A475" s="74" t="s">
        <v>45</v>
      </c>
      <c r="B475" s="79">
        <v>1068666</v>
      </c>
      <c r="C475" s="80">
        <v>528971</v>
      </c>
      <c r="D475" s="80"/>
      <c r="E475" s="80">
        <v>549348</v>
      </c>
    </row>
    <row r="476" spans="1:5" s="41" customFormat="1" ht="9" customHeight="1" x14ac:dyDescent="0.15">
      <c r="A476" s="74" t="s">
        <v>46</v>
      </c>
      <c r="B476" s="79">
        <v>290528</v>
      </c>
      <c r="C476" s="80">
        <v>265153</v>
      </c>
      <c r="D476" s="80"/>
      <c r="E476" s="80">
        <v>254938</v>
      </c>
    </row>
    <row r="477" spans="1:5" s="41" customFormat="1" ht="9" customHeight="1" x14ac:dyDescent="0.15">
      <c r="A477" s="74" t="s">
        <v>47</v>
      </c>
      <c r="B477" s="79">
        <v>7921880</v>
      </c>
      <c r="C477" s="80">
        <v>4933512</v>
      </c>
      <c r="D477" s="80"/>
      <c r="E477" s="80">
        <v>3412041</v>
      </c>
    </row>
    <row r="478" spans="1:5" s="41" customFormat="1" ht="9" customHeight="1" x14ac:dyDescent="0.15">
      <c r="A478" s="76" t="s">
        <v>48</v>
      </c>
      <c r="B478" s="81">
        <v>367905</v>
      </c>
      <c r="C478" s="82">
        <v>495483</v>
      </c>
      <c r="D478" s="82"/>
      <c r="E478" s="82">
        <v>556099</v>
      </c>
    </row>
    <row r="479" spans="1:5" s="41" customFormat="1" ht="9" customHeight="1" x14ac:dyDescent="0.15">
      <c r="A479" s="74" t="s">
        <v>49</v>
      </c>
      <c r="B479" s="79">
        <v>2316826</v>
      </c>
      <c r="C479" s="80">
        <v>1759543</v>
      </c>
      <c r="D479" s="80"/>
      <c r="E479" s="80">
        <v>1390169</v>
      </c>
    </row>
    <row r="480" spans="1:5" s="41" customFormat="1" ht="9" customHeight="1" x14ac:dyDescent="0.15">
      <c r="A480" s="74" t="s">
        <v>50</v>
      </c>
      <c r="B480" s="79">
        <v>808386</v>
      </c>
      <c r="C480" s="80">
        <v>612815</v>
      </c>
      <c r="D480" s="80"/>
      <c r="E480" s="80">
        <v>568722</v>
      </c>
    </row>
    <row r="481" spans="1:5" s="41" customFormat="1" ht="9" customHeight="1" x14ac:dyDescent="0.15">
      <c r="A481" s="74" t="s">
        <v>51</v>
      </c>
      <c r="B481" s="79">
        <v>1641373</v>
      </c>
      <c r="C481" s="80">
        <v>2037424</v>
      </c>
      <c r="D481" s="80"/>
      <c r="E481" s="80">
        <v>2945773</v>
      </c>
    </row>
    <row r="482" spans="1:5" s="41" customFormat="1" ht="9" customHeight="1" x14ac:dyDescent="0.15">
      <c r="A482" s="76" t="s">
        <v>52</v>
      </c>
      <c r="B482" s="81">
        <v>623140</v>
      </c>
      <c r="C482" s="82">
        <v>585415</v>
      </c>
      <c r="D482" s="82"/>
      <c r="E482" s="82">
        <v>606324</v>
      </c>
    </row>
    <row r="483" spans="1:5" s="41" customFormat="1" ht="9" customHeight="1" x14ac:dyDescent="0.15">
      <c r="A483" s="74" t="s">
        <v>53</v>
      </c>
      <c r="B483" s="79">
        <v>1346183</v>
      </c>
      <c r="C483" s="80">
        <v>1942952</v>
      </c>
      <c r="D483" s="80"/>
      <c r="E483" s="80">
        <v>2038565</v>
      </c>
    </row>
    <row r="484" spans="1:5" s="41" customFormat="1" ht="9" customHeight="1" x14ac:dyDescent="0.15">
      <c r="A484" s="74" t="s">
        <v>54</v>
      </c>
      <c r="B484" s="79">
        <v>1333203</v>
      </c>
      <c r="C484" s="80">
        <v>1197712</v>
      </c>
      <c r="D484" s="80"/>
      <c r="E484" s="80">
        <v>1137413</v>
      </c>
    </row>
    <row r="485" spans="1:5" s="41" customFormat="1" ht="9" customHeight="1" x14ac:dyDescent="0.15">
      <c r="A485" s="74" t="s">
        <v>55</v>
      </c>
      <c r="B485" s="79">
        <v>688285</v>
      </c>
      <c r="C485" s="80">
        <v>2848422</v>
      </c>
      <c r="D485" s="80"/>
      <c r="E485" s="80">
        <v>1135175</v>
      </c>
    </row>
    <row r="486" spans="1:5" s="41" customFormat="1" ht="9" customHeight="1" x14ac:dyDescent="0.15">
      <c r="A486" s="76" t="s">
        <v>56</v>
      </c>
      <c r="B486" s="81">
        <v>1401177</v>
      </c>
      <c r="C486" s="82">
        <v>1133468</v>
      </c>
      <c r="D486" s="82"/>
      <c r="E486" s="82">
        <v>1275110</v>
      </c>
    </row>
    <row r="487" spans="1:5" s="41" customFormat="1" ht="9" customHeight="1" x14ac:dyDescent="0.15">
      <c r="A487" s="74" t="s">
        <v>57</v>
      </c>
      <c r="B487" s="79">
        <v>158630</v>
      </c>
      <c r="C487" s="80">
        <v>163226</v>
      </c>
      <c r="D487" s="80"/>
      <c r="E487" s="80">
        <v>182147</v>
      </c>
    </row>
    <row r="488" spans="1:5" s="41" customFormat="1" ht="9" customHeight="1" x14ac:dyDescent="0.15">
      <c r="A488" s="74" t="s">
        <v>89</v>
      </c>
      <c r="B488" s="79">
        <v>1794775</v>
      </c>
      <c r="C488" s="80">
        <v>1601512</v>
      </c>
      <c r="D488" s="80"/>
      <c r="E488" s="80">
        <v>1856806</v>
      </c>
    </row>
    <row r="489" spans="1:5" s="41" customFormat="1" ht="9" customHeight="1" x14ac:dyDescent="0.15">
      <c r="A489" s="74" t="s">
        <v>59</v>
      </c>
      <c r="B489" s="79">
        <v>1149070</v>
      </c>
      <c r="C489" s="80">
        <v>686516</v>
      </c>
      <c r="D489" s="80"/>
      <c r="E489" s="80">
        <v>745183</v>
      </c>
    </row>
    <row r="490" spans="1:5" s="41" customFormat="1" ht="9" customHeight="1" x14ac:dyDescent="0.15">
      <c r="A490" s="76" t="s">
        <v>60</v>
      </c>
      <c r="B490" s="81">
        <v>223343</v>
      </c>
      <c r="C490" s="82">
        <v>191038</v>
      </c>
      <c r="D490" s="82"/>
      <c r="E490" s="82">
        <v>195444</v>
      </c>
    </row>
    <row r="491" spans="1:5" s="41" customFormat="1" ht="9" customHeight="1" x14ac:dyDescent="0.15">
      <c r="A491" s="74" t="s">
        <v>90</v>
      </c>
      <c r="B491" s="79">
        <v>264353</v>
      </c>
      <c r="C491" s="80">
        <v>112403</v>
      </c>
      <c r="D491" s="80"/>
      <c r="E491" s="80">
        <v>154716</v>
      </c>
    </row>
    <row r="492" spans="1:5" s="41" customFormat="1" ht="9" customHeight="1" x14ac:dyDescent="0.15">
      <c r="A492" s="74"/>
      <c r="B492" s="75"/>
      <c r="C492" s="75"/>
      <c r="D492" s="75"/>
      <c r="E492" s="75"/>
    </row>
    <row r="493" spans="1:5" s="41" customFormat="1" ht="9" customHeight="1" x14ac:dyDescent="0.15">
      <c r="A493" s="72">
        <v>2008</v>
      </c>
      <c r="B493" s="73"/>
      <c r="C493" s="83"/>
      <c r="D493" s="83"/>
      <c r="E493" s="73"/>
    </row>
    <row r="494" spans="1:5" s="41" customFormat="1" ht="9" customHeight="1" x14ac:dyDescent="0.15">
      <c r="A494" s="72" t="s">
        <v>84</v>
      </c>
      <c r="B494" s="78">
        <f>SUM(B496:B528)+1</f>
        <v>81571358</v>
      </c>
      <c r="C494" s="84">
        <f>SUM(C496:C528)+3</f>
        <v>50058878</v>
      </c>
      <c r="D494" s="84"/>
      <c r="E494" s="78">
        <f>SUM(E496:E528)-3</f>
        <v>50054719</v>
      </c>
    </row>
    <row r="495" spans="1:5" s="41" customFormat="1" ht="3.95" customHeight="1" x14ac:dyDescent="0.15">
      <c r="A495" s="72"/>
      <c r="B495" s="78"/>
      <c r="C495" s="78"/>
      <c r="D495" s="78"/>
      <c r="E495" s="78"/>
    </row>
    <row r="496" spans="1:5" s="41" customFormat="1" ht="9" customHeight="1" x14ac:dyDescent="0.15">
      <c r="A496" s="74" t="s">
        <v>29</v>
      </c>
      <c r="B496" s="79">
        <v>644083</v>
      </c>
      <c r="C496" s="80">
        <v>367512</v>
      </c>
      <c r="D496" s="80"/>
      <c r="E496" s="80">
        <v>349455</v>
      </c>
    </row>
    <row r="497" spans="1:5" s="41" customFormat="1" ht="9" customHeight="1" x14ac:dyDescent="0.15">
      <c r="A497" s="74" t="s">
        <v>30</v>
      </c>
      <c r="B497" s="79">
        <v>1909864</v>
      </c>
      <c r="C497" s="80">
        <v>1041199</v>
      </c>
      <c r="D497" s="80"/>
      <c r="E497" s="80">
        <v>1180433</v>
      </c>
    </row>
    <row r="498" spans="1:5" s="41" customFormat="1" ht="9" customHeight="1" x14ac:dyDescent="0.15">
      <c r="A498" s="74" t="s">
        <v>31</v>
      </c>
      <c r="B498" s="79">
        <v>716830</v>
      </c>
      <c r="C498" s="80">
        <v>178068</v>
      </c>
      <c r="D498" s="80"/>
      <c r="E498" s="80">
        <v>230030</v>
      </c>
    </row>
    <row r="499" spans="1:5" s="41" customFormat="1" ht="9" customHeight="1" x14ac:dyDescent="0.15">
      <c r="A499" s="76" t="s">
        <v>32</v>
      </c>
      <c r="B499" s="81">
        <v>465545</v>
      </c>
      <c r="C499" s="82">
        <v>2308158</v>
      </c>
      <c r="D499" s="82"/>
      <c r="E499" s="82">
        <v>1561501</v>
      </c>
    </row>
    <row r="500" spans="1:5" s="41" customFormat="1" ht="9" customHeight="1" x14ac:dyDescent="0.15">
      <c r="A500" s="74" t="s">
        <v>85</v>
      </c>
      <c r="B500" s="79">
        <v>1800391</v>
      </c>
      <c r="C500" s="80">
        <v>1207867</v>
      </c>
      <c r="D500" s="80"/>
      <c r="E500" s="80">
        <v>1153179</v>
      </c>
    </row>
    <row r="501" spans="1:5" s="41" customFormat="1" ht="9" customHeight="1" x14ac:dyDescent="0.15">
      <c r="A501" s="74" t="s">
        <v>34</v>
      </c>
      <c r="B501" s="79">
        <v>350463</v>
      </c>
      <c r="C501" s="80">
        <v>470692</v>
      </c>
      <c r="D501" s="80"/>
      <c r="E501" s="80">
        <v>418246</v>
      </c>
    </row>
    <row r="502" spans="1:5" s="41" customFormat="1" ht="9" customHeight="1" x14ac:dyDescent="0.15">
      <c r="A502" s="74" t="s">
        <v>35</v>
      </c>
      <c r="B502" s="79">
        <v>828471</v>
      </c>
      <c r="C502" s="80">
        <v>600727</v>
      </c>
      <c r="D502" s="80"/>
      <c r="E502" s="80">
        <v>770950</v>
      </c>
    </row>
    <row r="503" spans="1:5" s="41" customFormat="1" ht="9" customHeight="1" x14ac:dyDescent="0.15">
      <c r="A503" s="76" t="s">
        <v>86</v>
      </c>
      <c r="B503" s="81">
        <v>1958088</v>
      </c>
      <c r="C503" s="82">
        <v>1331398</v>
      </c>
      <c r="D503" s="82"/>
      <c r="E503" s="82">
        <v>1206998</v>
      </c>
    </row>
    <row r="504" spans="1:5" s="41" customFormat="1" ht="9" customHeight="1" x14ac:dyDescent="0.15">
      <c r="A504" s="74" t="s">
        <v>87</v>
      </c>
      <c r="B504" s="79">
        <v>30216593</v>
      </c>
      <c r="C504" s="80">
        <v>9257938</v>
      </c>
      <c r="D504" s="80"/>
      <c r="E504" s="80">
        <v>10000714</v>
      </c>
    </row>
    <row r="505" spans="1:5" s="41" customFormat="1" ht="9" customHeight="1" x14ac:dyDescent="0.15">
      <c r="A505" s="74" t="s">
        <v>38</v>
      </c>
      <c r="B505" s="79">
        <v>454620</v>
      </c>
      <c r="C505" s="80">
        <v>1441787</v>
      </c>
      <c r="D505" s="80"/>
      <c r="E505" s="80">
        <v>1423347</v>
      </c>
    </row>
    <row r="506" spans="1:5" s="41" customFormat="1" ht="9" customHeight="1" x14ac:dyDescent="0.15">
      <c r="A506" s="74" t="s">
        <v>39</v>
      </c>
      <c r="B506" s="79">
        <v>1861028</v>
      </c>
      <c r="C506" s="80">
        <v>1235359</v>
      </c>
      <c r="D506" s="80"/>
      <c r="E506" s="80">
        <v>1261132</v>
      </c>
    </row>
    <row r="507" spans="1:5" s="41" customFormat="1" ht="9" customHeight="1" x14ac:dyDescent="0.15">
      <c r="A507" s="76" t="s">
        <v>40</v>
      </c>
      <c r="B507" s="81">
        <v>829554</v>
      </c>
      <c r="C507" s="82">
        <v>679258</v>
      </c>
      <c r="D507" s="82"/>
      <c r="E507" s="82">
        <v>726061</v>
      </c>
    </row>
    <row r="508" spans="1:5" s="41" customFormat="1" ht="9" customHeight="1" x14ac:dyDescent="0.15">
      <c r="A508" s="74" t="s">
        <v>41</v>
      </c>
      <c r="B508" s="79">
        <v>775313</v>
      </c>
      <c r="C508" s="80">
        <v>993280</v>
      </c>
      <c r="D508" s="80"/>
      <c r="E508" s="80">
        <v>1154650</v>
      </c>
    </row>
    <row r="509" spans="1:5" s="41" customFormat="1" ht="9" customHeight="1" x14ac:dyDescent="0.15">
      <c r="A509" s="74" t="s">
        <v>42</v>
      </c>
      <c r="B509" s="79">
        <v>4899067</v>
      </c>
      <c r="C509" s="80">
        <v>2872310</v>
      </c>
      <c r="D509" s="80"/>
      <c r="E509" s="80">
        <v>2844209</v>
      </c>
    </row>
    <row r="510" spans="1:5" s="41" customFormat="1" ht="9" customHeight="1" x14ac:dyDescent="0.15">
      <c r="A510" s="74" t="s">
        <v>43</v>
      </c>
      <c r="B510" s="79">
        <v>6599389</v>
      </c>
      <c r="C510" s="80">
        <v>4349306</v>
      </c>
      <c r="D510" s="80"/>
      <c r="E510" s="80">
        <v>4122706</v>
      </c>
    </row>
    <row r="511" spans="1:5" s="41" customFormat="1" ht="9" customHeight="1" x14ac:dyDescent="0.15">
      <c r="A511" s="76" t="s">
        <v>88</v>
      </c>
      <c r="B511" s="81">
        <v>1122268</v>
      </c>
      <c r="C511" s="82">
        <v>1774176</v>
      </c>
      <c r="D511" s="82"/>
      <c r="E511" s="82">
        <v>1660989</v>
      </c>
    </row>
    <row r="512" spans="1:5" s="41" customFormat="1" ht="9" customHeight="1" x14ac:dyDescent="0.15">
      <c r="A512" s="74" t="s">
        <v>45</v>
      </c>
      <c r="B512" s="79">
        <v>785626</v>
      </c>
      <c r="C512" s="80">
        <v>668140</v>
      </c>
      <c r="D512" s="80"/>
      <c r="E512" s="80">
        <v>642202</v>
      </c>
    </row>
    <row r="513" spans="1:5" s="41" customFormat="1" ht="9" customHeight="1" x14ac:dyDescent="0.15">
      <c r="A513" s="74" t="s">
        <v>46</v>
      </c>
      <c r="B513" s="79">
        <v>417958</v>
      </c>
      <c r="C513" s="80">
        <v>309701</v>
      </c>
      <c r="D513" s="80"/>
      <c r="E513" s="80">
        <v>308873</v>
      </c>
    </row>
    <row r="514" spans="1:5" s="41" customFormat="1" ht="9" customHeight="1" x14ac:dyDescent="0.15">
      <c r="A514" s="74" t="s">
        <v>47</v>
      </c>
      <c r="B514" s="79">
        <v>6645467</v>
      </c>
      <c r="C514" s="80">
        <v>3319487</v>
      </c>
      <c r="D514" s="80"/>
      <c r="E514" s="80">
        <v>3277073</v>
      </c>
    </row>
    <row r="515" spans="1:5" s="41" customFormat="1" ht="9" customHeight="1" x14ac:dyDescent="0.15">
      <c r="A515" s="76" t="s">
        <v>48</v>
      </c>
      <c r="B515" s="81">
        <v>695026</v>
      </c>
      <c r="C515" s="82">
        <v>1096572</v>
      </c>
      <c r="D515" s="82"/>
      <c r="E515" s="82">
        <v>922053</v>
      </c>
    </row>
    <row r="516" spans="1:5" s="41" customFormat="1" ht="9" customHeight="1" x14ac:dyDescent="0.15">
      <c r="A516" s="74" t="s">
        <v>49</v>
      </c>
      <c r="B516" s="79">
        <v>2125019</v>
      </c>
      <c r="C516" s="80">
        <v>1897386</v>
      </c>
      <c r="D516" s="80"/>
      <c r="E516" s="80">
        <v>2016982</v>
      </c>
    </row>
    <row r="517" spans="1:5" s="41" customFormat="1" ht="9" customHeight="1" x14ac:dyDescent="0.15">
      <c r="A517" s="74" t="s">
        <v>50</v>
      </c>
      <c r="B517" s="79">
        <v>1132018</v>
      </c>
      <c r="C517" s="80">
        <v>760539</v>
      </c>
      <c r="D517" s="80"/>
      <c r="E517" s="80">
        <v>1137487</v>
      </c>
    </row>
    <row r="518" spans="1:5" s="41" customFormat="1" ht="9" customHeight="1" x14ac:dyDescent="0.15">
      <c r="A518" s="74" t="s">
        <v>51</v>
      </c>
      <c r="B518" s="79">
        <v>2142509</v>
      </c>
      <c r="C518" s="80">
        <v>978686</v>
      </c>
      <c r="D518" s="80"/>
      <c r="E518" s="80">
        <v>1032140</v>
      </c>
    </row>
    <row r="519" spans="1:5" s="41" customFormat="1" ht="9" customHeight="1" x14ac:dyDescent="0.15">
      <c r="A519" s="76" t="s">
        <v>52</v>
      </c>
      <c r="B519" s="81">
        <v>899110</v>
      </c>
      <c r="C519" s="82">
        <v>670042</v>
      </c>
      <c r="D519" s="82"/>
      <c r="E519" s="82">
        <v>718924</v>
      </c>
    </row>
    <row r="520" spans="1:5" s="41" customFormat="1" ht="9" customHeight="1" x14ac:dyDescent="0.15">
      <c r="A520" s="74" t="s">
        <v>53</v>
      </c>
      <c r="B520" s="79">
        <v>1539377</v>
      </c>
      <c r="C520" s="80">
        <v>1532252</v>
      </c>
      <c r="D520" s="80"/>
      <c r="E520" s="80">
        <v>1581998</v>
      </c>
    </row>
    <row r="521" spans="1:5" s="41" customFormat="1" ht="9" customHeight="1" x14ac:dyDescent="0.15">
      <c r="A521" s="74" t="s">
        <v>54</v>
      </c>
      <c r="B521" s="79">
        <v>1648987</v>
      </c>
      <c r="C521" s="80">
        <v>1265766</v>
      </c>
      <c r="D521" s="80"/>
      <c r="E521" s="80">
        <v>1179293</v>
      </c>
    </row>
    <row r="522" spans="1:5" s="41" customFormat="1" ht="9" customHeight="1" x14ac:dyDescent="0.15">
      <c r="A522" s="74" t="s">
        <v>55</v>
      </c>
      <c r="B522" s="79">
        <v>1056817</v>
      </c>
      <c r="C522" s="80">
        <v>1265591</v>
      </c>
      <c r="D522" s="80"/>
      <c r="E522" s="80">
        <v>2136900</v>
      </c>
    </row>
    <row r="523" spans="1:5" s="41" customFormat="1" ht="9" customHeight="1" x14ac:dyDescent="0.15">
      <c r="A523" s="76" t="s">
        <v>56</v>
      </c>
      <c r="B523" s="81">
        <v>1857831</v>
      </c>
      <c r="C523" s="82">
        <v>1716466</v>
      </c>
      <c r="D523" s="82"/>
      <c r="E523" s="82">
        <v>1294068</v>
      </c>
    </row>
    <row r="524" spans="1:5" s="41" customFormat="1" ht="9" customHeight="1" x14ac:dyDescent="0.15">
      <c r="A524" s="74" t="s">
        <v>57</v>
      </c>
      <c r="B524" s="79">
        <v>235523</v>
      </c>
      <c r="C524" s="80">
        <v>392287</v>
      </c>
      <c r="D524" s="80"/>
      <c r="E524" s="80">
        <v>354263</v>
      </c>
    </row>
    <row r="525" spans="1:5" s="41" customFormat="1" ht="9" customHeight="1" x14ac:dyDescent="0.15">
      <c r="A525" s="74" t="s">
        <v>89</v>
      </c>
      <c r="B525" s="79">
        <v>2475086</v>
      </c>
      <c r="C525" s="80">
        <v>1795862</v>
      </c>
      <c r="D525" s="80"/>
      <c r="E525" s="80">
        <v>1702995</v>
      </c>
    </row>
    <row r="526" spans="1:5" s="41" customFormat="1" ht="9" customHeight="1" x14ac:dyDescent="0.15">
      <c r="A526" s="74" t="s">
        <v>59</v>
      </c>
      <c r="B526" s="79">
        <v>1222245</v>
      </c>
      <c r="C526" s="80">
        <v>992633</v>
      </c>
      <c r="D526" s="80"/>
      <c r="E526" s="80">
        <v>963662</v>
      </c>
    </row>
    <row r="527" spans="1:5" s="41" customFormat="1" ht="9" customHeight="1" x14ac:dyDescent="0.15">
      <c r="A527" s="76" t="s">
        <v>60</v>
      </c>
      <c r="B527" s="81">
        <v>737258</v>
      </c>
      <c r="C527" s="82">
        <v>1071369</v>
      </c>
      <c r="D527" s="82"/>
      <c r="E527" s="82">
        <v>521089</v>
      </c>
    </row>
    <row r="528" spans="1:5" s="41" customFormat="1" ht="9" customHeight="1" x14ac:dyDescent="0.15">
      <c r="A528" s="74" t="s">
        <v>90</v>
      </c>
      <c r="B528" s="79">
        <v>523933</v>
      </c>
      <c r="C528" s="80">
        <v>217061</v>
      </c>
      <c r="D528" s="80"/>
      <c r="E528" s="80">
        <v>200120</v>
      </c>
    </row>
    <row r="529" spans="1:5" s="41" customFormat="1" ht="9" customHeight="1" x14ac:dyDescent="0.15">
      <c r="A529" s="74"/>
      <c r="B529" s="75"/>
      <c r="C529" s="75"/>
      <c r="D529" s="75"/>
      <c r="E529" s="75"/>
    </row>
    <row r="530" spans="1:5" s="41" customFormat="1" ht="9" customHeight="1" x14ac:dyDescent="0.15">
      <c r="A530" s="72">
        <v>2009</v>
      </c>
      <c r="B530" s="73"/>
      <c r="C530" s="83"/>
      <c r="D530" s="83"/>
      <c r="E530" s="73"/>
    </row>
    <row r="531" spans="1:5" s="41" customFormat="1" ht="9" customHeight="1" x14ac:dyDescent="0.15">
      <c r="A531" s="72" t="s">
        <v>84</v>
      </c>
      <c r="B531" s="78">
        <f>SUM(B533:B565)+3</f>
        <v>95796526</v>
      </c>
      <c r="C531" s="78">
        <f>SUM(C533:C565)+1</f>
        <v>51714532</v>
      </c>
      <c r="D531" s="78"/>
      <c r="E531" s="78">
        <f>SUM(E533:E565)-1</f>
        <v>52226073</v>
      </c>
    </row>
    <row r="532" spans="1:5" s="41" customFormat="1" ht="3.95" customHeight="1" x14ac:dyDescent="0.15">
      <c r="A532" s="72"/>
      <c r="B532" s="78"/>
      <c r="C532" s="78"/>
      <c r="D532" s="78"/>
      <c r="E532" s="78"/>
    </row>
    <row r="533" spans="1:5" s="41" customFormat="1" ht="9" customHeight="1" x14ac:dyDescent="0.15">
      <c r="A533" s="74" t="s">
        <v>29</v>
      </c>
      <c r="B533" s="79">
        <v>785946</v>
      </c>
      <c r="C533" s="80">
        <v>381789</v>
      </c>
      <c r="D533" s="80"/>
      <c r="E533" s="80">
        <v>422081</v>
      </c>
    </row>
    <row r="534" spans="1:5" s="41" customFormat="1" ht="9" customHeight="1" x14ac:dyDescent="0.15">
      <c r="A534" s="74" t="s">
        <v>30</v>
      </c>
      <c r="B534" s="79">
        <v>2056974</v>
      </c>
      <c r="C534" s="80">
        <v>1301550</v>
      </c>
      <c r="D534" s="80"/>
      <c r="E534" s="80">
        <v>1062851</v>
      </c>
    </row>
    <row r="535" spans="1:5" s="41" customFormat="1" ht="9" customHeight="1" x14ac:dyDescent="0.15">
      <c r="A535" s="74" t="s">
        <v>31</v>
      </c>
      <c r="B535" s="79">
        <v>548530</v>
      </c>
      <c r="C535" s="80">
        <v>358314</v>
      </c>
      <c r="D535" s="80"/>
      <c r="E535" s="80">
        <v>288173</v>
      </c>
    </row>
    <row r="536" spans="1:5" s="41" customFormat="1" ht="9" customHeight="1" x14ac:dyDescent="0.15">
      <c r="A536" s="76" t="s">
        <v>32</v>
      </c>
      <c r="B536" s="81">
        <v>732673</v>
      </c>
      <c r="C536" s="82">
        <v>175241</v>
      </c>
      <c r="D536" s="82"/>
      <c r="E536" s="82">
        <v>308343</v>
      </c>
    </row>
    <row r="537" spans="1:5" s="41" customFormat="1" ht="9" customHeight="1" x14ac:dyDescent="0.15">
      <c r="A537" s="74" t="s">
        <v>85</v>
      </c>
      <c r="B537" s="79">
        <v>1527043</v>
      </c>
      <c r="C537" s="80">
        <v>1137074</v>
      </c>
      <c r="D537" s="80"/>
      <c r="E537" s="80">
        <v>1283583</v>
      </c>
    </row>
    <row r="538" spans="1:5" s="41" customFormat="1" ht="9" customHeight="1" x14ac:dyDescent="0.15">
      <c r="A538" s="74" t="s">
        <v>34</v>
      </c>
      <c r="B538" s="79">
        <v>431029</v>
      </c>
      <c r="C538" s="80">
        <v>280755</v>
      </c>
      <c r="D538" s="80"/>
      <c r="E538" s="80">
        <v>374432</v>
      </c>
    </row>
    <row r="539" spans="1:5" s="41" customFormat="1" ht="9" customHeight="1" x14ac:dyDescent="0.15">
      <c r="A539" s="74" t="s">
        <v>35</v>
      </c>
      <c r="B539" s="79">
        <v>997739</v>
      </c>
      <c r="C539" s="80">
        <v>565744</v>
      </c>
      <c r="D539" s="80"/>
      <c r="E539" s="80">
        <v>725827</v>
      </c>
    </row>
    <row r="540" spans="1:5" s="41" customFormat="1" ht="9" customHeight="1" x14ac:dyDescent="0.15">
      <c r="A540" s="76" t="s">
        <v>86</v>
      </c>
      <c r="B540" s="81">
        <v>2101210</v>
      </c>
      <c r="C540" s="82">
        <v>2259214</v>
      </c>
      <c r="D540" s="82"/>
      <c r="E540" s="82">
        <v>2015308</v>
      </c>
    </row>
    <row r="541" spans="1:5" s="41" customFormat="1" ht="9" customHeight="1" x14ac:dyDescent="0.15">
      <c r="A541" s="74" t="s">
        <v>87</v>
      </c>
      <c r="B541" s="79">
        <v>41967417</v>
      </c>
      <c r="C541" s="80">
        <v>12185616</v>
      </c>
      <c r="D541" s="80"/>
      <c r="E541" s="80">
        <v>12949162</v>
      </c>
    </row>
    <row r="542" spans="1:5" s="41" customFormat="1" ht="9" customHeight="1" x14ac:dyDescent="0.15">
      <c r="A542" s="74" t="s">
        <v>38</v>
      </c>
      <c r="B542" s="79">
        <v>722977</v>
      </c>
      <c r="C542" s="80">
        <v>457451</v>
      </c>
      <c r="D542" s="80"/>
      <c r="E542" s="80">
        <v>436112</v>
      </c>
    </row>
    <row r="543" spans="1:5" s="41" customFormat="1" ht="9" customHeight="1" x14ac:dyDescent="0.15">
      <c r="A543" s="74" t="s">
        <v>39</v>
      </c>
      <c r="B543" s="79">
        <v>1919610</v>
      </c>
      <c r="C543" s="80">
        <v>1916838</v>
      </c>
      <c r="D543" s="80"/>
      <c r="E543" s="80">
        <v>1589373</v>
      </c>
    </row>
    <row r="544" spans="1:5" s="41" customFormat="1" ht="9" customHeight="1" x14ac:dyDescent="0.15">
      <c r="A544" s="76" t="s">
        <v>40</v>
      </c>
      <c r="B544" s="81">
        <v>1596852</v>
      </c>
      <c r="C544" s="82">
        <v>774899</v>
      </c>
      <c r="D544" s="82"/>
      <c r="E544" s="82">
        <v>751393</v>
      </c>
    </row>
    <row r="545" spans="1:5" s="41" customFormat="1" ht="9" customHeight="1" x14ac:dyDescent="0.15">
      <c r="A545" s="74" t="s">
        <v>41</v>
      </c>
      <c r="B545" s="79">
        <v>760861</v>
      </c>
      <c r="C545" s="80">
        <v>945659</v>
      </c>
      <c r="D545" s="80"/>
      <c r="E545" s="80">
        <v>859293</v>
      </c>
    </row>
    <row r="546" spans="1:5" s="41" customFormat="1" ht="9" customHeight="1" x14ac:dyDescent="0.15">
      <c r="A546" s="74" t="s">
        <v>42</v>
      </c>
      <c r="B546" s="79">
        <v>5161300</v>
      </c>
      <c r="C546" s="80">
        <v>3739943</v>
      </c>
      <c r="D546" s="80"/>
      <c r="E546" s="80">
        <v>3678034</v>
      </c>
    </row>
    <row r="547" spans="1:5" s="41" customFormat="1" ht="9" customHeight="1" x14ac:dyDescent="0.15">
      <c r="A547" s="74" t="s">
        <v>43</v>
      </c>
      <c r="B547" s="79">
        <v>6246613</v>
      </c>
      <c r="C547" s="80">
        <v>5206865</v>
      </c>
      <c r="D547" s="80"/>
      <c r="E547" s="80">
        <v>4887420</v>
      </c>
    </row>
    <row r="548" spans="1:5" s="41" customFormat="1" ht="9" customHeight="1" x14ac:dyDescent="0.15">
      <c r="A548" s="76" t="s">
        <v>88</v>
      </c>
      <c r="B548" s="81">
        <v>1139915</v>
      </c>
      <c r="C548" s="82">
        <v>928548</v>
      </c>
      <c r="D548" s="82"/>
      <c r="E548" s="82">
        <v>905262</v>
      </c>
    </row>
    <row r="549" spans="1:5" s="41" customFormat="1" ht="9" customHeight="1" x14ac:dyDescent="0.15">
      <c r="A549" s="74" t="s">
        <v>45</v>
      </c>
      <c r="B549" s="79">
        <v>792961</v>
      </c>
      <c r="C549" s="80">
        <v>629187</v>
      </c>
      <c r="D549" s="80"/>
      <c r="E549" s="80">
        <v>703417</v>
      </c>
    </row>
    <row r="550" spans="1:5" s="41" customFormat="1" ht="9" customHeight="1" x14ac:dyDescent="0.15">
      <c r="A550" s="74" t="s">
        <v>46</v>
      </c>
      <c r="B550" s="79">
        <v>469211</v>
      </c>
      <c r="C550" s="80">
        <v>273666</v>
      </c>
      <c r="D550" s="80"/>
      <c r="E550" s="80">
        <v>295280</v>
      </c>
    </row>
    <row r="551" spans="1:5" s="41" customFormat="1" ht="9" customHeight="1" x14ac:dyDescent="0.15">
      <c r="A551" s="74" t="s">
        <v>47</v>
      </c>
      <c r="B551" s="79">
        <v>6814581</v>
      </c>
      <c r="C551" s="80">
        <v>4037981</v>
      </c>
      <c r="D551" s="80"/>
      <c r="E551" s="80">
        <v>4233615</v>
      </c>
    </row>
    <row r="552" spans="1:5" s="41" customFormat="1" ht="9" customHeight="1" x14ac:dyDescent="0.15">
      <c r="A552" s="76" t="s">
        <v>48</v>
      </c>
      <c r="B552" s="81">
        <v>593213</v>
      </c>
      <c r="C552" s="82">
        <v>560342</v>
      </c>
      <c r="D552" s="82"/>
      <c r="E552" s="82">
        <v>564536</v>
      </c>
    </row>
    <row r="553" spans="1:5" s="41" customFormat="1" ht="9" customHeight="1" x14ac:dyDescent="0.15">
      <c r="A553" s="74" t="s">
        <v>49</v>
      </c>
      <c r="B553" s="79">
        <v>2448618</v>
      </c>
      <c r="C553" s="80">
        <v>1515709</v>
      </c>
      <c r="D553" s="80"/>
      <c r="E553" s="80">
        <v>1689078</v>
      </c>
    </row>
    <row r="554" spans="1:5" s="41" customFormat="1" ht="9" customHeight="1" x14ac:dyDescent="0.15">
      <c r="A554" s="74" t="s">
        <v>50</v>
      </c>
      <c r="B554" s="79">
        <v>1619580</v>
      </c>
      <c r="C554" s="80">
        <v>797886</v>
      </c>
      <c r="D554" s="80"/>
      <c r="E554" s="80">
        <v>804603</v>
      </c>
    </row>
    <row r="555" spans="1:5" s="41" customFormat="1" ht="9" customHeight="1" x14ac:dyDescent="0.15">
      <c r="A555" s="74" t="s">
        <v>51</v>
      </c>
      <c r="B555" s="79">
        <v>1981854</v>
      </c>
      <c r="C555" s="80">
        <v>552286</v>
      </c>
      <c r="D555" s="80"/>
      <c r="E555" s="80">
        <v>899578</v>
      </c>
    </row>
    <row r="556" spans="1:5" s="41" customFormat="1" ht="9" customHeight="1" x14ac:dyDescent="0.15">
      <c r="A556" s="76" t="s">
        <v>52</v>
      </c>
      <c r="B556" s="81">
        <v>953666</v>
      </c>
      <c r="C556" s="82">
        <v>1140068</v>
      </c>
      <c r="D556" s="82"/>
      <c r="E556" s="82">
        <v>1038805</v>
      </c>
    </row>
    <row r="557" spans="1:5" s="41" customFormat="1" ht="9" customHeight="1" x14ac:dyDescent="0.15">
      <c r="A557" s="74" t="s">
        <v>53</v>
      </c>
      <c r="B557" s="79">
        <v>1519430</v>
      </c>
      <c r="C557" s="80">
        <v>1466586</v>
      </c>
      <c r="D557" s="80"/>
      <c r="E557" s="80">
        <v>1579342</v>
      </c>
    </row>
    <row r="558" spans="1:5" s="41" customFormat="1" ht="9" customHeight="1" x14ac:dyDescent="0.15">
      <c r="A558" s="74" t="s">
        <v>54</v>
      </c>
      <c r="B558" s="79">
        <v>1617468</v>
      </c>
      <c r="C558" s="80">
        <v>1305518</v>
      </c>
      <c r="D558" s="80"/>
      <c r="E558" s="80">
        <v>1209370</v>
      </c>
    </row>
    <row r="559" spans="1:5" s="41" customFormat="1" ht="9" customHeight="1" x14ac:dyDescent="0.15">
      <c r="A559" s="74" t="s">
        <v>55</v>
      </c>
      <c r="B559" s="79">
        <v>1074519</v>
      </c>
      <c r="C559" s="80">
        <v>1141221</v>
      </c>
      <c r="D559" s="80"/>
      <c r="E559" s="80">
        <v>1076930</v>
      </c>
    </row>
    <row r="560" spans="1:5" s="41" customFormat="1" ht="9" customHeight="1" x14ac:dyDescent="0.15">
      <c r="A560" s="76" t="s">
        <v>56</v>
      </c>
      <c r="B560" s="81">
        <v>2100309</v>
      </c>
      <c r="C560" s="82">
        <v>1775616</v>
      </c>
      <c r="D560" s="82"/>
      <c r="E560" s="82">
        <v>1890320</v>
      </c>
    </row>
    <row r="561" spans="1:5" s="41" customFormat="1" ht="9" customHeight="1" x14ac:dyDescent="0.15">
      <c r="A561" s="74" t="s">
        <v>57</v>
      </c>
      <c r="B561" s="79">
        <v>228194</v>
      </c>
      <c r="C561" s="80">
        <v>215229</v>
      </c>
      <c r="D561" s="80"/>
      <c r="E561" s="80">
        <v>219683</v>
      </c>
    </row>
    <row r="562" spans="1:5" s="41" customFormat="1" ht="9" customHeight="1" x14ac:dyDescent="0.15">
      <c r="A562" s="74" t="s">
        <v>89</v>
      </c>
      <c r="B562" s="79">
        <v>2541660</v>
      </c>
      <c r="C562" s="80">
        <v>2300965</v>
      </c>
      <c r="D562" s="80"/>
      <c r="E562" s="80">
        <v>1995548</v>
      </c>
    </row>
    <row r="563" spans="1:5" s="41" customFormat="1" ht="9" customHeight="1" x14ac:dyDescent="0.15">
      <c r="A563" s="74" t="s">
        <v>59</v>
      </c>
      <c r="B563" s="79">
        <v>1285496</v>
      </c>
      <c r="C563" s="80">
        <v>746462</v>
      </c>
      <c r="D563" s="80"/>
      <c r="E563" s="80">
        <v>823447</v>
      </c>
    </row>
    <row r="564" spans="1:5" s="41" customFormat="1" ht="9" customHeight="1" x14ac:dyDescent="0.15">
      <c r="A564" s="76" t="s">
        <v>60</v>
      </c>
      <c r="B564" s="81">
        <v>384284</v>
      </c>
      <c r="C564" s="82">
        <v>407901</v>
      </c>
      <c r="D564" s="82"/>
      <c r="E564" s="82">
        <v>283946</v>
      </c>
    </row>
    <row r="565" spans="1:5" s="41" customFormat="1" ht="9" customHeight="1" x14ac:dyDescent="0.15">
      <c r="A565" s="74" t="s">
        <v>90</v>
      </c>
      <c r="B565" s="79">
        <v>674790</v>
      </c>
      <c r="C565" s="80">
        <v>232408</v>
      </c>
      <c r="D565" s="80"/>
      <c r="E565" s="80">
        <v>381929</v>
      </c>
    </row>
    <row r="566" spans="1:5" s="41" customFormat="1" ht="9" customHeight="1" x14ac:dyDescent="0.15">
      <c r="A566" s="74"/>
      <c r="B566" s="75"/>
      <c r="C566" s="75"/>
      <c r="D566" s="75"/>
      <c r="E566" s="75"/>
    </row>
    <row r="567" spans="1:5" s="41" customFormat="1" ht="9" customHeight="1" x14ac:dyDescent="0.15">
      <c r="A567" s="72">
        <v>2010</v>
      </c>
      <c r="B567" s="73"/>
      <c r="C567" s="83"/>
      <c r="D567" s="83"/>
      <c r="E567" s="73"/>
    </row>
    <row r="568" spans="1:5" s="41" customFormat="1" ht="9" customHeight="1" x14ac:dyDescent="0.15">
      <c r="A568" s="72" t="s">
        <v>84</v>
      </c>
      <c r="B568" s="78">
        <f>SUM(B570:B602)+3</f>
        <v>91970721</v>
      </c>
      <c r="C568" s="78">
        <f>SUM(C570:C602)+1</f>
        <v>60907055</v>
      </c>
      <c r="D568" s="78"/>
      <c r="E568" s="78">
        <f>SUM(E570:E602)-1</f>
        <v>56235860</v>
      </c>
    </row>
    <row r="569" spans="1:5" s="41" customFormat="1" ht="3.95" customHeight="1" x14ac:dyDescent="0.15">
      <c r="A569" s="72"/>
      <c r="B569" s="78"/>
      <c r="C569" s="78"/>
      <c r="D569" s="78"/>
      <c r="E569" s="78"/>
    </row>
    <row r="570" spans="1:5" s="41" customFormat="1" ht="9" customHeight="1" x14ac:dyDescent="0.15">
      <c r="A570" s="74" t="s">
        <v>29</v>
      </c>
      <c r="B570" s="79">
        <v>592341</v>
      </c>
      <c r="C570" s="80">
        <v>892823</v>
      </c>
      <c r="D570" s="80"/>
      <c r="E570" s="80">
        <v>825912</v>
      </c>
    </row>
    <row r="571" spans="1:5" s="41" customFormat="1" ht="9" customHeight="1" x14ac:dyDescent="0.15">
      <c r="A571" s="74" t="s">
        <v>30</v>
      </c>
      <c r="B571" s="79">
        <v>2016062</v>
      </c>
      <c r="C571" s="80">
        <v>2620911</v>
      </c>
      <c r="D571" s="80"/>
      <c r="E571" s="80">
        <v>1593251</v>
      </c>
    </row>
    <row r="572" spans="1:5" s="41" customFormat="1" ht="9" customHeight="1" x14ac:dyDescent="0.15">
      <c r="A572" s="74" t="s">
        <v>31</v>
      </c>
      <c r="B572" s="79">
        <v>606740</v>
      </c>
      <c r="C572" s="80">
        <v>249692</v>
      </c>
      <c r="D572" s="80"/>
      <c r="E572" s="80">
        <v>239844</v>
      </c>
    </row>
    <row r="573" spans="1:5" s="41" customFormat="1" ht="9" customHeight="1" x14ac:dyDescent="0.15">
      <c r="A573" s="76" t="s">
        <v>32</v>
      </c>
      <c r="B573" s="81">
        <v>650916</v>
      </c>
      <c r="C573" s="82">
        <v>238423</v>
      </c>
      <c r="D573" s="82"/>
      <c r="E573" s="82">
        <v>2351935</v>
      </c>
    </row>
    <row r="574" spans="1:5" s="41" customFormat="1" ht="9" customHeight="1" x14ac:dyDescent="0.15">
      <c r="A574" s="74" t="s">
        <v>85</v>
      </c>
      <c r="B574" s="79">
        <v>1769170</v>
      </c>
      <c r="C574" s="80">
        <v>1731659</v>
      </c>
      <c r="D574" s="80"/>
      <c r="E574" s="80">
        <v>1485801</v>
      </c>
    </row>
    <row r="575" spans="1:5" s="41" customFormat="1" ht="9" customHeight="1" x14ac:dyDescent="0.15">
      <c r="A575" s="74" t="s">
        <v>34</v>
      </c>
      <c r="B575" s="79">
        <v>617270</v>
      </c>
      <c r="C575" s="80">
        <v>338167</v>
      </c>
      <c r="D575" s="80"/>
      <c r="E575" s="80">
        <v>263493</v>
      </c>
    </row>
    <row r="576" spans="1:5" s="41" customFormat="1" ht="9" customHeight="1" x14ac:dyDescent="0.15">
      <c r="A576" s="74" t="s">
        <v>35</v>
      </c>
      <c r="B576" s="79">
        <v>1138478</v>
      </c>
      <c r="C576" s="80">
        <v>1050365</v>
      </c>
      <c r="D576" s="80"/>
      <c r="E576" s="80">
        <v>671693</v>
      </c>
    </row>
    <row r="577" spans="1:5" s="41" customFormat="1" ht="9" customHeight="1" x14ac:dyDescent="0.15">
      <c r="A577" s="76" t="s">
        <v>86</v>
      </c>
      <c r="B577" s="81">
        <v>2065154</v>
      </c>
      <c r="C577" s="82">
        <v>1543451</v>
      </c>
      <c r="D577" s="82"/>
      <c r="E577" s="82">
        <v>1913475</v>
      </c>
    </row>
    <row r="578" spans="1:5" s="41" customFormat="1" ht="9" customHeight="1" x14ac:dyDescent="0.15">
      <c r="A578" s="74" t="s">
        <v>87</v>
      </c>
      <c r="B578" s="79">
        <v>34045502</v>
      </c>
      <c r="C578" s="80">
        <v>13769985</v>
      </c>
      <c r="D578" s="80"/>
      <c r="E578" s="80">
        <v>12689979</v>
      </c>
    </row>
    <row r="579" spans="1:5" s="41" customFormat="1" ht="9" customHeight="1" x14ac:dyDescent="0.15">
      <c r="A579" s="74" t="s">
        <v>38</v>
      </c>
      <c r="B579" s="79">
        <v>622407</v>
      </c>
      <c r="C579" s="80">
        <v>497771</v>
      </c>
      <c r="D579" s="80"/>
      <c r="E579" s="80">
        <v>435388</v>
      </c>
    </row>
    <row r="580" spans="1:5" s="41" customFormat="1" ht="9" customHeight="1" x14ac:dyDescent="0.15">
      <c r="A580" s="74" t="s">
        <v>39</v>
      </c>
      <c r="B580" s="79">
        <v>2048720</v>
      </c>
      <c r="C580" s="80">
        <v>1716505</v>
      </c>
      <c r="D580" s="80"/>
      <c r="E580" s="80">
        <v>1255254</v>
      </c>
    </row>
    <row r="581" spans="1:5" s="41" customFormat="1" ht="9" customHeight="1" x14ac:dyDescent="0.15">
      <c r="A581" s="76" t="s">
        <v>40</v>
      </c>
      <c r="B581" s="81">
        <v>1869307</v>
      </c>
      <c r="C581" s="82">
        <v>1283842</v>
      </c>
      <c r="D581" s="82"/>
      <c r="E581" s="82">
        <v>686621</v>
      </c>
    </row>
    <row r="582" spans="1:5" s="41" customFormat="1" ht="9" customHeight="1" x14ac:dyDescent="0.15">
      <c r="A582" s="74" t="s">
        <v>41</v>
      </c>
      <c r="B582" s="79">
        <v>897254</v>
      </c>
      <c r="C582" s="80">
        <v>940965</v>
      </c>
      <c r="D582" s="80"/>
      <c r="E582" s="80">
        <v>831101</v>
      </c>
    </row>
    <row r="583" spans="1:5" s="41" customFormat="1" ht="9" customHeight="1" x14ac:dyDescent="0.15">
      <c r="A583" s="74" t="s">
        <v>42</v>
      </c>
      <c r="B583" s="79">
        <v>5783529</v>
      </c>
      <c r="C583" s="80">
        <v>4071936</v>
      </c>
      <c r="D583" s="80"/>
      <c r="E583" s="80">
        <v>3912570</v>
      </c>
    </row>
    <row r="584" spans="1:5" s="41" customFormat="1" ht="9" customHeight="1" x14ac:dyDescent="0.15">
      <c r="A584" s="74" t="s">
        <v>43</v>
      </c>
      <c r="B584" s="79">
        <v>6538687</v>
      </c>
      <c r="C584" s="80">
        <v>4801310</v>
      </c>
      <c r="D584" s="80"/>
      <c r="E584" s="80">
        <v>4822073</v>
      </c>
    </row>
    <row r="585" spans="1:5" s="41" customFormat="1" ht="9" customHeight="1" x14ac:dyDescent="0.15">
      <c r="A585" s="76" t="s">
        <v>88</v>
      </c>
      <c r="B585" s="81">
        <v>1252922</v>
      </c>
      <c r="C585" s="82">
        <v>1002314</v>
      </c>
      <c r="D585" s="82"/>
      <c r="E585" s="82">
        <v>1305105</v>
      </c>
    </row>
    <row r="586" spans="1:5" s="41" customFormat="1" ht="9" customHeight="1" x14ac:dyDescent="0.15">
      <c r="A586" s="74" t="s">
        <v>45</v>
      </c>
      <c r="B586" s="79">
        <v>792546</v>
      </c>
      <c r="C586" s="80">
        <v>677848</v>
      </c>
      <c r="D586" s="80"/>
      <c r="E586" s="80">
        <v>652639</v>
      </c>
    </row>
    <row r="587" spans="1:5" s="41" customFormat="1" ht="9" customHeight="1" x14ac:dyDescent="0.15">
      <c r="A587" s="74" t="s">
        <v>46</v>
      </c>
      <c r="B587" s="79">
        <v>445426</v>
      </c>
      <c r="C587" s="80">
        <v>341462</v>
      </c>
      <c r="D587" s="80"/>
      <c r="E587" s="80">
        <v>297226</v>
      </c>
    </row>
    <row r="588" spans="1:5" s="41" customFormat="1" ht="9" customHeight="1" x14ac:dyDescent="0.15">
      <c r="A588" s="74" t="s">
        <v>47</v>
      </c>
      <c r="B588" s="79">
        <v>7664680</v>
      </c>
      <c r="C588" s="80">
        <v>7708333</v>
      </c>
      <c r="D588" s="80"/>
      <c r="E588" s="80">
        <v>5717571</v>
      </c>
    </row>
    <row r="589" spans="1:5" s="41" customFormat="1" ht="9" customHeight="1" x14ac:dyDescent="0.15">
      <c r="A589" s="76" t="s">
        <v>48</v>
      </c>
      <c r="B589" s="81">
        <v>692948</v>
      </c>
      <c r="C589" s="82">
        <v>574151</v>
      </c>
      <c r="D589" s="82"/>
      <c r="E589" s="82">
        <v>563620</v>
      </c>
    </row>
    <row r="590" spans="1:5" s="41" customFormat="1" ht="9" customHeight="1" x14ac:dyDescent="0.15">
      <c r="A590" s="74" t="s">
        <v>49</v>
      </c>
      <c r="B590" s="79">
        <v>2481457</v>
      </c>
      <c r="C590" s="80">
        <v>1310991</v>
      </c>
      <c r="D590" s="80"/>
      <c r="E590" s="80">
        <v>1609562</v>
      </c>
    </row>
    <row r="591" spans="1:5" s="41" customFormat="1" ht="9" customHeight="1" x14ac:dyDescent="0.15">
      <c r="A591" s="74" t="s">
        <v>50</v>
      </c>
      <c r="B591" s="79">
        <v>1713843</v>
      </c>
      <c r="C591" s="80">
        <v>812601</v>
      </c>
      <c r="D591" s="80"/>
      <c r="E591" s="80">
        <v>775596</v>
      </c>
    </row>
    <row r="592" spans="1:5" s="41" customFormat="1" ht="9" customHeight="1" x14ac:dyDescent="0.15">
      <c r="A592" s="74" t="s">
        <v>51</v>
      </c>
      <c r="B592" s="79">
        <v>1978627</v>
      </c>
      <c r="C592" s="80">
        <v>858736</v>
      </c>
      <c r="D592" s="80"/>
      <c r="E592" s="80">
        <v>781974</v>
      </c>
    </row>
    <row r="593" spans="1:5" s="41" customFormat="1" ht="9" customHeight="1" x14ac:dyDescent="0.15">
      <c r="A593" s="76" t="s">
        <v>52</v>
      </c>
      <c r="B593" s="81">
        <v>1167917</v>
      </c>
      <c r="C593" s="82">
        <v>1062816</v>
      </c>
      <c r="D593" s="82"/>
      <c r="E593" s="82">
        <v>803593</v>
      </c>
    </row>
    <row r="594" spans="1:5" s="41" customFormat="1" ht="9" customHeight="1" x14ac:dyDescent="0.15">
      <c r="A594" s="74" t="s">
        <v>53</v>
      </c>
      <c r="B594" s="79">
        <v>1872819</v>
      </c>
      <c r="C594" s="80">
        <v>2038217</v>
      </c>
      <c r="D594" s="80"/>
      <c r="E594" s="80">
        <v>1985715</v>
      </c>
    </row>
    <row r="595" spans="1:5" s="41" customFormat="1" ht="9" customHeight="1" x14ac:dyDescent="0.15">
      <c r="A595" s="74" t="s">
        <v>54</v>
      </c>
      <c r="B595" s="79">
        <v>1743106</v>
      </c>
      <c r="C595" s="80">
        <v>1198681</v>
      </c>
      <c r="D595" s="80"/>
      <c r="E595" s="80">
        <v>1242529</v>
      </c>
    </row>
    <row r="596" spans="1:5" s="41" customFormat="1" ht="9" customHeight="1" x14ac:dyDescent="0.15">
      <c r="A596" s="74" t="s">
        <v>55</v>
      </c>
      <c r="B596" s="79">
        <v>1021047</v>
      </c>
      <c r="C596" s="80">
        <v>881413</v>
      </c>
      <c r="D596" s="80"/>
      <c r="E596" s="80">
        <v>979442</v>
      </c>
    </row>
    <row r="597" spans="1:5" s="41" customFormat="1" ht="9" customHeight="1" x14ac:dyDescent="0.15">
      <c r="A597" s="76" t="s">
        <v>56</v>
      </c>
      <c r="B597" s="81">
        <v>2319030</v>
      </c>
      <c r="C597" s="82">
        <v>1722569</v>
      </c>
      <c r="D597" s="82"/>
      <c r="E597" s="82">
        <v>1578309</v>
      </c>
    </row>
    <row r="598" spans="1:5" s="41" customFormat="1" ht="9" customHeight="1" x14ac:dyDescent="0.15">
      <c r="A598" s="74" t="s">
        <v>57</v>
      </c>
      <c r="B598" s="79">
        <v>264207</v>
      </c>
      <c r="C598" s="80">
        <v>202196</v>
      </c>
      <c r="D598" s="80"/>
      <c r="E598" s="80">
        <v>207710</v>
      </c>
    </row>
    <row r="599" spans="1:5" s="41" customFormat="1" ht="9" customHeight="1" x14ac:dyDescent="0.15">
      <c r="A599" s="74" t="s">
        <v>89</v>
      </c>
      <c r="B599" s="79">
        <v>2993314</v>
      </c>
      <c r="C599" s="80">
        <v>3496491</v>
      </c>
      <c r="D599" s="80"/>
      <c r="E599" s="80">
        <v>2463606</v>
      </c>
    </row>
    <row r="600" spans="1:5" s="41" customFormat="1" ht="9" customHeight="1" x14ac:dyDescent="0.15">
      <c r="A600" s="74" t="s">
        <v>59</v>
      </c>
      <c r="B600" s="79">
        <v>1407768</v>
      </c>
      <c r="C600" s="80">
        <v>696708</v>
      </c>
      <c r="D600" s="80"/>
      <c r="E600" s="80">
        <v>682514</v>
      </c>
    </row>
    <row r="601" spans="1:5" s="41" customFormat="1" ht="9" customHeight="1" x14ac:dyDescent="0.15">
      <c r="A601" s="76" t="s">
        <v>60</v>
      </c>
      <c r="B601" s="81">
        <v>442594</v>
      </c>
      <c r="C601" s="82">
        <v>387450</v>
      </c>
      <c r="D601" s="82"/>
      <c r="E601" s="82">
        <v>321607</v>
      </c>
    </row>
    <row r="602" spans="1:5" s="41" customFormat="1" ht="9" customHeight="1" x14ac:dyDescent="0.15">
      <c r="A602" s="74" t="s">
        <v>90</v>
      </c>
      <c r="B602" s="79">
        <v>454930</v>
      </c>
      <c r="C602" s="80">
        <v>186272</v>
      </c>
      <c r="D602" s="80"/>
      <c r="E602" s="80">
        <v>289153</v>
      </c>
    </row>
    <row r="603" spans="1:5" s="41" customFormat="1" ht="9" customHeight="1" x14ac:dyDescent="0.15">
      <c r="A603" s="74"/>
      <c r="B603" s="79"/>
      <c r="C603" s="80"/>
      <c r="D603" s="80"/>
      <c r="E603" s="80"/>
    </row>
    <row r="604" spans="1:5" s="41" customFormat="1" ht="9" customHeight="1" x14ac:dyDescent="0.15">
      <c r="A604" s="72">
        <v>2011</v>
      </c>
      <c r="B604" s="73"/>
      <c r="C604" s="83"/>
      <c r="D604" s="83"/>
      <c r="E604" s="73"/>
    </row>
    <row r="605" spans="1:5" s="41" customFormat="1" ht="9" customHeight="1" x14ac:dyDescent="0.15">
      <c r="A605" s="72" t="s">
        <v>84</v>
      </c>
      <c r="B605" s="85">
        <f>SUM(B607:B639)-4</f>
        <v>107059123</v>
      </c>
      <c r="C605" s="85">
        <f>SUM(C607:C639)-3</f>
        <v>57704944</v>
      </c>
      <c r="D605" s="85"/>
      <c r="E605" s="85">
        <f t="shared" ref="E605" si="0">SUM(E607:E639)</f>
        <v>57557527</v>
      </c>
    </row>
    <row r="606" spans="1:5" s="41" customFormat="1" ht="3.95" customHeight="1" x14ac:dyDescent="0.15">
      <c r="A606" s="72"/>
      <c r="B606" s="85"/>
      <c r="C606" s="85"/>
      <c r="D606" s="85"/>
      <c r="E606" s="85"/>
    </row>
    <row r="607" spans="1:5" s="41" customFormat="1" ht="9" customHeight="1" x14ac:dyDescent="0.15">
      <c r="A607" s="74" t="s">
        <v>29</v>
      </c>
      <c r="B607" s="86">
        <v>675062</v>
      </c>
      <c r="C607" s="87">
        <v>393374</v>
      </c>
      <c r="D607" s="87"/>
      <c r="E607" s="87">
        <v>447653</v>
      </c>
    </row>
    <row r="608" spans="1:5" s="41" customFormat="1" ht="9" customHeight="1" x14ac:dyDescent="0.15">
      <c r="A608" s="74" t="s">
        <v>30</v>
      </c>
      <c r="B608" s="86">
        <v>2411321</v>
      </c>
      <c r="C608" s="87">
        <v>1319006</v>
      </c>
      <c r="D608" s="87"/>
      <c r="E608" s="87">
        <v>2125590</v>
      </c>
    </row>
    <row r="609" spans="1:5" s="41" customFormat="1" ht="9" customHeight="1" x14ac:dyDescent="0.15">
      <c r="A609" s="74" t="s">
        <v>31</v>
      </c>
      <c r="B609" s="86">
        <v>649739</v>
      </c>
      <c r="C609" s="87">
        <v>316776</v>
      </c>
      <c r="D609" s="87"/>
      <c r="E609" s="87">
        <v>242439</v>
      </c>
    </row>
    <row r="610" spans="1:5" s="41" customFormat="1" ht="9" customHeight="1" x14ac:dyDescent="0.15">
      <c r="A610" s="76" t="s">
        <v>32</v>
      </c>
      <c r="B610" s="88">
        <v>658906</v>
      </c>
      <c r="C610" s="89">
        <v>383658</v>
      </c>
      <c r="D610" s="89"/>
      <c r="E610" s="89">
        <v>371178</v>
      </c>
    </row>
    <row r="611" spans="1:5" s="41" customFormat="1" ht="9" customHeight="1" x14ac:dyDescent="0.15">
      <c r="A611" s="74" t="s">
        <v>85</v>
      </c>
      <c r="B611" s="86">
        <v>2037577</v>
      </c>
      <c r="C611" s="87">
        <v>1704473</v>
      </c>
      <c r="D611" s="87"/>
      <c r="E611" s="87">
        <v>1722552</v>
      </c>
    </row>
    <row r="612" spans="1:5" s="41" customFormat="1" ht="9" customHeight="1" x14ac:dyDescent="0.15">
      <c r="A612" s="74" t="s">
        <v>34</v>
      </c>
      <c r="B612" s="86">
        <v>501761</v>
      </c>
      <c r="C612" s="87">
        <v>390956</v>
      </c>
      <c r="D612" s="87"/>
      <c r="E612" s="87">
        <v>363726</v>
      </c>
    </row>
    <row r="613" spans="1:5" s="41" customFormat="1" ht="9" customHeight="1" x14ac:dyDescent="0.15">
      <c r="A613" s="74" t="s">
        <v>35</v>
      </c>
      <c r="B613" s="86">
        <v>1234247</v>
      </c>
      <c r="C613" s="87">
        <v>751176</v>
      </c>
      <c r="D613" s="87"/>
      <c r="E613" s="87">
        <v>818102</v>
      </c>
    </row>
    <row r="614" spans="1:5" s="41" customFormat="1" ht="9" customHeight="1" x14ac:dyDescent="0.15">
      <c r="A614" s="76" t="s">
        <v>86</v>
      </c>
      <c r="B614" s="88">
        <v>2415371</v>
      </c>
      <c r="C614" s="89">
        <v>1990666</v>
      </c>
      <c r="D614" s="89"/>
      <c r="E614" s="89">
        <v>1765958</v>
      </c>
    </row>
    <row r="615" spans="1:5" s="41" customFormat="1" ht="9" customHeight="1" x14ac:dyDescent="0.15">
      <c r="A615" s="74" t="s">
        <v>87</v>
      </c>
      <c r="B615" s="86">
        <v>40853235</v>
      </c>
      <c r="C615" s="87">
        <v>11079895</v>
      </c>
      <c r="D615" s="87"/>
      <c r="E615" s="87">
        <v>11041847</v>
      </c>
    </row>
    <row r="616" spans="1:5" s="41" customFormat="1" ht="9" customHeight="1" x14ac:dyDescent="0.15">
      <c r="A616" s="74" t="s">
        <v>38</v>
      </c>
      <c r="B616" s="86">
        <v>826899</v>
      </c>
      <c r="C616" s="87">
        <v>805026</v>
      </c>
      <c r="D616" s="87"/>
      <c r="E616" s="87">
        <v>759002</v>
      </c>
    </row>
    <row r="617" spans="1:5" s="41" customFormat="1" ht="9" customHeight="1" x14ac:dyDescent="0.15">
      <c r="A617" s="74" t="s">
        <v>39</v>
      </c>
      <c r="B617" s="86">
        <v>2139616</v>
      </c>
      <c r="C617" s="87">
        <v>1650121</v>
      </c>
      <c r="D617" s="87"/>
      <c r="E617" s="87">
        <v>1453466</v>
      </c>
    </row>
    <row r="618" spans="1:5" s="41" customFormat="1" ht="9" customHeight="1" x14ac:dyDescent="0.15">
      <c r="A618" s="76" t="s">
        <v>40</v>
      </c>
      <c r="B618" s="88">
        <v>3240511</v>
      </c>
      <c r="C618" s="89">
        <v>2586989</v>
      </c>
      <c r="D618" s="89"/>
      <c r="E618" s="89">
        <v>2178939</v>
      </c>
    </row>
    <row r="619" spans="1:5" s="41" customFormat="1" ht="9" customHeight="1" x14ac:dyDescent="0.15">
      <c r="A619" s="74" t="s">
        <v>41</v>
      </c>
      <c r="B619" s="86">
        <v>866845</v>
      </c>
      <c r="C619" s="87">
        <v>1044026</v>
      </c>
      <c r="D619" s="87"/>
      <c r="E619" s="87">
        <v>801374</v>
      </c>
    </row>
    <row r="620" spans="1:5" s="41" customFormat="1" ht="9" customHeight="1" x14ac:dyDescent="0.15">
      <c r="A620" s="74" t="s">
        <v>42</v>
      </c>
      <c r="B620" s="86">
        <v>5898417</v>
      </c>
      <c r="C620" s="87">
        <v>4574596</v>
      </c>
      <c r="D620" s="87"/>
      <c r="E620" s="87">
        <v>4051934</v>
      </c>
    </row>
    <row r="621" spans="1:5" s="41" customFormat="1" ht="9" customHeight="1" x14ac:dyDescent="0.15">
      <c r="A621" s="74" t="s">
        <v>43</v>
      </c>
      <c r="B621" s="86">
        <v>7854309</v>
      </c>
      <c r="C621" s="87">
        <v>5550528</v>
      </c>
      <c r="D621" s="87"/>
      <c r="E621" s="87">
        <v>5329310</v>
      </c>
    </row>
    <row r="622" spans="1:5" s="41" customFormat="1" ht="9" customHeight="1" x14ac:dyDescent="0.15">
      <c r="A622" s="76" t="s">
        <v>88</v>
      </c>
      <c r="B622" s="88">
        <v>1442096</v>
      </c>
      <c r="C622" s="89">
        <v>1039343</v>
      </c>
      <c r="D622" s="89"/>
      <c r="E622" s="89">
        <v>996019</v>
      </c>
    </row>
    <row r="623" spans="1:5" s="41" customFormat="1" ht="9" customHeight="1" x14ac:dyDescent="0.15">
      <c r="A623" s="74" t="s">
        <v>45</v>
      </c>
      <c r="B623" s="86">
        <v>832141</v>
      </c>
      <c r="C623" s="87">
        <v>703959</v>
      </c>
      <c r="D623" s="87"/>
      <c r="E623" s="87">
        <v>678664</v>
      </c>
    </row>
    <row r="624" spans="1:5" s="41" customFormat="1" ht="9" customHeight="1" x14ac:dyDescent="0.15">
      <c r="A624" s="74" t="s">
        <v>46</v>
      </c>
      <c r="B624" s="86">
        <v>519311</v>
      </c>
      <c r="C624" s="87">
        <v>379575</v>
      </c>
      <c r="D624" s="87"/>
      <c r="E624" s="87">
        <v>416859</v>
      </c>
    </row>
    <row r="625" spans="1:5" s="41" customFormat="1" ht="9" customHeight="1" x14ac:dyDescent="0.15">
      <c r="A625" s="74" t="s">
        <v>47</v>
      </c>
      <c r="B625" s="86">
        <v>8528499</v>
      </c>
      <c r="C625" s="87">
        <v>4908096</v>
      </c>
      <c r="D625" s="87"/>
      <c r="E625" s="87">
        <v>6708939</v>
      </c>
    </row>
    <row r="626" spans="1:5" s="41" customFormat="1" ht="9" customHeight="1" x14ac:dyDescent="0.15">
      <c r="A626" s="76" t="s">
        <v>48</v>
      </c>
      <c r="B626" s="88">
        <v>914604</v>
      </c>
      <c r="C626" s="89">
        <v>771528</v>
      </c>
      <c r="D626" s="89"/>
      <c r="E626" s="89">
        <v>530952</v>
      </c>
    </row>
    <row r="627" spans="1:5" s="41" customFormat="1" ht="9" customHeight="1" x14ac:dyDescent="0.15">
      <c r="A627" s="74" t="s">
        <v>49</v>
      </c>
      <c r="B627" s="86">
        <v>2708063</v>
      </c>
      <c r="C627" s="87">
        <v>1505615</v>
      </c>
      <c r="D627" s="87"/>
      <c r="E627" s="87">
        <v>1516033</v>
      </c>
    </row>
    <row r="628" spans="1:5" s="41" customFormat="1" ht="9" customHeight="1" x14ac:dyDescent="0.15">
      <c r="A628" s="74" t="s">
        <v>50</v>
      </c>
      <c r="B628" s="86">
        <v>2832814</v>
      </c>
      <c r="C628" s="87">
        <v>998036</v>
      </c>
      <c r="D628" s="87"/>
      <c r="E628" s="87">
        <v>1007397</v>
      </c>
    </row>
    <row r="629" spans="1:5" s="41" customFormat="1" ht="9" customHeight="1" x14ac:dyDescent="0.15">
      <c r="A629" s="74" t="s">
        <v>51</v>
      </c>
      <c r="B629" s="86">
        <v>2149805</v>
      </c>
      <c r="C629" s="87">
        <v>644354</v>
      </c>
      <c r="D629" s="87"/>
      <c r="E629" s="87">
        <v>762290</v>
      </c>
    </row>
    <row r="630" spans="1:5" s="41" customFormat="1" ht="9" customHeight="1" x14ac:dyDescent="0.15">
      <c r="A630" s="76" t="s">
        <v>52</v>
      </c>
      <c r="B630" s="88">
        <v>1268256</v>
      </c>
      <c r="C630" s="89">
        <v>912352</v>
      </c>
      <c r="D630" s="89"/>
      <c r="E630" s="89">
        <v>823863</v>
      </c>
    </row>
    <row r="631" spans="1:5" s="41" customFormat="1" ht="9" customHeight="1" x14ac:dyDescent="0.15">
      <c r="A631" s="74" t="s">
        <v>53</v>
      </c>
      <c r="B631" s="86">
        <v>2048014</v>
      </c>
      <c r="C631" s="87">
        <v>2668647</v>
      </c>
      <c r="D631" s="87"/>
      <c r="E631" s="87">
        <v>2700772</v>
      </c>
    </row>
    <row r="632" spans="1:5" s="41" customFormat="1" ht="9" customHeight="1" x14ac:dyDescent="0.15">
      <c r="A632" s="74" t="s">
        <v>54</v>
      </c>
      <c r="B632" s="86">
        <v>1826963</v>
      </c>
      <c r="C632" s="87">
        <v>1617982</v>
      </c>
      <c r="D632" s="87"/>
      <c r="E632" s="87">
        <v>1203967</v>
      </c>
    </row>
    <row r="633" spans="1:5" s="41" customFormat="1" ht="9" customHeight="1" x14ac:dyDescent="0.15">
      <c r="A633" s="74" t="s">
        <v>55</v>
      </c>
      <c r="B633" s="86">
        <v>1213717</v>
      </c>
      <c r="C633" s="87">
        <v>924604</v>
      </c>
      <c r="D633" s="87"/>
      <c r="E633" s="87">
        <v>854021</v>
      </c>
    </row>
    <row r="634" spans="1:5" s="41" customFormat="1" ht="9" customHeight="1" x14ac:dyDescent="0.15">
      <c r="A634" s="76" t="s">
        <v>56</v>
      </c>
      <c r="B634" s="88">
        <v>2513613</v>
      </c>
      <c r="C634" s="89">
        <v>2030621</v>
      </c>
      <c r="D634" s="89"/>
      <c r="E634" s="89">
        <v>1594878</v>
      </c>
    </row>
    <row r="635" spans="1:5" s="41" customFormat="1" ht="9" customHeight="1" x14ac:dyDescent="0.15">
      <c r="A635" s="74" t="s">
        <v>57</v>
      </c>
      <c r="B635" s="86">
        <v>298743</v>
      </c>
      <c r="C635" s="87">
        <v>287769</v>
      </c>
      <c r="D635" s="87"/>
      <c r="E635" s="87">
        <v>285868</v>
      </c>
    </row>
    <row r="636" spans="1:5" s="41" customFormat="1" ht="9" customHeight="1" x14ac:dyDescent="0.15">
      <c r="A636" s="74" t="s">
        <v>89</v>
      </c>
      <c r="B636" s="86">
        <v>3359408</v>
      </c>
      <c r="C636" s="87">
        <v>2563752</v>
      </c>
      <c r="D636" s="87"/>
      <c r="E636" s="87">
        <v>2759745</v>
      </c>
    </row>
    <row r="637" spans="1:5" s="41" customFormat="1" ht="9" customHeight="1" x14ac:dyDescent="0.15">
      <c r="A637" s="74" t="s">
        <v>59</v>
      </c>
      <c r="B637" s="86">
        <v>1474014</v>
      </c>
      <c r="C637" s="87">
        <v>665779</v>
      </c>
      <c r="D637" s="87"/>
      <c r="E637" s="87">
        <v>686517</v>
      </c>
    </row>
    <row r="638" spans="1:5" s="41" customFormat="1" ht="9" customHeight="1" x14ac:dyDescent="0.15">
      <c r="A638" s="76" t="s">
        <v>60</v>
      </c>
      <c r="B638" s="88">
        <v>531255</v>
      </c>
      <c r="C638" s="89">
        <v>482850</v>
      </c>
      <c r="D638" s="89"/>
      <c r="E638" s="89">
        <v>468370</v>
      </c>
    </row>
    <row r="639" spans="1:5" s="41" customFormat="1" ht="9" customHeight="1" x14ac:dyDescent="0.15">
      <c r="A639" s="74" t="s">
        <v>90</v>
      </c>
      <c r="B639" s="86">
        <v>333995</v>
      </c>
      <c r="C639" s="87">
        <v>58819</v>
      </c>
      <c r="D639" s="87"/>
      <c r="E639" s="87">
        <v>89303</v>
      </c>
    </row>
    <row r="640" spans="1:5" s="41" customFormat="1" ht="9" customHeight="1" x14ac:dyDescent="0.15">
      <c r="A640" s="74"/>
      <c r="B640" s="86"/>
      <c r="C640" s="87"/>
      <c r="D640" s="87"/>
      <c r="E640" s="87"/>
    </row>
    <row r="641" spans="1:5" s="41" customFormat="1" ht="9" customHeight="1" x14ac:dyDescent="0.15">
      <c r="A641" s="72">
        <v>2012</v>
      </c>
      <c r="B641" s="73"/>
      <c r="C641" s="83"/>
      <c r="D641" s="83"/>
      <c r="E641" s="73"/>
    </row>
    <row r="642" spans="1:5" s="41" customFormat="1" ht="9" customHeight="1" x14ac:dyDescent="0.15">
      <c r="A642" s="72" t="s">
        <v>84</v>
      </c>
      <c r="B642" s="85">
        <f>SUM(B644:B676)</f>
        <v>119774673</v>
      </c>
      <c r="C642" s="85">
        <f>SUM(C644:C676)</f>
        <v>56431917</v>
      </c>
      <c r="D642" s="85"/>
      <c r="E642" s="85">
        <f t="shared" ref="E642" si="1">SUM(E644:E676)</f>
        <v>58485092</v>
      </c>
    </row>
    <row r="643" spans="1:5" s="41" customFormat="1" ht="3.95" customHeight="1" x14ac:dyDescent="0.15">
      <c r="A643" s="72"/>
      <c r="B643" s="85"/>
      <c r="C643" s="85"/>
      <c r="D643" s="85"/>
      <c r="E643" s="85"/>
    </row>
    <row r="644" spans="1:5" s="41" customFormat="1" ht="9" customHeight="1" x14ac:dyDescent="0.15">
      <c r="A644" s="74" t="s">
        <v>29</v>
      </c>
      <c r="B644" s="86">
        <v>902455</v>
      </c>
      <c r="C644" s="87">
        <v>610086</v>
      </c>
      <c r="D644" s="87"/>
      <c r="E644" s="87">
        <v>609930</v>
      </c>
    </row>
    <row r="645" spans="1:5" s="41" customFormat="1" ht="9" customHeight="1" x14ac:dyDescent="0.15">
      <c r="A645" s="74" t="s">
        <v>30</v>
      </c>
      <c r="B645" s="86">
        <v>2582081</v>
      </c>
      <c r="C645" s="87">
        <v>506660</v>
      </c>
      <c r="D645" s="87"/>
      <c r="E645" s="87">
        <v>1153846</v>
      </c>
    </row>
    <row r="646" spans="1:5" s="41" customFormat="1" ht="9" customHeight="1" x14ac:dyDescent="0.15">
      <c r="A646" s="74" t="s">
        <v>31</v>
      </c>
      <c r="B646" s="86">
        <v>873121</v>
      </c>
      <c r="C646" s="87">
        <v>415632</v>
      </c>
      <c r="D646" s="87"/>
      <c r="E646" s="87">
        <v>380559</v>
      </c>
    </row>
    <row r="647" spans="1:5" s="41" customFormat="1" ht="9" customHeight="1" x14ac:dyDescent="0.15">
      <c r="A647" s="76" t="s">
        <v>32</v>
      </c>
      <c r="B647" s="88">
        <v>752590</v>
      </c>
      <c r="C647" s="89">
        <v>911778</v>
      </c>
      <c r="D647" s="89"/>
      <c r="E647" s="89">
        <v>518532</v>
      </c>
    </row>
    <row r="648" spans="1:5" s="41" customFormat="1" ht="9" customHeight="1" x14ac:dyDescent="0.15">
      <c r="A648" s="74" t="s">
        <v>85</v>
      </c>
      <c r="B648" s="86">
        <v>2380887</v>
      </c>
      <c r="C648" s="87">
        <v>1355012</v>
      </c>
      <c r="D648" s="87"/>
      <c r="E648" s="87">
        <v>1574570</v>
      </c>
    </row>
    <row r="649" spans="1:5" s="41" customFormat="1" ht="9" customHeight="1" x14ac:dyDescent="0.15">
      <c r="A649" s="74" t="s">
        <v>34</v>
      </c>
      <c r="B649" s="86">
        <v>790324</v>
      </c>
      <c r="C649" s="87">
        <v>386525</v>
      </c>
      <c r="D649" s="87"/>
      <c r="E649" s="87">
        <v>537154</v>
      </c>
    </row>
    <row r="650" spans="1:5" s="41" customFormat="1" ht="9" customHeight="1" x14ac:dyDescent="0.15">
      <c r="A650" s="74" t="s">
        <v>35</v>
      </c>
      <c r="B650" s="86">
        <v>1468104</v>
      </c>
      <c r="C650" s="87">
        <v>702534</v>
      </c>
      <c r="D650" s="87"/>
      <c r="E650" s="87">
        <v>867524</v>
      </c>
    </row>
    <row r="651" spans="1:5" s="41" customFormat="1" ht="9" customHeight="1" x14ac:dyDescent="0.15">
      <c r="A651" s="76" t="s">
        <v>86</v>
      </c>
      <c r="B651" s="88">
        <v>2889879</v>
      </c>
      <c r="C651" s="89">
        <v>1476635</v>
      </c>
      <c r="D651" s="89"/>
      <c r="E651" s="89">
        <v>1842585</v>
      </c>
    </row>
    <row r="652" spans="1:5" s="41" customFormat="1" ht="9" customHeight="1" x14ac:dyDescent="0.15">
      <c r="A652" s="74" t="s">
        <v>87</v>
      </c>
      <c r="B652" s="86">
        <v>41756207</v>
      </c>
      <c r="C652" s="87">
        <v>12186500</v>
      </c>
      <c r="D652" s="87"/>
      <c r="E652" s="87">
        <v>14150537</v>
      </c>
    </row>
    <row r="653" spans="1:5" s="41" customFormat="1" ht="9" customHeight="1" x14ac:dyDescent="0.15">
      <c r="A653" s="74" t="s">
        <v>38</v>
      </c>
      <c r="B653" s="86">
        <v>951292</v>
      </c>
      <c r="C653" s="87">
        <v>373638</v>
      </c>
      <c r="D653" s="87"/>
      <c r="E653" s="87">
        <v>482808</v>
      </c>
    </row>
    <row r="654" spans="1:5" s="41" customFormat="1" ht="9" customHeight="1" x14ac:dyDescent="0.15">
      <c r="A654" s="74" t="s">
        <v>39</v>
      </c>
      <c r="B654" s="86">
        <v>2625385</v>
      </c>
      <c r="C654" s="87">
        <v>1279373</v>
      </c>
      <c r="D654" s="87"/>
      <c r="E654" s="87">
        <v>1438615</v>
      </c>
    </row>
    <row r="655" spans="1:5" s="41" customFormat="1" ht="9" customHeight="1" x14ac:dyDescent="0.15">
      <c r="A655" s="76" t="s">
        <v>40</v>
      </c>
      <c r="B655" s="88">
        <v>2524093</v>
      </c>
      <c r="C655" s="89">
        <v>822066</v>
      </c>
      <c r="D655" s="89"/>
      <c r="E655" s="89">
        <v>1297016</v>
      </c>
    </row>
    <row r="656" spans="1:5" s="41" customFormat="1" ht="9" customHeight="1" x14ac:dyDescent="0.15">
      <c r="A656" s="74" t="s">
        <v>41</v>
      </c>
      <c r="B656" s="86">
        <v>1047383</v>
      </c>
      <c r="C656" s="87">
        <v>578565</v>
      </c>
      <c r="D656" s="87"/>
      <c r="E656" s="87">
        <v>852787</v>
      </c>
    </row>
    <row r="657" spans="1:5" s="41" customFormat="1" ht="9" customHeight="1" x14ac:dyDescent="0.15">
      <c r="A657" s="74" t="s">
        <v>42</v>
      </c>
      <c r="B657" s="86">
        <v>6890376</v>
      </c>
      <c r="C657" s="87">
        <v>4241205</v>
      </c>
      <c r="D657" s="87"/>
      <c r="E657" s="87">
        <v>4201720</v>
      </c>
    </row>
    <row r="658" spans="1:5" s="41" customFormat="1" ht="9" customHeight="1" x14ac:dyDescent="0.15">
      <c r="A658" s="74" t="s">
        <v>43</v>
      </c>
      <c r="B658" s="86">
        <v>8441428</v>
      </c>
      <c r="C658" s="87">
        <v>5798151</v>
      </c>
      <c r="D658" s="87"/>
      <c r="E658" s="87">
        <v>5709128</v>
      </c>
    </row>
    <row r="659" spans="1:5" s="41" customFormat="1" ht="9" customHeight="1" x14ac:dyDescent="0.15">
      <c r="A659" s="76" t="s">
        <v>88</v>
      </c>
      <c r="B659" s="88">
        <v>1806963</v>
      </c>
      <c r="C659" s="89">
        <v>2191624</v>
      </c>
      <c r="D659" s="89"/>
      <c r="E659" s="89">
        <v>1195651</v>
      </c>
    </row>
    <row r="660" spans="1:5" s="41" customFormat="1" ht="9" customHeight="1" x14ac:dyDescent="0.15">
      <c r="A660" s="74" t="s">
        <v>45</v>
      </c>
      <c r="B660" s="86">
        <v>922824</v>
      </c>
      <c r="C660" s="87">
        <v>713909</v>
      </c>
      <c r="D660" s="87"/>
      <c r="E660" s="87">
        <v>729019</v>
      </c>
    </row>
    <row r="661" spans="1:5" s="41" customFormat="1" ht="9" customHeight="1" x14ac:dyDescent="0.15">
      <c r="A661" s="74" t="s">
        <v>46</v>
      </c>
      <c r="B661" s="86">
        <v>602809</v>
      </c>
      <c r="C661" s="87">
        <v>375157</v>
      </c>
      <c r="D661" s="87"/>
      <c r="E661" s="87">
        <v>364222</v>
      </c>
    </row>
    <row r="662" spans="1:5" s="41" customFormat="1" ht="9" customHeight="1" x14ac:dyDescent="0.15">
      <c r="A662" s="74" t="s">
        <v>47</v>
      </c>
      <c r="B662" s="86">
        <v>9579346</v>
      </c>
      <c r="C662" s="87">
        <v>5101969</v>
      </c>
      <c r="D662" s="87"/>
      <c r="E662" s="87">
        <v>5327632</v>
      </c>
    </row>
    <row r="663" spans="1:5" s="41" customFormat="1" ht="9" customHeight="1" x14ac:dyDescent="0.15">
      <c r="A663" s="76" t="s">
        <v>48</v>
      </c>
      <c r="B663" s="88">
        <v>1092861</v>
      </c>
      <c r="C663" s="89">
        <v>680058</v>
      </c>
      <c r="D663" s="89"/>
      <c r="E663" s="89">
        <v>680099</v>
      </c>
    </row>
    <row r="664" spans="1:5" s="41" customFormat="1" ht="9" customHeight="1" x14ac:dyDescent="0.15">
      <c r="A664" s="74" t="s">
        <v>49</v>
      </c>
      <c r="B664" s="86">
        <v>3417374</v>
      </c>
      <c r="C664" s="87">
        <v>1723563</v>
      </c>
      <c r="D664" s="87"/>
      <c r="E664" s="87">
        <v>1662199</v>
      </c>
    </row>
    <row r="665" spans="1:5" s="41" customFormat="1" ht="9" customHeight="1" x14ac:dyDescent="0.15">
      <c r="A665" s="74" t="s">
        <v>50</v>
      </c>
      <c r="B665" s="86">
        <v>3234048</v>
      </c>
      <c r="C665" s="87">
        <v>929616</v>
      </c>
      <c r="D665" s="87"/>
      <c r="E665" s="87">
        <v>863603</v>
      </c>
    </row>
    <row r="666" spans="1:5" s="41" customFormat="1" ht="9" customHeight="1" x14ac:dyDescent="0.15">
      <c r="A666" s="74" t="s">
        <v>51</v>
      </c>
      <c r="B666" s="86">
        <v>2472674</v>
      </c>
      <c r="C666" s="87">
        <v>735775</v>
      </c>
      <c r="D666" s="87"/>
      <c r="E666" s="87">
        <v>807016</v>
      </c>
    </row>
    <row r="667" spans="1:5" s="41" customFormat="1" ht="9" customHeight="1" x14ac:dyDescent="0.15">
      <c r="A667" s="76" t="s">
        <v>52</v>
      </c>
      <c r="B667" s="88">
        <v>1656789</v>
      </c>
      <c r="C667" s="89">
        <v>823579</v>
      </c>
      <c r="D667" s="89"/>
      <c r="E667" s="89">
        <v>897825</v>
      </c>
    </row>
    <row r="668" spans="1:5" s="41" customFormat="1" ht="9" customHeight="1" x14ac:dyDescent="0.15">
      <c r="A668" s="74" t="s">
        <v>53</v>
      </c>
      <c r="B668" s="86">
        <v>2502255</v>
      </c>
      <c r="C668" s="87">
        <v>1887911</v>
      </c>
      <c r="D668" s="87"/>
      <c r="E668" s="87">
        <v>2027835</v>
      </c>
    </row>
    <row r="669" spans="1:5" s="41" customFormat="1" ht="9" customHeight="1" x14ac:dyDescent="0.15">
      <c r="A669" s="74" t="s">
        <v>54</v>
      </c>
      <c r="B669" s="86">
        <v>2187954</v>
      </c>
      <c r="C669" s="87">
        <v>1144478</v>
      </c>
      <c r="D669" s="87"/>
      <c r="E669" s="87">
        <v>1151742</v>
      </c>
    </row>
    <row r="670" spans="1:5" s="41" customFormat="1" ht="9" customHeight="1" x14ac:dyDescent="0.15">
      <c r="A670" s="74" t="s">
        <v>55</v>
      </c>
      <c r="B670" s="86">
        <v>1436504</v>
      </c>
      <c r="C670" s="87">
        <v>1916371</v>
      </c>
      <c r="D670" s="87"/>
      <c r="E670" s="87">
        <v>1499532</v>
      </c>
    </row>
    <row r="671" spans="1:5" s="41" customFormat="1" ht="9" customHeight="1" x14ac:dyDescent="0.15">
      <c r="A671" s="76" t="s">
        <v>56</v>
      </c>
      <c r="B671" s="88">
        <v>3212088</v>
      </c>
      <c r="C671" s="89">
        <v>2344931</v>
      </c>
      <c r="D671" s="89"/>
      <c r="E671" s="89">
        <v>1598508</v>
      </c>
    </row>
    <row r="672" spans="1:5" s="41" customFormat="1" ht="9" customHeight="1" x14ac:dyDescent="0.15">
      <c r="A672" s="74" t="s">
        <v>57</v>
      </c>
      <c r="B672" s="86">
        <v>335072</v>
      </c>
      <c r="C672" s="87">
        <v>271352</v>
      </c>
      <c r="D672" s="87"/>
      <c r="E672" s="87">
        <v>248378</v>
      </c>
    </row>
    <row r="673" spans="1:5" s="41" customFormat="1" ht="9" customHeight="1" x14ac:dyDescent="0.15">
      <c r="A673" s="74" t="s">
        <v>89</v>
      </c>
      <c r="B673" s="86">
        <v>4534369</v>
      </c>
      <c r="C673" s="87">
        <v>2485124</v>
      </c>
      <c r="D673" s="87"/>
      <c r="E673" s="87">
        <v>2375182</v>
      </c>
    </row>
    <row r="674" spans="1:5" s="41" customFormat="1" ht="9" customHeight="1" x14ac:dyDescent="0.15">
      <c r="A674" s="74" t="s">
        <v>59</v>
      </c>
      <c r="B674" s="86">
        <v>1909069</v>
      </c>
      <c r="C674" s="87">
        <v>934776</v>
      </c>
      <c r="D674" s="87"/>
      <c r="E674" s="87">
        <v>885942</v>
      </c>
    </row>
    <row r="675" spans="1:5" s="41" customFormat="1" ht="9" customHeight="1" x14ac:dyDescent="0.15">
      <c r="A675" s="76" t="s">
        <v>60</v>
      </c>
      <c r="B675" s="88">
        <v>969365</v>
      </c>
      <c r="C675" s="89">
        <v>397142</v>
      </c>
      <c r="D675" s="89"/>
      <c r="E675" s="89">
        <v>447833</v>
      </c>
    </row>
    <row r="676" spans="1:5" s="41" customFormat="1" ht="9" customHeight="1" x14ac:dyDescent="0.15">
      <c r="A676" s="74" t="s">
        <v>90</v>
      </c>
      <c r="B676" s="86">
        <v>1026704</v>
      </c>
      <c r="C676" s="87">
        <v>130222</v>
      </c>
      <c r="D676" s="87"/>
      <c r="E676" s="87">
        <v>105563</v>
      </c>
    </row>
    <row r="677" spans="1:5" s="41" customFormat="1" ht="9" customHeight="1" x14ac:dyDescent="0.15">
      <c r="A677" s="74"/>
      <c r="B677" s="86"/>
      <c r="C677" s="87"/>
      <c r="D677" s="87"/>
      <c r="E677" s="87"/>
    </row>
    <row r="678" spans="1:5" s="41" customFormat="1" ht="9" customHeight="1" x14ac:dyDescent="0.15">
      <c r="A678" s="72">
        <v>2013</v>
      </c>
      <c r="B678" s="73"/>
      <c r="C678" s="83"/>
      <c r="D678" s="83"/>
      <c r="E678" s="73"/>
    </row>
    <row r="679" spans="1:5" s="41" customFormat="1" ht="9" customHeight="1" x14ac:dyDescent="0.15">
      <c r="A679" s="72" t="s">
        <v>84</v>
      </c>
      <c r="B679" s="85">
        <f>SUM(B681:B713)+1</f>
        <v>130353919</v>
      </c>
      <c r="C679" s="85">
        <f>SUM(C681:C713)</f>
        <v>68525735</v>
      </c>
      <c r="D679" s="85"/>
      <c r="E679" s="85">
        <f>SUM(E681:E713)-1</f>
        <v>61632305</v>
      </c>
    </row>
    <row r="680" spans="1:5" s="41" customFormat="1" ht="3.95" customHeight="1" x14ac:dyDescent="0.15">
      <c r="A680" s="72"/>
      <c r="B680" s="85"/>
      <c r="C680" s="85"/>
      <c r="D680" s="85"/>
      <c r="E680" s="85"/>
    </row>
    <row r="681" spans="1:5" s="41" customFormat="1" ht="9" customHeight="1" x14ac:dyDescent="0.15">
      <c r="A681" s="74" t="s">
        <v>29</v>
      </c>
      <c r="B681" s="86">
        <v>1021230</v>
      </c>
      <c r="C681" s="87">
        <v>399166</v>
      </c>
      <c r="D681" s="87"/>
      <c r="E681" s="87">
        <v>458381</v>
      </c>
    </row>
    <row r="682" spans="1:5" s="41" customFormat="1" ht="9" customHeight="1" x14ac:dyDescent="0.15">
      <c r="A682" s="74" t="s">
        <v>30</v>
      </c>
      <c r="B682" s="86">
        <v>2607848</v>
      </c>
      <c r="C682" s="87">
        <v>1105441</v>
      </c>
      <c r="D682" s="87"/>
      <c r="E682" s="87">
        <v>1038590</v>
      </c>
    </row>
    <row r="683" spans="1:5" s="41" customFormat="1" ht="9" customHeight="1" x14ac:dyDescent="0.15">
      <c r="A683" s="74" t="s">
        <v>31</v>
      </c>
      <c r="B683" s="86">
        <v>899105</v>
      </c>
      <c r="C683" s="87">
        <v>429509</v>
      </c>
      <c r="D683" s="87"/>
      <c r="E683" s="87">
        <v>316414</v>
      </c>
    </row>
    <row r="684" spans="1:5" s="41" customFormat="1" ht="9" customHeight="1" x14ac:dyDescent="0.15">
      <c r="A684" s="76" t="s">
        <v>32</v>
      </c>
      <c r="B684" s="88">
        <v>1044232</v>
      </c>
      <c r="C684" s="89">
        <v>461597</v>
      </c>
      <c r="D684" s="89"/>
      <c r="E684" s="89">
        <v>452111</v>
      </c>
    </row>
    <row r="685" spans="1:5" s="41" customFormat="1" ht="9" customHeight="1" x14ac:dyDescent="0.15">
      <c r="A685" s="74" t="s">
        <v>85</v>
      </c>
      <c r="B685" s="86">
        <v>2819670</v>
      </c>
      <c r="C685" s="87">
        <v>2383718</v>
      </c>
      <c r="D685" s="87"/>
      <c r="E685" s="87">
        <v>1512088</v>
      </c>
    </row>
    <row r="686" spans="1:5" s="41" customFormat="1" ht="9" customHeight="1" x14ac:dyDescent="0.15">
      <c r="A686" s="74" t="s">
        <v>34</v>
      </c>
      <c r="B686" s="86">
        <v>822171</v>
      </c>
      <c r="C686" s="87">
        <v>396636</v>
      </c>
      <c r="D686" s="87"/>
      <c r="E686" s="87">
        <v>313833</v>
      </c>
    </row>
    <row r="687" spans="1:5" s="41" customFormat="1" ht="9" customHeight="1" x14ac:dyDescent="0.15">
      <c r="A687" s="74" t="s">
        <v>35</v>
      </c>
      <c r="B687" s="86">
        <v>1296875</v>
      </c>
      <c r="C687" s="87">
        <v>1044257</v>
      </c>
      <c r="D687" s="87"/>
      <c r="E687" s="87">
        <v>824339</v>
      </c>
    </row>
    <row r="688" spans="1:5" s="41" customFormat="1" ht="9" customHeight="1" x14ac:dyDescent="0.15">
      <c r="A688" s="76" t="s">
        <v>86</v>
      </c>
      <c r="B688" s="88">
        <v>2963847</v>
      </c>
      <c r="C688" s="89">
        <v>1759274</v>
      </c>
      <c r="D688" s="89"/>
      <c r="E688" s="89">
        <v>1627613</v>
      </c>
    </row>
    <row r="689" spans="1:5" s="41" customFormat="1" ht="9" customHeight="1" x14ac:dyDescent="0.15">
      <c r="A689" s="74" t="s">
        <v>87</v>
      </c>
      <c r="B689" s="86">
        <v>49019755</v>
      </c>
      <c r="C689" s="87">
        <v>13117693</v>
      </c>
      <c r="D689" s="87"/>
      <c r="E689" s="87">
        <v>13534662</v>
      </c>
    </row>
    <row r="690" spans="1:5" s="41" customFormat="1" ht="9" customHeight="1" x14ac:dyDescent="0.15">
      <c r="A690" s="74" t="s">
        <v>38</v>
      </c>
      <c r="B690" s="86">
        <v>1217131</v>
      </c>
      <c r="C690" s="87">
        <v>804752</v>
      </c>
      <c r="D690" s="87"/>
      <c r="E690" s="87">
        <v>709101</v>
      </c>
    </row>
    <row r="691" spans="1:5" s="41" customFormat="1" ht="9" customHeight="1" x14ac:dyDescent="0.15">
      <c r="A691" s="74" t="s">
        <v>39</v>
      </c>
      <c r="B691" s="86">
        <v>2873261</v>
      </c>
      <c r="C691" s="87">
        <v>1901442</v>
      </c>
      <c r="D691" s="87"/>
      <c r="E691" s="87">
        <v>1834860</v>
      </c>
    </row>
    <row r="692" spans="1:5" s="41" customFormat="1" ht="9" customHeight="1" x14ac:dyDescent="0.15">
      <c r="A692" s="76" t="s">
        <v>40</v>
      </c>
      <c r="B692" s="88">
        <v>1399887</v>
      </c>
      <c r="C692" s="89">
        <v>3547042</v>
      </c>
      <c r="D692" s="89"/>
      <c r="E692" s="89">
        <v>3023386</v>
      </c>
    </row>
    <row r="693" spans="1:5" s="41" customFormat="1" ht="9" customHeight="1" x14ac:dyDescent="0.15">
      <c r="A693" s="74" t="s">
        <v>41</v>
      </c>
      <c r="B693" s="86">
        <v>1200246</v>
      </c>
      <c r="C693" s="87">
        <v>942315</v>
      </c>
      <c r="D693" s="87"/>
      <c r="E693" s="87">
        <v>760179</v>
      </c>
    </row>
    <row r="694" spans="1:5" s="41" customFormat="1" ht="9" customHeight="1" x14ac:dyDescent="0.15">
      <c r="A694" s="74" t="s">
        <v>42</v>
      </c>
      <c r="B694" s="86">
        <v>7683494</v>
      </c>
      <c r="C694" s="87">
        <v>4839922</v>
      </c>
      <c r="D694" s="87"/>
      <c r="E694" s="87">
        <v>4691830</v>
      </c>
    </row>
    <row r="695" spans="1:5" s="41" customFormat="1" ht="9" customHeight="1" x14ac:dyDescent="0.15">
      <c r="A695" s="74" t="s">
        <v>43</v>
      </c>
      <c r="B695" s="86">
        <v>9591142</v>
      </c>
      <c r="C695" s="87">
        <v>6557728</v>
      </c>
      <c r="D695" s="87"/>
      <c r="E695" s="87">
        <v>6413377</v>
      </c>
    </row>
    <row r="696" spans="1:5" s="41" customFormat="1" ht="9" customHeight="1" x14ac:dyDescent="0.15">
      <c r="A696" s="76" t="s">
        <v>88</v>
      </c>
      <c r="B696" s="88">
        <v>1940152</v>
      </c>
      <c r="C696" s="89">
        <v>930606</v>
      </c>
      <c r="D696" s="89"/>
      <c r="E696" s="89">
        <v>1722310</v>
      </c>
    </row>
    <row r="697" spans="1:5" s="41" customFormat="1" ht="9" customHeight="1" x14ac:dyDescent="0.15">
      <c r="A697" s="74" t="s">
        <v>45</v>
      </c>
      <c r="B697" s="86">
        <v>1096188</v>
      </c>
      <c r="C697" s="87">
        <v>797173</v>
      </c>
      <c r="D697" s="87"/>
      <c r="E697" s="87">
        <v>722446</v>
      </c>
    </row>
    <row r="698" spans="1:5" s="41" customFormat="1" ht="9" customHeight="1" x14ac:dyDescent="0.15">
      <c r="A698" s="74" t="s">
        <v>46</v>
      </c>
      <c r="B698" s="86">
        <v>640428</v>
      </c>
      <c r="C698" s="87">
        <v>310484</v>
      </c>
      <c r="D698" s="87"/>
      <c r="E698" s="87">
        <v>347754</v>
      </c>
    </row>
    <row r="699" spans="1:5" s="41" customFormat="1" ht="9" customHeight="1" x14ac:dyDescent="0.15">
      <c r="A699" s="74" t="s">
        <v>47</v>
      </c>
      <c r="B699" s="86">
        <v>9594406</v>
      </c>
      <c r="C699" s="87">
        <v>4972937</v>
      </c>
      <c r="D699" s="87"/>
      <c r="E699" s="87">
        <v>4742144</v>
      </c>
    </row>
    <row r="700" spans="1:5" s="41" customFormat="1" ht="9" customHeight="1" x14ac:dyDescent="0.15">
      <c r="A700" s="76" t="s">
        <v>48</v>
      </c>
      <c r="B700" s="88">
        <v>1078800</v>
      </c>
      <c r="C700" s="89">
        <v>568731</v>
      </c>
      <c r="D700" s="89"/>
      <c r="E700" s="89">
        <v>613437</v>
      </c>
    </row>
    <row r="701" spans="1:5" s="41" customFormat="1" ht="9" customHeight="1" x14ac:dyDescent="0.15">
      <c r="A701" s="74" t="s">
        <v>49</v>
      </c>
      <c r="B701" s="86">
        <v>3365875</v>
      </c>
      <c r="C701" s="87">
        <v>2149690</v>
      </c>
      <c r="D701" s="87"/>
      <c r="E701" s="87">
        <v>1681105</v>
      </c>
    </row>
    <row r="702" spans="1:5" s="41" customFormat="1" ht="9" customHeight="1" x14ac:dyDescent="0.15">
      <c r="A702" s="74" t="s">
        <v>50</v>
      </c>
      <c r="B702" s="86">
        <v>3412799</v>
      </c>
      <c r="C702" s="87">
        <v>1115437</v>
      </c>
      <c r="D702" s="87"/>
      <c r="E702" s="87">
        <v>1078915</v>
      </c>
    </row>
    <row r="703" spans="1:5" s="41" customFormat="1" ht="9" customHeight="1" x14ac:dyDescent="0.15">
      <c r="A703" s="74" t="s">
        <v>51</v>
      </c>
      <c r="B703" s="86">
        <v>2418113</v>
      </c>
      <c r="C703" s="87">
        <v>1081781</v>
      </c>
      <c r="D703" s="87"/>
      <c r="E703" s="87">
        <v>922653</v>
      </c>
    </row>
    <row r="704" spans="1:5" s="41" customFormat="1" ht="9" customHeight="1" x14ac:dyDescent="0.15">
      <c r="A704" s="76" t="s">
        <v>52</v>
      </c>
      <c r="B704" s="88">
        <v>1835523</v>
      </c>
      <c r="C704" s="89">
        <v>1300452</v>
      </c>
      <c r="D704" s="89"/>
      <c r="E704" s="89">
        <v>867838</v>
      </c>
    </row>
    <row r="705" spans="1:5" s="41" customFormat="1" ht="9" customHeight="1" x14ac:dyDescent="0.15">
      <c r="A705" s="74" t="s">
        <v>53</v>
      </c>
      <c r="B705" s="86">
        <v>2530156</v>
      </c>
      <c r="C705" s="87">
        <v>3061263</v>
      </c>
      <c r="D705" s="87"/>
      <c r="E705" s="87">
        <v>2288547</v>
      </c>
    </row>
    <row r="706" spans="1:5" s="41" customFormat="1" ht="9" customHeight="1" x14ac:dyDescent="0.15">
      <c r="A706" s="74" t="s">
        <v>54</v>
      </c>
      <c r="B706" s="86">
        <v>2523960</v>
      </c>
      <c r="C706" s="87">
        <v>1405126</v>
      </c>
      <c r="D706" s="87"/>
      <c r="E706" s="87">
        <v>1316650</v>
      </c>
    </row>
    <row r="707" spans="1:5" s="41" customFormat="1" ht="9" customHeight="1" x14ac:dyDescent="0.15">
      <c r="A707" s="74" t="s">
        <v>55</v>
      </c>
      <c r="B707" s="86">
        <v>1565993</v>
      </c>
      <c r="C707" s="87">
        <v>3959753</v>
      </c>
      <c r="D707" s="87"/>
      <c r="E707" s="87">
        <v>1184526</v>
      </c>
    </row>
    <row r="708" spans="1:5" s="41" customFormat="1" ht="9" customHeight="1" x14ac:dyDescent="0.15">
      <c r="A708" s="76" t="s">
        <v>56</v>
      </c>
      <c r="B708" s="88">
        <v>3233966</v>
      </c>
      <c r="C708" s="89">
        <v>1942143</v>
      </c>
      <c r="D708" s="89"/>
      <c r="E708" s="89">
        <v>1983930</v>
      </c>
    </row>
    <row r="709" spans="1:5" s="41" customFormat="1" ht="9" customHeight="1" x14ac:dyDescent="0.15">
      <c r="A709" s="74" t="s">
        <v>57</v>
      </c>
      <c r="B709" s="86">
        <v>394562</v>
      </c>
      <c r="C709" s="87">
        <v>241876</v>
      </c>
      <c r="D709" s="87"/>
      <c r="E709" s="87">
        <v>233989</v>
      </c>
    </row>
    <row r="710" spans="1:5" s="41" customFormat="1" ht="9" customHeight="1" x14ac:dyDescent="0.15">
      <c r="A710" s="74" t="s">
        <v>89</v>
      </c>
      <c r="B710" s="86">
        <v>4519115</v>
      </c>
      <c r="C710" s="87">
        <v>3461759</v>
      </c>
      <c r="D710" s="87"/>
      <c r="E710" s="87">
        <v>2974039</v>
      </c>
    </row>
    <row r="711" spans="1:5" s="41" customFormat="1" ht="9" customHeight="1" x14ac:dyDescent="0.15">
      <c r="A711" s="74" t="s">
        <v>59</v>
      </c>
      <c r="B711" s="86">
        <v>2119405</v>
      </c>
      <c r="C711" s="87">
        <v>895694</v>
      </c>
      <c r="D711" s="87"/>
      <c r="E711" s="87">
        <v>852836</v>
      </c>
    </row>
    <row r="712" spans="1:5" s="41" customFormat="1" ht="9" customHeight="1" x14ac:dyDescent="0.15">
      <c r="A712" s="76" t="s">
        <v>60</v>
      </c>
      <c r="B712" s="88">
        <v>858017</v>
      </c>
      <c r="C712" s="89">
        <v>322825</v>
      </c>
      <c r="D712" s="89"/>
      <c r="E712" s="89">
        <v>307461</v>
      </c>
    </row>
    <row r="713" spans="1:5" s="41" customFormat="1" ht="9" customHeight="1" x14ac:dyDescent="0.15">
      <c r="A713" s="74" t="s">
        <v>90</v>
      </c>
      <c r="B713" s="86">
        <v>766566</v>
      </c>
      <c r="C713" s="87">
        <v>317513</v>
      </c>
      <c r="D713" s="87"/>
      <c r="E713" s="87">
        <v>280962</v>
      </c>
    </row>
    <row r="714" spans="1:5" s="41" customFormat="1" ht="9" customHeight="1" x14ac:dyDescent="0.15">
      <c r="A714" s="74"/>
      <c r="B714" s="86"/>
      <c r="C714" s="87"/>
      <c r="D714" s="87"/>
      <c r="E714" s="87"/>
    </row>
    <row r="715" spans="1:5" s="41" customFormat="1" ht="9" customHeight="1" x14ac:dyDescent="0.15">
      <c r="A715" s="72">
        <v>2014</v>
      </c>
      <c r="B715" s="73"/>
      <c r="C715" s="83"/>
      <c r="D715" s="83"/>
      <c r="E715" s="73"/>
    </row>
    <row r="716" spans="1:5" s="41" customFormat="1" ht="9" customHeight="1" x14ac:dyDescent="0.15">
      <c r="A716" s="72" t="s">
        <v>84</v>
      </c>
      <c r="B716" s="85">
        <f>SUM(B718:B750)+2</f>
        <v>130990365</v>
      </c>
      <c r="C716" s="85">
        <f>SUM(C718:C750)+1</f>
        <v>83152178</v>
      </c>
      <c r="D716" s="85"/>
      <c r="E716" s="85">
        <f>SUM(E718:E750)</f>
        <v>70138069</v>
      </c>
    </row>
    <row r="717" spans="1:5" s="41" customFormat="1" ht="3.95" customHeight="1" x14ac:dyDescent="0.15">
      <c r="A717" s="72"/>
      <c r="B717" s="85"/>
      <c r="C717" s="85"/>
      <c r="D717" s="85"/>
      <c r="E717" s="85"/>
    </row>
    <row r="718" spans="1:5" s="41" customFormat="1" ht="9" customHeight="1" x14ac:dyDescent="0.15">
      <c r="A718" s="74" t="s">
        <v>29</v>
      </c>
      <c r="B718" s="86">
        <v>1241085</v>
      </c>
      <c r="C718" s="87">
        <v>954983</v>
      </c>
      <c r="D718" s="87"/>
      <c r="E718" s="87">
        <v>554261</v>
      </c>
    </row>
    <row r="719" spans="1:5" s="41" customFormat="1" ht="9" customHeight="1" x14ac:dyDescent="0.15">
      <c r="A719" s="74" t="s">
        <v>30</v>
      </c>
      <c r="B719" s="86">
        <v>3141182</v>
      </c>
      <c r="C719" s="87">
        <v>1771223</v>
      </c>
      <c r="D719" s="87"/>
      <c r="E719" s="87">
        <v>1525036</v>
      </c>
    </row>
    <row r="720" spans="1:5" s="41" customFormat="1" ht="9" customHeight="1" x14ac:dyDescent="0.15">
      <c r="A720" s="74" t="s">
        <v>31</v>
      </c>
      <c r="B720" s="86">
        <v>1064854</v>
      </c>
      <c r="C720" s="87">
        <v>13768620</v>
      </c>
      <c r="D720" s="87"/>
      <c r="E720" s="87">
        <v>3706412</v>
      </c>
    </row>
    <row r="721" spans="1:5" s="41" customFormat="1" ht="9" customHeight="1" x14ac:dyDescent="0.15">
      <c r="A721" s="76" t="s">
        <v>32</v>
      </c>
      <c r="B721" s="88">
        <v>1023189</v>
      </c>
      <c r="C721" s="89">
        <v>1674197</v>
      </c>
      <c r="D721" s="89"/>
      <c r="E721" s="89">
        <v>463048</v>
      </c>
    </row>
    <row r="722" spans="1:5" s="41" customFormat="1" ht="9" customHeight="1" x14ac:dyDescent="0.15">
      <c r="A722" s="74" t="s">
        <v>85</v>
      </c>
      <c r="B722" s="86">
        <v>2676771</v>
      </c>
      <c r="C722" s="87">
        <v>1591922</v>
      </c>
      <c r="D722" s="87"/>
      <c r="E722" s="87">
        <v>2240709</v>
      </c>
    </row>
    <row r="723" spans="1:5" s="41" customFormat="1" ht="9" customHeight="1" x14ac:dyDescent="0.15">
      <c r="A723" s="74" t="s">
        <v>34</v>
      </c>
      <c r="B723" s="86">
        <v>825805</v>
      </c>
      <c r="C723" s="87">
        <v>330061</v>
      </c>
      <c r="D723" s="87"/>
      <c r="E723" s="87">
        <v>334004</v>
      </c>
    </row>
    <row r="724" spans="1:5" s="41" customFormat="1" ht="9" customHeight="1" x14ac:dyDescent="0.15">
      <c r="A724" s="74" t="s">
        <v>35</v>
      </c>
      <c r="B724" s="86">
        <v>1717166</v>
      </c>
      <c r="C724" s="87">
        <v>918898</v>
      </c>
      <c r="D724" s="87"/>
      <c r="E724" s="87">
        <v>873737</v>
      </c>
    </row>
    <row r="725" spans="1:5" s="41" customFormat="1" ht="9" customHeight="1" x14ac:dyDescent="0.15">
      <c r="A725" s="76" t="s">
        <v>86</v>
      </c>
      <c r="B725" s="88">
        <v>2942149</v>
      </c>
      <c r="C725" s="89">
        <v>1833865</v>
      </c>
      <c r="D725" s="89"/>
      <c r="E725" s="89">
        <v>1980632</v>
      </c>
    </row>
    <row r="726" spans="1:5" s="41" customFormat="1" ht="9" customHeight="1" x14ac:dyDescent="0.15">
      <c r="A726" s="74" t="s">
        <v>87</v>
      </c>
      <c r="B726" s="86">
        <v>45134476</v>
      </c>
      <c r="C726" s="87">
        <v>16313626</v>
      </c>
      <c r="D726" s="87"/>
      <c r="E726" s="87">
        <v>13508710</v>
      </c>
    </row>
    <row r="727" spans="1:5" s="41" customFormat="1" ht="9" customHeight="1" x14ac:dyDescent="0.15">
      <c r="A727" s="74" t="s">
        <v>38</v>
      </c>
      <c r="B727" s="86">
        <v>1365746</v>
      </c>
      <c r="C727" s="87">
        <v>1162526</v>
      </c>
      <c r="D727" s="87"/>
      <c r="E727" s="87">
        <v>1094375</v>
      </c>
    </row>
    <row r="728" spans="1:5" s="41" customFormat="1" ht="9" customHeight="1" x14ac:dyDescent="0.15">
      <c r="A728" s="74" t="s">
        <v>39</v>
      </c>
      <c r="B728" s="86">
        <v>4036312</v>
      </c>
      <c r="C728" s="87">
        <v>1558910</v>
      </c>
      <c r="D728" s="87"/>
      <c r="E728" s="87">
        <v>2094472</v>
      </c>
    </row>
    <row r="729" spans="1:5" s="41" customFormat="1" ht="9" customHeight="1" x14ac:dyDescent="0.15">
      <c r="A729" s="76" t="s">
        <v>40</v>
      </c>
      <c r="B729" s="88">
        <v>1511028</v>
      </c>
      <c r="C729" s="89">
        <v>1586079</v>
      </c>
      <c r="D729" s="89"/>
      <c r="E729" s="89">
        <v>1823531</v>
      </c>
    </row>
    <row r="730" spans="1:5" s="41" customFormat="1" ht="9" customHeight="1" x14ac:dyDescent="0.15">
      <c r="A730" s="74" t="s">
        <v>41</v>
      </c>
      <c r="B730" s="86">
        <v>1354813</v>
      </c>
      <c r="C730" s="87">
        <v>798062</v>
      </c>
      <c r="D730" s="87"/>
      <c r="E730" s="87">
        <v>908492</v>
      </c>
    </row>
    <row r="731" spans="1:5" s="41" customFormat="1" ht="9" customHeight="1" x14ac:dyDescent="0.15">
      <c r="A731" s="74" t="s">
        <v>42</v>
      </c>
      <c r="B731" s="86">
        <v>7629711</v>
      </c>
      <c r="C731" s="87">
        <v>5201049</v>
      </c>
      <c r="D731" s="87"/>
      <c r="E731" s="87">
        <v>5009822</v>
      </c>
    </row>
    <row r="732" spans="1:5" s="41" customFormat="1" ht="9" customHeight="1" x14ac:dyDescent="0.15">
      <c r="A732" s="74" t="s">
        <v>43</v>
      </c>
      <c r="B732" s="86">
        <v>9897328</v>
      </c>
      <c r="C732" s="87">
        <v>7091324</v>
      </c>
      <c r="D732" s="87"/>
      <c r="E732" s="87">
        <v>6890228</v>
      </c>
    </row>
    <row r="733" spans="1:5" s="41" customFormat="1" ht="9" customHeight="1" x14ac:dyDescent="0.15">
      <c r="A733" s="76" t="s">
        <v>88</v>
      </c>
      <c r="B733" s="88">
        <v>2171920</v>
      </c>
      <c r="C733" s="89">
        <v>1302336</v>
      </c>
      <c r="D733" s="89"/>
      <c r="E733" s="89">
        <v>1281901</v>
      </c>
    </row>
    <row r="734" spans="1:5" s="41" customFormat="1" ht="9" customHeight="1" x14ac:dyDescent="0.15">
      <c r="A734" s="74" t="s">
        <v>45</v>
      </c>
      <c r="B734" s="86">
        <v>1082551</v>
      </c>
      <c r="C734" s="87">
        <v>844388</v>
      </c>
      <c r="D734" s="87"/>
      <c r="E734" s="87">
        <v>810241</v>
      </c>
    </row>
    <row r="735" spans="1:5" s="41" customFormat="1" ht="9" customHeight="1" x14ac:dyDescent="0.15">
      <c r="A735" s="74" t="s">
        <v>46</v>
      </c>
      <c r="B735" s="86">
        <v>652900</v>
      </c>
      <c r="C735" s="87">
        <v>383564</v>
      </c>
      <c r="D735" s="87"/>
      <c r="E735" s="87">
        <v>399959</v>
      </c>
    </row>
    <row r="736" spans="1:5" s="41" customFormat="1" ht="9" customHeight="1" x14ac:dyDescent="0.15">
      <c r="A736" s="74" t="s">
        <v>47</v>
      </c>
      <c r="B736" s="86">
        <v>10286709</v>
      </c>
      <c r="C736" s="87">
        <v>5437468</v>
      </c>
      <c r="D736" s="87"/>
      <c r="E736" s="87">
        <v>5339450</v>
      </c>
    </row>
    <row r="737" spans="1:5" s="41" customFormat="1" ht="9" customHeight="1" x14ac:dyDescent="0.15">
      <c r="A737" s="76" t="s">
        <v>48</v>
      </c>
      <c r="B737" s="88">
        <v>1231977</v>
      </c>
      <c r="C737" s="89">
        <v>762133</v>
      </c>
      <c r="D737" s="89"/>
      <c r="E737" s="89">
        <v>621326</v>
      </c>
    </row>
    <row r="738" spans="1:5" s="41" customFormat="1" ht="9" customHeight="1" x14ac:dyDescent="0.15">
      <c r="A738" s="74" t="s">
        <v>49</v>
      </c>
      <c r="B738" s="86">
        <v>3993509</v>
      </c>
      <c r="C738" s="87">
        <v>1885833</v>
      </c>
      <c r="D738" s="87"/>
      <c r="E738" s="87">
        <v>1859536</v>
      </c>
    </row>
    <row r="739" spans="1:5" s="41" customFormat="1" ht="9" customHeight="1" x14ac:dyDescent="0.15">
      <c r="A739" s="74" t="s">
        <v>50</v>
      </c>
      <c r="B739" s="86">
        <v>3543408</v>
      </c>
      <c r="C739" s="87">
        <v>1290620</v>
      </c>
      <c r="D739" s="87"/>
      <c r="E739" s="87">
        <v>1302758</v>
      </c>
    </row>
    <row r="740" spans="1:5" s="41" customFormat="1" ht="9" customHeight="1" x14ac:dyDescent="0.15">
      <c r="A740" s="74" t="s">
        <v>51</v>
      </c>
      <c r="B740" s="86">
        <v>2183822</v>
      </c>
      <c r="C740" s="87">
        <v>1060936</v>
      </c>
      <c r="D740" s="87"/>
      <c r="E740" s="87">
        <v>1042345</v>
      </c>
    </row>
    <row r="741" spans="1:5" s="41" customFormat="1" ht="9" customHeight="1" x14ac:dyDescent="0.15">
      <c r="A741" s="76" t="s">
        <v>52</v>
      </c>
      <c r="B741" s="88">
        <v>1716692</v>
      </c>
      <c r="C741" s="89">
        <v>1131669</v>
      </c>
      <c r="D741" s="89"/>
      <c r="E741" s="89">
        <v>1190771</v>
      </c>
    </row>
    <row r="742" spans="1:5" s="41" customFormat="1" ht="9" customHeight="1" x14ac:dyDescent="0.15">
      <c r="A742" s="74" t="s">
        <v>53</v>
      </c>
      <c r="B742" s="86">
        <v>2620698</v>
      </c>
      <c r="C742" s="87">
        <v>2047590</v>
      </c>
      <c r="D742" s="87"/>
      <c r="E742" s="87">
        <v>2649465</v>
      </c>
    </row>
    <row r="743" spans="1:5" s="41" customFormat="1" ht="9" customHeight="1" x14ac:dyDescent="0.15">
      <c r="A743" s="74" t="s">
        <v>54</v>
      </c>
      <c r="B743" s="86">
        <v>2355495</v>
      </c>
      <c r="C743" s="87">
        <v>1274030</v>
      </c>
      <c r="D743" s="87"/>
      <c r="E743" s="87">
        <v>1437860</v>
      </c>
    </row>
    <row r="744" spans="1:5" s="41" customFormat="1" ht="9" customHeight="1" x14ac:dyDescent="0.15">
      <c r="A744" s="74" t="s">
        <v>55</v>
      </c>
      <c r="B744" s="86">
        <v>1594781</v>
      </c>
      <c r="C744" s="87">
        <v>1300447</v>
      </c>
      <c r="D744" s="87"/>
      <c r="E744" s="87">
        <v>1362131</v>
      </c>
    </row>
    <row r="745" spans="1:5" s="41" customFormat="1" ht="9" customHeight="1" x14ac:dyDescent="0.15">
      <c r="A745" s="76" t="s">
        <v>56</v>
      </c>
      <c r="B745" s="88">
        <v>3431861</v>
      </c>
      <c r="C745" s="89">
        <v>1988881</v>
      </c>
      <c r="D745" s="89"/>
      <c r="E745" s="89">
        <v>2054938</v>
      </c>
    </row>
    <row r="746" spans="1:5" s="41" customFormat="1" ht="9" customHeight="1" x14ac:dyDescent="0.15">
      <c r="A746" s="74" t="s">
        <v>57</v>
      </c>
      <c r="B746" s="86">
        <v>441147</v>
      </c>
      <c r="C746" s="87">
        <v>317503</v>
      </c>
      <c r="D746" s="87"/>
      <c r="E746" s="87">
        <v>295008</v>
      </c>
    </row>
    <row r="747" spans="1:5" s="41" customFormat="1" ht="9" customHeight="1" x14ac:dyDescent="0.15">
      <c r="A747" s="74" t="s">
        <v>89</v>
      </c>
      <c r="B747" s="86">
        <v>4036761</v>
      </c>
      <c r="C747" s="87">
        <v>2711699</v>
      </c>
      <c r="D747" s="87"/>
      <c r="E747" s="87">
        <v>3461261</v>
      </c>
    </row>
    <row r="748" spans="1:5" s="41" customFormat="1" ht="9" customHeight="1" x14ac:dyDescent="0.15">
      <c r="A748" s="74" t="s">
        <v>59</v>
      </c>
      <c r="B748" s="86">
        <v>2114075</v>
      </c>
      <c r="C748" s="87">
        <v>2022067</v>
      </c>
      <c r="D748" s="87"/>
      <c r="E748" s="87">
        <v>1425249</v>
      </c>
    </row>
    <row r="749" spans="1:5" s="41" customFormat="1" ht="9" customHeight="1" x14ac:dyDescent="0.15">
      <c r="A749" s="76" t="s">
        <v>60</v>
      </c>
      <c r="B749" s="88">
        <v>1020899</v>
      </c>
      <c r="C749" s="89">
        <v>378042</v>
      </c>
      <c r="D749" s="89"/>
      <c r="E749" s="89">
        <v>365072</v>
      </c>
    </row>
    <row r="750" spans="1:5" s="41" customFormat="1" ht="9" customHeight="1" x14ac:dyDescent="0.15">
      <c r="A750" s="74" t="s">
        <v>90</v>
      </c>
      <c r="B750" s="86">
        <v>949543</v>
      </c>
      <c r="C750" s="87">
        <v>457626</v>
      </c>
      <c r="D750" s="87"/>
      <c r="E750" s="87">
        <v>231329</v>
      </c>
    </row>
    <row r="751" spans="1:5" s="41" customFormat="1" ht="6.95" customHeight="1" x14ac:dyDescent="0.15">
      <c r="A751" s="74"/>
      <c r="B751" s="86"/>
      <c r="C751" s="87"/>
      <c r="D751" s="87"/>
      <c r="E751" s="87"/>
    </row>
    <row r="752" spans="1:5" s="41" customFormat="1" ht="9" customHeight="1" x14ac:dyDescent="0.15">
      <c r="A752" s="72">
        <v>2015</v>
      </c>
      <c r="B752" s="73"/>
      <c r="C752" s="83"/>
      <c r="D752" s="83"/>
      <c r="E752" s="73"/>
    </row>
    <row r="753" spans="1:5" s="41" customFormat="1" ht="9" customHeight="1" x14ac:dyDescent="0.15">
      <c r="A753" s="72" t="s">
        <v>84</v>
      </c>
      <c r="B753" s="85">
        <f>SUM(B755:B787)-2</f>
        <v>149796382</v>
      </c>
      <c r="C753" s="90">
        <f>SUM(C755:C787)-3</f>
        <v>89696942</v>
      </c>
      <c r="D753" s="85"/>
      <c r="E753" s="85">
        <f>SUM(E755:E787)-1</f>
        <v>86723147</v>
      </c>
    </row>
    <row r="754" spans="1:5" s="41" customFormat="1" ht="3" customHeight="1" x14ac:dyDescent="0.15">
      <c r="A754" s="72"/>
      <c r="B754" s="85"/>
      <c r="C754" s="85"/>
      <c r="D754" s="85"/>
      <c r="E754" s="85"/>
    </row>
    <row r="755" spans="1:5" s="41" customFormat="1" ht="9" customHeight="1" x14ac:dyDescent="0.15">
      <c r="A755" s="74" t="s">
        <v>29</v>
      </c>
      <c r="B755" s="86">
        <v>1385036</v>
      </c>
      <c r="C755" s="87">
        <v>436367</v>
      </c>
      <c r="D755" s="87"/>
      <c r="E755" s="87">
        <v>914956</v>
      </c>
    </row>
    <row r="756" spans="1:5" s="41" customFormat="1" ht="9" customHeight="1" x14ac:dyDescent="0.15">
      <c r="A756" s="74" t="s">
        <v>30</v>
      </c>
      <c r="B756" s="86">
        <v>3002065</v>
      </c>
      <c r="C756" s="87">
        <v>1466406</v>
      </c>
      <c r="D756" s="87"/>
      <c r="E756" s="87">
        <v>1530959</v>
      </c>
    </row>
    <row r="757" spans="1:5" s="41" customFormat="1" ht="9" customHeight="1" x14ac:dyDescent="0.15">
      <c r="A757" s="74" t="s">
        <v>31</v>
      </c>
      <c r="B757" s="86">
        <v>1328668</v>
      </c>
      <c r="C757" s="91">
        <v>-122948</v>
      </c>
      <c r="D757" s="87"/>
      <c r="E757" s="87">
        <v>8682362</v>
      </c>
    </row>
    <row r="758" spans="1:5" s="41" customFormat="1" ht="9" customHeight="1" x14ac:dyDescent="0.15">
      <c r="A758" s="76" t="s">
        <v>32</v>
      </c>
      <c r="B758" s="88">
        <v>1090737</v>
      </c>
      <c r="C758" s="89">
        <v>15956454</v>
      </c>
      <c r="D758" s="89"/>
      <c r="E758" s="89">
        <v>2894408</v>
      </c>
    </row>
    <row r="759" spans="1:5" s="41" customFormat="1" ht="9" customHeight="1" x14ac:dyDescent="0.15">
      <c r="A759" s="74" t="s">
        <v>85</v>
      </c>
      <c r="B759" s="86">
        <v>3399308</v>
      </c>
      <c r="C759" s="87">
        <v>2274446</v>
      </c>
      <c r="D759" s="87"/>
      <c r="E759" s="87">
        <v>2067626</v>
      </c>
    </row>
    <row r="760" spans="1:5" s="41" customFormat="1" ht="9" customHeight="1" x14ac:dyDescent="0.15">
      <c r="A760" s="74" t="s">
        <v>34</v>
      </c>
      <c r="B760" s="86">
        <v>1110020</v>
      </c>
      <c r="C760" s="87">
        <v>903954</v>
      </c>
      <c r="D760" s="87"/>
      <c r="E760" s="87">
        <v>727759</v>
      </c>
    </row>
    <row r="761" spans="1:5" s="41" customFormat="1" ht="9" customHeight="1" x14ac:dyDescent="0.15">
      <c r="A761" s="74" t="s">
        <v>35</v>
      </c>
      <c r="B761" s="86">
        <v>1706748</v>
      </c>
      <c r="C761" s="87">
        <v>947500</v>
      </c>
      <c r="D761" s="87"/>
      <c r="E761" s="87">
        <v>898498</v>
      </c>
    </row>
    <row r="762" spans="1:5" s="41" customFormat="1" ht="9" customHeight="1" x14ac:dyDescent="0.15">
      <c r="A762" s="76" t="s">
        <v>86</v>
      </c>
      <c r="B762" s="88">
        <v>3485857</v>
      </c>
      <c r="C762" s="89">
        <v>1896355</v>
      </c>
      <c r="D762" s="89"/>
      <c r="E762" s="89">
        <v>1662376</v>
      </c>
    </row>
    <row r="763" spans="1:5" s="41" customFormat="1" ht="9" customHeight="1" x14ac:dyDescent="0.15">
      <c r="A763" s="74" t="s">
        <v>87</v>
      </c>
      <c r="B763" s="86">
        <v>47698424</v>
      </c>
      <c r="C763" s="87">
        <v>14391251</v>
      </c>
      <c r="D763" s="87"/>
      <c r="E763" s="87">
        <v>17122286</v>
      </c>
    </row>
    <row r="764" spans="1:5" s="41" customFormat="1" ht="9" customHeight="1" x14ac:dyDescent="0.15">
      <c r="A764" s="74" t="s">
        <v>38</v>
      </c>
      <c r="B764" s="86">
        <v>1385854</v>
      </c>
      <c r="C764" s="87">
        <v>1185175</v>
      </c>
      <c r="D764" s="87"/>
      <c r="E764" s="87">
        <v>1413339</v>
      </c>
    </row>
    <row r="765" spans="1:5" s="41" customFormat="1" ht="9" customHeight="1" x14ac:dyDescent="0.15">
      <c r="A765" s="74" t="s">
        <v>39</v>
      </c>
      <c r="B765" s="86">
        <v>3721686</v>
      </c>
      <c r="C765" s="87">
        <v>2455244</v>
      </c>
      <c r="D765" s="87"/>
      <c r="E765" s="87">
        <v>2162274</v>
      </c>
    </row>
    <row r="766" spans="1:5" s="41" customFormat="1" ht="9" customHeight="1" x14ac:dyDescent="0.15">
      <c r="A766" s="76" t="s">
        <v>40</v>
      </c>
      <c r="B766" s="88">
        <v>3121347</v>
      </c>
      <c r="C766" s="89">
        <v>742225</v>
      </c>
      <c r="D766" s="89"/>
      <c r="E766" s="89">
        <v>1383218</v>
      </c>
    </row>
    <row r="767" spans="1:5" s="41" customFormat="1" ht="9" customHeight="1" x14ac:dyDescent="0.15">
      <c r="A767" s="74" t="s">
        <v>41</v>
      </c>
      <c r="B767" s="86">
        <v>1593410</v>
      </c>
      <c r="C767" s="87">
        <v>1168087</v>
      </c>
      <c r="D767" s="87"/>
      <c r="E767" s="87">
        <v>1094323</v>
      </c>
    </row>
    <row r="768" spans="1:5" s="41" customFormat="1" ht="9" customHeight="1" x14ac:dyDescent="0.15">
      <c r="A768" s="74" t="s">
        <v>42</v>
      </c>
      <c r="B768" s="86">
        <v>10040017</v>
      </c>
      <c r="C768" s="87">
        <v>6980916</v>
      </c>
      <c r="D768" s="87"/>
      <c r="E768" s="87">
        <v>6247134</v>
      </c>
    </row>
    <row r="769" spans="1:5" s="41" customFormat="1" ht="9" customHeight="1" x14ac:dyDescent="0.15">
      <c r="A769" s="74" t="s">
        <v>43</v>
      </c>
      <c r="B769" s="86">
        <v>11590985</v>
      </c>
      <c r="C769" s="87">
        <v>7699797</v>
      </c>
      <c r="D769" s="87"/>
      <c r="E769" s="87">
        <v>7419676</v>
      </c>
    </row>
    <row r="770" spans="1:5" s="41" customFormat="1" ht="9" customHeight="1" x14ac:dyDescent="0.15">
      <c r="A770" s="76" t="s">
        <v>88</v>
      </c>
      <c r="B770" s="88">
        <v>2365559</v>
      </c>
      <c r="C770" s="89">
        <v>1647311</v>
      </c>
      <c r="D770" s="89"/>
      <c r="E770" s="89">
        <v>1507072</v>
      </c>
    </row>
    <row r="771" spans="1:5" s="41" customFormat="1" ht="9" customHeight="1" x14ac:dyDescent="0.15">
      <c r="A771" s="74" t="s">
        <v>45</v>
      </c>
      <c r="B771" s="86">
        <v>1210542</v>
      </c>
      <c r="C771" s="87">
        <v>917169</v>
      </c>
      <c r="D771" s="87"/>
      <c r="E771" s="87">
        <v>881790</v>
      </c>
    </row>
    <row r="772" spans="1:5" s="41" customFormat="1" ht="9" customHeight="1" x14ac:dyDescent="0.15">
      <c r="A772" s="74" t="s">
        <v>46</v>
      </c>
      <c r="B772" s="86">
        <v>786144</v>
      </c>
      <c r="C772" s="87">
        <v>526003</v>
      </c>
      <c r="D772" s="87"/>
      <c r="E772" s="87">
        <v>562487</v>
      </c>
    </row>
    <row r="773" spans="1:5" s="41" customFormat="1" ht="9" customHeight="1" x14ac:dyDescent="0.15">
      <c r="A773" s="74" t="s">
        <v>47</v>
      </c>
      <c r="B773" s="86">
        <v>12048124</v>
      </c>
      <c r="C773" s="87">
        <v>6445947</v>
      </c>
      <c r="D773" s="87"/>
      <c r="E773" s="87">
        <v>5935351</v>
      </c>
    </row>
    <row r="774" spans="1:5" s="41" customFormat="1" ht="9" customHeight="1" x14ac:dyDescent="0.15">
      <c r="A774" s="76" t="s">
        <v>48</v>
      </c>
      <c r="B774" s="88">
        <v>1323723</v>
      </c>
      <c r="C774" s="89">
        <v>1085419</v>
      </c>
      <c r="D774" s="89"/>
      <c r="E774" s="89">
        <v>838814</v>
      </c>
    </row>
    <row r="775" spans="1:5" s="41" customFormat="1" ht="9" customHeight="1" x14ac:dyDescent="0.15">
      <c r="A775" s="74" t="s">
        <v>49</v>
      </c>
      <c r="B775" s="86">
        <v>3648046</v>
      </c>
      <c r="C775" s="87">
        <v>2753129</v>
      </c>
      <c r="D775" s="87"/>
      <c r="E775" s="87">
        <v>2671677</v>
      </c>
    </row>
    <row r="776" spans="1:5" s="41" customFormat="1" ht="9" customHeight="1" x14ac:dyDescent="0.15">
      <c r="A776" s="74" t="s">
        <v>50</v>
      </c>
      <c r="B776" s="86">
        <v>2461207</v>
      </c>
      <c r="C776" s="87">
        <v>1503234</v>
      </c>
      <c r="D776" s="87"/>
      <c r="E776" s="87">
        <v>1417964</v>
      </c>
    </row>
    <row r="777" spans="1:5" s="41" customFormat="1" ht="9" customHeight="1" x14ac:dyDescent="0.15">
      <c r="A777" s="74" t="s">
        <v>51</v>
      </c>
      <c r="B777" s="86">
        <v>3006219</v>
      </c>
      <c r="C777" s="87">
        <v>1758937</v>
      </c>
      <c r="D777" s="87"/>
      <c r="E777" s="87">
        <v>1496141</v>
      </c>
    </row>
    <row r="778" spans="1:5" s="41" customFormat="1" ht="9" customHeight="1" x14ac:dyDescent="0.15">
      <c r="A778" s="76" t="s">
        <v>52</v>
      </c>
      <c r="B778" s="88">
        <v>2012011</v>
      </c>
      <c r="C778" s="89">
        <v>1205905</v>
      </c>
      <c r="D778" s="89"/>
      <c r="E778" s="89">
        <v>1111427</v>
      </c>
    </row>
    <row r="779" spans="1:5" s="41" customFormat="1" ht="9" customHeight="1" x14ac:dyDescent="0.15">
      <c r="A779" s="74" t="s">
        <v>53</v>
      </c>
      <c r="B779" s="86">
        <v>3209261</v>
      </c>
      <c r="C779" s="87">
        <v>2411032</v>
      </c>
      <c r="D779" s="87"/>
      <c r="E779" s="87">
        <v>2343628</v>
      </c>
    </row>
    <row r="780" spans="1:5" s="41" customFormat="1" ht="9" customHeight="1" x14ac:dyDescent="0.15">
      <c r="A780" s="74" t="s">
        <v>54</v>
      </c>
      <c r="B780" s="86">
        <v>2641037</v>
      </c>
      <c r="C780" s="87">
        <v>1745920</v>
      </c>
      <c r="D780" s="87"/>
      <c r="E780" s="87">
        <v>1662583</v>
      </c>
    </row>
    <row r="781" spans="1:5" s="41" customFormat="1" ht="9" customHeight="1" x14ac:dyDescent="0.15">
      <c r="A781" s="74" t="s">
        <v>55</v>
      </c>
      <c r="B781" s="86">
        <v>1661908</v>
      </c>
      <c r="C781" s="87">
        <v>1795732</v>
      </c>
      <c r="D781" s="87"/>
      <c r="E781" s="87">
        <v>1861732</v>
      </c>
    </row>
    <row r="782" spans="1:5" s="41" customFormat="1" ht="9" customHeight="1" x14ac:dyDescent="0.15">
      <c r="A782" s="76" t="s">
        <v>56</v>
      </c>
      <c r="B782" s="88">
        <v>8369159</v>
      </c>
      <c r="C782" s="89">
        <v>1897522</v>
      </c>
      <c r="D782" s="89"/>
      <c r="E782" s="89">
        <v>2312387</v>
      </c>
    </row>
    <row r="783" spans="1:5" s="41" customFormat="1" ht="9" customHeight="1" x14ac:dyDescent="0.15">
      <c r="A783" s="74" t="s">
        <v>57</v>
      </c>
      <c r="B783" s="86">
        <v>500366</v>
      </c>
      <c r="C783" s="87">
        <v>335470</v>
      </c>
      <c r="D783" s="87"/>
      <c r="E783" s="87">
        <v>318370</v>
      </c>
    </row>
    <row r="784" spans="1:5" s="41" customFormat="1" ht="9" customHeight="1" x14ac:dyDescent="0.15">
      <c r="A784" s="74" t="s">
        <v>89</v>
      </c>
      <c r="B784" s="86">
        <v>4464428</v>
      </c>
      <c r="C784" s="87">
        <v>3372548</v>
      </c>
      <c r="D784" s="87"/>
      <c r="E784" s="87">
        <v>3069987</v>
      </c>
    </row>
    <row r="785" spans="1:5" s="41" customFormat="1" ht="9" customHeight="1" x14ac:dyDescent="0.15">
      <c r="A785" s="74" t="s">
        <v>59</v>
      </c>
      <c r="B785" s="86">
        <v>2195290</v>
      </c>
      <c r="C785" s="87">
        <v>1077969</v>
      </c>
      <c r="D785" s="87"/>
      <c r="E785" s="87">
        <v>1601924</v>
      </c>
    </row>
    <row r="786" spans="1:5" s="41" customFormat="1" ht="9" customHeight="1" x14ac:dyDescent="0.15">
      <c r="A786" s="76" t="s">
        <v>60</v>
      </c>
      <c r="B786" s="88">
        <v>1106013</v>
      </c>
      <c r="C786" s="89">
        <v>395039</v>
      </c>
      <c r="D786" s="89"/>
      <c r="E786" s="89">
        <v>391721</v>
      </c>
    </row>
    <row r="787" spans="1:5" s="41" customFormat="1" ht="9" customHeight="1" x14ac:dyDescent="0.15">
      <c r="A787" s="74" t="s">
        <v>90</v>
      </c>
      <c r="B787" s="86">
        <v>1127185</v>
      </c>
      <c r="C787" s="87">
        <v>441430</v>
      </c>
      <c r="D787" s="87"/>
      <c r="E787" s="87">
        <v>516899</v>
      </c>
    </row>
    <row r="788" spans="1:5" s="41" customFormat="1" ht="6.95" customHeight="1" x14ac:dyDescent="0.15">
      <c r="A788" s="74"/>
      <c r="B788" s="86"/>
      <c r="C788" s="87"/>
      <c r="D788" s="87"/>
      <c r="E788" s="87"/>
    </row>
    <row r="789" spans="1:5" s="41" customFormat="1" ht="9" customHeight="1" x14ac:dyDescent="0.15">
      <c r="A789" s="72">
        <v>2016</v>
      </c>
      <c r="B789" s="73"/>
      <c r="C789" s="83"/>
      <c r="D789" s="83"/>
      <c r="E789" s="73"/>
    </row>
    <row r="790" spans="1:5" s="41" customFormat="1" ht="9" customHeight="1" x14ac:dyDescent="0.15">
      <c r="A790" s="72" t="s">
        <v>84</v>
      </c>
      <c r="B790" s="85">
        <f>SUM(B792:B824)+2</f>
        <v>163930556</v>
      </c>
      <c r="C790" s="90">
        <f>SUM(C792:C824)-1</f>
        <v>96513730</v>
      </c>
      <c r="D790" s="85"/>
      <c r="E790" s="85">
        <f>SUM(E792:E824)+1</f>
        <v>85730899</v>
      </c>
    </row>
    <row r="791" spans="1:5" s="41" customFormat="1" ht="3" customHeight="1" x14ac:dyDescent="0.15">
      <c r="A791" s="72"/>
      <c r="B791" s="85"/>
      <c r="C791" s="85"/>
      <c r="D791" s="85"/>
      <c r="E791" s="85"/>
    </row>
    <row r="792" spans="1:5" s="41" customFormat="1" ht="9" customHeight="1" x14ac:dyDescent="0.15">
      <c r="A792" s="74" t="s">
        <v>29</v>
      </c>
      <c r="B792" s="86">
        <v>1778779</v>
      </c>
      <c r="C792" s="87">
        <v>1127271</v>
      </c>
      <c r="D792" s="87"/>
      <c r="E792" s="87">
        <v>789596</v>
      </c>
    </row>
    <row r="793" spans="1:5" s="41" customFormat="1" ht="9" customHeight="1" x14ac:dyDescent="0.15">
      <c r="A793" s="74" t="s">
        <v>30</v>
      </c>
      <c r="B793" s="86">
        <v>3833795</v>
      </c>
      <c r="C793" s="87">
        <v>2115535</v>
      </c>
      <c r="D793" s="87"/>
      <c r="E793" s="87">
        <v>1604543</v>
      </c>
    </row>
    <row r="794" spans="1:5" s="41" customFormat="1" ht="9" customHeight="1" x14ac:dyDescent="0.15">
      <c r="A794" s="74" t="s">
        <v>31</v>
      </c>
      <c r="B794" s="86">
        <v>8729134</v>
      </c>
      <c r="C794" s="91">
        <v>665930</v>
      </c>
      <c r="D794" s="91"/>
      <c r="E794" s="91">
        <v>2529255</v>
      </c>
    </row>
    <row r="795" spans="1:5" s="41" customFormat="1" ht="9" customHeight="1" x14ac:dyDescent="0.15">
      <c r="A795" s="76" t="s">
        <v>32</v>
      </c>
      <c r="B795" s="88">
        <v>1140436</v>
      </c>
      <c r="C795" s="89">
        <v>697546</v>
      </c>
      <c r="D795" s="89"/>
      <c r="E795" s="89">
        <v>1319549</v>
      </c>
    </row>
    <row r="796" spans="1:5" s="41" customFormat="1" ht="9" customHeight="1" x14ac:dyDescent="0.15">
      <c r="A796" s="74" t="s">
        <v>85</v>
      </c>
      <c r="B796" s="86">
        <v>3763702</v>
      </c>
      <c r="C796" s="87">
        <v>2365272</v>
      </c>
      <c r="D796" s="87"/>
      <c r="E796" s="87">
        <v>2162280</v>
      </c>
    </row>
    <row r="797" spans="1:5" s="41" customFormat="1" ht="9" customHeight="1" x14ac:dyDescent="0.15">
      <c r="A797" s="74" t="s">
        <v>34</v>
      </c>
      <c r="B797" s="86">
        <v>958624</v>
      </c>
      <c r="C797" s="87">
        <v>428723</v>
      </c>
      <c r="D797" s="87"/>
      <c r="E797" s="87">
        <v>512160</v>
      </c>
    </row>
    <row r="798" spans="1:5" s="41" customFormat="1" ht="9" customHeight="1" x14ac:dyDescent="0.15">
      <c r="A798" s="74" t="s">
        <v>35</v>
      </c>
      <c r="B798" s="86">
        <v>1670662</v>
      </c>
      <c r="C798" s="87">
        <v>1126814</v>
      </c>
      <c r="D798" s="87"/>
      <c r="E798" s="87">
        <v>882221</v>
      </c>
    </row>
    <row r="799" spans="1:5" s="41" customFormat="1" ht="9" customHeight="1" x14ac:dyDescent="0.15">
      <c r="A799" s="76" t="s">
        <v>86</v>
      </c>
      <c r="B799" s="88">
        <v>4100049</v>
      </c>
      <c r="C799" s="89">
        <v>2780153</v>
      </c>
      <c r="D799" s="89"/>
      <c r="E799" s="89">
        <v>2591794</v>
      </c>
    </row>
    <row r="800" spans="1:5" s="41" customFormat="1" ht="9" customHeight="1" x14ac:dyDescent="0.15">
      <c r="A800" s="74" t="s">
        <v>87</v>
      </c>
      <c r="B800" s="86">
        <v>47234592</v>
      </c>
      <c r="C800" s="87">
        <v>18349603</v>
      </c>
      <c r="D800" s="87"/>
      <c r="E800" s="87">
        <v>16912350</v>
      </c>
    </row>
    <row r="801" spans="1:5" s="41" customFormat="1" ht="9" customHeight="1" x14ac:dyDescent="0.15">
      <c r="A801" s="74" t="s">
        <v>38</v>
      </c>
      <c r="B801" s="86">
        <v>1686364</v>
      </c>
      <c r="C801" s="87">
        <v>800433</v>
      </c>
      <c r="D801" s="87"/>
      <c r="E801" s="87">
        <v>720503</v>
      </c>
    </row>
    <row r="802" spans="1:5" s="41" customFormat="1" ht="9" customHeight="1" x14ac:dyDescent="0.15">
      <c r="A802" s="74" t="s">
        <v>39</v>
      </c>
      <c r="B802" s="86">
        <v>4919071</v>
      </c>
      <c r="C802" s="87">
        <v>2699904</v>
      </c>
      <c r="D802" s="87"/>
      <c r="E802" s="87">
        <v>2703210</v>
      </c>
    </row>
    <row r="803" spans="1:5" s="41" customFormat="1" ht="9" customHeight="1" x14ac:dyDescent="0.15">
      <c r="A803" s="76" t="s">
        <v>40</v>
      </c>
      <c r="B803" s="88">
        <v>1617803</v>
      </c>
      <c r="C803" s="89">
        <v>1049292</v>
      </c>
      <c r="D803" s="89"/>
      <c r="E803" s="89">
        <v>937231</v>
      </c>
    </row>
    <row r="804" spans="1:5" s="41" customFormat="1" ht="9" customHeight="1" x14ac:dyDescent="0.15">
      <c r="A804" s="74" t="s">
        <v>41</v>
      </c>
      <c r="B804" s="86">
        <v>1825307</v>
      </c>
      <c r="C804" s="87">
        <v>1187851</v>
      </c>
      <c r="D804" s="87"/>
      <c r="E804" s="87">
        <v>1337059</v>
      </c>
    </row>
    <row r="805" spans="1:5" s="41" customFormat="1" ht="9" customHeight="1" x14ac:dyDescent="0.15">
      <c r="A805" s="74" t="s">
        <v>42</v>
      </c>
      <c r="B805" s="86">
        <v>10086822</v>
      </c>
      <c r="C805" s="87">
        <v>7104054</v>
      </c>
      <c r="D805" s="87"/>
      <c r="E805" s="87">
        <v>7238343</v>
      </c>
    </row>
    <row r="806" spans="1:5" s="41" customFormat="1" ht="9" customHeight="1" x14ac:dyDescent="0.15">
      <c r="A806" s="74" t="s">
        <v>43</v>
      </c>
      <c r="B806" s="86">
        <v>13348012</v>
      </c>
      <c r="C806" s="87">
        <v>10015132</v>
      </c>
      <c r="D806" s="87"/>
      <c r="E806" s="87">
        <v>8528176</v>
      </c>
    </row>
    <row r="807" spans="1:5" s="41" customFormat="1" ht="9" customHeight="1" x14ac:dyDescent="0.15">
      <c r="A807" s="76" t="s">
        <v>88</v>
      </c>
      <c r="B807" s="88">
        <v>3301653</v>
      </c>
      <c r="C807" s="89">
        <v>1764759</v>
      </c>
      <c r="D807" s="89"/>
      <c r="E807" s="89">
        <v>1762852</v>
      </c>
    </row>
    <row r="808" spans="1:5" s="41" customFormat="1" ht="9" customHeight="1" x14ac:dyDescent="0.15">
      <c r="A808" s="74" t="s">
        <v>45</v>
      </c>
      <c r="B808" s="86">
        <v>1506974</v>
      </c>
      <c r="C808" s="87">
        <v>1028740</v>
      </c>
      <c r="D808" s="87"/>
      <c r="E808" s="87">
        <v>897008</v>
      </c>
    </row>
    <row r="809" spans="1:5" s="41" customFormat="1" ht="9" customHeight="1" x14ac:dyDescent="0.15">
      <c r="A809" s="74" t="s">
        <v>46</v>
      </c>
      <c r="B809" s="86">
        <v>892755</v>
      </c>
      <c r="C809" s="87">
        <v>635365</v>
      </c>
      <c r="D809" s="87"/>
      <c r="E809" s="87">
        <v>588084</v>
      </c>
    </row>
    <row r="810" spans="1:5" s="41" customFormat="1" ht="9" customHeight="1" x14ac:dyDescent="0.15">
      <c r="A810" s="74" t="s">
        <v>47</v>
      </c>
      <c r="B810" s="86">
        <v>13161150</v>
      </c>
      <c r="C810" s="87">
        <v>7367727</v>
      </c>
      <c r="D810" s="87"/>
      <c r="E810" s="87">
        <v>6933906</v>
      </c>
    </row>
    <row r="811" spans="1:5" s="41" customFormat="1" ht="9" customHeight="1" x14ac:dyDescent="0.15">
      <c r="A811" s="76" t="s">
        <v>48</v>
      </c>
      <c r="B811" s="88">
        <v>1530175</v>
      </c>
      <c r="C811" s="89">
        <v>684538</v>
      </c>
      <c r="D811" s="89"/>
      <c r="E811" s="89">
        <v>847735</v>
      </c>
    </row>
    <row r="812" spans="1:5" s="41" customFormat="1" ht="9" customHeight="1" x14ac:dyDescent="0.15">
      <c r="A812" s="74" t="s">
        <v>49</v>
      </c>
      <c r="B812" s="86">
        <v>5214432</v>
      </c>
      <c r="C812" s="87">
        <v>3333178</v>
      </c>
      <c r="D812" s="87"/>
      <c r="E812" s="87">
        <v>2771752</v>
      </c>
    </row>
    <row r="813" spans="1:5" s="41" customFormat="1" ht="9" customHeight="1" x14ac:dyDescent="0.15">
      <c r="A813" s="74" t="s">
        <v>50</v>
      </c>
      <c r="B813" s="86">
        <v>3192225</v>
      </c>
      <c r="C813" s="87">
        <v>2090917</v>
      </c>
      <c r="D813" s="87"/>
      <c r="E813" s="87">
        <v>1805374</v>
      </c>
    </row>
    <row r="814" spans="1:5" s="41" customFormat="1" ht="9" customHeight="1" x14ac:dyDescent="0.15">
      <c r="A814" s="74" t="s">
        <v>51</v>
      </c>
      <c r="B814" s="86">
        <v>3484931</v>
      </c>
      <c r="C814" s="87">
        <v>1404572</v>
      </c>
      <c r="D814" s="87"/>
      <c r="E814" s="87">
        <v>1685816</v>
      </c>
    </row>
    <row r="815" spans="1:5" s="41" customFormat="1" ht="9" customHeight="1" x14ac:dyDescent="0.15">
      <c r="A815" s="76" t="s">
        <v>52</v>
      </c>
      <c r="B815" s="88">
        <v>2631073</v>
      </c>
      <c r="C815" s="89">
        <v>1433663</v>
      </c>
      <c r="D815" s="89"/>
      <c r="E815" s="89">
        <v>1387737</v>
      </c>
    </row>
    <row r="816" spans="1:5" s="41" customFormat="1" ht="9" customHeight="1" x14ac:dyDescent="0.15">
      <c r="A816" s="74" t="s">
        <v>53</v>
      </c>
      <c r="B816" s="86">
        <v>3319256</v>
      </c>
      <c r="C816" s="87">
        <v>2603412</v>
      </c>
      <c r="D816" s="87"/>
      <c r="E816" s="87">
        <v>2628005</v>
      </c>
    </row>
    <row r="817" spans="1:5" s="41" customFormat="1" ht="9" customHeight="1" x14ac:dyDescent="0.15">
      <c r="A817" s="74" t="s">
        <v>54</v>
      </c>
      <c r="B817" s="86">
        <v>3035962</v>
      </c>
      <c r="C817" s="87">
        <v>1910575</v>
      </c>
      <c r="D817" s="87"/>
      <c r="E817" s="87">
        <v>1861028</v>
      </c>
    </row>
    <row r="818" spans="1:5" s="41" customFormat="1" ht="9" customHeight="1" x14ac:dyDescent="0.15">
      <c r="A818" s="74" t="s">
        <v>55</v>
      </c>
      <c r="B818" s="86">
        <v>1527937</v>
      </c>
      <c r="C818" s="87">
        <v>931295</v>
      </c>
      <c r="D818" s="87"/>
      <c r="E818" s="87">
        <v>2822048</v>
      </c>
    </row>
    <row r="819" spans="1:5" s="41" customFormat="1" ht="9" customHeight="1" x14ac:dyDescent="0.15">
      <c r="A819" s="76" t="s">
        <v>56</v>
      </c>
      <c r="B819" s="88">
        <v>4034441</v>
      </c>
      <c r="C819" s="89">
        <v>1741787</v>
      </c>
      <c r="D819" s="89"/>
      <c r="E819" s="89">
        <v>2594593</v>
      </c>
    </row>
    <row r="820" spans="1:5" s="41" customFormat="1" ht="9" customHeight="1" x14ac:dyDescent="0.15">
      <c r="A820" s="74" t="s">
        <v>57</v>
      </c>
      <c r="B820" s="86">
        <v>550479</v>
      </c>
      <c r="C820" s="87">
        <v>465172</v>
      </c>
      <c r="D820" s="87"/>
      <c r="E820" s="87">
        <v>409008</v>
      </c>
    </row>
    <row r="821" spans="1:5" s="41" customFormat="1" ht="9" customHeight="1" x14ac:dyDescent="0.15">
      <c r="A821" s="74" t="s">
        <v>89</v>
      </c>
      <c r="B821" s="86">
        <v>4922966</v>
      </c>
      <c r="C821" s="87">
        <v>13730404</v>
      </c>
      <c r="D821" s="87"/>
      <c r="E821" s="87">
        <v>3592002</v>
      </c>
    </row>
    <row r="822" spans="1:5" s="41" customFormat="1" ht="9" customHeight="1" x14ac:dyDescent="0.15">
      <c r="A822" s="74" t="s">
        <v>59</v>
      </c>
      <c r="B822" s="86">
        <v>2420838</v>
      </c>
      <c r="C822" s="87">
        <v>1357372</v>
      </c>
      <c r="D822" s="87"/>
      <c r="E822" s="87">
        <v>1345986</v>
      </c>
    </row>
    <row r="823" spans="1:5" s="41" customFormat="1" ht="9" customHeight="1" x14ac:dyDescent="0.15">
      <c r="A823" s="76" t="s">
        <v>60</v>
      </c>
      <c r="B823" s="88">
        <v>1316575</v>
      </c>
      <c r="C823" s="89">
        <v>660849</v>
      </c>
      <c r="D823" s="89"/>
      <c r="E823" s="89">
        <v>627265</v>
      </c>
    </row>
    <row r="824" spans="1:5" s="41" customFormat="1" ht="9" customHeight="1" x14ac:dyDescent="0.15">
      <c r="A824" s="74" t="s">
        <v>90</v>
      </c>
      <c r="B824" s="86">
        <v>1193580</v>
      </c>
      <c r="C824" s="87">
        <v>855893</v>
      </c>
      <c r="D824" s="87"/>
      <c r="E824" s="87">
        <v>402429</v>
      </c>
    </row>
    <row r="825" spans="1:5" s="41" customFormat="1" ht="9" customHeight="1" x14ac:dyDescent="0.15">
      <c r="A825" s="74"/>
      <c r="B825" s="86"/>
      <c r="C825" s="87"/>
      <c r="D825" s="87"/>
      <c r="E825" s="87"/>
    </row>
    <row r="826" spans="1:5" s="41" customFormat="1" ht="9" customHeight="1" x14ac:dyDescent="0.15">
      <c r="A826" s="72" t="s">
        <v>66</v>
      </c>
      <c r="B826" s="90"/>
      <c r="C826" s="83"/>
      <c r="D826" s="83"/>
      <c r="E826" s="73"/>
    </row>
    <row r="827" spans="1:5" s="41" customFormat="1" ht="9" customHeight="1" x14ac:dyDescent="0.15">
      <c r="A827" s="72" t="s">
        <v>84</v>
      </c>
      <c r="B827" s="90">
        <f>SUM(B829:B861)+1</f>
        <v>192798444</v>
      </c>
      <c r="C827" s="90">
        <f>SUM(C829:C861)-3</f>
        <v>123917073</v>
      </c>
      <c r="D827" s="85"/>
      <c r="E827" s="85">
        <f>SUM(E829:E861)</f>
        <v>118826450</v>
      </c>
    </row>
    <row r="828" spans="1:5" s="41" customFormat="1" ht="3" customHeight="1" x14ac:dyDescent="0.15">
      <c r="A828" s="72"/>
      <c r="B828" s="85"/>
      <c r="C828" s="85"/>
      <c r="D828" s="85"/>
      <c r="E828" s="85"/>
    </row>
    <row r="829" spans="1:5" s="41" customFormat="1" ht="9" customHeight="1" x14ac:dyDescent="0.15">
      <c r="A829" s="74" t="s">
        <v>29</v>
      </c>
      <c r="B829" s="86">
        <v>2169287</v>
      </c>
      <c r="C829" s="87">
        <v>964770</v>
      </c>
      <c r="D829" s="87"/>
      <c r="E829" s="87">
        <v>830457</v>
      </c>
    </row>
    <row r="830" spans="1:5" s="41" customFormat="1" ht="9" customHeight="1" x14ac:dyDescent="0.15">
      <c r="A830" s="74" t="s">
        <v>30</v>
      </c>
      <c r="B830" s="86">
        <v>4681182</v>
      </c>
      <c r="C830" s="87">
        <v>2636843</v>
      </c>
      <c r="D830" s="87"/>
      <c r="E830" s="87">
        <v>2946898</v>
      </c>
    </row>
    <row r="831" spans="1:5" s="41" customFormat="1" ht="9" customHeight="1" x14ac:dyDescent="0.15">
      <c r="A831" s="74" t="s">
        <v>31</v>
      </c>
      <c r="B831" s="86">
        <v>2274654</v>
      </c>
      <c r="C831" s="91">
        <v>2330502</v>
      </c>
      <c r="D831" s="91"/>
      <c r="E831" s="91">
        <v>1104576</v>
      </c>
    </row>
    <row r="832" spans="1:5" s="41" customFormat="1" ht="9" customHeight="1" x14ac:dyDescent="0.15">
      <c r="A832" s="76" t="s">
        <v>32</v>
      </c>
      <c r="B832" s="88">
        <v>6122653</v>
      </c>
      <c r="C832" s="89">
        <v>-2220676</v>
      </c>
      <c r="D832" s="89"/>
      <c r="E832" s="89">
        <v>14796168</v>
      </c>
    </row>
    <row r="833" spans="1:5" s="41" customFormat="1" ht="9" customHeight="1" x14ac:dyDescent="0.15">
      <c r="A833" s="74" t="s">
        <v>85</v>
      </c>
      <c r="B833" s="86">
        <v>4605675</v>
      </c>
      <c r="C833" s="87">
        <v>2658819</v>
      </c>
      <c r="D833" s="87"/>
      <c r="E833" s="87">
        <v>2525219</v>
      </c>
    </row>
    <row r="834" spans="1:5" s="41" customFormat="1" ht="9" customHeight="1" x14ac:dyDescent="0.15">
      <c r="A834" s="74" t="s">
        <v>34</v>
      </c>
      <c r="B834" s="86">
        <v>1160151</v>
      </c>
      <c r="C834" s="87">
        <v>460463</v>
      </c>
      <c r="D834" s="87"/>
      <c r="E834" s="87">
        <v>448187</v>
      </c>
    </row>
    <row r="835" spans="1:5" s="41" customFormat="1" ht="9" customHeight="1" x14ac:dyDescent="0.15">
      <c r="A835" s="74" t="s">
        <v>35</v>
      </c>
      <c r="B835" s="86">
        <v>1645238</v>
      </c>
      <c r="C835" s="87">
        <v>1990600</v>
      </c>
      <c r="D835" s="87"/>
      <c r="E835" s="87">
        <v>1299724</v>
      </c>
    </row>
    <row r="836" spans="1:5" s="41" customFormat="1" ht="9" customHeight="1" x14ac:dyDescent="0.15">
      <c r="A836" s="76" t="s">
        <v>86</v>
      </c>
      <c r="B836" s="88">
        <v>5021015</v>
      </c>
      <c r="C836" s="89">
        <v>3925547</v>
      </c>
      <c r="D836" s="89"/>
      <c r="E836" s="89">
        <v>3387828</v>
      </c>
    </row>
    <row r="837" spans="1:5" s="41" customFormat="1" ht="9" customHeight="1" x14ac:dyDescent="0.15">
      <c r="A837" s="74" t="s">
        <v>87</v>
      </c>
      <c r="B837" s="86">
        <v>57281364</v>
      </c>
      <c r="C837" s="87">
        <v>35801675</v>
      </c>
      <c r="D837" s="87"/>
      <c r="E837" s="87">
        <v>25306199</v>
      </c>
    </row>
    <row r="838" spans="1:5" s="41" customFormat="1" ht="9" customHeight="1" x14ac:dyDescent="0.15">
      <c r="A838" s="74" t="s">
        <v>38</v>
      </c>
      <c r="B838" s="86">
        <v>1753496</v>
      </c>
      <c r="C838" s="87">
        <v>896520</v>
      </c>
      <c r="D838" s="87"/>
      <c r="E838" s="87">
        <v>764470</v>
      </c>
    </row>
    <row r="839" spans="1:5" s="41" customFormat="1" ht="9" customHeight="1" x14ac:dyDescent="0.15">
      <c r="A839" s="74" t="s">
        <v>39</v>
      </c>
      <c r="B839" s="86">
        <v>5617552</v>
      </c>
      <c r="C839" s="87">
        <v>3611063</v>
      </c>
      <c r="D839" s="87"/>
      <c r="E839" s="87">
        <v>3227882</v>
      </c>
    </row>
    <row r="840" spans="1:5" s="41" customFormat="1" ht="9" customHeight="1" x14ac:dyDescent="0.15">
      <c r="A840" s="76" t="s">
        <v>40</v>
      </c>
      <c r="B840" s="88">
        <v>1776156</v>
      </c>
      <c r="C840" s="89">
        <v>1129183</v>
      </c>
      <c r="D840" s="89"/>
      <c r="E840" s="89">
        <v>963795</v>
      </c>
    </row>
    <row r="841" spans="1:5" s="41" customFormat="1" ht="9" customHeight="1" x14ac:dyDescent="0.15">
      <c r="A841" s="74" t="s">
        <v>41</v>
      </c>
      <c r="B841" s="86">
        <v>2016014</v>
      </c>
      <c r="C841" s="87">
        <v>1595646</v>
      </c>
      <c r="D841" s="87"/>
      <c r="E841" s="87">
        <v>1338329</v>
      </c>
    </row>
    <row r="842" spans="1:5" s="41" customFormat="1" ht="9" customHeight="1" x14ac:dyDescent="0.15">
      <c r="A842" s="74" t="s">
        <v>42</v>
      </c>
      <c r="B842" s="86">
        <v>12928576</v>
      </c>
      <c r="C842" s="87">
        <v>8521849</v>
      </c>
      <c r="D842" s="87"/>
      <c r="E842" s="87">
        <v>8174549</v>
      </c>
    </row>
    <row r="843" spans="1:5" s="41" customFormat="1" ht="9" customHeight="1" x14ac:dyDescent="0.15">
      <c r="A843" s="74" t="s">
        <v>43</v>
      </c>
      <c r="B843" s="86">
        <v>15485264</v>
      </c>
      <c r="C843" s="87">
        <v>11506692</v>
      </c>
      <c r="D843" s="87"/>
      <c r="E843" s="87">
        <v>9914171</v>
      </c>
    </row>
    <row r="844" spans="1:5" s="41" customFormat="1" ht="9" customHeight="1" x14ac:dyDescent="0.15">
      <c r="A844" s="76" t="s">
        <v>88</v>
      </c>
      <c r="B844" s="88">
        <v>3211687</v>
      </c>
      <c r="C844" s="89">
        <v>1981822</v>
      </c>
      <c r="D844" s="89"/>
      <c r="E844" s="89">
        <v>1877080</v>
      </c>
    </row>
    <row r="845" spans="1:5" s="41" customFormat="1" ht="9" customHeight="1" x14ac:dyDescent="0.15">
      <c r="A845" s="74" t="s">
        <v>45</v>
      </c>
      <c r="B845" s="86">
        <v>1832401</v>
      </c>
      <c r="C845" s="87">
        <v>3039981</v>
      </c>
      <c r="D845" s="87"/>
      <c r="E845" s="87">
        <v>1301072</v>
      </c>
    </row>
    <row r="846" spans="1:5" s="41" customFormat="1" ht="9" customHeight="1" x14ac:dyDescent="0.15">
      <c r="A846" s="74" t="s">
        <v>46</v>
      </c>
      <c r="B846" s="86">
        <v>1045205</v>
      </c>
      <c r="C846" s="87">
        <v>575346</v>
      </c>
      <c r="D846" s="87"/>
      <c r="E846" s="87">
        <v>537719</v>
      </c>
    </row>
    <row r="847" spans="1:5" s="41" customFormat="1" ht="9" customHeight="1" x14ac:dyDescent="0.15">
      <c r="A847" s="74" t="s">
        <v>47</v>
      </c>
      <c r="B847" s="86">
        <v>18219635</v>
      </c>
      <c r="C847" s="87">
        <v>9548867</v>
      </c>
      <c r="D847" s="87"/>
      <c r="E847" s="87">
        <v>8138826</v>
      </c>
    </row>
    <row r="848" spans="1:5" s="41" customFormat="1" ht="9" customHeight="1" x14ac:dyDescent="0.15">
      <c r="A848" s="76" t="s">
        <v>48</v>
      </c>
      <c r="B848" s="88">
        <v>1530542</v>
      </c>
      <c r="C848" s="89">
        <v>2556888</v>
      </c>
      <c r="D848" s="89"/>
      <c r="E848" s="89">
        <v>1396749</v>
      </c>
    </row>
    <row r="849" spans="1:5" s="41" customFormat="1" ht="9" customHeight="1" x14ac:dyDescent="0.15">
      <c r="A849" s="74" t="s">
        <v>49</v>
      </c>
      <c r="B849" s="86">
        <v>5891675</v>
      </c>
      <c r="C849" s="87">
        <v>3954028</v>
      </c>
      <c r="D849" s="87"/>
      <c r="E849" s="87">
        <v>3794689</v>
      </c>
    </row>
    <row r="850" spans="1:5" s="41" customFormat="1" ht="9" customHeight="1" x14ac:dyDescent="0.15">
      <c r="A850" s="74" t="s">
        <v>50</v>
      </c>
      <c r="B850" s="86">
        <v>3626846</v>
      </c>
      <c r="C850" s="87">
        <v>2479147</v>
      </c>
      <c r="D850" s="87"/>
      <c r="E850" s="87">
        <v>2300245</v>
      </c>
    </row>
    <row r="851" spans="1:5" s="41" customFormat="1" ht="9" customHeight="1" x14ac:dyDescent="0.15">
      <c r="A851" s="74" t="s">
        <v>51</v>
      </c>
      <c r="B851" s="86">
        <v>4025361</v>
      </c>
      <c r="C851" s="87">
        <v>2117077</v>
      </c>
      <c r="D851" s="87"/>
      <c r="E851" s="87">
        <v>1514903</v>
      </c>
    </row>
    <row r="852" spans="1:5" s="41" customFormat="1" ht="9" customHeight="1" x14ac:dyDescent="0.15">
      <c r="A852" s="76" t="s">
        <v>52</v>
      </c>
      <c r="B852" s="88">
        <v>2745985</v>
      </c>
      <c r="C852" s="89">
        <v>1722684</v>
      </c>
      <c r="D852" s="89"/>
      <c r="E852" s="89">
        <v>1745240</v>
      </c>
    </row>
    <row r="853" spans="1:5" s="41" customFormat="1" ht="9" customHeight="1" x14ac:dyDescent="0.15">
      <c r="A853" s="74" t="s">
        <v>53</v>
      </c>
      <c r="B853" s="86">
        <v>4373989</v>
      </c>
      <c r="C853" s="87">
        <v>3300545</v>
      </c>
      <c r="D853" s="87"/>
      <c r="E853" s="87">
        <v>3179006</v>
      </c>
    </row>
    <row r="854" spans="1:5" s="41" customFormat="1" ht="9" customHeight="1" x14ac:dyDescent="0.15">
      <c r="A854" s="74" t="s">
        <v>54</v>
      </c>
      <c r="B854" s="86">
        <v>3661427</v>
      </c>
      <c r="C854" s="87">
        <v>2216728</v>
      </c>
      <c r="D854" s="87"/>
      <c r="E854" s="87">
        <v>2129032</v>
      </c>
    </row>
    <row r="855" spans="1:5" s="41" customFormat="1" ht="9" customHeight="1" x14ac:dyDescent="0.15">
      <c r="A855" s="74" t="s">
        <v>55</v>
      </c>
      <c r="B855" s="86">
        <v>1651758</v>
      </c>
      <c r="C855" s="87">
        <v>640772</v>
      </c>
      <c r="D855" s="87"/>
      <c r="E855" s="87">
        <v>2931772</v>
      </c>
    </row>
    <row r="856" spans="1:5" s="41" customFormat="1" ht="9" customHeight="1" x14ac:dyDescent="0.15">
      <c r="A856" s="76" t="s">
        <v>56</v>
      </c>
      <c r="B856" s="88">
        <v>4648475</v>
      </c>
      <c r="C856" s="89">
        <v>3567207</v>
      </c>
      <c r="D856" s="89"/>
      <c r="E856" s="89">
        <v>2475983</v>
      </c>
    </row>
    <row r="857" spans="1:5" s="41" customFormat="1" ht="9" customHeight="1" x14ac:dyDescent="0.15">
      <c r="A857" s="74" t="s">
        <v>57</v>
      </c>
      <c r="B857" s="86">
        <v>653726</v>
      </c>
      <c r="C857" s="87">
        <v>723850</v>
      </c>
      <c r="D857" s="87"/>
      <c r="E857" s="87">
        <v>584292</v>
      </c>
    </row>
    <row r="858" spans="1:5" s="41" customFormat="1" ht="9" customHeight="1" x14ac:dyDescent="0.15">
      <c r="A858" s="74" t="s">
        <v>89</v>
      </c>
      <c r="B858" s="86">
        <v>5664337</v>
      </c>
      <c r="C858" s="87">
        <v>5371929</v>
      </c>
      <c r="D858" s="87"/>
      <c r="E858" s="87">
        <v>5223865</v>
      </c>
    </row>
    <row r="859" spans="1:5" s="41" customFormat="1" ht="9" customHeight="1" x14ac:dyDescent="0.15">
      <c r="A859" s="74" t="s">
        <v>59</v>
      </c>
      <c r="B859" s="86">
        <v>2860686</v>
      </c>
      <c r="C859" s="87">
        <v>1678667</v>
      </c>
      <c r="D859" s="87"/>
      <c r="E859" s="87">
        <v>1544913</v>
      </c>
    </row>
    <row r="860" spans="1:5" s="41" customFormat="1" ht="9" customHeight="1" x14ac:dyDescent="0.15">
      <c r="A860" s="76" t="s">
        <v>60</v>
      </c>
      <c r="B860" s="88">
        <v>1657814</v>
      </c>
      <c r="C860" s="89">
        <v>650780</v>
      </c>
      <c r="D860" s="89"/>
      <c r="E860" s="89">
        <v>559667</v>
      </c>
    </row>
    <row r="861" spans="1:5" s="41" customFormat="1" ht="9" customHeight="1" x14ac:dyDescent="0.15">
      <c r="A861" s="74" t="s">
        <v>90</v>
      </c>
      <c r="B861" s="86">
        <v>958617</v>
      </c>
      <c r="C861" s="87">
        <v>1981262</v>
      </c>
      <c r="D861" s="87"/>
      <c r="E861" s="87">
        <v>562945</v>
      </c>
    </row>
    <row r="862" spans="1:5" ht="3" customHeight="1" x14ac:dyDescent="0.2">
      <c r="A862" s="68"/>
      <c r="B862" s="92"/>
      <c r="C862" s="92"/>
      <c r="D862" s="92"/>
      <c r="E862" s="92"/>
    </row>
    <row r="863" spans="1:5" ht="3" customHeight="1" x14ac:dyDescent="0.2">
      <c r="A863" s="70"/>
      <c r="B863" s="93"/>
      <c r="C863" s="93"/>
      <c r="D863" s="93"/>
      <c r="E863" s="93"/>
    </row>
    <row r="864" spans="1:5" ht="9" customHeight="1" x14ac:dyDescent="0.2">
      <c r="A864" s="17" t="s">
        <v>91</v>
      </c>
      <c r="B864" s="17"/>
      <c r="C864" s="17"/>
      <c r="D864" s="93"/>
      <c r="E864" s="93"/>
    </row>
    <row r="865" spans="1:6" s="17" customFormat="1" ht="9" customHeight="1" x14ac:dyDescent="0.25">
      <c r="A865" s="17" t="s">
        <v>92</v>
      </c>
    </row>
    <row r="866" spans="1:6" s="17" customFormat="1" ht="7.5" hidden="1" customHeight="1" x14ac:dyDescent="0.25">
      <c r="F866" s="17" t="s">
        <v>93</v>
      </c>
    </row>
    <row r="867" spans="1:6" ht="12.75" hidden="1" customHeight="1" x14ac:dyDescent="0.2"/>
    <row r="868" spans="1:6" ht="12.75" hidden="1" customHeight="1" x14ac:dyDescent="0.2"/>
    <row r="869" spans="1:6" ht="12.75" hidden="1" customHeight="1" x14ac:dyDescent="0.2"/>
    <row r="870" spans="1:6" ht="12.75" hidden="1" customHeight="1" x14ac:dyDescent="0.2"/>
    <row r="871" spans="1:6" ht="12.75" hidden="1" customHeight="1" x14ac:dyDescent="0.2"/>
    <row r="872" spans="1:6" ht="12.75" hidden="1" customHeight="1" x14ac:dyDescent="0.2"/>
    <row r="873" spans="1:6" ht="12.75" hidden="1" customHeight="1" x14ac:dyDescent="0.2"/>
    <row r="874" spans="1:6" ht="12.75" hidden="1" customHeight="1" x14ac:dyDescent="0.2"/>
    <row r="875" spans="1:6" ht="12.75" hidden="1" customHeight="1" x14ac:dyDescent="0.2"/>
    <row r="876" spans="1:6" ht="12.75" hidden="1" customHeight="1" x14ac:dyDescent="0.2"/>
    <row r="877" spans="1:6" ht="12.75" hidden="1" customHeight="1" x14ac:dyDescent="0.2"/>
    <row r="878" spans="1:6" ht="12.75" hidden="1" customHeight="1" x14ac:dyDescent="0.2"/>
    <row r="879" spans="1:6" ht="12.75" hidden="1" customHeight="1" x14ac:dyDescent="0.2"/>
    <row r="880" spans="1:6" ht="12.75" hidden="1" customHeight="1" x14ac:dyDescent="0.2"/>
    <row r="881" ht="12.75" hidden="1" customHeight="1" x14ac:dyDescent="0.2"/>
    <row r="882" ht="12.75" hidden="1" customHeight="1" x14ac:dyDescent="0.2"/>
    <row r="883" ht="12.75" hidden="1" customHeight="1" x14ac:dyDescent="0.2"/>
    <row r="884" ht="12.75" hidden="1" customHeight="1" x14ac:dyDescent="0.2"/>
    <row r="885" ht="12.6" hidden="1" customHeight="1" x14ac:dyDescent="0.2"/>
    <row r="886" ht="12.6" hidden="1" customHeight="1" x14ac:dyDescent="0.2"/>
    <row r="887" ht="12.75" hidden="1" customHeight="1" x14ac:dyDescent="0.2"/>
    <row r="888" ht="12.75" hidden="1" customHeight="1" x14ac:dyDescent="0.2"/>
    <row r="889" ht="12.75" hidden="1" customHeight="1" x14ac:dyDescent="0.2"/>
    <row r="890" ht="12.75" hidden="1" customHeight="1" x14ac:dyDescent="0.2"/>
    <row r="891" ht="12.75" hidden="1" customHeight="1" x14ac:dyDescent="0.2"/>
    <row r="892" ht="12.75" hidden="1" customHeight="1" x14ac:dyDescent="0.2"/>
    <row r="893" ht="12.75" hidden="1" customHeight="1" x14ac:dyDescent="0.2"/>
    <row r="894" ht="12.75" hidden="1" customHeight="1" x14ac:dyDescent="0.2"/>
    <row r="895" ht="12.75" hidden="1" customHeight="1" x14ac:dyDescent="0.2"/>
    <row r="896" ht="12.75" hidden="1" customHeight="1" x14ac:dyDescent="0.2"/>
    <row r="897" ht="12.75" hidden="1" customHeight="1" x14ac:dyDescent="0.2"/>
    <row r="898" ht="12.75" hidden="1" customHeight="1" x14ac:dyDescent="0.2"/>
    <row r="899" ht="12.75" hidden="1" customHeight="1" x14ac:dyDescent="0.2"/>
    <row r="900" ht="12.75" hidden="1" customHeight="1" x14ac:dyDescent="0.2"/>
    <row r="901" ht="12.75" hidden="1" customHeight="1" x14ac:dyDescent="0.2"/>
    <row r="902" ht="12.75" hidden="1" customHeight="1" x14ac:dyDescent="0.2"/>
    <row r="903" ht="12.75" hidden="1" customHeight="1" x14ac:dyDescent="0.2"/>
    <row r="904" ht="12.75" hidden="1" customHeight="1" x14ac:dyDescent="0.2"/>
    <row r="905" ht="12.75" hidden="1" customHeight="1" x14ac:dyDescent="0.2"/>
    <row r="906" ht="12.75" hidden="1" customHeight="1" x14ac:dyDescent="0.2"/>
    <row r="907" ht="12.75" hidden="1" customHeight="1" x14ac:dyDescent="0.2"/>
    <row r="908" ht="12.75" hidden="1" customHeight="1" x14ac:dyDescent="0.2"/>
    <row r="909" ht="12.75" hidden="1" customHeight="1" x14ac:dyDescent="0.2"/>
    <row r="910" ht="12.75" hidden="1" customHeight="1" x14ac:dyDescent="0.2"/>
    <row r="911" ht="12.75" hidden="1" customHeight="1" x14ac:dyDescent="0.2"/>
    <row r="912" ht="12.75" hidden="1" customHeight="1" x14ac:dyDescent="0.2"/>
    <row r="913" ht="12.75" hidden="1" customHeight="1" x14ac:dyDescent="0.2"/>
    <row r="914" ht="12.75" hidden="1" customHeight="1" x14ac:dyDescent="0.2"/>
    <row r="915" ht="12.75" hidden="1" customHeight="1" x14ac:dyDescent="0.2"/>
    <row r="916" ht="12.75" hidden="1" customHeight="1" x14ac:dyDescent="0.2"/>
    <row r="917" ht="12.75" hidden="1" customHeight="1" x14ac:dyDescent="0.2"/>
    <row r="918" ht="12.75" hidden="1" customHeight="1" x14ac:dyDescent="0.2"/>
    <row r="919" ht="12.75" hidden="1" customHeight="1" x14ac:dyDescent="0.2"/>
    <row r="920" ht="12.75" hidden="1" customHeight="1" x14ac:dyDescent="0.2"/>
    <row r="921" ht="12.75" hidden="1" customHeight="1" x14ac:dyDescent="0.2"/>
    <row r="922" ht="12.75" hidden="1" customHeight="1" x14ac:dyDescent="0.2"/>
    <row r="923" ht="12.75" hidden="1" customHeight="1" x14ac:dyDescent="0.2"/>
    <row r="924" ht="12.75" hidden="1" customHeight="1" x14ac:dyDescent="0.2"/>
    <row r="925" ht="12.75" hidden="1" customHeight="1" x14ac:dyDescent="0.2"/>
    <row r="926" ht="12.75" hidden="1" customHeight="1" x14ac:dyDescent="0.2"/>
    <row r="927" ht="12.75" hidden="1" customHeight="1" x14ac:dyDescent="0.2"/>
    <row r="928" ht="3" hidden="1" customHeight="1" x14ac:dyDescent="0.2"/>
    <row r="929" ht="12.75" hidden="1" customHeight="1" x14ac:dyDescent="0.2"/>
  </sheetData>
  <sheetProtection sheet="1" objects="1" scenarios="1"/>
  <mergeCells count="4">
    <mergeCell ref="A7:A9"/>
    <mergeCell ref="B7:B8"/>
    <mergeCell ref="C7:C9"/>
    <mergeCell ref="E7:E9"/>
  </mergeCells>
  <hyperlinks>
    <hyperlink ref="E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.19685039370078741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5" max="3" man="1"/>
    <brk id="159" max="3" man="1"/>
    <brk id="233" max="3" man="1"/>
    <brk id="307" max="3" man="1"/>
    <brk id="381" max="4" man="1"/>
    <brk id="455" max="4" man="1"/>
    <brk id="529" max="4" man="1"/>
    <brk id="603" max="4" man="1"/>
    <brk id="677" max="4" man="1"/>
    <brk id="751" max="4" man="1"/>
    <brk id="825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3"/>
  <sheetViews>
    <sheetView showGridLines="0" showRowColHeaders="0" zoomScale="130" zoomScaleNormal="130" workbookViewId="0">
      <pane xSplit="1" ySplit="12" topLeftCell="B13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baseColWidth="10" defaultColWidth="0" defaultRowHeight="12.75" customHeight="1" zeroHeight="1" x14ac:dyDescent="0.25"/>
  <cols>
    <col min="1" max="1" width="12.42578125" style="99" customWidth="1"/>
    <col min="2" max="2" width="6.42578125" style="99" customWidth="1"/>
    <col min="3" max="3" width="7.5703125" style="99" customWidth="1"/>
    <col min="4" max="4" width="0.5703125" style="99" customWidth="1"/>
    <col min="5" max="8" width="8.140625" style="99" customWidth="1"/>
    <col min="9" max="9" width="0.5703125" style="99" customWidth="1"/>
    <col min="10" max="10" width="4.7109375" style="99" customWidth="1"/>
    <col min="11" max="11" width="5.85546875" style="99" customWidth="1"/>
    <col min="12" max="12" width="0.5703125" style="99" customWidth="1"/>
    <col min="13" max="13" width="4.42578125" style="99" customWidth="1"/>
    <col min="14" max="14" width="5" style="99" customWidth="1"/>
    <col min="15" max="15" width="0.28515625" style="99" customWidth="1"/>
    <col min="16" max="16" width="4.140625" style="99" customWidth="1"/>
    <col min="17" max="17" width="5.7109375" style="99" customWidth="1"/>
    <col min="18" max="18" width="0.85546875" style="99" customWidth="1"/>
    <col min="19" max="19" width="4.140625" style="99" customWidth="1"/>
    <col min="20" max="20" width="5.85546875" style="99" customWidth="1"/>
    <col min="21" max="21" width="0.85546875" style="99" customWidth="1"/>
    <col min="22" max="28" width="0" style="99" hidden="1" customWidth="1"/>
    <col min="29" max="16384" width="11.42578125" style="99" hidden="1"/>
  </cols>
  <sheetData>
    <row r="1" spans="1:27" s="11" customFormat="1" ht="12" customHeight="1" x14ac:dyDescent="0.2">
      <c r="A1" s="62" t="s">
        <v>94</v>
      </c>
      <c r="Q1" s="10"/>
      <c r="S1" s="219" t="s">
        <v>76</v>
      </c>
      <c r="T1" s="219"/>
      <c r="U1" s="94"/>
    </row>
    <row r="2" spans="1:27" s="11" customFormat="1" ht="12" customHeight="1" x14ac:dyDescent="0.2">
      <c r="A2" s="62" t="s">
        <v>96</v>
      </c>
      <c r="Q2" s="10"/>
      <c r="T2" s="10"/>
      <c r="U2" s="94"/>
    </row>
    <row r="3" spans="1:27" s="11" customFormat="1" ht="12" customHeight="1" x14ac:dyDescent="0.25">
      <c r="A3" s="95" t="s">
        <v>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O3" s="64"/>
      <c r="R3" s="64"/>
      <c r="U3" s="96"/>
    </row>
    <row r="4" spans="1:27" ht="3" customHeight="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8"/>
      <c r="N4" s="98"/>
      <c r="O4" s="97"/>
      <c r="P4" s="98"/>
      <c r="Q4" s="98"/>
      <c r="R4" s="97"/>
      <c r="S4" s="98"/>
      <c r="T4" s="98"/>
    </row>
    <row r="5" spans="1:27" ht="3" customHeight="1" x14ac:dyDescent="0.25">
      <c r="A5" s="100"/>
      <c r="X5" s="101"/>
      <c r="Y5" s="101"/>
      <c r="Z5" s="101"/>
      <c r="AA5" s="101"/>
    </row>
    <row r="6" spans="1:27" s="17" customFormat="1" ht="8.65" customHeight="1" x14ac:dyDescent="0.25">
      <c r="A6" s="220" t="s">
        <v>80</v>
      </c>
      <c r="B6" s="217" t="s">
        <v>98</v>
      </c>
      <c r="C6" s="201" t="s">
        <v>99</v>
      </c>
      <c r="D6" s="201"/>
      <c r="E6" s="102" t="s">
        <v>100</v>
      </c>
      <c r="F6" s="102"/>
      <c r="G6" s="102"/>
      <c r="H6" s="102"/>
      <c r="I6" s="58"/>
      <c r="J6" s="16" t="s">
        <v>101</v>
      </c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7" s="17" customFormat="1" ht="8.65" customHeight="1" x14ac:dyDescent="0.15">
      <c r="A7" s="221"/>
      <c r="B7" s="218"/>
      <c r="C7" s="199" t="s">
        <v>102</v>
      </c>
      <c r="D7" s="201"/>
      <c r="E7" s="16" t="s">
        <v>103</v>
      </c>
      <c r="F7" s="16"/>
      <c r="G7" s="16"/>
      <c r="H7" s="16"/>
      <c r="I7" s="58"/>
      <c r="J7" s="16" t="s">
        <v>104</v>
      </c>
      <c r="K7" s="16"/>
      <c r="L7" s="58"/>
      <c r="M7" s="16" t="s">
        <v>105</v>
      </c>
      <c r="N7" s="16"/>
      <c r="O7" s="58"/>
      <c r="P7" s="16" t="s">
        <v>106</v>
      </c>
      <c r="Q7" s="16"/>
      <c r="R7" s="58"/>
      <c r="S7" s="103" t="s">
        <v>107</v>
      </c>
      <c r="T7" s="104"/>
    </row>
    <row r="8" spans="1:27" s="17" customFormat="1" ht="1.1499999999999999" customHeight="1" x14ac:dyDescent="0.25">
      <c r="A8" s="221"/>
      <c r="B8" s="199"/>
      <c r="C8" s="199"/>
      <c r="D8" s="201"/>
      <c r="E8" s="102"/>
      <c r="F8" s="102"/>
      <c r="G8" s="102"/>
      <c r="H8" s="102"/>
      <c r="I8" s="58"/>
      <c r="J8" s="102"/>
      <c r="K8" s="102"/>
      <c r="L8" s="58"/>
      <c r="M8" s="102"/>
      <c r="N8" s="102"/>
      <c r="O8" s="58"/>
      <c r="P8" s="102"/>
      <c r="Q8" s="102"/>
      <c r="R8" s="58"/>
      <c r="S8" s="102"/>
      <c r="T8" s="102"/>
    </row>
    <row r="9" spans="1:27" s="17" customFormat="1" ht="9.6" customHeight="1" x14ac:dyDescent="0.15">
      <c r="A9" s="221"/>
      <c r="C9" s="205" t="s">
        <v>108</v>
      </c>
      <c r="E9" s="105" t="s">
        <v>104</v>
      </c>
      <c r="F9" s="222" t="s">
        <v>109</v>
      </c>
      <c r="G9" s="106" t="s">
        <v>106</v>
      </c>
      <c r="H9" s="106" t="s">
        <v>107</v>
      </c>
      <c r="I9" s="58"/>
      <c r="J9" s="107" t="s">
        <v>110</v>
      </c>
      <c r="K9" s="107" t="s">
        <v>111</v>
      </c>
      <c r="L9" s="199"/>
      <c r="M9" s="107" t="s">
        <v>110</v>
      </c>
      <c r="N9" s="107" t="s">
        <v>111</v>
      </c>
      <c r="O9" s="199"/>
      <c r="P9" s="107" t="s">
        <v>110</v>
      </c>
      <c r="Q9" s="107" t="s">
        <v>111</v>
      </c>
      <c r="R9" s="199"/>
      <c r="S9" s="107" t="s">
        <v>110</v>
      </c>
      <c r="T9" s="107" t="s">
        <v>111</v>
      </c>
    </row>
    <row r="10" spans="1:27" s="17" customFormat="1" ht="8.65" customHeight="1" x14ac:dyDescent="0.15">
      <c r="A10" s="221"/>
      <c r="B10" s="71"/>
      <c r="C10" s="71"/>
      <c r="E10" s="199"/>
      <c r="F10" s="223"/>
      <c r="G10" s="199"/>
      <c r="H10" s="199"/>
      <c r="J10" s="199"/>
      <c r="K10" s="199" t="s">
        <v>102</v>
      </c>
      <c r="L10" s="199"/>
      <c r="M10" s="199"/>
      <c r="N10" s="199" t="s">
        <v>102</v>
      </c>
      <c r="O10" s="199"/>
      <c r="P10" s="199"/>
      <c r="Q10" s="199" t="s">
        <v>102</v>
      </c>
      <c r="R10" s="199"/>
      <c r="S10" s="199"/>
      <c r="T10" s="199" t="s">
        <v>102</v>
      </c>
    </row>
    <row r="11" spans="1:27" s="17" customFormat="1" ht="8.65" customHeight="1" x14ac:dyDescent="0.25">
      <c r="A11" s="221"/>
      <c r="E11" s="199"/>
      <c r="F11" s="199"/>
      <c r="G11" s="199"/>
      <c r="H11" s="199"/>
      <c r="J11" s="199"/>
      <c r="K11" s="199" t="s">
        <v>108</v>
      </c>
      <c r="L11" s="199"/>
      <c r="M11" s="199"/>
      <c r="N11" s="199" t="s">
        <v>108</v>
      </c>
      <c r="O11" s="199"/>
      <c r="P11" s="199"/>
      <c r="Q11" s="199" t="s">
        <v>108</v>
      </c>
      <c r="R11" s="199"/>
      <c r="S11" s="199"/>
      <c r="T11" s="199" t="s">
        <v>108</v>
      </c>
    </row>
    <row r="12" spans="1:27" ht="3" customHeight="1" x14ac:dyDescent="0.25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</row>
    <row r="13" spans="1:27" ht="3" customHeight="1" x14ac:dyDescent="0.25"/>
    <row r="14" spans="1:27" s="69" customFormat="1" ht="9" customHeight="1" x14ac:dyDescent="0.2">
      <c r="A14" s="72">
        <v>2009</v>
      </c>
    </row>
    <row r="15" spans="1:27" s="41" customFormat="1" ht="9" customHeight="1" x14ac:dyDescent="0.15">
      <c r="A15" s="72" t="s">
        <v>84</v>
      </c>
      <c r="B15" s="78">
        <f>SUM(B17:B51)</f>
        <v>7129810</v>
      </c>
      <c r="C15" s="78">
        <f>SUM(C17:C51)-2</f>
        <v>54406754</v>
      </c>
      <c r="D15" s="78"/>
      <c r="E15" s="78">
        <f>SUM(E17:E51)-2</f>
        <v>2655588484</v>
      </c>
      <c r="F15" s="78">
        <f>SUM(F17:F51)+3</f>
        <v>1407955969</v>
      </c>
      <c r="G15" s="78">
        <f>SUM(G17:G51)-1</f>
        <v>980636065</v>
      </c>
      <c r="H15" s="78">
        <f>SUM(H17:H51)+2</f>
        <v>443693643</v>
      </c>
      <c r="I15" s="78"/>
      <c r="J15" s="78">
        <f>SUM(J17:J51)</f>
        <v>15556</v>
      </c>
      <c r="K15" s="78">
        <f>SUM(K17:K51)+2</f>
        <v>3562397</v>
      </c>
      <c r="L15" s="78"/>
      <c r="M15" s="78">
        <f>SUM(M17:M51)</f>
        <v>1296</v>
      </c>
      <c r="N15" s="78">
        <f>SUM(N17:N51)</f>
        <v>411449</v>
      </c>
      <c r="O15" s="78"/>
      <c r="P15" s="78">
        <f>SUM(P17:P51)</f>
        <v>2653</v>
      </c>
      <c r="Q15" s="78">
        <f>SUM(Q17:Q51)-2</f>
        <v>531954</v>
      </c>
      <c r="R15" s="78"/>
      <c r="S15" s="78">
        <f>SUM(S17:S51)</f>
        <v>3679</v>
      </c>
      <c r="T15" s="78">
        <f>SUM(T17:T51)</f>
        <v>601614</v>
      </c>
    </row>
    <row r="16" spans="1:27" s="41" customFormat="1" ht="3" customHeight="1" x14ac:dyDescent="0.15">
      <c r="A16" s="72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</row>
    <row r="17" spans="1:21" s="41" customFormat="1" ht="9" customHeight="1" x14ac:dyDescent="0.15">
      <c r="A17" s="74" t="s">
        <v>29</v>
      </c>
      <c r="B17" s="79">
        <v>74661</v>
      </c>
      <c r="C17" s="79">
        <v>543646</v>
      </c>
      <c r="D17" s="80"/>
      <c r="E17" s="79">
        <v>23343634</v>
      </c>
      <c r="F17" s="79">
        <v>15647425</v>
      </c>
      <c r="G17" s="79">
        <v>10368545</v>
      </c>
      <c r="H17" s="79">
        <v>4423165</v>
      </c>
      <c r="I17" s="80"/>
      <c r="J17" s="79">
        <v>140</v>
      </c>
      <c r="K17" s="79">
        <v>31844</v>
      </c>
      <c r="L17" s="80"/>
      <c r="M17" s="79">
        <v>8</v>
      </c>
      <c r="N17" s="79">
        <v>2410</v>
      </c>
      <c r="O17" s="80"/>
      <c r="P17" s="79">
        <v>27</v>
      </c>
      <c r="Q17" s="79">
        <v>4254</v>
      </c>
      <c r="R17" s="80"/>
      <c r="S17" s="79">
        <v>42</v>
      </c>
      <c r="T17" s="79">
        <v>40331</v>
      </c>
      <c r="U17" s="109"/>
    </row>
    <row r="18" spans="1:21" s="41" customFormat="1" ht="9" customHeight="1" x14ac:dyDescent="0.15">
      <c r="A18" s="74" t="s">
        <v>30</v>
      </c>
      <c r="B18" s="79">
        <v>203854</v>
      </c>
      <c r="C18" s="79">
        <v>1408921</v>
      </c>
      <c r="D18" s="80"/>
      <c r="E18" s="79">
        <v>76387950</v>
      </c>
      <c r="F18" s="79">
        <v>46467928</v>
      </c>
      <c r="G18" s="79">
        <v>37124412</v>
      </c>
      <c r="H18" s="79">
        <v>16431370</v>
      </c>
      <c r="I18" s="80"/>
      <c r="J18" s="79">
        <v>313</v>
      </c>
      <c r="K18" s="79">
        <v>92564</v>
      </c>
      <c r="L18" s="80"/>
      <c r="M18" s="79">
        <v>22</v>
      </c>
      <c r="N18" s="79">
        <v>6465</v>
      </c>
      <c r="O18" s="80"/>
      <c r="P18" s="79">
        <v>129</v>
      </c>
      <c r="Q18" s="79">
        <v>24617</v>
      </c>
      <c r="R18" s="80"/>
      <c r="S18" s="79">
        <v>97</v>
      </c>
      <c r="T18" s="79">
        <v>13054</v>
      </c>
      <c r="U18" s="109"/>
    </row>
    <row r="19" spans="1:21" s="41" customFormat="1" ht="9" customHeight="1" x14ac:dyDescent="0.15">
      <c r="A19" s="74" t="s">
        <v>31</v>
      </c>
      <c r="B19" s="79">
        <v>48516</v>
      </c>
      <c r="C19" s="79">
        <v>297827</v>
      </c>
      <c r="D19" s="80"/>
      <c r="E19" s="79">
        <v>15213581</v>
      </c>
      <c r="F19" s="79">
        <v>10814105</v>
      </c>
      <c r="G19" s="79">
        <v>6544333</v>
      </c>
      <c r="H19" s="79">
        <v>5654696</v>
      </c>
      <c r="I19" s="80"/>
      <c r="J19" s="79">
        <v>88</v>
      </c>
      <c r="K19" s="79">
        <v>19195</v>
      </c>
      <c r="L19" s="80"/>
      <c r="M19" s="79">
        <v>4</v>
      </c>
      <c r="N19" s="79">
        <v>-6</v>
      </c>
      <c r="O19" s="80"/>
      <c r="P19" s="79">
        <v>21</v>
      </c>
      <c r="Q19" s="79">
        <v>7943</v>
      </c>
      <c r="R19" s="80"/>
      <c r="S19" s="79">
        <v>31</v>
      </c>
      <c r="T19" s="79">
        <v>3103</v>
      </c>
      <c r="U19" s="109"/>
    </row>
    <row r="20" spans="1:21" s="41" customFormat="1" ht="9" customHeight="1" x14ac:dyDescent="0.15">
      <c r="A20" s="76" t="s">
        <v>32</v>
      </c>
      <c r="B20" s="81">
        <v>60836</v>
      </c>
      <c r="C20" s="81">
        <v>281623</v>
      </c>
      <c r="D20" s="82"/>
      <c r="E20" s="81">
        <v>17477779</v>
      </c>
      <c r="F20" s="81">
        <v>11377069</v>
      </c>
      <c r="G20" s="81">
        <v>8055062</v>
      </c>
      <c r="H20" s="81">
        <v>4448470</v>
      </c>
      <c r="I20" s="82"/>
      <c r="J20" s="81">
        <v>91</v>
      </c>
      <c r="K20" s="81">
        <v>20152</v>
      </c>
      <c r="L20" s="82"/>
      <c r="M20" s="81">
        <v>12</v>
      </c>
      <c r="N20" s="81">
        <v>1746</v>
      </c>
      <c r="O20" s="82"/>
      <c r="P20" s="81">
        <v>26</v>
      </c>
      <c r="Q20" s="81">
        <v>3476</v>
      </c>
      <c r="R20" s="82"/>
      <c r="S20" s="81">
        <v>29</v>
      </c>
      <c r="T20" s="81">
        <v>10363</v>
      </c>
      <c r="U20" s="109"/>
    </row>
    <row r="21" spans="1:21" s="41" customFormat="1" ht="9" customHeight="1" x14ac:dyDescent="0.15">
      <c r="A21" s="74" t="s">
        <v>85</v>
      </c>
      <c r="B21" s="79">
        <v>190806</v>
      </c>
      <c r="C21" s="79">
        <v>1532882</v>
      </c>
      <c r="D21" s="80"/>
      <c r="E21" s="79">
        <v>65343681</v>
      </c>
      <c r="F21" s="79">
        <v>47519104</v>
      </c>
      <c r="G21" s="79">
        <v>29449186</v>
      </c>
      <c r="H21" s="79">
        <v>11567230</v>
      </c>
      <c r="I21" s="80"/>
      <c r="J21" s="79">
        <v>393</v>
      </c>
      <c r="K21" s="79">
        <v>205850</v>
      </c>
      <c r="L21" s="80"/>
      <c r="M21" s="79">
        <v>49</v>
      </c>
      <c r="N21" s="79">
        <v>20233</v>
      </c>
      <c r="O21" s="80"/>
      <c r="P21" s="79">
        <v>160</v>
      </c>
      <c r="Q21" s="79">
        <v>26075</v>
      </c>
      <c r="R21" s="80"/>
      <c r="S21" s="79">
        <v>137</v>
      </c>
      <c r="T21" s="79">
        <v>9806</v>
      </c>
      <c r="U21" s="109"/>
    </row>
    <row r="22" spans="1:21" s="41" customFormat="1" ht="9" customHeight="1" x14ac:dyDescent="0.15">
      <c r="A22" s="74" t="s">
        <v>34</v>
      </c>
      <c r="B22" s="79">
        <v>35657</v>
      </c>
      <c r="C22" s="79">
        <v>209041</v>
      </c>
      <c r="D22" s="80"/>
      <c r="E22" s="79">
        <v>10631542</v>
      </c>
      <c r="F22" s="79">
        <v>6639051</v>
      </c>
      <c r="G22" s="79">
        <v>4670765</v>
      </c>
      <c r="H22" s="79">
        <v>2614515</v>
      </c>
      <c r="I22" s="80"/>
      <c r="J22" s="79">
        <v>120</v>
      </c>
      <c r="K22" s="79">
        <v>14075</v>
      </c>
      <c r="L22" s="80"/>
      <c r="M22" s="79">
        <v>9</v>
      </c>
      <c r="N22" s="79">
        <v>4779</v>
      </c>
      <c r="O22" s="80"/>
      <c r="P22" s="79">
        <v>22</v>
      </c>
      <c r="Q22" s="79">
        <v>5096</v>
      </c>
      <c r="R22" s="80"/>
      <c r="S22" s="79">
        <v>15</v>
      </c>
      <c r="T22" s="79">
        <v>2346</v>
      </c>
      <c r="U22" s="109"/>
    </row>
    <row r="23" spans="1:21" s="41" customFormat="1" ht="9" customHeight="1" x14ac:dyDescent="0.15">
      <c r="A23" s="74" t="s">
        <v>35</v>
      </c>
      <c r="B23" s="79">
        <v>173519</v>
      </c>
      <c r="C23" s="79">
        <v>835894</v>
      </c>
      <c r="D23" s="80"/>
      <c r="E23" s="79">
        <v>43689835</v>
      </c>
      <c r="F23" s="79">
        <v>32024453</v>
      </c>
      <c r="G23" s="79">
        <v>21326972</v>
      </c>
      <c r="H23" s="79">
        <v>11341444</v>
      </c>
      <c r="I23" s="80"/>
      <c r="J23" s="79">
        <v>311</v>
      </c>
      <c r="K23" s="79">
        <v>66349</v>
      </c>
      <c r="L23" s="80"/>
      <c r="M23" s="79">
        <v>45</v>
      </c>
      <c r="N23" s="79">
        <v>11730</v>
      </c>
      <c r="O23" s="80"/>
      <c r="P23" s="79">
        <v>30</v>
      </c>
      <c r="Q23" s="79">
        <v>6092</v>
      </c>
      <c r="R23" s="80"/>
      <c r="S23" s="79">
        <v>100</v>
      </c>
      <c r="T23" s="79">
        <v>8320</v>
      </c>
      <c r="U23" s="109"/>
    </row>
    <row r="24" spans="1:21" s="41" customFormat="1" ht="9" customHeight="1" x14ac:dyDescent="0.15">
      <c r="A24" s="76" t="s">
        <v>86</v>
      </c>
      <c r="B24" s="81">
        <v>207710</v>
      </c>
      <c r="C24" s="81">
        <v>1650654</v>
      </c>
      <c r="D24" s="82"/>
      <c r="E24" s="81">
        <v>72219408</v>
      </c>
      <c r="F24" s="81">
        <v>45755742</v>
      </c>
      <c r="G24" s="81">
        <v>30870993</v>
      </c>
      <c r="H24" s="81">
        <v>16183694</v>
      </c>
      <c r="I24" s="82"/>
      <c r="J24" s="81">
        <v>535</v>
      </c>
      <c r="K24" s="81">
        <v>140114</v>
      </c>
      <c r="L24" s="82"/>
      <c r="M24" s="81">
        <v>108</v>
      </c>
      <c r="N24" s="81">
        <v>38633</v>
      </c>
      <c r="O24" s="82"/>
      <c r="P24" s="81">
        <v>113</v>
      </c>
      <c r="Q24" s="81">
        <v>17721</v>
      </c>
      <c r="R24" s="82"/>
      <c r="S24" s="81">
        <v>190</v>
      </c>
      <c r="T24" s="81">
        <v>36924</v>
      </c>
      <c r="U24" s="109"/>
    </row>
    <row r="25" spans="1:21" s="41" customFormat="1" ht="9" customHeight="1" x14ac:dyDescent="0.15">
      <c r="A25" s="74" t="s">
        <v>87</v>
      </c>
      <c r="B25" s="79">
        <v>1536645</v>
      </c>
      <c r="C25" s="79">
        <v>13148046</v>
      </c>
      <c r="D25" s="80"/>
      <c r="E25" s="79">
        <v>783648089</v>
      </c>
      <c r="F25" s="79">
        <v>242927071</v>
      </c>
      <c r="G25" s="79">
        <v>177883529</v>
      </c>
      <c r="H25" s="79">
        <v>75708448</v>
      </c>
      <c r="I25" s="80"/>
      <c r="J25" s="79">
        <v>4538</v>
      </c>
      <c r="K25" s="79">
        <v>836138</v>
      </c>
      <c r="L25" s="80"/>
      <c r="M25" s="79">
        <v>109</v>
      </c>
      <c r="N25" s="79">
        <v>33376</v>
      </c>
      <c r="O25" s="80"/>
      <c r="P25" s="79">
        <v>365</v>
      </c>
      <c r="Q25" s="79">
        <v>85139</v>
      </c>
      <c r="R25" s="80"/>
      <c r="S25" s="79">
        <v>708</v>
      </c>
      <c r="T25" s="79">
        <v>77955</v>
      </c>
      <c r="U25" s="109"/>
    </row>
    <row r="26" spans="1:21" s="41" customFormat="1" ht="9" customHeight="1" x14ac:dyDescent="0.15">
      <c r="A26" s="74" t="s">
        <v>38</v>
      </c>
      <c r="B26" s="79">
        <v>99534</v>
      </c>
      <c r="C26" s="79">
        <v>580911</v>
      </c>
      <c r="D26" s="80"/>
      <c r="E26" s="79">
        <v>28582308</v>
      </c>
      <c r="F26" s="79">
        <v>21386535</v>
      </c>
      <c r="G26" s="79">
        <v>13177348</v>
      </c>
      <c r="H26" s="79">
        <v>6978316</v>
      </c>
      <c r="I26" s="80"/>
      <c r="J26" s="79">
        <v>234</v>
      </c>
      <c r="K26" s="79">
        <v>56195</v>
      </c>
      <c r="L26" s="80"/>
      <c r="M26" s="79">
        <v>45</v>
      </c>
      <c r="N26" s="79">
        <v>15472</v>
      </c>
      <c r="O26" s="80"/>
      <c r="P26" s="79">
        <v>69</v>
      </c>
      <c r="Q26" s="79">
        <v>16495</v>
      </c>
      <c r="R26" s="80"/>
      <c r="S26" s="79">
        <v>64</v>
      </c>
      <c r="T26" s="79">
        <v>20462</v>
      </c>
      <c r="U26" s="109"/>
    </row>
    <row r="27" spans="1:21" s="41" customFormat="1" ht="9" customHeight="1" x14ac:dyDescent="0.15">
      <c r="A27" s="74" t="s">
        <v>39</v>
      </c>
      <c r="B27" s="79">
        <v>242571</v>
      </c>
      <c r="C27" s="79">
        <v>2501672</v>
      </c>
      <c r="D27" s="80"/>
      <c r="E27" s="79">
        <v>90397306</v>
      </c>
      <c r="F27" s="79">
        <v>60011689</v>
      </c>
      <c r="G27" s="79">
        <v>44531536</v>
      </c>
      <c r="H27" s="79">
        <v>21843943</v>
      </c>
      <c r="I27" s="80"/>
      <c r="J27" s="79">
        <v>557</v>
      </c>
      <c r="K27" s="79">
        <v>104588</v>
      </c>
      <c r="L27" s="80"/>
      <c r="M27" s="79">
        <v>41</v>
      </c>
      <c r="N27" s="79">
        <v>12620</v>
      </c>
      <c r="O27" s="80"/>
      <c r="P27" s="79">
        <v>122</v>
      </c>
      <c r="Q27" s="79">
        <v>25088</v>
      </c>
      <c r="R27" s="80"/>
      <c r="S27" s="79">
        <v>202</v>
      </c>
      <c r="T27" s="79">
        <v>28933</v>
      </c>
      <c r="U27" s="109"/>
    </row>
    <row r="28" spans="1:21" s="41" customFormat="1" ht="9" customHeight="1" x14ac:dyDescent="0.15">
      <c r="A28" s="76" t="s">
        <v>40</v>
      </c>
      <c r="B28" s="81">
        <v>126236</v>
      </c>
      <c r="C28" s="81">
        <v>740588</v>
      </c>
      <c r="D28" s="82"/>
      <c r="E28" s="81">
        <v>35548526</v>
      </c>
      <c r="F28" s="81">
        <v>26445237</v>
      </c>
      <c r="G28" s="81">
        <v>18193913</v>
      </c>
      <c r="H28" s="81">
        <v>13423007</v>
      </c>
      <c r="I28" s="82"/>
      <c r="J28" s="81">
        <v>294</v>
      </c>
      <c r="K28" s="81">
        <v>79743</v>
      </c>
      <c r="L28" s="82"/>
      <c r="M28" s="81">
        <v>63</v>
      </c>
      <c r="N28" s="81">
        <v>22470</v>
      </c>
      <c r="O28" s="82"/>
      <c r="P28" s="81">
        <v>59</v>
      </c>
      <c r="Q28" s="81">
        <v>12633</v>
      </c>
      <c r="R28" s="82"/>
      <c r="S28" s="81">
        <v>138</v>
      </c>
      <c r="T28" s="81">
        <v>8944</v>
      </c>
      <c r="U28" s="109"/>
    </row>
    <row r="29" spans="1:21" s="41" customFormat="1" ht="9" customHeight="1" x14ac:dyDescent="0.15">
      <c r="A29" s="74" t="s">
        <v>41</v>
      </c>
      <c r="B29" s="79">
        <v>111758</v>
      </c>
      <c r="C29" s="79">
        <v>698584</v>
      </c>
      <c r="D29" s="80"/>
      <c r="E29" s="79">
        <v>33955277</v>
      </c>
      <c r="F29" s="79">
        <v>22374339</v>
      </c>
      <c r="G29" s="79">
        <v>13280340</v>
      </c>
      <c r="H29" s="79">
        <v>7379005</v>
      </c>
      <c r="I29" s="80"/>
      <c r="J29" s="79">
        <v>207</v>
      </c>
      <c r="K29" s="79">
        <v>46850</v>
      </c>
      <c r="L29" s="80"/>
      <c r="M29" s="79">
        <v>25</v>
      </c>
      <c r="N29" s="79">
        <v>6140</v>
      </c>
      <c r="O29" s="80"/>
      <c r="P29" s="79">
        <v>36</v>
      </c>
      <c r="Q29" s="79">
        <v>9492</v>
      </c>
      <c r="R29" s="80"/>
      <c r="S29" s="79">
        <v>47</v>
      </c>
      <c r="T29" s="79">
        <v>28962</v>
      </c>
      <c r="U29" s="109"/>
    </row>
    <row r="30" spans="1:21" s="41" customFormat="1" ht="9" customHeight="1" x14ac:dyDescent="0.15">
      <c r="A30" s="74" t="s">
        <v>42</v>
      </c>
      <c r="B30" s="79">
        <v>455382</v>
      </c>
      <c r="C30" s="79">
        <v>5028282</v>
      </c>
      <c r="D30" s="80"/>
      <c r="E30" s="79">
        <v>186325829</v>
      </c>
      <c r="F30" s="79">
        <v>114947703</v>
      </c>
      <c r="G30" s="79">
        <v>73870077</v>
      </c>
      <c r="H30" s="79">
        <v>27176702</v>
      </c>
      <c r="I30" s="80"/>
      <c r="J30" s="79">
        <v>819</v>
      </c>
      <c r="K30" s="79">
        <v>279096</v>
      </c>
      <c r="L30" s="80"/>
      <c r="M30" s="79">
        <v>77</v>
      </c>
      <c r="N30" s="79">
        <v>24683</v>
      </c>
      <c r="O30" s="80"/>
      <c r="P30" s="79">
        <v>240</v>
      </c>
      <c r="Q30" s="79">
        <v>43702</v>
      </c>
      <c r="R30" s="80"/>
      <c r="S30" s="79">
        <v>206</v>
      </c>
      <c r="T30" s="79">
        <v>37772</v>
      </c>
      <c r="U30" s="109"/>
    </row>
    <row r="31" spans="1:21" s="41" customFormat="1" ht="9" customHeight="1" x14ac:dyDescent="0.15">
      <c r="A31" s="74" t="s">
        <v>43</v>
      </c>
      <c r="B31" s="79">
        <v>736969</v>
      </c>
      <c r="C31" s="79">
        <v>5578582</v>
      </c>
      <c r="D31" s="80"/>
      <c r="E31" s="79">
        <v>256493287</v>
      </c>
      <c r="F31" s="79">
        <v>140900077</v>
      </c>
      <c r="G31" s="79">
        <v>88892314</v>
      </c>
      <c r="H31" s="79">
        <v>44061087</v>
      </c>
      <c r="I31" s="80"/>
      <c r="J31" s="79">
        <v>1111</v>
      </c>
      <c r="K31" s="79">
        <v>262196</v>
      </c>
      <c r="L31" s="80"/>
      <c r="M31" s="79">
        <v>94</v>
      </c>
      <c r="N31" s="79">
        <v>22067</v>
      </c>
      <c r="O31" s="80"/>
      <c r="P31" s="79">
        <v>135</v>
      </c>
      <c r="Q31" s="79">
        <v>24297</v>
      </c>
      <c r="R31" s="80"/>
      <c r="S31" s="79">
        <v>284</v>
      </c>
      <c r="T31" s="79">
        <v>24534</v>
      </c>
      <c r="U31" s="109"/>
    </row>
    <row r="32" spans="1:21" s="41" customFormat="1" ht="9" customHeight="1" x14ac:dyDescent="0.15">
      <c r="A32" s="76" t="s">
        <v>88</v>
      </c>
      <c r="B32" s="81">
        <v>184669</v>
      </c>
      <c r="C32" s="81">
        <v>1461123</v>
      </c>
      <c r="D32" s="82"/>
      <c r="E32" s="81">
        <v>53919176</v>
      </c>
      <c r="F32" s="81">
        <v>36384594</v>
      </c>
      <c r="G32" s="81">
        <v>22108809</v>
      </c>
      <c r="H32" s="81">
        <v>15925242</v>
      </c>
      <c r="I32" s="82"/>
      <c r="J32" s="81">
        <v>365</v>
      </c>
      <c r="K32" s="81">
        <v>106760</v>
      </c>
      <c r="L32" s="82"/>
      <c r="M32" s="81">
        <v>55</v>
      </c>
      <c r="N32" s="81">
        <v>19818</v>
      </c>
      <c r="O32" s="82"/>
      <c r="P32" s="81">
        <v>35</v>
      </c>
      <c r="Q32" s="81">
        <v>7163</v>
      </c>
      <c r="R32" s="82"/>
      <c r="S32" s="81">
        <v>93</v>
      </c>
      <c r="T32" s="81">
        <v>14859</v>
      </c>
      <c r="U32" s="109"/>
    </row>
    <row r="33" spans="1:21" s="41" customFormat="1" ht="9" customHeight="1" x14ac:dyDescent="0.15">
      <c r="A33" s="74" t="s">
        <v>45</v>
      </c>
      <c r="B33" s="79">
        <v>86296</v>
      </c>
      <c r="C33" s="79">
        <v>665716</v>
      </c>
      <c r="D33" s="80"/>
      <c r="E33" s="79">
        <v>28506189</v>
      </c>
      <c r="F33" s="79">
        <v>19104527</v>
      </c>
      <c r="G33" s="79">
        <v>13380170</v>
      </c>
      <c r="H33" s="79">
        <v>6641967</v>
      </c>
      <c r="I33" s="80"/>
      <c r="J33" s="79">
        <v>170</v>
      </c>
      <c r="K33" s="79">
        <v>41403</v>
      </c>
      <c r="L33" s="80"/>
      <c r="M33" s="79">
        <v>28</v>
      </c>
      <c r="N33" s="79">
        <v>7620</v>
      </c>
      <c r="O33" s="80"/>
      <c r="P33" s="79">
        <v>29</v>
      </c>
      <c r="Q33" s="79">
        <v>5634</v>
      </c>
      <c r="R33" s="80"/>
      <c r="S33" s="79">
        <v>60</v>
      </c>
      <c r="T33" s="79">
        <v>6802</v>
      </c>
      <c r="U33" s="109"/>
    </row>
    <row r="34" spans="1:21" s="41" customFormat="1" ht="9" customHeight="1" x14ac:dyDescent="0.15">
      <c r="A34" s="74" t="s">
        <v>46</v>
      </c>
      <c r="B34" s="79">
        <v>73363</v>
      </c>
      <c r="C34" s="79">
        <v>783866</v>
      </c>
      <c r="D34" s="80"/>
      <c r="E34" s="79">
        <v>19014454</v>
      </c>
      <c r="F34" s="79">
        <v>12957827</v>
      </c>
      <c r="G34" s="79">
        <v>7805722</v>
      </c>
      <c r="H34" s="79">
        <v>3611767</v>
      </c>
      <c r="I34" s="80"/>
      <c r="J34" s="79">
        <v>342</v>
      </c>
      <c r="K34" s="79">
        <v>29671</v>
      </c>
      <c r="L34" s="80"/>
      <c r="M34" s="79">
        <v>8</v>
      </c>
      <c r="N34" s="79">
        <v>1406</v>
      </c>
      <c r="O34" s="80"/>
      <c r="P34" s="79">
        <v>30</v>
      </c>
      <c r="Q34" s="79">
        <v>3779</v>
      </c>
      <c r="R34" s="80"/>
      <c r="S34" s="79">
        <v>32</v>
      </c>
      <c r="T34" s="79">
        <v>40480</v>
      </c>
      <c r="U34" s="109"/>
    </row>
    <row r="35" spans="1:21" s="41" customFormat="1" ht="9" customHeight="1" x14ac:dyDescent="0.15">
      <c r="A35" s="74" t="s">
        <v>47</v>
      </c>
      <c r="B35" s="79">
        <v>372627</v>
      </c>
      <c r="C35" s="79">
        <v>3703002</v>
      </c>
      <c r="D35" s="80"/>
      <c r="E35" s="79">
        <v>187851320</v>
      </c>
      <c r="F35" s="79">
        <v>90526058</v>
      </c>
      <c r="G35" s="79">
        <v>75945315</v>
      </c>
      <c r="H35" s="79">
        <v>19633534</v>
      </c>
      <c r="I35" s="80"/>
      <c r="J35" s="79">
        <v>712</v>
      </c>
      <c r="K35" s="79">
        <v>218115</v>
      </c>
      <c r="L35" s="80"/>
      <c r="M35" s="79">
        <v>42</v>
      </c>
      <c r="N35" s="79">
        <v>28013</v>
      </c>
      <c r="O35" s="80"/>
      <c r="P35" s="79">
        <v>124</v>
      </c>
      <c r="Q35" s="79">
        <v>50145</v>
      </c>
      <c r="R35" s="80"/>
      <c r="S35" s="79">
        <v>172</v>
      </c>
      <c r="T35" s="79">
        <v>61520</v>
      </c>
      <c r="U35" s="109"/>
    </row>
    <row r="36" spans="1:21" s="41" customFormat="1" ht="9" customHeight="1" x14ac:dyDescent="0.15">
      <c r="A36" s="76" t="s">
        <v>48</v>
      </c>
      <c r="B36" s="81">
        <v>138811</v>
      </c>
      <c r="C36" s="81">
        <v>769000</v>
      </c>
      <c r="D36" s="82"/>
      <c r="E36" s="81">
        <v>34246533</v>
      </c>
      <c r="F36" s="81">
        <v>25782351</v>
      </c>
      <c r="G36" s="81">
        <v>20564675</v>
      </c>
      <c r="H36" s="81">
        <v>10230028</v>
      </c>
      <c r="I36" s="82"/>
      <c r="J36" s="81">
        <v>236</v>
      </c>
      <c r="K36" s="81">
        <v>42829</v>
      </c>
      <c r="L36" s="82"/>
      <c r="M36" s="81">
        <v>44</v>
      </c>
      <c r="N36" s="81">
        <v>10381</v>
      </c>
      <c r="O36" s="82"/>
      <c r="P36" s="81">
        <v>32</v>
      </c>
      <c r="Q36" s="81">
        <v>4173</v>
      </c>
      <c r="R36" s="82"/>
      <c r="S36" s="81">
        <v>85</v>
      </c>
      <c r="T36" s="81">
        <v>19600</v>
      </c>
      <c r="U36" s="109"/>
    </row>
    <row r="37" spans="1:21" s="41" customFormat="1" ht="9" customHeight="1" x14ac:dyDescent="0.15">
      <c r="A37" s="74" t="s">
        <v>49</v>
      </c>
      <c r="B37" s="79">
        <v>204578</v>
      </c>
      <c r="C37" s="79">
        <v>1388102</v>
      </c>
      <c r="D37" s="80"/>
      <c r="E37" s="79">
        <v>67365277</v>
      </c>
      <c r="F37" s="79">
        <v>40439565</v>
      </c>
      <c r="G37" s="79">
        <v>26468086</v>
      </c>
      <c r="H37" s="79">
        <v>11155517</v>
      </c>
      <c r="I37" s="80"/>
      <c r="J37" s="79">
        <v>382</v>
      </c>
      <c r="K37" s="79">
        <v>96049</v>
      </c>
      <c r="L37" s="80"/>
      <c r="M37" s="79">
        <v>35</v>
      </c>
      <c r="N37" s="79">
        <v>10278</v>
      </c>
      <c r="O37" s="80"/>
      <c r="P37" s="79">
        <v>61</v>
      </c>
      <c r="Q37" s="79">
        <v>9638</v>
      </c>
      <c r="R37" s="80"/>
      <c r="S37" s="79">
        <v>108</v>
      </c>
      <c r="T37" s="79">
        <v>5292</v>
      </c>
      <c r="U37" s="109"/>
    </row>
    <row r="38" spans="1:21" s="41" customFormat="1" ht="9" customHeight="1" x14ac:dyDescent="0.15">
      <c r="A38" s="74" t="s">
        <v>50</v>
      </c>
      <c r="B38" s="79">
        <v>93972</v>
      </c>
      <c r="C38" s="79">
        <v>846256</v>
      </c>
      <c r="D38" s="80"/>
      <c r="E38" s="79">
        <v>36856966</v>
      </c>
      <c r="F38" s="79">
        <v>24035040</v>
      </c>
      <c r="G38" s="79">
        <v>17016072</v>
      </c>
      <c r="H38" s="79">
        <v>5899981</v>
      </c>
      <c r="I38" s="80"/>
      <c r="J38" s="79">
        <v>145</v>
      </c>
      <c r="K38" s="79">
        <v>37240</v>
      </c>
      <c r="L38" s="80"/>
      <c r="M38" s="79">
        <v>13</v>
      </c>
      <c r="N38" s="79">
        <v>2448</v>
      </c>
      <c r="O38" s="80"/>
      <c r="P38" s="79">
        <v>30</v>
      </c>
      <c r="Q38" s="79">
        <v>4157</v>
      </c>
      <c r="R38" s="80"/>
      <c r="S38" s="79">
        <v>38</v>
      </c>
      <c r="T38" s="79">
        <v>12915</v>
      </c>
      <c r="U38" s="109"/>
    </row>
    <row r="39" spans="1:21" s="41" customFormat="1" ht="9" customHeight="1" x14ac:dyDescent="0.15">
      <c r="A39" s="74" t="s">
        <v>51</v>
      </c>
      <c r="B39" s="79">
        <v>78890</v>
      </c>
      <c r="C39" s="79">
        <v>424313</v>
      </c>
      <c r="D39" s="80"/>
      <c r="E39" s="79">
        <v>24419865</v>
      </c>
      <c r="F39" s="79">
        <v>16995173</v>
      </c>
      <c r="G39" s="79">
        <v>14187271</v>
      </c>
      <c r="H39" s="79">
        <v>5808250</v>
      </c>
      <c r="I39" s="80"/>
      <c r="J39" s="79">
        <v>86</v>
      </c>
      <c r="K39" s="79">
        <v>22815</v>
      </c>
      <c r="L39" s="80"/>
      <c r="M39" s="79">
        <v>12</v>
      </c>
      <c r="N39" s="79">
        <v>3637</v>
      </c>
      <c r="O39" s="80"/>
      <c r="P39" s="79">
        <v>11</v>
      </c>
      <c r="Q39" s="79">
        <v>1354</v>
      </c>
      <c r="R39" s="80"/>
      <c r="S39" s="79">
        <v>32</v>
      </c>
      <c r="T39" s="79">
        <v>2387</v>
      </c>
      <c r="U39" s="109"/>
    </row>
    <row r="40" spans="1:21" s="41" customFormat="1" ht="9" customHeight="1" x14ac:dyDescent="0.15">
      <c r="A40" s="76" t="s">
        <v>52</v>
      </c>
      <c r="B40" s="81">
        <v>141342</v>
      </c>
      <c r="C40" s="81">
        <v>777940</v>
      </c>
      <c r="D40" s="82"/>
      <c r="E40" s="81">
        <v>40296476</v>
      </c>
      <c r="F40" s="81">
        <v>29383967</v>
      </c>
      <c r="G40" s="81">
        <v>18286985</v>
      </c>
      <c r="H40" s="81">
        <v>8022071</v>
      </c>
      <c r="I40" s="82"/>
      <c r="J40" s="81">
        <v>238</v>
      </c>
      <c r="K40" s="81">
        <v>50691</v>
      </c>
      <c r="L40" s="82"/>
      <c r="M40" s="81">
        <v>27</v>
      </c>
      <c r="N40" s="81">
        <v>7341</v>
      </c>
      <c r="O40" s="82"/>
      <c r="P40" s="81">
        <v>47</v>
      </c>
      <c r="Q40" s="81">
        <v>6248</v>
      </c>
      <c r="R40" s="82"/>
      <c r="S40" s="81">
        <v>56</v>
      </c>
      <c r="T40" s="81">
        <v>11750</v>
      </c>
      <c r="U40" s="109"/>
    </row>
    <row r="41" spans="1:21" s="41" customFormat="1" ht="9" customHeight="1" x14ac:dyDescent="0.15">
      <c r="A41" s="74" t="s">
        <v>53</v>
      </c>
      <c r="B41" s="79">
        <v>188020</v>
      </c>
      <c r="C41" s="79">
        <v>1647198</v>
      </c>
      <c r="D41" s="80"/>
      <c r="E41" s="79">
        <v>65512032</v>
      </c>
      <c r="F41" s="79">
        <v>42327638</v>
      </c>
      <c r="G41" s="79">
        <v>29308468</v>
      </c>
      <c r="H41" s="79">
        <v>15228585</v>
      </c>
      <c r="I41" s="80"/>
      <c r="J41" s="79">
        <v>507</v>
      </c>
      <c r="K41" s="79">
        <v>121024</v>
      </c>
      <c r="L41" s="80"/>
      <c r="M41" s="79">
        <v>86</v>
      </c>
      <c r="N41" s="79">
        <v>31259</v>
      </c>
      <c r="O41" s="80"/>
      <c r="P41" s="79">
        <v>162</v>
      </c>
      <c r="Q41" s="79">
        <v>22440</v>
      </c>
      <c r="R41" s="80"/>
      <c r="S41" s="79">
        <v>136</v>
      </c>
      <c r="T41" s="79">
        <v>9000</v>
      </c>
      <c r="U41" s="109"/>
    </row>
    <row r="42" spans="1:21" s="41" customFormat="1" ht="9" customHeight="1" x14ac:dyDescent="0.15">
      <c r="A42" s="74" t="s">
        <v>54</v>
      </c>
      <c r="B42" s="79">
        <v>194954</v>
      </c>
      <c r="C42" s="79">
        <v>1435431</v>
      </c>
      <c r="D42" s="80"/>
      <c r="E42" s="79">
        <v>65669027</v>
      </c>
      <c r="F42" s="79">
        <v>42293099</v>
      </c>
      <c r="G42" s="79">
        <v>32059727</v>
      </c>
      <c r="H42" s="79">
        <v>13819879</v>
      </c>
      <c r="I42" s="80"/>
      <c r="J42" s="79">
        <v>367</v>
      </c>
      <c r="K42" s="79">
        <v>83164</v>
      </c>
      <c r="L42" s="80"/>
      <c r="M42" s="79">
        <v>43</v>
      </c>
      <c r="N42" s="79">
        <v>8253</v>
      </c>
      <c r="O42" s="80"/>
      <c r="P42" s="79">
        <v>154</v>
      </c>
      <c r="Q42" s="79">
        <v>30077</v>
      </c>
      <c r="R42" s="80"/>
      <c r="S42" s="79">
        <v>124</v>
      </c>
      <c r="T42" s="79">
        <v>14826</v>
      </c>
      <c r="U42" s="109"/>
    </row>
    <row r="43" spans="1:21" s="41" customFormat="1" ht="9" customHeight="1" x14ac:dyDescent="0.15">
      <c r="A43" s="74" t="s">
        <v>55</v>
      </c>
      <c r="B43" s="79">
        <v>133249</v>
      </c>
      <c r="C43" s="79">
        <v>831179</v>
      </c>
      <c r="D43" s="80"/>
      <c r="E43" s="79">
        <v>44525067</v>
      </c>
      <c r="F43" s="79">
        <v>23932352</v>
      </c>
      <c r="G43" s="79">
        <v>18039406</v>
      </c>
      <c r="H43" s="79">
        <v>6321152</v>
      </c>
      <c r="I43" s="80"/>
      <c r="J43" s="79">
        <v>310</v>
      </c>
      <c r="K43" s="79">
        <v>82355</v>
      </c>
      <c r="L43" s="80"/>
      <c r="M43" s="79">
        <v>30</v>
      </c>
      <c r="N43" s="79">
        <v>10227</v>
      </c>
      <c r="O43" s="80"/>
      <c r="P43" s="79">
        <v>68</v>
      </c>
      <c r="Q43" s="79">
        <v>11458</v>
      </c>
      <c r="R43" s="80"/>
      <c r="S43" s="79">
        <v>51</v>
      </c>
      <c r="T43" s="79">
        <v>11901</v>
      </c>
      <c r="U43" s="109"/>
    </row>
    <row r="44" spans="1:21" s="41" customFormat="1" ht="9" customHeight="1" x14ac:dyDescent="0.15">
      <c r="A44" s="76" t="s">
        <v>56</v>
      </c>
      <c r="B44" s="81">
        <v>261337</v>
      </c>
      <c r="C44" s="81">
        <v>1546607</v>
      </c>
      <c r="D44" s="82"/>
      <c r="E44" s="81">
        <v>84412941</v>
      </c>
      <c r="F44" s="81">
        <v>56246306</v>
      </c>
      <c r="G44" s="81">
        <v>36402231</v>
      </c>
      <c r="H44" s="81">
        <v>16707711</v>
      </c>
      <c r="I44" s="82"/>
      <c r="J44" s="81">
        <v>567</v>
      </c>
      <c r="K44" s="81">
        <v>124309</v>
      </c>
      <c r="L44" s="82"/>
      <c r="M44" s="81">
        <v>49</v>
      </c>
      <c r="N44" s="81">
        <v>13383</v>
      </c>
      <c r="O44" s="82"/>
      <c r="P44" s="81">
        <v>115</v>
      </c>
      <c r="Q44" s="81">
        <v>28879</v>
      </c>
      <c r="R44" s="82"/>
      <c r="S44" s="81">
        <v>132</v>
      </c>
      <c r="T44" s="81">
        <v>12660</v>
      </c>
      <c r="U44" s="109"/>
    </row>
    <row r="45" spans="1:21" s="41" customFormat="1" ht="9" customHeight="1" x14ac:dyDescent="0.15">
      <c r="A45" s="74" t="s">
        <v>57</v>
      </c>
      <c r="B45" s="79">
        <v>39833</v>
      </c>
      <c r="C45" s="79">
        <v>204785</v>
      </c>
      <c r="D45" s="80"/>
      <c r="E45" s="79">
        <v>10425143</v>
      </c>
      <c r="F45" s="79">
        <v>7704866</v>
      </c>
      <c r="G45" s="79">
        <v>5209394</v>
      </c>
      <c r="H45" s="79">
        <v>2378503</v>
      </c>
      <c r="I45" s="80"/>
      <c r="J45" s="79">
        <v>58</v>
      </c>
      <c r="K45" s="79">
        <v>11412</v>
      </c>
      <c r="L45" s="80"/>
      <c r="M45" s="79">
        <v>8</v>
      </c>
      <c r="N45" s="79">
        <v>3164</v>
      </c>
      <c r="O45" s="80"/>
      <c r="P45" s="79">
        <v>7</v>
      </c>
      <c r="Q45" s="79">
        <v>1543</v>
      </c>
      <c r="R45" s="80"/>
      <c r="S45" s="79">
        <v>13</v>
      </c>
      <c r="T45" s="79">
        <v>888</v>
      </c>
      <c r="U45" s="109"/>
    </row>
    <row r="46" spans="1:21" s="41" customFormat="1" ht="9" customHeight="1" x14ac:dyDescent="0.15">
      <c r="A46" s="74" t="s">
        <v>112</v>
      </c>
      <c r="B46" s="79"/>
      <c r="C46" s="79"/>
      <c r="D46" s="80"/>
      <c r="E46" s="79"/>
      <c r="F46" s="79"/>
      <c r="G46" s="79"/>
      <c r="H46" s="79"/>
      <c r="I46" s="80"/>
      <c r="J46" s="79"/>
      <c r="K46" s="79"/>
      <c r="L46" s="80"/>
      <c r="M46" s="79"/>
      <c r="N46" s="79"/>
      <c r="O46" s="80"/>
      <c r="P46" s="79"/>
      <c r="Q46" s="79"/>
      <c r="R46" s="80"/>
      <c r="S46" s="79"/>
      <c r="T46" s="79"/>
      <c r="U46" s="109"/>
    </row>
    <row r="47" spans="1:21" s="41" customFormat="1" ht="9" customHeight="1" x14ac:dyDescent="0.15">
      <c r="A47" s="74" t="s">
        <v>113</v>
      </c>
      <c r="B47" s="79">
        <v>455457</v>
      </c>
      <c r="C47" s="79">
        <v>1797443</v>
      </c>
      <c r="D47" s="80"/>
      <c r="E47" s="79">
        <v>99754157</v>
      </c>
      <c r="F47" s="79">
        <v>57459396</v>
      </c>
      <c r="G47" s="79">
        <v>38821292</v>
      </c>
      <c r="H47" s="79">
        <v>22813901</v>
      </c>
      <c r="I47" s="80"/>
      <c r="J47" s="79">
        <v>996</v>
      </c>
      <c r="K47" s="79">
        <v>176051</v>
      </c>
      <c r="L47" s="80"/>
      <c r="M47" s="79">
        <v>70</v>
      </c>
      <c r="N47" s="79">
        <v>23090</v>
      </c>
      <c r="O47" s="80"/>
      <c r="P47" s="79">
        <v>140</v>
      </c>
      <c r="Q47" s="79">
        <v>20122</v>
      </c>
      <c r="R47" s="80"/>
      <c r="S47" s="79">
        <v>189</v>
      </c>
      <c r="T47" s="79">
        <v>20585</v>
      </c>
      <c r="U47" s="109"/>
    </row>
    <row r="48" spans="1:21" s="41" customFormat="1" ht="9" customHeight="1" x14ac:dyDescent="0.15">
      <c r="A48" s="76" t="s">
        <v>59</v>
      </c>
      <c r="B48" s="81">
        <v>95420</v>
      </c>
      <c r="C48" s="81">
        <v>729758</v>
      </c>
      <c r="D48" s="82"/>
      <c r="E48" s="81">
        <v>31184491</v>
      </c>
      <c r="F48" s="81">
        <v>21109774</v>
      </c>
      <c r="G48" s="81">
        <v>17254837</v>
      </c>
      <c r="H48" s="81">
        <v>5623328</v>
      </c>
      <c r="I48" s="82"/>
      <c r="J48" s="81">
        <v>199</v>
      </c>
      <c r="K48" s="81">
        <v>34157</v>
      </c>
      <c r="L48" s="82"/>
      <c r="M48" s="81">
        <v>17</v>
      </c>
      <c r="N48" s="81">
        <v>4868</v>
      </c>
      <c r="O48" s="82"/>
      <c r="P48" s="81">
        <v>44</v>
      </c>
      <c r="Q48" s="81">
        <v>9944</v>
      </c>
      <c r="R48" s="82"/>
      <c r="S48" s="81">
        <v>44</v>
      </c>
      <c r="T48" s="81">
        <v>2462</v>
      </c>
      <c r="U48" s="109"/>
    </row>
    <row r="49" spans="1:21" s="41" customFormat="1" ht="9" customHeight="1" x14ac:dyDescent="0.15">
      <c r="A49" s="110" t="s">
        <v>60</v>
      </c>
      <c r="B49" s="111">
        <v>74806</v>
      </c>
      <c r="C49" s="111">
        <v>322708</v>
      </c>
      <c r="D49" s="112"/>
      <c r="E49" s="111">
        <v>19946605</v>
      </c>
      <c r="F49" s="111">
        <v>15042557</v>
      </c>
      <c r="G49" s="111">
        <v>8869763</v>
      </c>
      <c r="H49" s="111">
        <v>4477603</v>
      </c>
      <c r="I49" s="112"/>
      <c r="J49" s="111">
        <v>98</v>
      </c>
      <c r="K49" s="111">
        <v>18295</v>
      </c>
      <c r="L49" s="112"/>
      <c r="M49" s="111">
        <v>18</v>
      </c>
      <c r="N49" s="111">
        <v>3445</v>
      </c>
      <c r="O49" s="112"/>
      <c r="P49" s="111">
        <v>8</v>
      </c>
      <c r="Q49" s="111">
        <v>1688</v>
      </c>
      <c r="R49" s="112"/>
      <c r="S49" s="111">
        <v>21</v>
      </c>
      <c r="T49" s="111">
        <v>1508</v>
      </c>
      <c r="U49" s="109"/>
    </row>
    <row r="50" spans="1:21" s="41" customFormat="1" ht="9" customHeight="1" x14ac:dyDescent="0.15">
      <c r="A50" s="74" t="s">
        <v>90</v>
      </c>
      <c r="B50" s="79">
        <v>2784</v>
      </c>
      <c r="C50" s="79">
        <v>8493</v>
      </c>
      <c r="D50" s="80"/>
      <c r="E50" s="79">
        <v>842359</v>
      </c>
      <c r="F50" s="79">
        <v>541516</v>
      </c>
      <c r="G50" s="79">
        <v>26659</v>
      </c>
      <c r="H50" s="79">
        <v>25439</v>
      </c>
      <c r="I50" s="80"/>
      <c r="J50" s="79">
        <v>21</v>
      </c>
      <c r="K50" s="79">
        <v>5762</v>
      </c>
      <c r="L50" s="80"/>
      <c r="M50" s="79">
        <v>0</v>
      </c>
      <c r="N50" s="79">
        <v>0</v>
      </c>
      <c r="O50" s="80"/>
      <c r="P50" s="79">
        <v>0</v>
      </c>
      <c r="Q50" s="79">
        <v>0</v>
      </c>
      <c r="R50" s="80"/>
      <c r="S50" s="79">
        <v>3</v>
      </c>
      <c r="T50" s="79">
        <v>370</v>
      </c>
      <c r="U50" s="109"/>
    </row>
    <row r="51" spans="1:21" s="51" customFormat="1" ht="9" customHeight="1" x14ac:dyDescent="0.15">
      <c r="A51" s="110" t="s">
        <v>114</v>
      </c>
      <c r="B51" s="111">
        <v>4748</v>
      </c>
      <c r="C51" s="111">
        <v>26683</v>
      </c>
      <c r="D51" s="112"/>
      <c r="E51" s="111">
        <v>1582376</v>
      </c>
      <c r="F51" s="111">
        <v>451832</v>
      </c>
      <c r="G51" s="111">
        <v>641859</v>
      </c>
      <c r="H51" s="111">
        <v>134091</v>
      </c>
      <c r="I51" s="112"/>
      <c r="J51" s="111">
        <v>6</v>
      </c>
      <c r="K51" s="111">
        <v>5344</v>
      </c>
      <c r="L51" s="112"/>
      <c r="M51" s="111">
        <v>0</v>
      </c>
      <c r="N51" s="111">
        <v>0</v>
      </c>
      <c r="O51" s="112"/>
      <c r="P51" s="111">
        <v>2</v>
      </c>
      <c r="Q51" s="111">
        <v>1394</v>
      </c>
      <c r="R51" s="112"/>
      <c r="S51" s="111">
        <v>0</v>
      </c>
      <c r="T51" s="111">
        <v>0</v>
      </c>
      <c r="U51" s="113"/>
    </row>
    <row r="52" spans="1:21" s="51" customFormat="1" ht="9" customHeight="1" x14ac:dyDescent="0.15">
      <c r="A52" s="110"/>
      <c r="B52" s="111"/>
      <c r="C52" s="111"/>
      <c r="D52" s="112"/>
      <c r="E52" s="111"/>
      <c r="F52" s="111"/>
      <c r="G52" s="111"/>
      <c r="H52" s="111"/>
      <c r="I52" s="112"/>
      <c r="J52" s="111"/>
      <c r="K52" s="111"/>
      <c r="L52" s="112"/>
      <c r="M52" s="111"/>
      <c r="N52" s="111"/>
      <c r="O52" s="112"/>
      <c r="P52" s="111"/>
      <c r="Q52" s="111"/>
      <c r="R52" s="112"/>
      <c r="S52" s="111"/>
      <c r="T52" s="111"/>
      <c r="U52" s="113"/>
    </row>
    <row r="53" spans="1:21" s="51" customFormat="1" ht="9" customHeight="1" x14ac:dyDescent="0.15">
      <c r="A53" s="72">
        <v>2010</v>
      </c>
      <c r="B53" s="111"/>
      <c r="C53" s="111"/>
      <c r="D53" s="112"/>
      <c r="E53" s="111"/>
      <c r="F53" s="111"/>
      <c r="G53" s="111"/>
      <c r="H53" s="111"/>
      <c r="I53" s="112"/>
      <c r="J53" s="111"/>
      <c r="K53" s="111"/>
      <c r="L53" s="112"/>
      <c r="M53" s="111"/>
      <c r="N53" s="111"/>
      <c r="O53" s="112"/>
      <c r="P53" s="111"/>
      <c r="Q53" s="111"/>
      <c r="R53" s="112"/>
      <c r="S53" s="111"/>
      <c r="T53" s="111"/>
      <c r="U53" s="113"/>
    </row>
    <row r="54" spans="1:21" s="41" customFormat="1" ht="9" customHeight="1" x14ac:dyDescent="0.15">
      <c r="A54" s="72" t="s">
        <v>84</v>
      </c>
      <c r="B54" s="114">
        <f>SUM(B56:B90)</f>
        <v>7432628</v>
      </c>
      <c r="C54" s="114">
        <f>SUM(C56:C90)-3</f>
        <v>55277372</v>
      </c>
      <c r="D54" s="114"/>
      <c r="E54" s="114">
        <f>SUM(E56:E90)-2</f>
        <v>2727975282</v>
      </c>
      <c r="F54" s="114">
        <f>SUM(F56:F90)+1</f>
        <v>1480238288</v>
      </c>
      <c r="G54" s="114">
        <f>SUM(G56:G90)-3</f>
        <v>998737194</v>
      </c>
      <c r="H54" s="114">
        <f>SUM(H56:H90)-2</f>
        <v>486818524</v>
      </c>
      <c r="I54" s="78"/>
      <c r="J54" s="114">
        <f>SUM(J56:J90)</f>
        <v>13402</v>
      </c>
      <c r="K54" s="114">
        <f>SUM(K56:K90)-3</f>
        <v>3123745</v>
      </c>
      <c r="L54" s="114"/>
      <c r="M54" s="114">
        <f>SUM(M56:M90)</f>
        <v>1433</v>
      </c>
      <c r="N54" s="114">
        <f>SUM(N56:N90)-1</f>
        <v>455942</v>
      </c>
      <c r="O54" s="114"/>
      <c r="P54" s="114">
        <f>SUM(P56:P90)</f>
        <v>2524</v>
      </c>
      <c r="Q54" s="114">
        <f>SUM(Q56:Q90)-1</f>
        <v>522236</v>
      </c>
      <c r="R54" s="114"/>
      <c r="S54" s="114">
        <f>SUM(S56:S90)</f>
        <v>4471</v>
      </c>
      <c r="T54" s="114">
        <f>SUM(T56:T90)-1</f>
        <v>726461</v>
      </c>
    </row>
    <row r="55" spans="1:21" s="41" customFormat="1" ht="3" customHeight="1" x14ac:dyDescent="0.15">
      <c r="A55" s="72"/>
      <c r="B55" s="114"/>
      <c r="C55" s="114"/>
      <c r="D55" s="114"/>
      <c r="E55" s="114"/>
      <c r="F55" s="114"/>
      <c r="G55" s="114"/>
      <c r="H55" s="114"/>
      <c r="I55" s="78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</row>
    <row r="56" spans="1:21" s="41" customFormat="1" ht="9" customHeight="1" x14ac:dyDescent="0.15">
      <c r="A56" s="74" t="s">
        <v>29</v>
      </c>
      <c r="B56" s="115">
        <v>75855</v>
      </c>
      <c r="C56" s="115">
        <v>554741</v>
      </c>
      <c r="D56" s="116"/>
      <c r="E56" s="115">
        <v>23054112</v>
      </c>
      <c r="F56" s="115">
        <v>16585299</v>
      </c>
      <c r="G56" s="115">
        <v>10495168</v>
      </c>
      <c r="H56" s="115">
        <v>5059053</v>
      </c>
      <c r="I56" s="80"/>
      <c r="J56" s="115">
        <v>224</v>
      </c>
      <c r="K56" s="115">
        <v>52629</v>
      </c>
      <c r="L56" s="116"/>
      <c r="M56" s="115">
        <v>23</v>
      </c>
      <c r="N56" s="115">
        <v>8551</v>
      </c>
      <c r="O56" s="116"/>
      <c r="P56" s="115">
        <v>22</v>
      </c>
      <c r="Q56" s="115">
        <v>4082</v>
      </c>
      <c r="R56" s="116"/>
      <c r="S56" s="115">
        <v>48</v>
      </c>
      <c r="T56" s="115">
        <v>9069</v>
      </c>
      <c r="U56" s="109"/>
    </row>
    <row r="57" spans="1:21" s="41" customFormat="1" ht="9" customHeight="1" x14ac:dyDescent="0.15">
      <c r="A57" s="74" t="s">
        <v>30</v>
      </c>
      <c r="B57" s="115">
        <v>203214</v>
      </c>
      <c r="C57" s="115">
        <v>1498474</v>
      </c>
      <c r="D57" s="116"/>
      <c r="E57" s="115">
        <v>72973836</v>
      </c>
      <c r="F57" s="115">
        <v>48006066</v>
      </c>
      <c r="G57" s="115">
        <v>36401824</v>
      </c>
      <c r="H57" s="115">
        <v>17106765</v>
      </c>
      <c r="I57" s="80"/>
      <c r="J57" s="115">
        <v>301</v>
      </c>
      <c r="K57" s="115">
        <v>92229</v>
      </c>
      <c r="L57" s="116"/>
      <c r="M57" s="115">
        <v>36</v>
      </c>
      <c r="N57" s="115">
        <v>9958</v>
      </c>
      <c r="O57" s="116"/>
      <c r="P57" s="115">
        <v>137</v>
      </c>
      <c r="Q57" s="115">
        <v>28127</v>
      </c>
      <c r="R57" s="116"/>
      <c r="S57" s="115">
        <v>135</v>
      </c>
      <c r="T57" s="115">
        <v>13634</v>
      </c>
      <c r="U57" s="109"/>
    </row>
    <row r="58" spans="1:21" s="41" customFormat="1" ht="9" customHeight="1" x14ac:dyDescent="0.15">
      <c r="A58" s="74" t="s">
        <v>31</v>
      </c>
      <c r="B58" s="115">
        <v>47877</v>
      </c>
      <c r="C58" s="115">
        <v>409184</v>
      </c>
      <c r="D58" s="116"/>
      <c r="E58" s="115">
        <v>14955987</v>
      </c>
      <c r="F58" s="115">
        <v>11170362</v>
      </c>
      <c r="G58" s="115">
        <v>7105818</v>
      </c>
      <c r="H58" s="115">
        <v>6331947</v>
      </c>
      <c r="I58" s="80"/>
      <c r="J58" s="115">
        <v>86</v>
      </c>
      <c r="K58" s="115">
        <v>22593</v>
      </c>
      <c r="L58" s="116"/>
      <c r="M58" s="115">
        <v>16</v>
      </c>
      <c r="N58" s="115">
        <v>5470</v>
      </c>
      <c r="O58" s="116"/>
      <c r="P58" s="115">
        <v>22</v>
      </c>
      <c r="Q58" s="115">
        <v>4507</v>
      </c>
      <c r="R58" s="116"/>
      <c r="S58" s="115">
        <v>30</v>
      </c>
      <c r="T58" s="115">
        <v>4670</v>
      </c>
      <c r="U58" s="109"/>
    </row>
    <row r="59" spans="1:21" s="41" customFormat="1" ht="9" customHeight="1" x14ac:dyDescent="0.15">
      <c r="A59" s="76" t="s">
        <v>32</v>
      </c>
      <c r="B59" s="117">
        <v>67982</v>
      </c>
      <c r="C59" s="117">
        <v>321400</v>
      </c>
      <c r="D59" s="118"/>
      <c r="E59" s="117">
        <v>18310707</v>
      </c>
      <c r="F59" s="117">
        <v>12894424</v>
      </c>
      <c r="G59" s="117">
        <v>8526194</v>
      </c>
      <c r="H59" s="117">
        <v>5303949</v>
      </c>
      <c r="I59" s="82"/>
      <c r="J59" s="117">
        <v>111</v>
      </c>
      <c r="K59" s="117">
        <v>24610</v>
      </c>
      <c r="L59" s="118"/>
      <c r="M59" s="117">
        <v>11</v>
      </c>
      <c r="N59" s="117">
        <v>2403</v>
      </c>
      <c r="O59" s="118"/>
      <c r="P59" s="117">
        <v>28</v>
      </c>
      <c r="Q59" s="117">
        <v>4355</v>
      </c>
      <c r="R59" s="118"/>
      <c r="S59" s="117">
        <v>46</v>
      </c>
      <c r="T59" s="117">
        <v>3672</v>
      </c>
      <c r="U59" s="109"/>
    </row>
    <row r="60" spans="1:21" s="41" customFormat="1" ht="9" customHeight="1" x14ac:dyDescent="0.15">
      <c r="A60" s="74" t="s">
        <v>85</v>
      </c>
      <c r="B60" s="115">
        <v>189717</v>
      </c>
      <c r="C60" s="115">
        <v>1479703</v>
      </c>
      <c r="D60" s="116"/>
      <c r="E60" s="115">
        <v>65017548</v>
      </c>
      <c r="F60" s="115">
        <v>50067372</v>
      </c>
      <c r="G60" s="115">
        <v>29741982</v>
      </c>
      <c r="H60" s="115">
        <v>13487362</v>
      </c>
      <c r="I60" s="80"/>
      <c r="J60" s="115">
        <v>460</v>
      </c>
      <c r="K60" s="115">
        <v>83155</v>
      </c>
      <c r="L60" s="116"/>
      <c r="M60" s="115">
        <v>53</v>
      </c>
      <c r="N60" s="115">
        <v>12559</v>
      </c>
      <c r="O60" s="116"/>
      <c r="P60" s="115">
        <v>130</v>
      </c>
      <c r="Q60" s="115">
        <v>35140</v>
      </c>
      <c r="R60" s="116"/>
      <c r="S60" s="115">
        <v>127</v>
      </c>
      <c r="T60" s="115">
        <v>32045</v>
      </c>
      <c r="U60" s="109"/>
    </row>
    <row r="61" spans="1:21" s="41" customFormat="1" ht="9" customHeight="1" x14ac:dyDescent="0.15">
      <c r="A61" s="74" t="s">
        <v>34</v>
      </c>
      <c r="B61" s="115">
        <v>36175</v>
      </c>
      <c r="C61" s="115">
        <v>357550</v>
      </c>
      <c r="D61" s="116"/>
      <c r="E61" s="115">
        <v>10783706</v>
      </c>
      <c r="F61" s="115">
        <v>7030721</v>
      </c>
      <c r="G61" s="115">
        <v>4847130</v>
      </c>
      <c r="H61" s="115">
        <v>3076492</v>
      </c>
      <c r="I61" s="80"/>
      <c r="J61" s="115">
        <v>71</v>
      </c>
      <c r="K61" s="115">
        <v>17111</v>
      </c>
      <c r="L61" s="116"/>
      <c r="M61" s="115">
        <v>15</v>
      </c>
      <c r="N61" s="115">
        <v>6101</v>
      </c>
      <c r="O61" s="116"/>
      <c r="P61" s="115">
        <v>13</v>
      </c>
      <c r="Q61" s="115">
        <v>2387</v>
      </c>
      <c r="R61" s="116"/>
      <c r="S61" s="115">
        <v>22</v>
      </c>
      <c r="T61" s="115">
        <v>1357</v>
      </c>
      <c r="U61" s="109"/>
    </row>
    <row r="62" spans="1:21" s="41" customFormat="1" ht="9" customHeight="1" x14ac:dyDescent="0.15">
      <c r="A62" s="74" t="s">
        <v>35</v>
      </c>
      <c r="B62" s="115">
        <v>184030</v>
      </c>
      <c r="C62" s="115">
        <v>799974</v>
      </c>
      <c r="D62" s="116"/>
      <c r="E62" s="115">
        <v>45557546</v>
      </c>
      <c r="F62" s="115">
        <v>32726924</v>
      </c>
      <c r="G62" s="115">
        <v>22861850</v>
      </c>
      <c r="H62" s="115">
        <v>13926160</v>
      </c>
      <c r="I62" s="80"/>
      <c r="J62" s="115">
        <v>305</v>
      </c>
      <c r="K62" s="115">
        <v>61689</v>
      </c>
      <c r="L62" s="116"/>
      <c r="M62" s="115">
        <v>29</v>
      </c>
      <c r="N62" s="115">
        <v>6375</v>
      </c>
      <c r="O62" s="116"/>
      <c r="P62" s="115">
        <v>37</v>
      </c>
      <c r="Q62" s="115">
        <v>5383</v>
      </c>
      <c r="R62" s="116"/>
      <c r="S62" s="115">
        <v>97</v>
      </c>
      <c r="T62" s="115">
        <v>12231</v>
      </c>
      <c r="U62" s="109"/>
    </row>
    <row r="63" spans="1:21" s="41" customFormat="1" ht="9" customHeight="1" x14ac:dyDescent="0.15">
      <c r="A63" s="76" t="s">
        <v>86</v>
      </c>
      <c r="B63" s="117">
        <v>210842</v>
      </c>
      <c r="C63" s="117">
        <v>1670449</v>
      </c>
      <c r="D63" s="118"/>
      <c r="E63" s="117">
        <v>75095013</v>
      </c>
      <c r="F63" s="117">
        <v>47992097</v>
      </c>
      <c r="G63" s="117">
        <v>32366654</v>
      </c>
      <c r="H63" s="117">
        <v>17871018</v>
      </c>
      <c r="I63" s="82"/>
      <c r="J63" s="117">
        <v>637</v>
      </c>
      <c r="K63" s="117">
        <v>168728</v>
      </c>
      <c r="L63" s="118"/>
      <c r="M63" s="117">
        <v>135</v>
      </c>
      <c r="N63" s="117">
        <v>47510</v>
      </c>
      <c r="O63" s="118"/>
      <c r="P63" s="117">
        <v>187</v>
      </c>
      <c r="Q63" s="117">
        <v>19851</v>
      </c>
      <c r="R63" s="118"/>
      <c r="S63" s="117">
        <v>195</v>
      </c>
      <c r="T63" s="117">
        <v>24454</v>
      </c>
      <c r="U63" s="109"/>
    </row>
    <row r="64" spans="1:21" s="41" customFormat="1" ht="9" customHeight="1" x14ac:dyDescent="0.15">
      <c r="A64" s="74" t="s">
        <v>87</v>
      </c>
      <c r="B64" s="115">
        <v>1641525</v>
      </c>
      <c r="C64" s="115">
        <v>14163706</v>
      </c>
      <c r="D64" s="116"/>
      <c r="E64" s="115">
        <v>854506069</v>
      </c>
      <c r="F64" s="115">
        <v>256516948</v>
      </c>
      <c r="G64" s="115">
        <v>181078266</v>
      </c>
      <c r="H64" s="115">
        <v>77578872</v>
      </c>
      <c r="I64" s="80"/>
      <c r="J64" s="115">
        <v>2774</v>
      </c>
      <c r="K64" s="115">
        <v>628527</v>
      </c>
      <c r="L64" s="116"/>
      <c r="M64" s="115">
        <v>115</v>
      </c>
      <c r="N64" s="115">
        <v>42132</v>
      </c>
      <c r="O64" s="116"/>
      <c r="P64" s="115">
        <v>300</v>
      </c>
      <c r="Q64" s="115">
        <v>76233</v>
      </c>
      <c r="R64" s="116"/>
      <c r="S64" s="115">
        <v>841</v>
      </c>
      <c r="T64" s="115">
        <v>78141</v>
      </c>
      <c r="U64" s="109"/>
    </row>
    <row r="65" spans="1:21" s="41" customFormat="1" ht="9" customHeight="1" x14ac:dyDescent="0.15">
      <c r="A65" s="74" t="s">
        <v>38</v>
      </c>
      <c r="B65" s="115">
        <v>100541</v>
      </c>
      <c r="C65" s="115">
        <v>609891</v>
      </c>
      <c r="D65" s="116"/>
      <c r="E65" s="115">
        <v>28616983</v>
      </c>
      <c r="F65" s="115">
        <v>22322373</v>
      </c>
      <c r="G65" s="115">
        <v>13451259</v>
      </c>
      <c r="H65" s="115">
        <v>7851284</v>
      </c>
      <c r="I65" s="80"/>
      <c r="J65" s="115">
        <v>260</v>
      </c>
      <c r="K65" s="115">
        <v>61320</v>
      </c>
      <c r="L65" s="116"/>
      <c r="M65" s="115">
        <v>40</v>
      </c>
      <c r="N65" s="115">
        <v>17884</v>
      </c>
      <c r="O65" s="116"/>
      <c r="P65" s="115">
        <v>60</v>
      </c>
      <c r="Q65" s="115">
        <v>15141</v>
      </c>
      <c r="R65" s="116"/>
      <c r="S65" s="115">
        <v>67</v>
      </c>
      <c r="T65" s="115">
        <v>21758</v>
      </c>
      <c r="U65" s="109"/>
    </row>
    <row r="66" spans="1:21" s="41" customFormat="1" ht="9" customHeight="1" x14ac:dyDescent="0.15">
      <c r="A66" s="74" t="s">
        <v>39</v>
      </c>
      <c r="B66" s="115">
        <v>255554</v>
      </c>
      <c r="C66" s="115">
        <v>2304437</v>
      </c>
      <c r="D66" s="116"/>
      <c r="E66" s="115">
        <v>88988879</v>
      </c>
      <c r="F66" s="115">
        <v>62174167</v>
      </c>
      <c r="G66" s="115">
        <v>45233530</v>
      </c>
      <c r="H66" s="115">
        <v>25030650</v>
      </c>
      <c r="I66" s="80"/>
      <c r="J66" s="115">
        <v>485</v>
      </c>
      <c r="K66" s="115">
        <v>105023</v>
      </c>
      <c r="L66" s="116"/>
      <c r="M66" s="115">
        <v>39</v>
      </c>
      <c r="N66" s="115">
        <v>14669</v>
      </c>
      <c r="O66" s="116"/>
      <c r="P66" s="115">
        <v>98</v>
      </c>
      <c r="Q66" s="115">
        <v>21010</v>
      </c>
      <c r="R66" s="116"/>
      <c r="S66" s="115">
        <v>209</v>
      </c>
      <c r="T66" s="115">
        <v>61495</v>
      </c>
      <c r="U66" s="109"/>
    </row>
    <row r="67" spans="1:21" s="41" customFormat="1" ht="9" customHeight="1" x14ac:dyDescent="0.15">
      <c r="A67" s="76" t="s">
        <v>40</v>
      </c>
      <c r="B67" s="117">
        <v>128223</v>
      </c>
      <c r="C67" s="117">
        <v>731750</v>
      </c>
      <c r="D67" s="118"/>
      <c r="E67" s="117">
        <v>35097990</v>
      </c>
      <c r="F67" s="117">
        <v>27375068</v>
      </c>
      <c r="G67" s="117">
        <v>19041367</v>
      </c>
      <c r="H67" s="117">
        <v>15637856</v>
      </c>
      <c r="I67" s="82"/>
      <c r="J67" s="117">
        <v>319</v>
      </c>
      <c r="K67" s="117">
        <v>72892</v>
      </c>
      <c r="L67" s="118"/>
      <c r="M67" s="117">
        <v>49</v>
      </c>
      <c r="N67" s="117">
        <v>11667</v>
      </c>
      <c r="O67" s="118"/>
      <c r="P67" s="117">
        <v>63</v>
      </c>
      <c r="Q67" s="117">
        <v>13846</v>
      </c>
      <c r="R67" s="118"/>
      <c r="S67" s="117">
        <v>179</v>
      </c>
      <c r="T67" s="117">
        <v>16824</v>
      </c>
      <c r="U67" s="109"/>
    </row>
    <row r="68" spans="1:21" s="41" customFormat="1" ht="9" customHeight="1" x14ac:dyDescent="0.15">
      <c r="A68" s="74" t="s">
        <v>41</v>
      </c>
      <c r="B68" s="115">
        <v>116612</v>
      </c>
      <c r="C68" s="115">
        <v>655629</v>
      </c>
      <c r="D68" s="116"/>
      <c r="E68" s="115">
        <v>33902284</v>
      </c>
      <c r="F68" s="115">
        <v>22744678</v>
      </c>
      <c r="G68" s="115">
        <v>13792350</v>
      </c>
      <c r="H68" s="115">
        <v>8958709</v>
      </c>
      <c r="I68" s="80"/>
      <c r="J68" s="115">
        <v>250</v>
      </c>
      <c r="K68" s="115">
        <v>59086</v>
      </c>
      <c r="L68" s="116"/>
      <c r="M68" s="115">
        <v>36</v>
      </c>
      <c r="N68" s="115">
        <v>9582</v>
      </c>
      <c r="O68" s="116"/>
      <c r="P68" s="115">
        <v>49</v>
      </c>
      <c r="Q68" s="115">
        <v>7847</v>
      </c>
      <c r="R68" s="116"/>
      <c r="S68" s="115">
        <v>68</v>
      </c>
      <c r="T68" s="115">
        <v>19385</v>
      </c>
      <c r="U68" s="109"/>
    </row>
    <row r="69" spans="1:21" s="41" customFormat="1" ht="9" customHeight="1" x14ac:dyDescent="0.15">
      <c r="A69" s="74" t="s">
        <v>42</v>
      </c>
      <c r="B69" s="115">
        <v>443959</v>
      </c>
      <c r="C69" s="115">
        <v>4852778</v>
      </c>
      <c r="D69" s="116"/>
      <c r="E69" s="115">
        <v>182018346</v>
      </c>
      <c r="F69" s="115">
        <v>119678893</v>
      </c>
      <c r="G69" s="115">
        <v>74380605</v>
      </c>
      <c r="H69" s="115">
        <v>28883854</v>
      </c>
      <c r="I69" s="80"/>
      <c r="J69" s="115">
        <v>736</v>
      </c>
      <c r="K69" s="115">
        <v>183309</v>
      </c>
      <c r="L69" s="116"/>
      <c r="M69" s="115">
        <v>76</v>
      </c>
      <c r="N69" s="115">
        <v>28267</v>
      </c>
      <c r="O69" s="116"/>
      <c r="P69" s="115">
        <v>144</v>
      </c>
      <c r="Q69" s="115">
        <v>28809</v>
      </c>
      <c r="R69" s="116"/>
      <c r="S69" s="115">
        <v>306</v>
      </c>
      <c r="T69" s="115">
        <v>28975</v>
      </c>
      <c r="U69" s="109"/>
    </row>
    <row r="70" spans="1:21" s="41" customFormat="1" ht="9" customHeight="1" x14ac:dyDescent="0.15">
      <c r="A70" s="74" t="s">
        <v>43</v>
      </c>
      <c r="B70" s="115">
        <v>733087</v>
      </c>
      <c r="C70" s="115">
        <v>5396516</v>
      </c>
      <c r="D70" s="116"/>
      <c r="E70" s="115">
        <v>261068644</v>
      </c>
      <c r="F70" s="115">
        <v>150413376</v>
      </c>
      <c r="G70" s="115">
        <v>92102735</v>
      </c>
      <c r="H70" s="115">
        <v>47590462</v>
      </c>
      <c r="I70" s="80"/>
      <c r="J70" s="115">
        <v>1102</v>
      </c>
      <c r="K70" s="115">
        <v>250098</v>
      </c>
      <c r="L70" s="116"/>
      <c r="M70" s="115">
        <v>106</v>
      </c>
      <c r="N70" s="115">
        <v>30022</v>
      </c>
      <c r="O70" s="116"/>
      <c r="P70" s="115">
        <v>160</v>
      </c>
      <c r="Q70" s="115">
        <v>24723</v>
      </c>
      <c r="R70" s="116"/>
      <c r="S70" s="115">
        <v>364</v>
      </c>
      <c r="T70" s="115">
        <v>91192</v>
      </c>
      <c r="U70" s="109"/>
    </row>
    <row r="71" spans="1:21" s="41" customFormat="1" ht="9" customHeight="1" x14ac:dyDescent="0.15">
      <c r="A71" s="76" t="s">
        <v>88</v>
      </c>
      <c r="B71" s="117">
        <v>191593</v>
      </c>
      <c r="C71" s="117">
        <v>1494563</v>
      </c>
      <c r="D71" s="118"/>
      <c r="E71" s="117">
        <v>54047886</v>
      </c>
      <c r="F71" s="117">
        <v>39456839</v>
      </c>
      <c r="G71" s="117">
        <v>22546967</v>
      </c>
      <c r="H71" s="117">
        <v>18381971</v>
      </c>
      <c r="I71" s="82"/>
      <c r="J71" s="117">
        <v>412</v>
      </c>
      <c r="K71" s="117">
        <v>92798</v>
      </c>
      <c r="L71" s="118"/>
      <c r="M71" s="117">
        <v>73</v>
      </c>
      <c r="N71" s="117">
        <v>16344</v>
      </c>
      <c r="O71" s="118"/>
      <c r="P71" s="117">
        <v>45</v>
      </c>
      <c r="Q71" s="117">
        <v>8529</v>
      </c>
      <c r="R71" s="118"/>
      <c r="S71" s="117">
        <v>143</v>
      </c>
      <c r="T71" s="117">
        <v>36917</v>
      </c>
      <c r="U71" s="109"/>
    </row>
    <row r="72" spans="1:21" s="41" customFormat="1" ht="9" customHeight="1" x14ac:dyDescent="0.15">
      <c r="A72" s="74" t="s">
        <v>45</v>
      </c>
      <c r="B72" s="115">
        <v>91442</v>
      </c>
      <c r="C72" s="115">
        <v>713621</v>
      </c>
      <c r="D72" s="116"/>
      <c r="E72" s="115">
        <v>28766402</v>
      </c>
      <c r="F72" s="115">
        <v>19635477</v>
      </c>
      <c r="G72" s="115">
        <v>13660041</v>
      </c>
      <c r="H72" s="115">
        <v>7331093</v>
      </c>
      <c r="I72" s="80"/>
      <c r="J72" s="115">
        <v>212</v>
      </c>
      <c r="K72" s="115">
        <v>45477</v>
      </c>
      <c r="L72" s="116"/>
      <c r="M72" s="115">
        <v>20</v>
      </c>
      <c r="N72" s="115">
        <v>4274</v>
      </c>
      <c r="O72" s="116"/>
      <c r="P72" s="115">
        <v>29</v>
      </c>
      <c r="Q72" s="115">
        <v>10179</v>
      </c>
      <c r="R72" s="116"/>
      <c r="S72" s="115">
        <v>83</v>
      </c>
      <c r="T72" s="115">
        <v>6219</v>
      </c>
      <c r="U72" s="109"/>
    </row>
    <row r="73" spans="1:21" s="41" customFormat="1" ht="9" customHeight="1" x14ac:dyDescent="0.15">
      <c r="A73" s="74" t="s">
        <v>46</v>
      </c>
      <c r="B73" s="115">
        <v>73600</v>
      </c>
      <c r="C73" s="115">
        <v>453994</v>
      </c>
      <c r="D73" s="116"/>
      <c r="E73" s="115">
        <v>17835218</v>
      </c>
      <c r="F73" s="115">
        <v>13263377</v>
      </c>
      <c r="G73" s="115">
        <v>7575951</v>
      </c>
      <c r="H73" s="115">
        <v>4671050</v>
      </c>
      <c r="I73" s="80"/>
      <c r="J73" s="115">
        <v>151</v>
      </c>
      <c r="K73" s="115">
        <v>28509</v>
      </c>
      <c r="L73" s="116"/>
      <c r="M73" s="115">
        <v>24</v>
      </c>
      <c r="N73" s="115">
        <v>5260</v>
      </c>
      <c r="O73" s="116"/>
      <c r="P73" s="115">
        <v>24</v>
      </c>
      <c r="Q73" s="115">
        <v>8327</v>
      </c>
      <c r="R73" s="116"/>
      <c r="S73" s="115">
        <v>48</v>
      </c>
      <c r="T73" s="115">
        <v>4027</v>
      </c>
      <c r="U73" s="109"/>
    </row>
    <row r="74" spans="1:21" s="41" customFormat="1" ht="9" customHeight="1" x14ac:dyDescent="0.15">
      <c r="A74" s="74" t="s">
        <v>47</v>
      </c>
      <c r="B74" s="115">
        <v>365567</v>
      </c>
      <c r="C74" s="115">
        <v>3996174</v>
      </c>
      <c r="D74" s="116"/>
      <c r="E74" s="115">
        <v>185379011</v>
      </c>
      <c r="F74" s="115">
        <v>97343944</v>
      </c>
      <c r="G74" s="115">
        <v>77852791</v>
      </c>
      <c r="H74" s="115">
        <v>21635245</v>
      </c>
      <c r="I74" s="80"/>
      <c r="J74" s="115">
        <v>539</v>
      </c>
      <c r="K74" s="115">
        <v>142614</v>
      </c>
      <c r="L74" s="116"/>
      <c r="M74" s="115">
        <v>46</v>
      </c>
      <c r="N74" s="115">
        <v>22140</v>
      </c>
      <c r="O74" s="116"/>
      <c r="P74" s="115">
        <v>103</v>
      </c>
      <c r="Q74" s="115">
        <v>23672</v>
      </c>
      <c r="R74" s="116"/>
      <c r="S74" s="115">
        <v>201</v>
      </c>
      <c r="T74" s="115">
        <v>18970</v>
      </c>
      <c r="U74" s="109"/>
    </row>
    <row r="75" spans="1:21" s="41" customFormat="1" ht="9" customHeight="1" x14ac:dyDescent="0.15">
      <c r="A75" s="76" t="s">
        <v>48</v>
      </c>
      <c r="B75" s="117">
        <v>139167</v>
      </c>
      <c r="C75" s="117">
        <v>755567</v>
      </c>
      <c r="D75" s="118"/>
      <c r="E75" s="117">
        <v>35196841</v>
      </c>
      <c r="F75" s="117">
        <v>26998845</v>
      </c>
      <c r="G75" s="117">
        <v>20905633</v>
      </c>
      <c r="H75" s="117">
        <v>10898878</v>
      </c>
      <c r="I75" s="82"/>
      <c r="J75" s="117">
        <v>256</v>
      </c>
      <c r="K75" s="117">
        <v>53022</v>
      </c>
      <c r="L75" s="118"/>
      <c r="M75" s="117">
        <v>39</v>
      </c>
      <c r="N75" s="117">
        <v>10298</v>
      </c>
      <c r="O75" s="118"/>
      <c r="P75" s="117">
        <v>33</v>
      </c>
      <c r="Q75" s="117">
        <v>5430</v>
      </c>
      <c r="R75" s="118"/>
      <c r="S75" s="117">
        <v>110</v>
      </c>
      <c r="T75" s="117">
        <v>23063</v>
      </c>
      <c r="U75" s="109"/>
    </row>
    <row r="76" spans="1:21" s="41" customFormat="1" ht="9" customHeight="1" x14ac:dyDescent="0.15">
      <c r="A76" s="74" t="s">
        <v>49</v>
      </c>
      <c r="B76" s="115">
        <v>208807</v>
      </c>
      <c r="C76" s="115">
        <v>1610383</v>
      </c>
      <c r="D76" s="116"/>
      <c r="E76" s="115">
        <v>67214054</v>
      </c>
      <c r="F76" s="115">
        <v>42907251</v>
      </c>
      <c r="G76" s="115">
        <v>27148427</v>
      </c>
      <c r="H76" s="115">
        <v>11888370</v>
      </c>
      <c r="I76" s="80"/>
      <c r="J76" s="115">
        <v>326</v>
      </c>
      <c r="K76" s="115">
        <v>81845</v>
      </c>
      <c r="L76" s="116"/>
      <c r="M76" s="115">
        <v>25</v>
      </c>
      <c r="N76" s="115">
        <v>8126</v>
      </c>
      <c r="O76" s="116"/>
      <c r="P76" s="115">
        <v>39</v>
      </c>
      <c r="Q76" s="115">
        <v>7339</v>
      </c>
      <c r="R76" s="116"/>
      <c r="S76" s="115">
        <v>112</v>
      </c>
      <c r="T76" s="115">
        <v>19806</v>
      </c>
      <c r="U76" s="109"/>
    </row>
    <row r="77" spans="1:21" s="41" customFormat="1" ht="9" customHeight="1" x14ac:dyDescent="0.15">
      <c r="A77" s="74" t="s">
        <v>50</v>
      </c>
      <c r="B77" s="115">
        <v>97895</v>
      </c>
      <c r="C77" s="115">
        <v>717448</v>
      </c>
      <c r="D77" s="116"/>
      <c r="E77" s="115">
        <v>37312301</v>
      </c>
      <c r="F77" s="115">
        <v>25551946</v>
      </c>
      <c r="G77" s="115">
        <v>17249863</v>
      </c>
      <c r="H77" s="115">
        <v>6517420</v>
      </c>
      <c r="I77" s="80"/>
      <c r="J77" s="115">
        <v>130</v>
      </c>
      <c r="K77" s="115">
        <v>30941</v>
      </c>
      <c r="L77" s="116"/>
      <c r="M77" s="115">
        <v>15</v>
      </c>
      <c r="N77" s="115">
        <v>4950</v>
      </c>
      <c r="O77" s="116"/>
      <c r="P77" s="115">
        <v>26</v>
      </c>
      <c r="Q77" s="115">
        <v>6779</v>
      </c>
      <c r="R77" s="116"/>
      <c r="S77" s="115">
        <v>53</v>
      </c>
      <c r="T77" s="115">
        <v>6757</v>
      </c>
      <c r="U77" s="109"/>
    </row>
    <row r="78" spans="1:21" s="41" customFormat="1" ht="9" customHeight="1" x14ac:dyDescent="0.15">
      <c r="A78" s="74" t="s">
        <v>51</v>
      </c>
      <c r="B78" s="115">
        <v>82680</v>
      </c>
      <c r="C78" s="115">
        <v>497282</v>
      </c>
      <c r="D78" s="116"/>
      <c r="E78" s="115">
        <v>24676803</v>
      </c>
      <c r="F78" s="115">
        <v>17455994</v>
      </c>
      <c r="G78" s="115">
        <v>14072204</v>
      </c>
      <c r="H78" s="115">
        <v>6280664</v>
      </c>
      <c r="I78" s="80"/>
      <c r="J78" s="115">
        <v>96</v>
      </c>
      <c r="K78" s="115">
        <v>24422</v>
      </c>
      <c r="L78" s="116"/>
      <c r="M78" s="115">
        <v>10</v>
      </c>
      <c r="N78" s="115">
        <v>1656</v>
      </c>
      <c r="O78" s="116"/>
      <c r="P78" s="115">
        <v>22</v>
      </c>
      <c r="Q78" s="115">
        <v>8496</v>
      </c>
      <c r="R78" s="116"/>
      <c r="S78" s="115">
        <v>48</v>
      </c>
      <c r="T78" s="115">
        <v>6173</v>
      </c>
      <c r="U78" s="109"/>
    </row>
    <row r="79" spans="1:21" s="41" customFormat="1" ht="9" customHeight="1" x14ac:dyDescent="0.15">
      <c r="A79" s="76" t="s">
        <v>52</v>
      </c>
      <c r="B79" s="117">
        <v>150732</v>
      </c>
      <c r="C79" s="117">
        <v>704491</v>
      </c>
      <c r="D79" s="118"/>
      <c r="E79" s="117">
        <v>41156810</v>
      </c>
      <c r="F79" s="117">
        <v>31321597</v>
      </c>
      <c r="G79" s="117">
        <v>19353488</v>
      </c>
      <c r="H79" s="117">
        <v>9979412</v>
      </c>
      <c r="I79" s="82"/>
      <c r="J79" s="117">
        <v>255</v>
      </c>
      <c r="K79" s="117">
        <v>53383</v>
      </c>
      <c r="L79" s="118"/>
      <c r="M79" s="117">
        <v>17</v>
      </c>
      <c r="N79" s="117">
        <v>5933</v>
      </c>
      <c r="O79" s="118"/>
      <c r="P79" s="117">
        <v>37</v>
      </c>
      <c r="Q79" s="117">
        <v>6918</v>
      </c>
      <c r="R79" s="118"/>
      <c r="S79" s="117">
        <v>93</v>
      </c>
      <c r="T79" s="117">
        <v>10805</v>
      </c>
      <c r="U79" s="109"/>
    </row>
    <row r="80" spans="1:21" s="41" customFormat="1" ht="9" customHeight="1" x14ac:dyDescent="0.15">
      <c r="A80" s="74" t="s">
        <v>53</v>
      </c>
      <c r="B80" s="115">
        <v>189194</v>
      </c>
      <c r="C80" s="115">
        <v>1433638</v>
      </c>
      <c r="D80" s="116"/>
      <c r="E80" s="115">
        <v>63956443</v>
      </c>
      <c r="F80" s="115">
        <v>44664662</v>
      </c>
      <c r="G80" s="115">
        <v>30245483</v>
      </c>
      <c r="H80" s="115">
        <v>16524938</v>
      </c>
      <c r="I80" s="80"/>
      <c r="J80" s="115">
        <v>408</v>
      </c>
      <c r="K80" s="115">
        <v>124134</v>
      </c>
      <c r="L80" s="116"/>
      <c r="M80" s="115">
        <v>109</v>
      </c>
      <c r="N80" s="115">
        <v>35375</v>
      </c>
      <c r="O80" s="116"/>
      <c r="P80" s="115">
        <v>97</v>
      </c>
      <c r="Q80" s="115">
        <v>20845</v>
      </c>
      <c r="R80" s="116"/>
      <c r="S80" s="115">
        <v>152</v>
      </c>
      <c r="T80" s="115">
        <v>49499</v>
      </c>
      <c r="U80" s="109"/>
    </row>
    <row r="81" spans="1:21" s="41" customFormat="1" ht="9" customHeight="1" x14ac:dyDescent="0.15">
      <c r="A81" s="74" t="s">
        <v>54</v>
      </c>
      <c r="B81" s="115">
        <v>203724</v>
      </c>
      <c r="C81" s="115">
        <v>1504577</v>
      </c>
      <c r="D81" s="116"/>
      <c r="E81" s="115">
        <v>64619765</v>
      </c>
      <c r="F81" s="115">
        <v>44134174</v>
      </c>
      <c r="G81" s="115">
        <v>32368078</v>
      </c>
      <c r="H81" s="115">
        <v>15096597</v>
      </c>
      <c r="I81" s="80"/>
      <c r="J81" s="115">
        <v>380</v>
      </c>
      <c r="K81" s="115">
        <v>98673</v>
      </c>
      <c r="L81" s="116"/>
      <c r="M81" s="115">
        <v>49</v>
      </c>
      <c r="N81" s="115">
        <v>15975</v>
      </c>
      <c r="O81" s="116"/>
      <c r="P81" s="115">
        <v>157</v>
      </c>
      <c r="Q81" s="115">
        <v>30159</v>
      </c>
      <c r="R81" s="116"/>
      <c r="S81" s="115">
        <v>128</v>
      </c>
      <c r="T81" s="115">
        <v>12244</v>
      </c>
      <c r="U81" s="109"/>
    </row>
    <row r="82" spans="1:21" s="41" customFormat="1" ht="9" customHeight="1" x14ac:dyDescent="0.15">
      <c r="A82" s="74" t="s">
        <v>55</v>
      </c>
      <c r="B82" s="115">
        <v>137944</v>
      </c>
      <c r="C82" s="115">
        <v>938278</v>
      </c>
      <c r="D82" s="116"/>
      <c r="E82" s="115">
        <v>46062382</v>
      </c>
      <c r="F82" s="115">
        <v>25502207</v>
      </c>
      <c r="G82" s="115">
        <v>18276663</v>
      </c>
      <c r="H82" s="115">
        <v>7167536</v>
      </c>
      <c r="I82" s="80"/>
      <c r="J82" s="115">
        <v>274</v>
      </c>
      <c r="K82" s="115">
        <v>67402</v>
      </c>
      <c r="L82" s="116"/>
      <c r="M82" s="115">
        <v>26</v>
      </c>
      <c r="N82" s="115">
        <v>6833</v>
      </c>
      <c r="O82" s="116"/>
      <c r="P82" s="115">
        <v>90</v>
      </c>
      <c r="Q82" s="115">
        <v>17682</v>
      </c>
      <c r="R82" s="116"/>
      <c r="S82" s="115">
        <v>60</v>
      </c>
      <c r="T82" s="115">
        <v>4117</v>
      </c>
      <c r="U82" s="109"/>
    </row>
    <row r="83" spans="1:21" s="41" customFormat="1" ht="9" customHeight="1" x14ac:dyDescent="0.15">
      <c r="A83" s="76" t="s">
        <v>56</v>
      </c>
      <c r="B83" s="117">
        <v>268076</v>
      </c>
      <c r="C83" s="117">
        <v>1449323</v>
      </c>
      <c r="D83" s="118"/>
      <c r="E83" s="117">
        <v>84311498</v>
      </c>
      <c r="F83" s="117">
        <v>57478381</v>
      </c>
      <c r="G83" s="117">
        <v>35157888</v>
      </c>
      <c r="H83" s="117">
        <v>19197415</v>
      </c>
      <c r="I83" s="82"/>
      <c r="J83" s="117">
        <v>527</v>
      </c>
      <c r="K83" s="117">
        <v>128156</v>
      </c>
      <c r="L83" s="118"/>
      <c r="M83" s="117">
        <v>76</v>
      </c>
      <c r="N83" s="117">
        <v>17072</v>
      </c>
      <c r="O83" s="118"/>
      <c r="P83" s="117">
        <v>97</v>
      </c>
      <c r="Q83" s="117">
        <v>22521</v>
      </c>
      <c r="R83" s="118"/>
      <c r="S83" s="117">
        <v>150</v>
      </c>
      <c r="T83" s="117">
        <v>44460</v>
      </c>
      <c r="U83" s="109"/>
    </row>
    <row r="84" spans="1:21" s="41" customFormat="1" ht="9" customHeight="1" x14ac:dyDescent="0.15">
      <c r="A84" s="74" t="s">
        <v>57</v>
      </c>
      <c r="B84" s="115">
        <v>41850</v>
      </c>
      <c r="C84" s="115">
        <v>259716</v>
      </c>
      <c r="D84" s="116"/>
      <c r="E84" s="115">
        <v>10749624</v>
      </c>
      <c r="F84" s="115">
        <v>8025986</v>
      </c>
      <c r="G84" s="115">
        <v>5392386</v>
      </c>
      <c r="H84" s="115">
        <v>2927366</v>
      </c>
      <c r="I84" s="80"/>
      <c r="J84" s="115">
        <v>89</v>
      </c>
      <c r="K84" s="115">
        <v>20041</v>
      </c>
      <c r="L84" s="116"/>
      <c r="M84" s="115">
        <v>8</v>
      </c>
      <c r="N84" s="115">
        <v>2569</v>
      </c>
      <c r="O84" s="116"/>
      <c r="P84" s="115">
        <v>10</v>
      </c>
      <c r="Q84" s="115">
        <v>2848</v>
      </c>
      <c r="R84" s="116"/>
      <c r="S84" s="115">
        <v>29</v>
      </c>
      <c r="T84" s="115">
        <v>5907</v>
      </c>
      <c r="U84" s="109"/>
    </row>
    <row r="85" spans="1:21" s="41" customFormat="1" ht="9" customHeight="1" x14ac:dyDescent="0.15">
      <c r="A85" s="74" t="s">
        <v>112</v>
      </c>
      <c r="B85" s="115"/>
      <c r="C85" s="115"/>
      <c r="D85" s="116"/>
      <c r="E85" s="115"/>
      <c r="F85" s="115"/>
      <c r="G85" s="115"/>
      <c r="H85" s="115"/>
      <c r="I85" s="80"/>
      <c r="J85" s="115"/>
      <c r="K85" s="115"/>
      <c r="L85" s="116"/>
      <c r="M85" s="115"/>
      <c r="N85" s="115"/>
      <c r="O85" s="116"/>
      <c r="P85" s="115"/>
      <c r="Q85" s="115"/>
      <c r="R85" s="116"/>
      <c r="S85" s="115"/>
      <c r="T85" s="115"/>
      <c r="U85" s="109"/>
    </row>
    <row r="86" spans="1:21" s="41" customFormat="1" ht="9" customHeight="1" x14ac:dyDescent="0.15">
      <c r="A86" s="74" t="s">
        <v>113</v>
      </c>
      <c r="B86" s="115">
        <v>579190</v>
      </c>
      <c r="C86" s="115">
        <v>1813198</v>
      </c>
      <c r="D86" s="116"/>
      <c r="E86" s="115">
        <v>104160812</v>
      </c>
      <c r="F86" s="115">
        <v>60254277</v>
      </c>
      <c r="G86" s="115">
        <v>38917063</v>
      </c>
      <c r="H86" s="115">
        <v>24097166</v>
      </c>
      <c r="I86" s="80"/>
      <c r="J86" s="115">
        <v>895</v>
      </c>
      <c r="K86" s="115">
        <v>156773</v>
      </c>
      <c r="L86" s="116"/>
      <c r="M86" s="115">
        <v>73</v>
      </c>
      <c r="N86" s="115">
        <v>24587</v>
      </c>
      <c r="O86" s="116"/>
      <c r="P86" s="115">
        <v>195</v>
      </c>
      <c r="Q86" s="115">
        <v>38182</v>
      </c>
      <c r="R86" s="116"/>
      <c r="S86" s="115">
        <v>243</v>
      </c>
      <c r="T86" s="115">
        <v>25442</v>
      </c>
      <c r="U86" s="109"/>
    </row>
    <row r="87" spans="1:21" s="41" customFormat="1" ht="9" customHeight="1" x14ac:dyDescent="0.15">
      <c r="A87" s="76" t="s">
        <v>59</v>
      </c>
      <c r="B87" s="117">
        <v>92236</v>
      </c>
      <c r="C87" s="117">
        <v>773375</v>
      </c>
      <c r="D87" s="118"/>
      <c r="E87" s="117">
        <v>29626460</v>
      </c>
      <c r="F87" s="117">
        <v>20929338</v>
      </c>
      <c r="G87" s="117">
        <v>16292190</v>
      </c>
      <c r="H87" s="117">
        <v>5021546</v>
      </c>
      <c r="I87" s="82"/>
      <c r="J87" s="117">
        <v>163</v>
      </c>
      <c r="K87" s="117">
        <v>33768</v>
      </c>
      <c r="L87" s="118"/>
      <c r="M87" s="117">
        <v>13</v>
      </c>
      <c r="N87" s="117">
        <v>3694</v>
      </c>
      <c r="O87" s="118"/>
      <c r="P87" s="117">
        <v>55</v>
      </c>
      <c r="Q87" s="117">
        <v>10248</v>
      </c>
      <c r="R87" s="118"/>
      <c r="S87" s="117">
        <v>57</v>
      </c>
      <c r="T87" s="117">
        <v>31172</v>
      </c>
      <c r="U87" s="109"/>
    </row>
    <row r="88" spans="1:21" s="41" customFormat="1" ht="9" customHeight="1" x14ac:dyDescent="0.15">
      <c r="A88" s="110" t="s">
        <v>60</v>
      </c>
      <c r="B88" s="119">
        <v>77193</v>
      </c>
      <c r="C88" s="119">
        <v>312701</v>
      </c>
      <c r="D88" s="120"/>
      <c r="E88" s="119">
        <v>20526040</v>
      </c>
      <c r="F88" s="119">
        <v>16219870</v>
      </c>
      <c r="G88" s="119">
        <v>9156801</v>
      </c>
      <c r="H88" s="119">
        <v>5444458</v>
      </c>
      <c r="I88" s="112"/>
      <c r="J88" s="119">
        <v>133</v>
      </c>
      <c r="K88" s="119">
        <v>30571</v>
      </c>
      <c r="L88" s="120"/>
      <c r="M88" s="119">
        <v>25</v>
      </c>
      <c r="N88" s="119">
        <v>6093</v>
      </c>
      <c r="O88" s="120"/>
      <c r="P88" s="119">
        <v>9</v>
      </c>
      <c r="Q88" s="119">
        <v>2108</v>
      </c>
      <c r="R88" s="120"/>
      <c r="S88" s="119">
        <v>22</v>
      </c>
      <c r="T88" s="119">
        <v>1591</v>
      </c>
      <c r="U88" s="109"/>
    </row>
    <row r="89" spans="1:21" s="41" customFormat="1" ht="9" customHeight="1" x14ac:dyDescent="0.15">
      <c r="A89" s="74" t="s">
        <v>90</v>
      </c>
      <c r="B89" s="119">
        <v>389</v>
      </c>
      <c r="C89" s="119">
        <v>1804</v>
      </c>
      <c r="D89" s="120"/>
      <c r="E89" s="119">
        <v>94112</v>
      </c>
      <c r="F89" s="119">
        <v>21088</v>
      </c>
      <c r="G89" s="119">
        <v>21206</v>
      </c>
      <c r="H89" s="119">
        <v>867</v>
      </c>
      <c r="I89" s="112"/>
      <c r="J89" s="119">
        <v>23</v>
      </c>
      <c r="K89" s="119">
        <v>14083</v>
      </c>
      <c r="L89" s="120"/>
      <c r="M89" s="119">
        <v>2</v>
      </c>
      <c r="N89" s="119">
        <v>220</v>
      </c>
      <c r="O89" s="120"/>
      <c r="P89" s="119">
        <v>0</v>
      </c>
      <c r="Q89" s="119">
        <v>0</v>
      </c>
      <c r="R89" s="120"/>
      <c r="S89" s="119">
        <v>5</v>
      </c>
      <c r="T89" s="119">
        <v>391</v>
      </c>
      <c r="U89" s="109"/>
    </row>
    <row r="90" spans="1:21" s="51" customFormat="1" ht="9" customHeight="1" x14ac:dyDescent="0.15">
      <c r="A90" s="110" t="s">
        <v>114</v>
      </c>
      <c r="B90" s="119">
        <v>6156</v>
      </c>
      <c r="C90" s="119">
        <v>41060</v>
      </c>
      <c r="D90" s="120"/>
      <c r="E90" s="119">
        <v>2335172</v>
      </c>
      <c r="F90" s="119">
        <v>1374266</v>
      </c>
      <c r="G90" s="119">
        <v>1117342</v>
      </c>
      <c r="H90" s="119">
        <v>62101</v>
      </c>
      <c r="I90" s="112"/>
      <c r="J90" s="119">
        <v>12</v>
      </c>
      <c r="K90" s="119">
        <v>14137</v>
      </c>
      <c r="L90" s="120"/>
      <c r="M90" s="119">
        <v>4</v>
      </c>
      <c r="N90" s="119">
        <v>11394</v>
      </c>
      <c r="O90" s="120"/>
      <c r="P90" s="119">
        <v>6</v>
      </c>
      <c r="Q90" s="119">
        <v>534</v>
      </c>
      <c r="R90" s="120"/>
      <c r="S90" s="119">
        <v>0</v>
      </c>
      <c r="T90" s="119">
        <v>0</v>
      </c>
      <c r="U90" s="113"/>
    </row>
    <row r="91" spans="1:21" s="51" customFormat="1" ht="6" customHeight="1" x14ac:dyDescent="0.15">
      <c r="A91" s="110"/>
      <c r="B91" s="119"/>
      <c r="C91" s="119"/>
      <c r="D91" s="120"/>
      <c r="E91" s="119"/>
      <c r="F91" s="119"/>
      <c r="G91" s="119"/>
      <c r="H91" s="119"/>
      <c r="I91" s="112"/>
      <c r="J91" s="119"/>
      <c r="K91" s="119"/>
      <c r="L91" s="120"/>
      <c r="M91" s="119"/>
      <c r="N91" s="119"/>
      <c r="O91" s="120"/>
      <c r="P91" s="119"/>
      <c r="Q91" s="119"/>
      <c r="R91" s="120"/>
      <c r="S91" s="119"/>
      <c r="T91" s="119"/>
      <c r="U91" s="113"/>
    </row>
    <row r="92" spans="1:21" s="51" customFormat="1" ht="9" customHeight="1" x14ac:dyDescent="0.15">
      <c r="A92" s="72">
        <v>2011</v>
      </c>
      <c r="B92" s="111"/>
      <c r="C92" s="111"/>
      <c r="D92" s="112"/>
      <c r="E92" s="111"/>
      <c r="F92" s="111"/>
      <c r="G92" s="111"/>
      <c r="H92" s="111"/>
      <c r="I92" s="112"/>
      <c r="J92" s="111"/>
      <c r="K92" s="111"/>
      <c r="L92" s="112"/>
      <c r="M92" s="111"/>
      <c r="N92" s="111"/>
      <c r="O92" s="112"/>
      <c r="P92" s="111"/>
      <c r="Q92" s="111"/>
      <c r="R92" s="112"/>
      <c r="S92" s="111"/>
      <c r="T92" s="111"/>
      <c r="U92" s="113"/>
    </row>
    <row r="93" spans="1:21" s="51" customFormat="1" ht="9" customHeight="1" x14ac:dyDescent="0.15">
      <c r="A93" s="72" t="s">
        <v>84</v>
      </c>
      <c r="B93" s="114">
        <f>SUM(B95:B129)</f>
        <v>11713045</v>
      </c>
      <c r="C93" s="114">
        <f>SUM(C95:C129)-2</f>
        <v>65772356</v>
      </c>
      <c r="D93" s="114"/>
      <c r="E93" s="114">
        <f>SUM(E95:E129)</f>
        <v>3466757334</v>
      </c>
      <c r="F93" s="114">
        <f>SUM(F95:F129)</f>
        <v>2653228224</v>
      </c>
      <c r="G93" s="114">
        <f>SUM(G95:G129)+4</f>
        <v>1673554614</v>
      </c>
      <c r="H93" s="114">
        <f>SUM(H95:H129)+1</f>
        <v>781429558</v>
      </c>
      <c r="I93" s="78"/>
      <c r="J93" s="114">
        <f>SUM(J95:J129)</f>
        <v>16427</v>
      </c>
      <c r="K93" s="114">
        <f>SUM(K95:K129)-1</f>
        <v>3409922</v>
      </c>
      <c r="L93" s="114"/>
      <c r="M93" s="114">
        <f>SUM(M95:M129)</f>
        <v>2608</v>
      </c>
      <c r="N93" s="114">
        <f>SUM(N95:N129)+2</f>
        <v>457915</v>
      </c>
      <c r="O93" s="114"/>
      <c r="P93" s="114">
        <f>SUM(P95:P129)</f>
        <v>2214</v>
      </c>
      <c r="Q93" s="114">
        <f>SUM(Q95:Q129)+1</f>
        <v>614164</v>
      </c>
      <c r="R93" s="114"/>
      <c r="S93" s="114">
        <f>SUM(S95:S129)</f>
        <v>5846</v>
      </c>
      <c r="T93" s="114">
        <f>SUM(T95:T129)-2</f>
        <v>1254313</v>
      </c>
      <c r="U93" s="41"/>
    </row>
    <row r="94" spans="1:21" s="51" customFormat="1" ht="3" customHeight="1" x14ac:dyDescent="0.15">
      <c r="A94" s="72"/>
      <c r="B94" s="114"/>
      <c r="C94" s="114"/>
      <c r="D94" s="114"/>
      <c r="E94" s="114"/>
      <c r="F94" s="114"/>
      <c r="G94" s="114"/>
      <c r="H94" s="114"/>
      <c r="I94" s="78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41"/>
    </row>
    <row r="95" spans="1:21" s="51" customFormat="1" ht="9" customHeight="1" x14ac:dyDescent="0.15">
      <c r="A95" s="74" t="s">
        <v>29</v>
      </c>
      <c r="B95" s="115">
        <v>77627</v>
      </c>
      <c r="C95" s="115">
        <v>639446</v>
      </c>
      <c r="D95" s="116"/>
      <c r="E95" s="115">
        <v>37572956</v>
      </c>
      <c r="F95" s="115">
        <v>30331819</v>
      </c>
      <c r="G95" s="115">
        <v>20884176</v>
      </c>
      <c r="H95" s="115">
        <v>6890958</v>
      </c>
      <c r="I95" s="80"/>
      <c r="J95" s="115">
        <v>207</v>
      </c>
      <c r="K95" s="115">
        <v>32089</v>
      </c>
      <c r="L95" s="116"/>
      <c r="M95" s="115">
        <v>14</v>
      </c>
      <c r="N95" s="115">
        <v>5901</v>
      </c>
      <c r="O95" s="116"/>
      <c r="P95" s="115">
        <v>15</v>
      </c>
      <c r="Q95" s="115">
        <v>2994</v>
      </c>
      <c r="R95" s="116"/>
      <c r="S95" s="115">
        <v>67</v>
      </c>
      <c r="T95" s="115">
        <v>63364</v>
      </c>
      <c r="U95" s="109"/>
    </row>
    <row r="96" spans="1:21" s="51" customFormat="1" ht="9" customHeight="1" x14ac:dyDescent="0.15">
      <c r="A96" s="74" t="s">
        <v>30</v>
      </c>
      <c r="B96" s="115">
        <v>201130</v>
      </c>
      <c r="C96" s="115">
        <v>1519437</v>
      </c>
      <c r="D96" s="116"/>
      <c r="E96" s="115">
        <v>100815272</v>
      </c>
      <c r="F96" s="115">
        <v>71212114</v>
      </c>
      <c r="G96" s="115">
        <v>59360927</v>
      </c>
      <c r="H96" s="115">
        <v>24819109</v>
      </c>
      <c r="I96" s="80"/>
      <c r="J96" s="115">
        <v>412</v>
      </c>
      <c r="K96" s="115">
        <v>71897</v>
      </c>
      <c r="L96" s="116"/>
      <c r="M96" s="115">
        <v>37</v>
      </c>
      <c r="N96" s="115">
        <v>12639</v>
      </c>
      <c r="O96" s="116"/>
      <c r="P96" s="115">
        <v>119</v>
      </c>
      <c r="Q96" s="115">
        <v>39379</v>
      </c>
      <c r="R96" s="116"/>
      <c r="S96" s="115">
        <v>213</v>
      </c>
      <c r="T96" s="115">
        <v>19758</v>
      </c>
      <c r="U96" s="109"/>
    </row>
    <row r="97" spans="1:21" s="51" customFormat="1" ht="9" customHeight="1" x14ac:dyDescent="0.15">
      <c r="A97" s="74" t="s">
        <v>31</v>
      </c>
      <c r="B97" s="115">
        <v>50192</v>
      </c>
      <c r="C97" s="115">
        <v>330514</v>
      </c>
      <c r="D97" s="116"/>
      <c r="E97" s="115">
        <v>17257072</v>
      </c>
      <c r="F97" s="115">
        <v>12760139</v>
      </c>
      <c r="G97" s="115">
        <v>8173727</v>
      </c>
      <c r="H97" s="115">
        <v>7822807</v>
      </c>
      <c r="I97" s="80"/>
      <c r="J97" s="115">
        <v>94</v>
      </c>
      <c r="K97" s="115">
        <v>21245</v>
      </c>
      <c r="L97" s="116"/>
      <c r="M97" s="115">
        <v>6</v>
      </c>
      <c r="N97" s="115">
        <v>1343</v>
      </c>
      <c r="O97" s="116"/>
      <c r="P97" s="115">
        <v>24</v>
      </c>
      <c r="Q97" s="115">
        <v>7420</v>
      </c>
      <c r="R97" s="116"/>
      <c r="S97" s="115">
        <v>31</v>
      </c>
      <c r="T97" s="115">
        <v>3879</v>
      </c>
      <c r="U97" s="109"/>
    </row>
    <row r="98" spans="1:21" s="51" customFormat="1" ht="9" customHeight="1" x14ac:dyDescent="0.15">
      <c r="A98" s="76" t="s">
        <v>32</v>
      </c>
      <c r="B98" s="117">
        <v>74170</v>
      </c>
      <c r="C98" s="117">
        <v>354957</v>
      </c>
      <c r="D98" s="118"/>
      <c r="E98" s="117">
        <v>22098304</v>
      </c>
      <c r="F98" s="117">
        <v>15067150</v>
      </c>
      <c r="G98" s="117">
        <v>10375223</v>
      </c>
      <c r="H98" s="117">
        <v>7210907</v>
      </c>
      <c r="I98" s="82"/>
      <c r="J98" s="117">
        <v>110</v>
      </c>
      <c r="K98" s="117">
        <v>24660</v>
      </c>
      <c r="L98" s="118"/>
      <c r="M98" s="117">
        <v>18</v>
      </c>
      <c r="N98" s="117">
        <v>6519</v>
      </c>
      <c r="O98" s="118"/>
      <c r="P98" s="117">
        <v>35</v>
      </c>
      <c r="Q98" s="117">
        <v>10086</v>
      </c>
      <c r="R98" s="118"/>
      <c r="S98" s="117">
        <v>35</v>
      </c>
      <c r="T98" s="117">
        <v>2651</v>
      </c>
      <c r="U98" s="109"/>
    </row>
    <row r="99" spans="1:21" s="51" customFormat="1" ht="9" customHeight="1" x14ac:dyDescent="0.15">
      <c r="A99" s="74" t="s">
        <v>85</v>
      </c>
      <c r="B99" s="115">
        <v>198736</v>
      </c>
      <c r="C99" s="115">
        <v>1679204</v>
      </c>
      <c r="D99" s="116"/>
      <c r="E99" s="115">
        <v>102968157</v>
      </c>
      <c r="F99" s="115">
        <v>78715549</v>
      </c>
      <c r="G99" s="115">
        <v>51266639</v>
      </c>
      <c r="H99" s="115">
        <v>24960821</v>
      </c>
      <c r="I99" s="80"/>
      <c r="J99" s="115">
        <v>624</v>
      </c>
      <c r="K99" s="115">
        <v>115777</v>
      </c>
      <c r="L99" s="116"/>
      <c r="M99" s="115">
        <v>58</v>
      </c>
      <c r="N99" s="115">
        <v>8763</v>
      </c>
      <c r="O99" s="116"/>
      <c r="P99" s="115">
        <v>125</v>
      </c>
      <c r="Q99" s="115">
        <v>30098</v>
      </c>
      <c r="R99" s="116"/>
      <c r="S99" s="115">
        <v>160</v>
      </c>
      <c r="T99" s="115">
        <v>19828</v>
      </c>
      <c r="U99" s="109"/>
    </row>
    <row r="100" spans="1:21" s="51" customFormat="1" ht="9" customHeight="1" x14ac:dyDescent="0.15">
      <c r="A100" s="74" t="s">
        <v>34</v>
      </c>
      <c r="B100" s="115">
        <v>38521</v>
      </c>
      <c r="C100" s="115">
        <v>376287</v>
      </c>
      <c r="D100" s="116"/>
      <c r="E100" s="115">
        <v>15065876</v>
      </c>
      <c r="F100" s="115">
        <v>9602670</v>
      </c>
      <c r="G100" s="115">
        <v>7357195</v>
      </c>
      <c r="H100" s="115">
        <v>4817988</v>
      </c>
      <c r="I100" s="80"/>
      <c r="J100" s="115">
        <v>130</v>
      </c>
      <c r="K100" s="115">
        <v>21438</v>
      </c>
      <c r="L100" s="116"/>
      <c r="M100" s="115">
        <v>25</v>
      </c>
      <c r="N100" s="115">
        <v>4667</v>
      </c>
      <c r="O100" s="116"/>
      <c r="P100" s="115">
        <v>17</v>
      </c>
      <c r="Q100" s="115">
        <v>4356</v>
      </c>
      <c r="R100" s="116"/>
      <c r="S100" s="115">
        <v>32</v>
      </c>
      <c r="T100" s="115">
        <v>2127</v>
      </c>
      <c r="U100" s="109"/>
    </row>
    <row r="101" spans="1:21" s="51" customFormat="1" ht="9" customHeight="1" x14ac:dyDescent="0.15">
      <c r="A101" s="74" t="s">
        <v>35</v>
      </c>
      <c r="B101" s="115">
        <v>197134</v>
      </c>
      <c r="C101" s="115">
        <v>950635</v>
      </c>
      <c r="D101" s="116"/>
      <c r="E101" s="115">
        <v>56019410</v>
      </c>
      <c r="F101" s="115">
        <v>45052109</v>
      </c>
      <c r="G101" s="115">
        <v>29439711</v>
      </c>
      <c r="H101" s="115">
        <v>18994081</v>
      </c>
      <c r="I101" s="80"/>
      <c r="J101" s="115">
        <v>389</v>
      </c>
      <c r="K101" s="115">
        <v>76559</v>
      </c>
      <c r="L101" s="116"/>
      <c r="M101" s="115">
        <v>56</v>
      </c>
      <c r="N101" s="115">
        <v>12492</v>
      </c>
      <c r="O101" s="116"/>
      <c r="P101" s="115">
        <v>47</v>
      </c>
      <c r="Q101" s="115">
        <v>9939</v>
      </c>
      <c r="R101" s="116"/>
      <c r="S101" s="115">
        <v>115</v>
      </c>
      <c r="T101" s="115">
        <v>9792</v>
      </c>
      <c r="U101" s="109"/>
    </row>
    <row r="102" spans="1:21" s="51" customFormat="1" ht="9" customHeight="1" x14ac:dyDescent="0.15">
      <c r="A102" s="76" t="s">
        <v>86</v>
      </c>
      <c r="B102" s="117">
        <v>215100</v>
      </c>
      <c r="C102" s="117">
        <v>1740040</v>
      </c>
      <c r="D102" s="118"/>
      <c r="E102" s="117">
        <v>105463826</v>
      </c>
      <c r="F102" s="117">
        <v>71923333</v>
      </c>
      <c r="G102" s="117">
        <v>49486084</v>
      </c>
      <c r="H102" s="117">
        <v>25783641</v>
      </c>
      <c r="I102" s="82"/>
      <c r="J102" s="117">
        <v>659</v>
      </c>
      <c r="K102" s="117">
        <v>200488</v>
      </c>
      <c r="L102" s="118"/>
      <c r="M102" s="117">
        <v>125</v>
      </c>
      <c r="N102" s="117">
        <v>42581</v>
      </c>
      <c r="O102" s="118"/>
      <c r="P102" s="117">
        <v>81</v>
      </c>
      <c r="Q102" s="117">
        <v>21855</v>
      </c>
      <c r="R102" s="118"/>
      <c r="S102" s="117">
        <v>390</v>
      </c>
      <c r="T102" s="117">
        <v>52051</v>
      </c>
      <c r="U102" s="109"/>
    </row>
    <row r="103" spans="1:21" s="51" customFormat="1" ht="9" customHeight="1" x14ac:dyDescent="0.15">
      <c r="A103" s="74" t="s">
        <v>87</v>
      </c>
      <c r="B103" s="115">
        <v>5685061</v>
      </c>
      <c r="C103" s="115">
        <v>17006657</v>
      </c>
      <c r="D103" s="116"/>
      <c r="E103" s="115">
        <v>788431635</v>
      </c>
      <c r="F103" s="115">
        <v>770396479</v>
      </c>
      <c r="G103" s="115">
        <v>330949357</v>
      </c>
      <c r="H103" s="115">
        <v>131587273</v>
      </c>
      <c r="I103" s="80"/>
      <c r="J103" s="115">
        <v>3534</v>
      </c>
      <c r="K103" s="115">
        <v>678568</v>
      </c>
      <c r="L103" s="116"/>
      <c r="M103" s="115">
        <v>1003</v>
      </c>
      <c r="N103" s="115">
        <v>34955</v>
      </c>
      <c r="O103" s="116"/>
      <c r="P103" s="115">
        <v>251</v>
      </c>
      <c r="Q103" s="115">
        <v>77793</v>
      </c>
      <c r="R103" s="116"/>
      <c r="S103" s="115">
        <v>1028</v>
      </c>
      <c r="T103" s="115">
        <v>324728</v>
      </c>
      <c r="U103" s="109"/>
    </row>
    <row r="104" spans="1:21" s="51" customFormat="1" ht="9" customHeight="1" x14ac:dyDescent="0.15">
      <c r="A104" s="74" t="s">
        <v>38</v>
      </c>
      <c r="B104" s="115">
        <v>102265</v>
      </c>
      <c r="C104" s="115">
        <v>703510</v>
      </c>
      <c r="D104" s="116"/>
      <c r="E104" s="115">
        <v>36830868</v>
      </c>
      <c r="F104" s="115">
        <v>29600040</v>
      </c>
      <c r="G104" s="115">
        <v>18637712</v>
      </c>
      <c r="H104" s="115">
        <v>10689502</v>
      </c>
      <c r="I104" s="80"/>
      <c r="J104" s="115">
        <v>279</v>
      </c>
      <c r="K104" s="115">
        <v>68376</v>
      </c>
      <c r="L104" s="116"/>
      <c r="M104" s="115">
        <v>40</v>
      </c>
      <c r="N104" s="115">
        <v>12608</v>
      </c>
      <c r="O104" s="116"/>
      <c r="P104" s="115">
        <v>72</v>
      </c>
      <c r="Q104" s="115">
        <v>18272</v>
      </c>
      <c r="R104" s="116"/>
      <c r="S104" s="115">
        <v>74</v>
      </c>
      <c r="T104" s="115">
        <v>8106</v>
      </c>
      <c r="U104" s="109"/>
    </row>
    <row r="105" spans="1:21" s="51" customFormat="1" ht="9" customHeight="1" x14ac:dyDescent="0.15">
      <c r="A105" s="74" t="s">
        <v>39</v>
      </c>
      <c r="B105" s="115">
        <v>271239</v>
      </c>
      <c r="C105" s="115">
        <v>2712239</v>
      </c>
      <c r="D105" s="116"/>
      <c r="E105" s="115">
        <v>109050000</v>
      </c>
      <c r="F105" s="115">
        <v>88633609</v>
      </c>
      <c r="G105" s="115">
        <v>62107487</v>
      </c>
      <c r="H105" s="115">
        <v>36300294</v>
      </c>
      <c r="I105" s="80"/>
      <c r="J105" s="115">
        <v>570</v>
      </c>
      <c r="K105" s="115">
        <v>95581</v>
      </c>
      <c r="L105" s="116"/>
      <c r="M105" s="115">
        <v>56</v>
      </c>
      <c r="N105" s="115">
        <v>11523</v>
      </c>
      <c r="O105" s="116"/>
      <c r="P105" s="115">
        <v>106</v>
      </c>
      <c r="Q105" s="115">
        <v>32169</v>
      </c>
      <c r="R105" s="116"/>
      <c r="S105" s="115">
        <v>245</v>
      </c>
      <c r="T105" s="115">
        <v>40307</v>
      </c>
      <c r="U105" s="109"/>
    </row>
    <row r="106" spans="1:21" s="51" customFormat="1" ht="9" customHeight="1" x14ac:dyDescent="0.15">
      <c r="A106" s="76" t="s">
        <v>40</v>
      </c>
      <c r="B106" s="117">
        <v>135374</v>
      </c>
      <c r="C106" s="117">
        <v>904295</v>
      </c>
      <c r="D106" s="118"/>
      <c r="E106" s="117">
        <v>39563572</v>
      </c>
      <c r="F106" s="117">
        <v>31349557</v>
      </c>
      <c r="G106" s="117">
        <v>22112269</v>
      </c>
      <c r="H106" s="117">
        <v>21123378</v>
      </c>
      <c r="I106" s="82"/>
      <c r="J106" s="117">
        <v>418</v>
      </c>
      <c r="K106" s="117">
        <v>100614</v>
      </c>
      <c r="L106" s="118"/>
      <c r="M106" s="117">
        <v>80</v>
      </c>
      <c r="N106" s="117">
        <v>23788</v>
      </c>
      <c r="O106" s="118"/>
      <c r="P106" s="117">
        <v>62</v>
      </c>
      <c r="Q106" s="117">
        <v>16364</v>
      </c>
      <c r="R106" s="118"/>
      <c r="S106" s="117">
        <v>238</v>
      </c>
      <c r="T106" s="117">
        <v>21824</v>
      </c>
      <c r="U106" s="109"/>
    </row>
    <row r="107" spans="1:21" s="51" customFormat="1" ht="9" customHeight="1" x14ac:dyDescent="0.15">
      <c r="A107" s="74" t="s">
        <v>41</v>
      </c>
      <c r="B107" s="115">
        <v>125424</v>
      </c>
      <c r="C107" s="115">
        <v>639983</v>
      </c>
      <c r="D107" s="116"/>
      <c r="E107" s="115">
        <v>38504554</v>
      </c>
      <c r="F107" s="115">
        <v>26335039</v>
      </c>
      <c r="G107" s="115">
        <v>16249393</v>
      </c>
      <c r="H107" s="115">
        <v>12147117</v>
      </c>
      <c r="I107" s="80"/>
      <c r="J107" s="115">
        <v>296</v>
      </c>
      <c r="K107" s="115">
        <v>51828</v>
      </c>
      <c r="L107" s="116"/>
      <c r="M107" s="115">
        <v>24</v>
      </c>
      <c r="N107" s="115">
        <v>5492</v>
      </c>
      <c r="O107" s="116"/>
      <c r="P107" s="115">
        <v>44</v>
      </c>
      <c r="Q107" s="115">
        <v>13482</v>
      </c>
      <c r="R107" s="116"/>
      <c r="S107" s="115">
        <v>85</v>
      </c>
      <c r="T107" s="115">
        <v>6958</v>
      </c>
      <c r="U107" s="109"/>
    </row>
    <row r="108" spans="1:21" s="51" customFormat="1" ht="9" customHeight="1" x14ac:dyDescent="0.15">
      <c r="A108" s="74" t="s">
        <v>42</v>
      </c>
      <c r="B108" s="115">
        <v>465109</v>
      </c>
      <c r="C108" s="115">
        <v>5466357</v>
      </c>
      <c r="D108" s="116"/>
      <c r="E108" s="115">
        <v>311667277</v>
      </c>
      <c r="F108" s="115">
        <v>233172168</v>
      </c>
      <c r="G108" s="115">
        <v>166925263</v>
      </c>
      <c r="H108" s="115">
        <v>57807611</v>
      </c>
      <c r="I108" s="80"/>
      <c r="J108" s="115">
        <v>1008</v>
      </c>
      <c r="K108" s="115">
        <v>198116</v>
      </c>
      <c r="L108" s="116"/>
      <c r="M108" s="115">
        <v>136</v>
      </c>
      <c r="N108" s="115">
        <v>37576</v>
      </c>
      <c r="O108" s="116"/>
      <c r="P108" s="115">
        <v>146</v>
      </c>
      <c r="Q108" s="115">
        <v>45167</v>
      </c>
      <c r="R108" s="116"/>
      <c r="S108" s="115">
        <v>407</v>
      </c>
      <c r="T108" s="115">
        <v>114164</v>
      </c>
      <c r="U108" s="109"/>
    </row>
    <row r="109" spans="1:21" s="51" customFormat="1" ht="9" customHeight="1" x14ac:dyDescent="0.15">
      <c r="A109" s="74" t="s">
        <v>43</v>
      </c>
      <c r="B109" s="115">
        <v>827468</v>
      </c>
      <c r="C109" s="115">
        <v>6570637</v>
      </c>
      <c r="D109" s="116"/>
      <c r="E109" s="115">
        <v>383738958</v>
      </c>
      <c r="F109" s="115">
        <v>244766640</v>
      </c>
      <c r="G109" s="115">
        <v>162397077</v>
      </c>
      <c r="H109" s="115">
        <v>79017428</v>
      </c>
      <c r="I109" s="80"/>
      <c r="J109" s="115">
        <v>1239</v>
      </c>
      <c r="K109" s="115">
        <v>288149</v>
      </c>
      <c r="L109" s="116"/>
      <c r="M109" s="115">
        <v>118</v>
      </c>
      <c r="N109" s="115">
        <v>35332</v>
      </c>
      <c r="O109" s="116"/>
      <c r="P109" s="115">
        <v>88</v>
      </c>
      <c r="Q109" s="115">
        <v>30320</v>
      </c>
      <c r="R109" s="116"/>
      <c r="S109" s="115">
        <v>463</v>
      </c>
      <c r="T109" s="115">
        <v>88046</v>
      </c>
      <c r="U109" s="109"/>
    </row>
    <row r="110" spans="1:21" s="51" customFormat="1" ht="9" customHeight="1" x14ac:dyDescent="0.15">
      <c r="A110" s="76" t="s">
        <v>88</v>
      </c>
      <c r="B110" s="117">
        <v>194332</v>
      </c>
      <c r="C110" s="117">
        <v>1858169</v>
      </c>
      <c r="D110" s="118"/>
      <c r="E110" s="117">
        <v>63591176</v>
      </c>
      <c r="F110" s="117">
        <v>50050309</v>
      </c>
      <c r="G110" s="117">
        <v>30027657</v>
      </c>
      <c r="H110" s="117">
        <v>24171869</v>
      </c>
      <c r="I110" s="82"/>
      <c r="J110" s="117">
        <v>498</v>
      </c>
      <c r="K110" s="117">
        <v>92159</v>
      </c>
      <c r="L110" s="118"/>
      <c r="M110" s="117">
        <v>64</v>
      </c>
      <c r="N110" s="117">
        <v>12536</v>
      </c>
      <c r="O110" s="118"/>
      <c r="P110" s="117">
        <v>26</v>
      </c>
      <c r="Q110" s="117">
        <v>7211</v>
      </c>
      <c r="R110" s="118"/>
      <c r="S110" s="117">
        <v>175</v>
      </c>
      <c r="T110" s="117">
        <v>27053</v>
      </c>
      <c r="U110" s="109"/>
    </row>
    <row r="111" spans="1:21" s="51" customFormat="1" ht="9" customHeight="1" x14ac:dyDescent="0.15">
      <c r="A111" s="74" t="s">
        <v>45</v>
      </c>
      <c r="B111" s="115">
        <v>102573</v>
      </c>
      <c r="C111" s="115">
        <v>874491</v>
      </c>
      <c r="D111" s="116"/>
      <c r="E111" s="115">
        <v>36655749</v>
      </c>
      <c r="F111" s="115">
        <v>25527750</v>
      </c>
      <c r="G111" s="115">
        <v>18108208</v>
      </c>
      <c r="H111" s="115">
        <v>11110049</v>
      </c>
      <c r="I111" s="80"/>
      <c r="J111" s="115">
        <v>214</v>
      </c>
      <c r="K111" s="115">
        <v>39979</v>
      </c>
      <c r="L111" s="116"/>
      <c r="M111" s="115">
        <v>32</v>
      </c>
      <c r="N111" s="115">
        <v>9186</v>
      </c>
      <c r="O111" s="116"/>
      <c r="P111" s="115">
        <v>34</v>
      </c>
      <c r="Q111" s="115">
        <v>9540</v>
      </c>
      <c r="R111" s="116"/>
      <c r="S111" s="115">
        <v>111</v>
      </c>
      <c r="T111" s="115">
        <v>16881</v>
      </c>
      <c r="U111" s="109"/>
    </row>
    <row r="112" spans="1:21" s="51" customFormat="1" ht="9" customHeight="1" x14ac:dyDescent="0.15">
      <c r="A112" s="74" t="s">
        <v>46</v>
      </c>
      <c r="B112" s="115">
        <v>79833</v>
      </c>
      <c r="C112" s="115">
        <v>523269</v>
      </c>
      <c r="D112" s="116"/>
      <c r="E112" s="115">
        <v>24252376</v>
      </c>
      <c r="F112" s="115">
        <v>18881849</v>
      </c>
      <c r="G112" s="115">
        <v>10697207</v>
      </c>
      <c r="H112" s="115">
        <v>6871529</v>
      </c>
      <c r="I112" s="80"/>
      <c r="J112" s="115">
        <v>244</v>
      </c>
      <c r="K112" s="115">
        <v>39085</v>
      </c>
      <c r="L112" s="116"/>
      <c r="M112" s="115">
        <v>52</v>
      </c>
      <c r="N112" s="115">
        <v>12089</v>
      </c>
      <c r="O112" s="116"/>
      <c r="P112" s="115">
        <v>11</v>
      </c>
      <c r="Q112" s="115">
        <v>3557</v>
      </c>
      <c r="R112" s="116"/>
      <c r="S112" s="115">
        <v>59</v>
      </c>
      <c r="T112" s="115">
        <v>5373</v>
      </c>
      <c r="U112" s="109"/>
    </row>
    <row r="113" spans="1:21" s="51" customFormat="1" ht="9" customHeight="1" x14ac:dyDescent="0.15">
      <c r="A113" s="74" t="s">
        <v>47</v>
      </c>
      <c r="B113" s="115">
        <v>385565</v>
      </c>
      <c r="C113" s="115">
        <v>4698780</v>
      </c>
      <c r="D113" s="116"/>
      <c r="E113" s="115">
        <v>284777615</v>
      </c>
      <c r="F113" s="115">
        <v>165292930</v>
      </c>
      <c r="G113" s="115">
        <v>146532760</v>
      </c>
      <c r="H113" s="115">
        <v>45333599</v>
      </c>
      <c r="I113" s="80"/>
      <c r="J113" s="115">
        <v>716</v>
      </c>
      <c r="K113" s="115">
        <v>242097</v>
      </c>
      <c r="L113" s="116"/>
      <c r="M113" s="115">
        <v>87</v>
      </c>
      <c r="N113" s="115">
        <v>23143</v>
      </c>
      <c r="O113" s="116"/>
      <c r="P113" s="115">
        <v>73</v>
      </c>
      <c r="Q113" s="115">
        <v>27090</v>
      </c>
      <c r="R113" s="116"/>
      <c r="S113" s="115">
        <v>395</v>
      </c>
      <c r="T113" s="115">
        <v>49797</v>
      </c>
      <c r="U113" s="109"/>
    </row>
    <row r="114" spans="1:21" s="51" customFormat="1" ht="9" customHeight="1" x14ac:dyDescent="0.15">
      <c r="A114" s="76" t="s">
        <v>48</v>
      </c>
      <c r="B114" s="117">
        <v>145151</v>
      </c>
      <c r="C114" s="117">
        <v>924895</v>
      </c>
      <c r="D114" s="118"/>
      <c r="E114" s="117">
        <v>38284446</v>
      </c>
      <c r="F114" s="117">
        <v>30876384</v>
      </c>
      <c r="G114" s="117">
        <v>23491311</v>
      </c>
      <c r="H114" s="117">
        <v>14348154</v>
      </c>
      <c r="I114" s="82"/>
      <c r="J114" s="117">
        <v>269</v>
      </c>
      <c r="K114" s="117">
        <v>50604</v>
      </c>
      <c r="L114" s="118"/>
      <c r="M114" s="117">
        <v>45</v>
      </c>
      <c r="N114" s="117">
        <v>9808</v>
      </c>
      <c r="O114" s="118"/>
      <c r="P114" s="117">
        <v>34</v>
      </c>
      <c r="Q114" s="117">
        <v>5608</v>
      </c>
      <c r="R114" s="118"/>
      <c r="S114" s="117">
        <v>99</v>
      </c>
      <c r="T114" s="117">
        <v>18074</v>
      </c>
      <c r="U114" s="109"/>
    </row>
    <row r="115" spans="1:21" s="51" customFormat="1" ht="9" customHeight="1" x14ac:dyDescent="0.15">
      <c r="A115" s="74" t="s">
        <v>49</v>
      </c>
      <c r="B115" s="115">
        <v>224653</v>
      </c>
      <c r="C115" s="115">
        <v>2079619</v>
      </c>
      <c r="D115" s="116"/>
      <c r="E115" s="115">
        <v>87197144</v>
      </c>
      <c r="F115" s="115">
        <v>65235847</v>
      </c>
      <c r="G115" s="115">
        <v>42016742</v>
      </c>
      <c r="H115" s="115">
        <v>23080634</v>
      </c>
      <c r="I115" s="80"/>
      <c r="J115" s="115">
        <v>411</v>
      </c>
      <c r="K115" s="115">
        <v>88316</v>
      </c>
      <c r="L115" s="116"/>
      <c r="M115" s="115">
        <v>39</v>
      </c>
      <c r="N115" s="115">
        <v>7416</v>
      </c>
      <c r="O115" s="116"/>
      <c r="P115" s="115">
        <v>22</v>
      </c>
      <c r="Q115" s="115">
        <v>7462</v>
      </c>
      <c r="R115" s="116"/>
      <c r="S115" s="115">
        <v>162</v>
      </c>
      <c r="T115" s="115">
        <v>157767</v>
      </c>
      <c r="U115" s="109"/>
    </row>
    <row r="116" spans="1:21" s="51" customFormat="1" ht="9" customHeight="1" x14ac:dyDescent="0.15">
      <c r="A116" s="74" t="s">
        <v>50</v>
      </c>
      <c r="B116" s="115">
        <v>107401</v>
      </c>
      <c r="C116" s="115">
        <v>974005</v>
      </c>
      <c r="D116" s="116"/>
      <c r="E116" s="115">
        <v>52999611</v>
      </c>
      <c r="F116" s="115">
        <v>42522854</v>
      </c>
      <c r="G116" s="115">
        <v>28070216</v>
      </c>
      <c r="H116" s="115">
        <v>13514458</v>
      </c>
      <c r="I116" s="80"/>
      <c r="J116" s="115">
        <v>190</v>
      </c>
      <c r="K116" s="115">
        <v>66100</v>
      </c>
      <c r="L116" s="116"/>
      <c r="M116" s="115">
        <v>21</v>
      </c>
      <c r="N116" s="115">
        <v>8216</v>
      </c>
      <c r="O116" s="116"/>
      <c r="P116" s="115">
        <v>15</v>
      </c>
      <c r="Q116" s="115">
        <v>3499</v>
      </c>
      <c r="R116" s="116"/>
      <c r="S116" s="115">
        <v>72</v>
      </c>
      <c r="T116" s="115">
        <v>7116</v>
      </c>
      <c r="U116" s="109"/>
    </row>
    <row r="117" spans="1:21" s="51" customFormat="1" ht="9" customHeight="1" x14ac:dyDescent="0.15">
      <c r="A117" s="74" t="s">
        <v>51</v>
      </c>
      <c r="B117" s="115">
        <v>93008</v>
      </c>
      <c r="C117" s="115">
        <v>575229</v>
      </c>
      <c r="D117" s="116"/>
      <c r="E117" s="115">
        <v>34755332</v>
      </c>
      <c r="F117" s="115">
        <v>25502564</v>
      </c>
      <c r="G117" s="115">
        <v>19574547</v>
      </c>
      <c r="H117" s="115">
        <v>9530070</v>
      </c>
      <c r="I117" s="80"/>
      <c r="J117" s="115">
        <v>128</v>
      </c>
      <c r="K117" s="115">
        <v>37559</v>
      </c>
      <c r="L117" s="116"/>
      <c r="M117" s="115">
        <v>20</v>
      </c>
      <c r="N117" s="115">
        <v>3319</v>
      </c>
      <c r="O117" s="116"/>
      <c r="P117" s="115">
        <v>32</v>
      </c>
      <c r="Q117" s="115">
        <v>10505</v>
      </c>
      <c r="R117" s="116"/>
      <c r="S117" s="115">
        <v>80</v>
      </c>
      <c r="T117" s="115">
        <v>6382</v>
      </c>
      <c r="U117" s="109"/>
    </row>
    <row r="118" spans="1:21" s="51" customFormat="1" ht="9" customHeight="1" x14ac:dyDescent="0.15">
      <c r="A118" s="76" t="s">
        <v>52</v>
      </c>
      <c r="B118" s="117">
        <v>158004</v>
      </c>
      <c r="C118" s="117">
        <v>934436</v>
      </c>
      <c r="D118" s="118"/>
      <c r="E118" s="117">
        <v>60132560</v>
      </c>
      <c r="F118" s="117">
        <v>45914897</v>
      </c>
      <c r="G118" s="117">
        <v>29669587</v>
      </c>
      <c r="H118" s="117">
        <v>15341156</v>
      </c>
      <c r="I118" s="82"/>
      <c r="J118" s="117">
        <v>289</v>
      </c>
      <c r="K118" s="117">
        <v>55280</v>
      </c>
      <c r="L118" s="118"/>
      <c r="M118" s="117">
        <v>33</v>
      </c>
      <c r="N118" s="117">
        <v>9621</v>
      </c>
      <c r="O118" s="118"/>
      <c r="P118" s="117">
        <v>50</v>
      </c>
      <c r="Q118" s="117">
        <v>9917</v>
      </c>
      <c r="R118" s="118"/>
      <c r="S118" s="117">
        <v>100</v>
      </c>
      <c r="T118" s="117">
        <v>64827</v>
      </c>
      <c r="U118" s="109"/>
    </row>
    <row r="119" spans="1:21" s="51" customFormat="1" ht="9" customHeight="1" x14ac:dyDescent="0.15">
      <c r="A119" s="74" t="s">
        <v>53</v>
      </c>
      <c r="B119" s="115">
        <v>205006</v>
      </c>
      <c r="C119" s="115">
        <v>1786228</v>
      </c>
      <c r="D119" s="116"/>
      <c r="E119" s="115">
        <v>112759859</v>
      </c>
      <c r="F119" s="115">
        <v>89112315</v>
      </c>
      <c r="G119" s="115">
        <v>65218371</v>
      </c>
      <c r="H119" s="115">
        <v>26034285</v>
      </c>
      <c r="I119" s="80"/>
      <c r="J119" s="115">
        <v>483</v>
      </c>
      <c r="K119" s="115">
        <v>120135</v>
      </c>
      <c r="L119" s="116"/>
      <c r="M119" s="115">
        <v>115</v>
      </c>
      <c r="N119" s="115">
        <v>30816</v>
      </c>
      <c r="O119" s="116"/>
      <c r="P119" s="115">
        <v>90</v>
      </c>
      <c r="Q119" s="115">
        <v>21781</v>
      </c>
      <c r="R119" s="116"/>
      <c r="S119" s="115">
        <v>174</v>
      </c>
      <c r="T119" s="115">
        <v>32895</v>
      </c>
      <c r="U119" s="109"/>
    </row>
    <row r="120" spans="1:21" s="51" customFormat="1" ht="9" customHeight="1" x14ac:dyDescent="0.15">
      <c r="A120" s="74" t="s">
        <v>54</v>
      </c>
      <c r="B120" s="115">
        <v>224490</v>
      </c>
      <c r="C120" s="115">
        <v>2094606</v>
      </c>
      <c r="D120" s="116"/>
      <c r="E120" s="115">
        <v>107944260</v>
      </c>
      <c r="F120" s="115">
        <v>71301311</v>
      </c>
      <c r="G120" s="115">
        <v>61480021</v>
      </c>
      <c r="H120" s="115">
        <v>25428696</v>
      </c>
      <c r="I120" s="80"/>
      <c r="J120" s="115">
        <v>519</v>
      </c>
      <c r="K120" s="115">
        <v>95467</v>
      </c>
      <c r="L120" s="116"/>
      <c r="M120" s="115">
        <v>71</v>
      </c>
      <c r="N120" s="115">
        <v>15001</v>
      </c>
      <c r="O120" s="116"/>
      <c r="P120" s="115">
        <v>190</v>
      </c>
      <c r="Q120" s="115">
        <v>48604</v>
      </c>
      <c r="R120" s="116"/>
      <c r="S120" s="115">
        <v>139</v>
      </c>
      <c r="T120" s="115">
        <v>15481</v>
      </c>
      <c r="U120" s="109"/>
    </row>
    <row r="121" spans="1:21" s="51" customFormat="1" ht="9" customHeight="1" x14ac:dyDescent="0.15">
      <c r="A121" s="74" t="s">
        <v>55</v>
      </c>
      <c r="B121" s="115">
        <v>148628</v>
      </c>
      <c r="C121" s="115">
        <v>1075805</v>
      </c>
      <c r="D121" s="116"/>
      <c r="E121" s="115">
        <v>54706915</v>
      </c>
      <c r="F121" s="115">
        <v>34102024</v>
      </c>
      <c r="G121" s="115">
        <v>23765899</v>
      </c>
      <c r="H121" s="115">
        <v>16453495</v>
      </c>
      <c r="I121" s="80"/>
      <c r="J121" s="115">
        <v>300</v>
      </c>
      <c r="K121" s="115">
        <v>54999</v>
      </c>
      <c r="L121" s="116"/>
      <c r="M121" s="115">
        <v>27</v>
      </c>
      <c r="N121" s="115">
        <v>8528</v>
      </c>
      <c r="O121" s="116"/>
      <c r="P121" s="115">
        <v>83</v>
      </c>
      <c r="Q121" s="115">
        <v>24868</v>
      </c>
      <c r="R121" s="116"/>
      <c r="S121" s="115">
        <v>71</v>
      </c>
      <c r="T121" s="115">
        <v>7381</v>
      </c>
      <c r="U121" s="109"/>
    </row>
    <row r="122" spans="1:21" s="51" customFormat="1" ht="9" customHeight="1" x14ac:dyDescent="0.15">
      <c r="A122" s="76" t="s">
        <v>56</v>
      </c>
      <c r="B122" s="117">
        <v>288103</v>
      </c>
      <c r="C122" s="117">
        <v>1887240</v>
      </c>
      <c r="D122" s="118"/>
      <c r="E122" s="117">
        <v>134493975</v>
      </c>
      <c r="F122" s="117">
        <v>89674104</v>
      </c>
      <c r="G122" s="117">
        <v>64859555</v>
      </c>
      <c r="H122" s="117">
        <v>27850837</v>
      </c>
      <c r="I122" s="82"/>
      <c r="J122" s="117">
        <v>667</v>
      </c>
      <c r="K122" s="117">
        <v>127044</v>
      </c>
      <c r="L122" s="118"/>
      <c r="M122" s="117">
        <v>68</v>
      </c>
      <c r="N122" s="117">
        <v>19013</v>
      </c>
      <c r="O122" s="118"/>
      <c r="P122" s="117">
        <v>106</v>
      </c>
      <c r="Q122" s="117">
        <v>25132</v>
      </c>
      <c r="R122" s="118"/>
      <c r="S122" s="117">
        <v>200</v>
      </c>
      <c r="T122" s="117">
        <v>23068</v>
      </c>
      <c r="U122" s="109"/>
    </row>
    <row r="123" spans="1:21" s="51" customFormat="1" ht="9" customHeight="1" x14ac:dyDescent="0.15">
      <c r="A123" s="74" t="s">
        <v>57</v>
      </c>
      <c r="B123" s="115">
        <v>44248</v>
      </c>
      <c r="C123" s="115">
        <v>413639</v>
      </c>
      <c r="D123" s="116"/>
      <c r="E123" s="115">
        <v>12121475</v>
      </c>
      <c r="F123" s="115">
        <v>9230601</v>
      </c>
      <c r="G123" s="115">
        <v>6246306</v>
      </c>
      <c r="H123" s="115">
        <v>4120330</v>
      </c>
      <c r="I123" s="80"/>
      <c r="J123" s="115">
        <v>76</v>
      </c>
      <c r="K123" s="115">
        <v>12362</v>
      </c>
      <c r="L123" s="116"/>
      <c r="M123" s="115">
        <v>7</v>
      </c>
      <c r="N123" s="115">
        <v>1326</v>
      </c>
      <c r="O123" s="116"/>
      <c r="P123" s="115">
        <v>1</v>
      </c>
      <c r="Q123" s="115">
        <v>160</v>
      </c>
      <c r="R123" s="116"/>
      <c r="S123" s="115">
        <v>28</v>
      </c>
      <c r="T123" s="115">
        <v>3067</v>
      </c>
      <c r="U123" s="109"/>
    </row>
    <row r="124" spans="1:21" s="51" customFormat="1" ht="9" customHeight="1" x14ac:dyDescent="0.15">
      <c r="A124" s="74" t="s">
        <v>112</v>
      </c>
      <c r="B124" s="115"/>
      <c r="C124" s="115"/>
      <c r="D124" s="116"/>
      <c r="E124" s="115"/>
      <c r="F124" s="115"/>
      <c r="G124" s="115"/>
      <c r="H124" s="115"/>
      <c r="I124" s="80"/>
      <c r="J124" s="115"/>
      <c r="K124" s="115"/>
      <c r="L124" s="116"/>
      <c r="M124" s="115"/>
      <c r="N124" s="115"/>
      <c r="O124" s="116"/>
      <c r="P124" s="115"/>
      <c r="Q124" s="115"/>
      <c r="R124" s="116"/>
      <c r="S124" s="115"/>
      <c r="T124" s="115"/>
      <c r="U124" s="109"/>
    </row>
    <row r="125" spans="1:21" s="51" customFormat="1" ht="9" customHeight="1" x14ac:dyDescent="0.15">
      <c r="A125" s="74" t="s">
        <v>113</v>
      </c>
      <c r="B125" s="115">
        <v>459594</v>
      </c>
      <c r="C125" s="115">
        <v>2130661</v>
      </c>
      <c r="D125" s="116"/>
      <c r="E125" s="115">
        <v>126845343</v>
      </c>
      <c r="F125" s="115">
        <v>81299143</v>
      </c>
      <c r="G125" s="115">
        <v>49373739</v>
      </c>
      <c r="H125" s="115">
        <v>33900728</v>
      </c>
      <c r="I125" s="80"/>
      <c r="J125" s="115">
        <v>1087</v>
      </c>
      <c r="K125" s="115">
        <v>164407</v>
      </c>
      <c r="L125" s="116"/>
      <c r="M125" s="115">
        <v>97</v>
      </c>
      <c r="N125" s="115">
        <v>23760</v>
      </c>
      <c r="O125" s="116"/>
      <c r="P125" s="115">
        <v>177</v>
      </c>
      <c r="Q125" s="115">
        <v>35793</v>
      </c>
      <c r="R125" s="116"/>
      <c r="S125" s="115">
        <v>265</v>
      </c>
      <c r="T125" s="115">
        <v>27265</v>
      </c>
      <c r="U125" s="109"/>
    </row>
    <row r="126" spans="1:21" s="51" customFormat="1" ht="9" customHeight="1" x14ac:dyDescent="0.15">
      <c r="A126" s="76" t="s">
        <v>59</v>
      </c>
      <c r="B126" s="117">
        <v>100463</v>
      </c>
      <c r="C126" s="117">
        <v>931274</v>
      </c>
      <c r="D126" s="118"/>
      <c r="E126" s="117">
        <v>45421577</v>
      </c>
      <c r="F126" s="117">
        <v>31663434</v>
      </c>
      <c r="G126" s="117">
        <v>27445252</v>
      </c>
      <c r="H126" s="117">
        <v>8214308</v>
      </c>
      <c r="I126" s="82"/>
      <c r="J126" s="117">
        <v>159</v>
      </c>
      <c r="K126" s="117">
        <v>36830</v>
      </c>
      <c r="L126" s="118"/>
      <c r="M126" s="117">
        <v>14</v>
      </c>
      <c r="N126" s="117">
        <v>2181</v>
      </c>
      <c r="O126" s="118"/>
      <c r="P126" s="117">
        <v>29</v>
      </c>
      <c r="Q126" s="117">
        <v>11666</v>
      </c>
      <c r="R126" s="118"/>
      <c r="S126" s="117">
        <v>83</v>
      </c>
      <c r="T126" s="117">
        <v>5397</v>
      </c>
      <c r="U126" s="109"/>
    </row>
    <row r="127" spans="1:21" s="51" customFormat="1" ht="9" customHeight="1" x14ac:dyDescent="0.15">
      <c r="A127" s="110" t="s">
        <v>60</v>
      </c>
      <c r="B127" s="119">
        <v>80429</v>
      </c>
      <c r="C127" s="119">
        <v>389996</v>
      </c>
      <c r="D127" s="120"/>
      <c r="E127" s="119">
        <v>22533992</v>
      </c>
      <c r="F127" s="119">
        <v>17213121</v>
      </c>
      <c r="G127" s="119">
        <v>10254669</v>
      </c>
      <c r="H127" s="119">
        <v>5979495</v>
      </c>
      <c r="I127" s="112"/>
      <c r="J127" s="119">
        <v>175</v>
      </c>
      <c r="K127" s="119">
        <v>33678</v>
      </c>
      <c r="L127" s="120"/>
      <c r="M127" s="119">
        <v>17</v>
      </c>
      <c r="N127" s="119">
        <v>5198</v>
      </c>
      <c r="O127" s="120"/>
      <c r="P127" s="119">
        <v>9</v>
      </c>
      <c r="Q127" s="119">
        <v>2076</v>
      </c>
      <c r="R127" s="120"/>
      <c r="S127" s="119">
        <v>47</v>
      </c>
      <c r="T127" s="119">
        <v>6471</v>
      </c>
      <c r="U127" s="109"/>
    </row>
    <row r="128" spans="1:21" s="51" customFormat="1" ht="9" customHeight="1" x14ac:dyDescent="0.15">
      <c r="A128" s="74" t="s">
        <v>90</v>
      </c>
      <c r="B128" s="115">
        <v>373</v>
      </c>
      <c r="C128" s="115">
        <v>1814</v>
      </c>
      <c r="D128" s="116"/>
      <c r="E128" s="115">
        <v>474871</v>
      </c>
      <c r="F128" s="115">
        <v>112771</v>
      </c>
      <c r="G128" s="115">
        <v>243420</v>
      </c>
      <c r="H128" s="115">
        <v>6162</v>
      </c>
      <c r="I128" s="80"/>
      <c r="J128" s="115">
        <v>32</v>
      </c>
      <c r="K128" s="115">
        <v>7937</v>
      </c>
      <c r="L128" s="116"/>
      <c r="M128" s="115">
        <v>3</v>
      </c>
      <c r="N128" s="115">
        <v>577</v>
      </c>
      <c r="O128" s="116"/>
      <c r="P128" s="115">
        <v>0</v>
      </c>
      <c r="Q128" s="115">
        <v>0</v>
      </c>
      <c r="R128" s="116"/>
      <c r="S128" s="115">
        <v>3</v>
      </c>
      <c r="T128" s="115">
        <v>2437</v>
      </c>
      <c r="U128" s="109"/>
    </row>
    <row r="129" spans="1:21" s="51" customFormat="1" ht="9" customHeight="1" x14ac:dyDescent="0.15">
      <c r="A129" s="110" t="s">
        <v>114</v>
      </c>
      <c r="B129" s="119">
        <v>6641</v>
      </c>
      <c r="C129" s="119">
        <v>24004</v>
      </c>
      <c r="D129" s="120"/>
      <c r="E129" s="119">
        <v>1761321</v>
      </c>
      <c r="F129" s="119">
        <v>795601</v>
      </c>
      <c r="G129" s="119">
        <v>756903</v>
      </c>
      <c r="H129" s="119">
        <v>166788</v>
      </c>
      <c r="I129" s="112"/>
      <c r="J129" s="119">
        <v>1</v>
      </c>
      <c r="K129" s="119">
        <v>500</v>
      </c>
      <c r="L129" s="120"/>
      <c r="M129" s="119">
        <v>0</v>
      </c>
      <c r="N129" s="119">
        <v>0</v>
      </c>
      <c r="O129" s="120"/>
      <c r="P129" s="119">
        <v>0</v>
      </c>
      <c r="Q129" s="119">
        <v>0</v>
      </c>
      <c r="R129" s="120"/>
      <c r="S129" s="119">
        <v>0</v>
      </c>
      <c r="T129" s="119">
        <v>0</v>
      </c>
      <c r="U129" s="113"/>
    </row>
    <row r="130" spans="1:21" s="51" customFormat="1" ht="6" customHeight="1" x14ac:dyDescent="0.15">
      <c r="A130" s="110"/>
      <c r="B130" s="111"/>
      <c r="C130" s="111"/>
      <c r="D130" s="112"/>
      <c r="E130" s="111"/>
      <c r="F130" s="111"/>
      <c r="G130" s="111"/>
      <c r="H130" s="111"/>
      <c r="I130" s="112"/>
      <c r="J130" s="111"/>
      <c r="K130" s="111"/>
      <c r="L130" s="112"/>
      <c r="M130" s="111"/>
      <c r="N130" s="111"/>
      <c r="O130" s="112"/>
      <c r="P130" s="111"/>
      <c r="Q130" s="111"/>
      <c r="R130" s="112"/>
      <c r="S130" s="111"/>
      <c r="T130" s="111"/>
      <c r="U130" s="113"/>
    </row>
    <row r="131" spans="1:21" s="51" customFormat="1" ht="9" customHeight="1" x14ac:dyDescent="0.15">
      <c r="A131" s="72">
        <v>2012</v>
      </c>
      <c r="B131" s="111"/>
      <c r="C131" s="111"/>
      <c r="D131" s="112"/>
      <c r="E131" s="111"/>
      <c r="F131" s="111"/>
      <c r="G131" s="111"/>
      <c r="H131" s="111"/>
      <c r="I131" s="112"/>
      <c r="J131" s="111"/>
      <c r="K131" s="111"/>
      <c r="L131" s="112"/>
      <c r="M131" s="111"/>
      <c r="N131" s="111"/>
      <c r="O131" s="112"/>
      <c r="P131" s="111"/>
      <c r="Q131" s="111"/>
      <c r="R131" s="112"/>
      <c r="S131" s="111"/>
      <c r="T131" s="111"/>
      <c r="U131" s="113"/>
    </row>
    <row r="132" spans="1:21" s="51" customFormat="1" ht="9" customHeight="1" x14ac:dyDescent="0.15">
      <c r="A132" s="72" t="s">
        <v>84</v>
      </c>
      <c r="B132" s="114">
        <f>SUM(B134:B168)</f>
        <v>14217785</v>
      </c>
      <c r="C132" s="114">
        <f>SUM(C134:C168)</f>
        <v>79920156</v>
      </c>
      <c r="D132" s="114"/>
      <c r="E132" s="114">
        <f>SUM(E134:E168)</f>
        <v>2745069427</v>
      </c>
      <c r="F132" s="114">
        <f>SUM(F134:F168)-1</f>
        <v>2135243283</v>
      </c>
      <c r="G132" s="114">
        <f>SUM(G134:G168)-2</f>
        <v>1182586050</v>
      </c>
      <c r="H132" s="114">
        <f>SUM(H134:H168)+2</f>
        <v>866726105</v>
      </c>
      <c r="I132" s="78"/>
      <c r="J132" s="114">
        <f>SUM(J134:J168)</f>
        <v>22553</v>
      </c>
      <c r="K132" s="114">
        <f>SUM(K134:K168)</f>
        <v>3915854</v>
      </c>
      <c r="L132" s="114"/>
      <c r="M132" s="114">
        <f>SUM(M134:M168)</f>
        <v>2061</v>
      </c>
      <c r="N132" s="114">
        <f>SUM(N134:N168)-1</f>
        <v>535672</v>
      </c>
      <c r="O132" s="114"/>
      <c r="P132" s="114">
        <f>SUM(P134:P168)</f>
        <v>2647</v>
      </c>
      <c r="Q132" s="114">
        <f>SUM(Q134:Q168)+1</f>
        <v>748269</v>
      </c>
      <c r="R132" s="114"/>
      <c r="S132" s="114">
        <f>SUM(S134:S168)</f>
        <v>8867</v>
      </c>
      <c r="T132" s="114">
        <f>SUM(T134:T168)-4</f>
        <v>1175813</v>
      </c>
      <c r="U132" s="41"/>
    </row>
    <row r="133" spans="1:21" s="51" customFormat="1" ht="3" customHeight="1" x14ac:dyDescent="0.15">
      <c r="A133" s="72"/>
      <c r="B133" s="114"/>
      <c r="C133" s="114"/>
      <c r="D133" s="114"/>
      <c r="E133" s="114"/>
      <c r="F133" s="114"/>
      <c r="G133" s="114"/>
      <c r="H133" s="114"/>
      <c r="I133" s="78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41"/>
    </row>
    <row r="134" spans="1:21" s="51" customFormat="1" ht="9" customHeight="1" x14ac:dyDescent="0.15">
      <c r="A134" s="74" t="s">
        <v>29</v>
      </c>
      <c r="B134" s="115">
        <v>80293</v>
      </c>
      <c r="C134" s="115">
        <v>783389</v>
      </c>
      <c r="D134" s="116"/>
      <c r="E134" s="115">
        <v>26255754</v>
      </c>
      <c r="F134" s="115">
        <v>18409357</v>
      </c>
      <c r="G134" s="115">
        <v>11770558</v>
      </c>
      <c r="H134" s="115">
        <v>8006046</v>
      </c>
      <c r="I134" s="80"/>
      <c r="J134" s="115">
        <v>244</v>
      </c>
      <c r="K134" s="115">
        <v>26036</v>
      </c>
      <c r="L134" s="116"/>
      <c r="M134" s="115">
        <v>15</v>
      </c>
      <c r="N134" s="115">
        <v>1346</v>
      </c>
      <c r="O134" s="116"/>
      <c r="P134" s="115">
        <v>16</v>
      </c>
      <c r="Q134" s="115">
        <v>3611</v>
      </c>
      <c r="R134" s="116"/>
      <c r="S134" s="115">
        <v>99</v>
      </c>
      <c r="T134" s="115">
        <v>12775</v>
      </c>
      <c r="U134" s="109"/>
    </row>
    <row r="135" spans="1:21" s="51" customFormat="1" ht="9" customHeight="1" x14ac:dyDescent="0.15">
      <c r="A135" s="74" t="s">
        <v>30</v>
      </c>
      <c r="B135" s="115">
        <v>215236</v>
      </c>
      <c r="C135" s="115">
        <v>1977177</v>
      </c>
      <c r="D135" s="116"/>
      <c r="E135" s="115">
        <v>76390758</v>
      </c>
      <c r="F135" s="115">
        <v>53608889</v>
      </c>
      <c r="G135" s="115">
        <v>41182883</v>
      </c>
      <c r="H135" s="115">
        <v>26542897</v>
      </c>
      <c r="I135" s="80"/>
      <c r="J135" s="115">
        <v>549</v>
      </c>
      <c r="K135" s="115">
        <v>91776</v>
      </c>
      <c r="L135" s="116"/>
      <c r="M135" s="115">
        <v>36</v>
      </c>
      <c r="N135" s="115">
        <v>17819</v>
      </c>
      <c r="O135" s="116"/>
      <c r="P135" s="115">
        <v>144</v>
      </c>
      <c r="Q135" s="115">
        <v>47213</v>
      </c>
      <c r="R135" s="116"/>
      <c r="S135" s="115">
        <v>382</v>
      </c>
      <c r="T135" s="115">
        <v>30151</v>
      </c>
      <c r="U135" s="109"/>
    </row>
    <row r="136" spans="1:21" s="51" customFormat="1" ht="9" customHeight="1" x14ac:dyDescent="0.15">
      <c r="A136" s="74" t="s">
        <v>31</v>
      </c>
      <c r="B136" s="115">
        <v>54438</v>
      </c>
      <c r="C136" s="115">
        <v>533581</v>
      </c>
      <c r="D136" s="116"/>
      <c r="E136" s="115">
        <v>18479865</v>
      </c>
      <c r="F136" s="115">
        <v>14447458</v>
      </c>
      <c r="G136" s="115">
        <v>8905741</v>
      </c>
      <c r="H136" s="115">
        <v>10161299</v>
      </c>
      <c r="I136" s="80"/>
      <c r="J136" s="115">
        <v>130</v>
      </c>
      <c r="K136" s="115">
        <v>23634</v>
      </c>
      <c r="L136" s="116"/>
      <c r="M136" s="115">
        <v>10</v>
      </c>
      <c r="N136" s="115">
        <v>3861</v>
      </c>
      <c r="O136" s="116"/>
      <c r="P136" s="115">
        <v>25</v>
      </c>
      <c r="Q136" s="115">
        <v>10930</v>
      </c>
      <c r="R136" s="116"/>
      <c r="S136" s="115">
        <v>73</v>
      </c>
      <c r="T136" s="115">
        <v>9323</v>
      </c>
      <c r="U136" s="109"/>
    </row>
    <row r="137" spans="1:21" s="51" customFormat="1" ht="9" customHeight="1" x14ac:dyDescent="0.15">
      <c r="A137" s="76" t="s">
        <v>32</v>
      </c>
      <c r="B137" s="117">
        <v>75507</v>
      </c>
      <c r="C137" s="117">
        <v>517790</v>
      </c>
      <c r="D137" s="118"/>
      <c r="E137" s="117">
        <v>21725091</v>
      </c>
      <c r="F137" s="117">
        <v>15546174</v>
      </c>
      <c r="G137" s="117">
        <v>10350364</v>
      </c>
      <c r="H137" s="117">
        <v>8116379</v>
      </c>
      <c r="I137" s="82"/>
      <c r="J137" s="117">
        <v>214</v>
      </c>
      <c r="K137" s="117">
        <v>36300</v>
      </c>
      <c r="L137" s="118"/>
      <c r="M137" s="117">
        <v>13</v>
      </c>
      <c r="N137" s="117">
        <v>1963</v>
      </c>
      <c r="O137" s="118"/>
      <c r="P137" s="117">
        <v>32</v>
      </c>
      <c r="Q137" s="117">
        <v>7301</v>
      </c>
      <c r="R137" s="118"/>
      <c r="S137" s="117">
        <v>77</v>
      </c>
      <c r="T137" s="117">
        <v>26954</v>
      </c>
      <c r="U137" s="109"/>
    </row>
    <row r="138" spans="1:21" s="51" customFormat="1" ht="9" customHeight="1" x14ac:dyDescent="0.15">
      <c r="A138" s="74" t="s">
        <v>85</v>
      </c>
      <c r="B138" s="115">
        <v>211097</v>
      </c>
      <c r="C138" s="115">
        <v>2145266</v>
      </c>
      <c r="D138" s="116"/>
      <c r="E138" s="115">
        <v>73181624</v>
      </c>
      <c r="F138" s="115">
        <v>62900396</v>
      </c>
      <c r="G138" s="115">
        <v>36709039</v>
      </c>
      <c r="H138" s="115">
        <v>27557195</v>
      </c>
      <c r="I138" s="80"/>
      <c r="J138" s="115">
        <v>790</v>
      </c>
      <c r="K138" s="115">
        <v>102299</v>
      </c>
      <c r="L138" s="116"/>
      <c r="M138" s="115">
        <v>72</v>
      </c>
      <c r="N138" s="115">
        <v>21850</v>
      </c>
      <c r="O138" s="116"/>
      <c r="P138" s="115">
        <v>208</v>
      </c>
      <c r="Q138" s="115">
        <v>59931</v>
      </c>
      <c r="R138" s="116"/>
      <c r="S138" s="115">
        <v>307</v>
      </c>
      <c r="T138" s="115">
        <v>36874</v>
      </c>
      <c r="U138" s="109"/>
    </row>
    <row r="139" spans="1:21" s="51" customFormat="1" ht="9" customHeight="1" x14ac:dyDescent="0.15">
      <c r="A139" s="74" t="s">
        <v>34</v>
      </c>
      <c r="B139" s="115">
        <v>40896</v>
      </c>
      <c r="C139" s="115">
        <v>403579</v>
      </c>
      <c r="D139" s="116"/>
      <c r="E139" s="115">
        <v>13485767</v>
      </c>
      <c r="F139" s="115">
        <v>9459024</v>
      </c>
      <c r="G139" s="115">
        <v>6162117</v>
      </c>
      <c r="H139" s="115">
        <v>5749716</v>
      </c>
      <c r="I139" s="80"/>
      <c r="J139" s="115">
        <v>168</v>
      </c>
      <c r="K139" s="115">
        <v>18535</v>
      </c>
      <c r="L139" s="116"/>
      <c r="M139" s="115">
        <v>11</v>
      </c>
      <c r="N139" s="115">
        <v>3723</v>
      </c>
      <c r="O139" s="116"/>
      <c r="P139" s="115">
        <v>8</v>
      </c>
      <c r="Q139" s="115">
        <v>1466</v>
      </c>
      <c r="R139" s="116"/>
      <c r="S139" s="115">
        <v>49</v>
      </c>
      <c r="T139" s="115">
        <v>4551</v>
      </c>
      <c r="U139" s="109"/>
    </row>
    <row r="140" spans="1:21" s="51" customFormat="1" ht="9" customHeight="1" x14ac:dyDescent="0.15">
      <c r="A140" s="74" t="s">
        <v>35</v>
      </c>
      <c r="B140" s="115">
        <v>203194</v>
      </c>
      <c r="C140" s="115">
        <v>1392729</v>
      </c>
      <c r="D140" s="116"/>
      <c r="E140" s="115">
        <v>58546715</v>
      </c>
      <c r="F140" s="115">
        <v>39954589</v>
      </c>
      <c r="G140" s="115">
        <v>28115040</v>
      </c>
      <c r="H140" s="115">
        <v>25371485</v>
      </c>
      <c r="I140" s="80"/>
      <c r="J140" s="115">
        <v>543</v>
      </c>
      <c r="K140" s="115">
        <v>95968</v>
      </c>
      <c r="L140" s="116"/>
      <c r="M140" s="115">
        <v>63</v>
      </c>
      <c r="N140" s="115">
        <v>12141</v>
      </c>
      <c r="O140" s="116"/>
      <c r="P140" s="115">
        <v>85</v>
      </c>
      <c r="Q140" s="115">
        <v>15998</v>
      </c>
      <c r="R140" s="116"/>
      <c r="S140" s="115">
        <v>226</v>
      </c>
      <c r="T140" s="115">
        <v>19419</v>
      </c>
      <c r="U140" s="109"/>
    </row>
    <row r="141" spans="1:21" s="51" customFormat="1" ht="9" customHeight="1" x14ac:dyDescent="0.15">
      <c r="A141" s="76" t="s">
        <v>86</v>
      </c>
      <c r="B141" s="117">
        <v>223648</v>
      </c>
      <c r="C141" s="117">
        <v>1931444</v>
      </c>
      <c r="D141" s="118"/>
      <c r="E141" s="117">
        <v>76750154</v>
      </c>
      <c r="F141" s="117">
        <v>55017873</v>
      </c>
      <c r="G141" s="117">
        <v>34977648</v>
      </c>
      <c r="H141" s="117">
        <v>30139768</v>
      </c>
      <c r="I141" s="82"/>
      <c r="J141" s="117">
        <v>878</v>
      </c>
      <c r="K141" s="117">
        <v>184296</v>
      </c>
      <c r="L141" s="118"/>
      <c r="M141" s="117">
        <v>161</v>
      </c>
      <c r="N141" s="117">
        <v>63684</v>
      </c>
      <c r="O141" s="118"/>
      <c r="P141" s="117">
        <v>98</v>
      </c>
      <c r="Q141" s="117">
        <v>26098</v>
      </c>
      <c r="R141" s="118"/>
      <c r="S141" s="117">
        <v>483</v>
      </c>
      <c r="T141" s="117">
        <v>36821</v>
      </c>
      <c r="U141" s="109"/>
    </row>
    <row r="142" spans="1:21" s="51" customFormat="1" ht="9" customHeight="1" x14ac:dyDescent="0.15">
      <c r="A142" s="74" t="s">
        <v>87</v>
      </c>
      <c r="B142" s="115">
        <v>7989889</v>
      </c>
      <c r="C142" s="115">
        <v>21253012</v>
      </c>
      <c r="D142" s="116"/>
      <c r="E142" s="115">
        <v>629431127</v>
      </c>
      <c r="F142" s="115">
        <v>666506873</v>
      </c>
      <c r="G142" s="115">
        <v>214140386</v>
      </c>
      <c r="H142" s="115">
        <v>139436838</v>
      </c>
      <c r="I142" s="80"/>
      <c r="J142" s="115">
        <v>4640</v>
      </c>
      <c r="K142" s="115">
        <v>769948</v>
      </c>
      <c r="L142" s="116"/>
      <c r="M142" s="115">
        <v>304</v>
      </c>
      <c r="N142" s="115">
        <v>37482</v>
      </c>
      <c r="O142" s="116"/>
      <c r="P142" s="115">
        <v>256</v>
      </c>
      <c r="Q142" s="115">
        <v>92741</v>
      </c>
      <c r="R142" s="116"/>
      <c r="S142" s="115">
        <v>1352</v>
      </c>
      <c r="T142" s="115">
        <v>238409</v>
      </c>
      <c r="U142" s="109"/>
    </row>
    <row r="143" spans="1:21" s="51" customFormat="1" ht="9" customHeight="1" x14ac:dyDescent="0.15">
      <c r="A143" s="74" t="s">
        <v>38</v>
      </c>
      <c r="B143" s="115">
        <v>106288</v>
      </c>
      <c r="C143" s="115">
        <v>778696</v>
      </c>
      <c r="D143" s="116"/>
      <c r="E143" s="115">
        <v>32454366</v>
      </c>
      <c r="F143" s="115">
        <v>25255343</v>
      </c>
      <c r="G143" s="115">
        <v>15772202</v>
      </c>
      <c r="H143" s="115">
        <v>12502399</v>
      </c>
      <c r="I143" s="80"/>
      <c r="J143" s="115">
        <v>467</v>
      </c>
      <c r="K143" s="115">
        <v>78226</v>
      </c>
      <c r="L143" s="116"/>
      <c r="M143" s="115">
        <v>67</v>
      </c>
      <c r="N143" s="115">
        <v>18419</v>
      </c>
      <c r="O143" s="116"/>
      <c r="P143" s="115">
        <v>86</v>
      </c>
      <c r="Q143" s="115">
        <v>24347</v>
      </c>
      <c r="R143" s="116"/>
      <c r="S143" s="115">
        <v>123</v>
      </c>
      <c r="T143" s="115">
        <v>16290</v>
      </c>
      <c r="U143" s="109"/>
    </row>
    <row r="144" spans="1:21" s="51" customFormat="1" ht="9" customHeight="1" x14ac:dyDescent="0.15">
      <c r="A144" s="74" t="s">
        <v>39</v>
      </c>
      <c r="B144" s="115">
        <v>289978</v>
      </c>
      <c r="C144" s="115">
        <v>3214276</v>
      </c>
      <c r="D144" s="116"/>
      <c r="E144" s="115">
        <v>96812266</v>
      </c>
      <c r="F144" s="115">
        <v>71999035</v>
      </c>
      <c r="G144" s="115">
        <v>50826130</v>
      </c>
      <c r="H144" s="115">
        <v>38479907</v>
      </c>
      <c r="I144" s="80"/>
      <c r="J144" s="115">
        <v>865</v>
      </c>
      <c r="K144" s="115">
        <v>140610</v>
      </c>
      <c r="L144" s="116"/>
      <c r="M144" s="115">
        <v>56</v>
      </c>
      <c r="N144" s="115">
        <v>12628</v>
      </c>
      <c r="O144" s="116"/>
      <c r="P144" s="115">
        <v>108</v>
      </c>
      <c r="Q144" s="115">
        <v>29013</v>
      </c>
      <c r="R144" s="116"/>
      <c r="S144" s="115">
        <v>369</v>
      </c>
      <c r="T144" s="115">
        <v>86636</v>
      </c>
      <c r="U144" s="109"/>
    </row>
    <row r="145" spans="1:21" s="51" customFormat="1" ht="9" customHeight="1" x14ac:dyDescent="0.15">
      <c r="A145" s="76" t="s">
        <v>40</v>
      </c>
      <c r="B145" s="117">
        <v>140313</v>
      </c>
      <c r="C145" s="117">
        <v>1319369</v>
      </c>
      <c r="D145" s="118"/>
      <c r="E145" s="117">
        <v>41305871</v>
      </c>
      <c r="F145" s="117">
        <v>30574028</v>
      </c>
      <c r="G145" s="117">
        <v>22223821</v>
      </c>
      <c r="H145" s="117">
        <v>25053355</v>
      </c>
      <c r="I145" s="82"/>
      <c r="J145" s="117">
        <v>489</v>
      </c>
      <c r="K145" s="117">
        <v>117723</v>
      </c>
      <c r="L145" s="118"/>
      <c r="M145" s="117">
        <v>86</v>
      </c>
      <c r="N145" s="117">
        <v>34826</v>
      </c>
      <c r="O145" s="118"/>
      <c r="P145" s="117">
        <v>63</v>
      </c>
      <c r="Q145" s="117">
        <v>16631</v>
      </c>
      <c r="R145" s="118"/>
      <c r="S145" s="117">
        <v>324</v>
      </c>
      <c r="T145" s="117">
        <v>28493</v>
      </c>
      <c r="U145" s="109"/>
    </row>
    <row r="146" spans="1:21" s="51" customFormat="1" ht="9" customHeight="1" x14ac:dyDescent="0.15">
      <c r="A146" s="74" t="s">
        <v>41</v>
      </c>
      <c r="B146" s="115">
        <v>129125</v>
      </c>
      <c r="C146" s="115">
        <v>1000873</v>
      </c>
      <c r="D146" s="116"/>
      <c r="E146" s="115">
        <v>38672798</v>
      </c>
      <c r="F146" s="115">
        <v>26761683</v>
      </c>
      <c r="G146" s="115">
        <v>15767080</v>
      </c>
      <c r="H146" s="115">
        <v>13283259</v>
      </c>
      <c r="I146" s="80"/>
      <c r="J146" s="115">
        <v>349</v>
      </c>
      <c r="K146" s="115">
        <v>56824</v>
      </c>
      <c r="L146" s="116"/>
      <c r="M146" s="115">
        <v>38</v>
      </c>
      <c r="N146" s="115">
        <v>9515</v>
      </c>
      <c r="O146" s="116"/>
      <c r="P146" s="115">
        <v>51</v>
      </c>
      <c r="Q146" s="115">
        <v>12287</v>
      </c>
      <c r="R146" s="116"/>
      <c r="S146" s="115">
        <v>145</v>
      </c>
      <c r="T146" s="115">
        <v>13918</v>
      </c>
      <c r="U146" s="109"/>
    </row>
    <row r="147" spans="1:21" s="51" customFormat="1" ht="9" customHeight="1" x14ac:dyDescent="0.15">
      <c r="A147" s="74" t="s">
        <v>42</v>
      </c>
      <c r="B147" s="115">
        <v>480208</v>
      </c>
      <c r="C147" s="115">
        <v>7019513</v>
      </c>
      <c r="D147" s="116"/>
      <c r="E147" s="115">
        <v>191286888</v>
      </c>
      <c r="F147" s="115">
        <v>143948462</v>
      </c>
      <c r="G147" s="115">
        <v>90733009</v>
      </c>
      <c r="H147" s="115">
        <v>65844112</v>
      </c>
      <c r="I147" s="80"/>
      <c r="J147" s="115">
        <v>1460</v>
      </c>
      <c r="K147" s="115">
        <v>229231</v>
      </c>
      <c r="L147" s="116"/>
      <c r="M147" s="115">
        <v>107</v>
      </c>
      <c r="N147" s="115">
        <v>33334</v>
      </c>
      <c r="O147" s="116"/>
      <c r="P147" s="115">
        <v>191</v>
      </c>
      <c r="Q147" s="115">
        <v>48464</v>
      </c>
      <c r="R147" s="116"/>
      <c r="S147" s="115">
        <v>600</v>
      </c>
      <c r="T147" s="115">
        <v>103494</v>
      </c>
      <c r="U147" s="109"/>
    </row>
    <row r="148" spans="1:21" s="51" customFormat="1" ht="9" customHeight="1" x14ac:dyDescent="0.15">
      <c r="A148" s="74" t="s">
        <v>43</v>
      </c>
      <c r="B148" s="115">
        <v>871606</v>
      </c>
      <c r="C148" s="115">
        <v>7930765</v>
      </c>
      <c r="D148" s="116"/>
      <c r="E148" s="115">
        <v>311858145</v>
      </c>
      <c r="F148" s="115">
        <v>184800128</v>
      </c>
      <c r="G148" s="115">
        <v>113466332</v>
      </c>
      <c r="H148" s="115">
        <v>85821801</v>
      </c>
      <c r="I148" s="80"/>
      <c r="J148" s="115">
        <v>1719</v>
      </c>
      <c r="K148" s="115">
        <v>381364</v>
      </c>
      <c r="L148" s="116"/>
      <c r="M148" s="115">
        <v>193</v>
      </c>
      <c r="N148" s="115">
        <v>35320</v>
      </c>
      <c r="O148" s="116"/>
      <c r="P148" s="115">
        <v>130</v>
      </c>
      <c r="Q148" s="115">
        <v>45437</v>
      </c>
      <c r="R148" s="116"/>
      <c r="S148" s="115">
        <v>761</v>
      </c>
      <c r="T148" s="115">
        <v>88853</v>
      </c>
      <c r="U148" s="109"/>
    </row>
    <row r="149" spans="1:21" s="51" customFormat="1" ht="9" customHeight="1" x14ac:dyDescent="0.15">
      <c r="A149" s="76" t="s">
        <v>88</v>
      </c>
      <c r="B149" s="117">
        <v>202027</v>
      </c>
      <c r="C149" s="117">
        <v>2032308</v>
      </c>
      <c r="D149" s="118"/>
      <c r="E149" s="117">
        <v>60634392</v>
      </c>
      <c r="F149" s="117">
        <v>47841847</v>
      </c>
      <c r="G149" s="117">
        <v>26369499</v>
      </c>
      <c r="H149" s="117">
        <v>27427101</v>
      </c>
      <c r="I149" s="82"/>
      <c r="J149" s="117">
        <v>644</v>
      </c>
      <c r="K149" s="117">
        <v>127436</v>
      </c>
      <c r="L149" s="118"/>
      <c r="M149" s="117">
        <v>68</v>
      </c>
      <c r="N149" s="117">
        <v>27636</v>
      </c>
      <c r="O149" s="118"/>
      <c r="P149" s="117">
        <v>38</v>
      </c>
      <c r="Q149" s="117">
        <v>10180</v>
      </c>
      <c r="R149" s="118"/>
      <c r="S149" s="117">
        <v>283</v>
      </c>
      <c r="T149" s="117">
        <v>30182</v>
      </c>
      <c r="U149" s="109"/>
    </row>
    <row r="150" spans="1:21" s="51" customFormat="1" ht="9" customHeight="1" x14ac:dyDescent="0.15">
      <c r="A150" s="74" t="s">
        <v>45</v>
      </c>
      <c r="B150" s="115">
        <v>106524</v>
      </c>
      <c r="C150" s="115">
        <v>1237283</v>
      </c>
      <c r="D150" s="116"/>
      <c r="E150" s="115">
        <v>34682632</v>
      </c>
      <c r="F150" s="115">
        <v>24371540</v>
      </c>
      <c r="G150" s="115">
        <v>16060492</v>
      </c>
      <c r="H150" s="115">
        <v>12543991</v>
      </c>
      <c r="I150" s="80"/>
      <c r="J150" s="115">
        <v>318</v>
      </c>
      <c r="K150" s="115">
        <v>49613</v>
      </c>
      <c r="L150" s="116"/>
      <c r="M150" s="115">
        <v>32</v>
      </c>
      <c r="N150" s="115">
        <v>6661</v>
      </c>
      <c r="O150" s="116"/>
      <c r="P150" s="115">
        <v>35</v>
      </c>
      <c r="Q150" s="115">
        <v>12047</v>
      </c>
      <c r="R150" s="116"/>
      <c r="S150" s="115">
        <v>164</v>
      </c>
      <c r="T150" s="115">
        <v>12822</v>
      </c>
      <c r="U150" s="109"/>
    </row>
    <row r="151" spans="1:21" s="51" customFormat="1" ht="9" customHeight="1" x14ac:dyDescent="0.15">
      <c r="A151" s="74" t="s">
        <v>46</v>
      </c>
      <c r="B151" s="115">
        <v>83395</v>
      </c>
      <c r="C151" s="115">
        <v>607058</v>
      </c>
      <c r="D151" s="116"/>
      <c r="E151" s="115">
        <v>23397390</v>
      </c>
      <c r="F151" s="115">
        <v>16364791</v>
      </c>
      <c r="G151" s="115">
        <v>9555669</v>
      </c>
      <c r="H151" s="115">
        <v>9253633</v>
      </c>
      <c r="I151" s="80"/>
      <c r="J151" s="115">
        <v>304</v>
      </c>
      <c r="K151" s="115">
        <v>33290</v>
      </c>
      <c r="L151" s="116"/>
      <c r="M151" s="115">
        <v>27</v>
      </c>
      <c r="N151" s="115">
        <v>5081</v>
      </c>
      <c r="O151" s="116"/>
      <c r="P151" s="115">
        <v>12</v>
      </c>
      <c r="Q151" s="115">
        <v>2174</v>
      </c>
      <c r="R151" s="116"/>
      <c r="S151" s="115">
        <v>87</v>
      </c>
      <c r="T151" s="115">
        <v>15553</v>
      </c>
      <c r="U151" s="109"/>
    </row>
    <row r="152" spans="1:21" s="51" customFormat="1" ht="9" customHeight="1" x14ac:dyDescent="0.15">
      <c r="A152" s="74" t="s">
        <v>47</v>
      </c>
      <c r="B152" s="115">
        <v>395648</v>
      </c>
      <c r="C152" s="115">
        <v>5387154</v>
      </c>
      <c r="D152" s="116"/>
      <c r="E152" s="115">
        <v>198705586</v>
      </c>
      <c r="F152" s="115">
        <v>121325594</v>
      </c>
      <c r="G152" s="115">
        <v>91961618</v>
      </c>
      <c r="H152" s="115">
        <v>47389027</v>
      </c>
      <c r="I152" s="80"/>
      <c r="J152" s="115">
        <v>1016</v>
      </c>
      <c r="K152" s="115">
        <v>191647</v>
      </c>
      <c r="L152" s="116"/>
      <c r="M152" s="115">
        <v>93</v>
      </c>
      <c r="N152" s="115">
        <v>18611</v>
      </c>
      <c r="O152" s="116"/>
      <c r="P152" s="115">
        <v>84</v>
      </c>
      <c r="Q152" s="115">
        <v>33963</v>
      </c>
      <c r="R152" s="116"/>
      <c r="S152" s="115">
        <v>514</v>
      </c>
      <c r="T152" s="115">
        <v>115102</v>
      </c>
      <c r="U152" s="109"/>
    </row>
    <row r="153" spans="1:21" s="51" customFormat="1" ht="9" customHeight="1" x14ac:dyDescent="0.15">
      <c r="A153" s="76" t="s">
        <v>48</v>
      </c>
      <c r="B153" s="117">
        <v>148547</v>
      </c>
      <c r="C153" s="117">
        <v>1082008</v>
      </c>
      <c r="D153" s="118"/>
      <c r="E153" s="117">
        <v>37835943</v>
      </c>
      <c r="F153" s="117">
        <v>30526236</v>
      </c>
      <c r="G153" s="117">
        <v>22581892</v>
      </c>
      <c r="H153" s="117">
        <v>15191696</v>
      </c>
      <c r="I153" s="82"/>
      <c r="J153" s="117">
        <v>398</v>
      </c>
      <c r="K153" s="117">
        <v>63392</v>
      </c>
      <c r="L153" s="118"/>
      <c r="M153" s="117">
        <v>55</v>
      </c>
      <c r="N153" s="117">
        <v>14877</v>
      </c>
      <c r="O153" s="118"/>
      <c r="P153" s="117">
        <v>21</v>
      </c>
      <c r="Q153" s="117">
        <v>3969</v>
      </c>
      <c r="R153" s="118"/>
      <c r="S153" s="117">
        <v>178</v>
      </c>
      <c r="T153" s="117">
        <v>16186</v>
      </c>
      <c r="U153" s="109"/>
    </row>
    <row r="154" spans="1:21" s="51" customFormat="1" ht="9" customHeight="1" x14ac:dyDescent="0.15">
      <c r="A154" s="74" t="s">
        <v>49</v>
      </c>
      <c r="B154" s="115">
        <v>228206</v>
      </c>
      <c r="C154" s="115">
        <v>2080685</v>
      </c>
      <c r="D154" s="116"/>
      <c r="E154" s="115">
        <v>73171802</v>
      </c>
      <c r="F154" s="115">
        <v>52881039</v>
      </c>
      <c r="G154" s="115">
        <v>32045482</v>
      </c>
      <c r="H154" s="115">
        <v>21813244</v>
      </c>
      <c r="I154" s="80"/>
      <c r="J154" s="115">
        <v>586</v>
      </c>
      <c r="K154" s="115">
        <v>108791</v>
      </c>
      <c r="L154" s="116"/>
      <c r="M154" s="115">
        <v>50</v>
      </c>
      <c r="N154" s="115">
        <v>13152</v>
      </c>
      <c r="O154" s="116"/>
      <c r="P154" s="115">
        <v>34</v>
      </c>
      <c r="Q154" s="115">
        <v>7338</v>
      </c>
      <c r="R154" s="116"/>
      <c r="S154" s="115">
        <v>271</v>
      </c>
      <c r="T154" s="115">
        <v>29099</v>
      </c>
      <c r="U154" s="109"/>
    </row>
    <row r="155" spans="1:21" s="51" customFormat="1" ht="9" customHeight="1" x14ac:dyDescent="0.15">
      <c r="A155" s="74" t="s">
        <v>50</v>
      </c>
      <c r="B155" s="115">
        <v>113539</v>
      </c>
      <c r="C155" s="115">
        <v>1206728</v>
      </c>
      <c r="D155" s="116"/>
      <c r="E155" s="115">
        <v>43323596</v>
      </c>
      <c r="F155" s="115">
        <v>31089887</v>
      </c>
      <c r="G155" s="115">
        <v>20629929</v>
      </c>
      <c r="H155" s="115">
        <v>12677491</v>
      </c>
      <c r="I155" s="80"/>
      <c r="J155" s="115">
        <v>307</v>
      </c>
      <c r="K155" s="115">
        <v>55737</v>
      </c>
      <c r="L155" s="116"/>
      <c r="M155" s="115">
        <v>21</v>
      </c>
      <c r="N155" s="115">
        <v>5227</v>
      </c>
      <c r="O155" s="116"/>
      <c r="P155" s="115">
        <v>29</v>
      </c>
      <c r="Q155" s="115">
        <v>9661</v>
      </c>
      <c r="R155" s="116"/>
      <c r="S155" s="115">
        <v>121</v>
      </c>
      <c r="T155" s="115">
        <v>10062</v>
      </c>
      <c r="U155" s="109"/>
    </row>
    <row r="156" spans="1:21" s="51" customFormat="1" ht="9" customHeight="1" x14ac:dyDescent="0.15">
      <c r="A156" s="74" t="s">
        <v>51</v>
      </c>
      <c r="B156" s="115">
        <v>97070</v>
      </c>
      <c r="C156" s="115">
        <v>594611</v>
      </c>
      <c r="D156" s="116"/>
      <c r="E156" s="115">
        <v>32056499</v>
      </c>
      <c r="F156" s="115">
        <v>22283954</v>
      </c>
      <c r="G156" s="115">
        <v>16703923</v>
      </c>
      <c r="H156" s="115">
        <v>11382234</v>
      </c>
      <c r="I156" s="80"/>
      <c r="J156" s="115">
        <v>198</v>
      </c>
      <c r="K156" s="115">
        <v>36658</v>
      </c>
      <c r="L156" s="116"/>
      <c r="M156" s="115">
        <v>24</v>
      </c>
      <c r="N156" s="115">
        <v>4870</v>
      </c>
      <c r="O156" s="116"/>
      <c r="P156" s="115">
        <v>27</v>
      </c>
      <c r="Q156" s="115">
        <v>6455</v>
      </c>
      <c r="R156" s="116"/>
      <c r="S156" s="115">
        <v>107</v>
      </c>
      <c r="T156" s="115">
        <v>6026</v>
      </c>
      <c r="U156" s="109"/>
    </row>
    <row r="157" spans="1:21" s="51" customFormat="1" ht="9" customHeight="1" x14ac:dyDescent="0.15">
      <c r="A157" s="76" t="s">
        <v>52</v>
      </c>
      <c r="B157" s="117">
        <v>170353</v>
      </c>
      <c r="C157" s="117">
        <v>1172881</v>
      </c>
      <c r="D157" s="118"/>
      <c r="E157" s="117">
        <v>46813239</v>
      </c>
      <c r="F157" s="117">
        <v>36493134</v>
      </c>
      <c r="G157" s="117">
        <v>22859929</v>
      </c>
      <c r="H157" s="117">
        <v>18822393</v>
      </c>
      <c r="I157" s="82"/>
      <c r="J157" s="117">
        <v>370</v>
      </c>
      <c r="K157" s="117">
        <v>55699</v>
      </c>
      <c r="L157" s="118"/>
      <c r="M157" s="117">
        <v>26</v>
      </c>
      <c r="N157" s="117">
        <v>5782</v>
      </c>
      <c r="O157" s="118"/>
      <c r="P157" s="117">
        <v>48</v>
      </c>
      <c r="Q157" s="117">
        <v>11138</v>
      </c>
      <c r="R157" s="118"/>
      <c r="S157" s="117">
        <v>158</v>
      </c>
      <c r="T157" s="117">
        <v>14436</v>
      </c>
      <c r="U157" s="109"/>
    </row>
    <row r="158" spans="1:21" s="51" customFormat="1" ht="9" customHeight="1" x14ac:dyDescent="0.15">
      <c r="A158" s="74" t="s">
        <v>53</v>
      </c>
      <c r="B158" s="115">
        <v>207437</v>
      </c>
      <c r="C158" s="115">
        <v>2039599</v>
      </c>
      <c r="D158" s="116"/>
      <c r="E158" s="115">
        <v>69449331</v>
      </c>
      <c r="F158" s="115">
        <v>50526169</v>
      </c>
      <c r="G158" s="115">
        <v>36429436</v>
      </c>
      <c r="H158" s="115">
        <v>30096398</v>
      </c>
      <c r="I158" s="80"/>
      <c r="J158" s="115">
        <v>669</v>
      </c>
      <c r="K158" s="115">
        <v>121948</v>
      </c>
      <c r="L158" s="116"/>
      <c r="M158" s="115">
        <v>87</v>
      </c>
      <c r="N158" s="115">
        <v>31418</v>
      </c>
      <c r="O158" s="116"/>
      <c r="P158" s="115">
        <v>116</v>
      </c>
      <c r="Q158" s="115">
        <v>37360</v>
      </c>
      <c r="R158" s="116"/>
      <c r="S158" s="115">
        <v>253</v>
      </c>
      <c r="T158" s="115">
        <v>49360</v>
      </c>
      <c r="U158" s="109"/>
    </row>
    <row r="159" spans="1:21" s="51" customFormat="1" ht="9" customHeight="1" x14ac:dyDescent="0.15">
      <c r="A159" s="74" t="s">
        <v>54</v>
      </c>
      <c r="B159" s="115">
        <v>244280</v>
      </c>
      <c r="C159" s="115">
        <v>2192281</v>
      </c>
      <c r="D159" s="116"/>
      <c r="E159" s="115">
        <v>72087428</v>
      </c>
      <c r="F159" s="115">
        <v>52277333</v>
      </c>
      <c r="G159" s="115">
        <v>39835611</v>
      </c>
      <c r="H159" s="115">
        <v>29115211</v>
      </c>
      <c r="I159" s="80"/>
      <c r="J159" s="115">
        <v>753</v>
      </c>
      <c r="K159" s="115">
        <v>123784</v>
      </c>
      <c r="L159" s="116"/>
      <c r="M159" s="115">
        <v>49</v>
      </c>
      <c r="N159" s="115">
        <v>13358</v>
      </c>
      <c r="O159" s="116"/>
      <c r="P159" s="115">
        <v>183</v>
      </c>
      <c r="Q159" s="115">
        <v>42550</v>
      </c>
      <c r="R159" s="116"/>
      <c r="S159" s="115">
        <v>240</v>
      </c>
      <c r="T159" s="115">
        <v>24550</v>
      </c>
      <c r="U159" s="109"/>
    </row>
    <row r="160" spans="1:21" s="51" customFormat="1" ht="9" customHeight="1" x14ac:dyDescent="0.15">
      <c r="A160" s="74" t="s">
        <v>55</v>
      </c>
      <c r="B160" s="115">
        <v>153831</v>
      </c>
      <c r="C160" s="115">
        <v>1147724</v>
      </c>
      <c r="D160" s="116"/>
      <c r="E160" s="115">
        <v>53803238</v>
      </c>
      <c r="F160" s="115">
        <v>33452748</v>
      </c>
      <c r="G160" s="115">
        <v>22494736</v>
      </c>
      <c r="H160" s="115">
        <v>16558582</v>
      </c>
      <c r="I160" s="80"/>
      <c r="J160" s="115">
        <v>450</v>
      </c>
      <c r="K160" s="115">
        <v>76728</v>
      </c>
      <c r="L160" s="116"/>
      <c r="M160" s="115">
        <v>48</v>
      </c>
      <c r="N160" s="115">
        <v>6231</v>
      </c>
      <c r="O160" s="116"/>
      <c r="P160" s="115">
        <v>125</v>
      </c>
      <c r="Q160" s="115">
        <v>33016</v>
      </c>
      <c r="R160" s="116"/>
      <c r="S160" s="115">
        <v>127</v>
      </c>
      <c r="T160" s="115">
        <v>12077</v>
      </c>
      <c r="U160" s="109"/>
    </row>
    <row r="161" spans="1:21" s="51" customFormat="1" ht="9" customHeight="1" x14ac:dyDescent="0.15">
      <c r="A161" s="76" t="s">
        <v>56</v>
      </c>
      <c r="B161" s="117">
        <v>296745</v>
      </c>
      <c r="C161" s="117">
        <v>2098506</v>
      </c>
      <c r="D161" s="118"/>
      <c r="E161" s="117">
        <v>96215482</v>
      </c>
      <c r="F161" s="117">
        <v>67606017</v>
      </c>
      <c r="G161" s="117">
        <v>41252763</v>
      </c>
      <c r="H161" s="117">
        <v>31361610</v>
      </c>
      <c r="I161" s="82"/>
      <c r="J161" s="117">
        <v>962</v>
      </c>
      <c r="K161" s="117">
        <v>161103</v>
      </c>
      <c r="L161" s="118"/>
      <c r="M161" s="117">
        <v>99</v>
      </c>
      <c r="N161" s="117">
        <v>29240</v>
      </c>
      <c r="O161" s="118"/>
      <c r="P161" s="117">
        <v>127</v>
      </c>
      <c r="Q161" s="117">
        <v>33406</v>
      </c>
      <c r="R161" s="118"/>
      <c r="S161" s="117">
        <v>298</v>
      </c>
      <c r="T161" s="117">
        <v>24037</v>
      </c>
      <c r="U161" s="109"/>
    </row>
    <row r="162" spans="1:21" s="51" customFormat="1" ht="9" customHeight="1" x14ac:dyDescent="0.15">
      <c r="A162" s="74" t="s">
        <v>57</v>
      </c>
      <c r="B162" s="115">
        <v>46596</v>
      </c>
      <c r="C162" s="115">
        <v>437551</v>
      </c>
      <c r="D162" s="116"/>
      <c r="E162" s="115">
        <v>12417951</v>
      </c>
      <c r="F162" s="115">
        <v>9768435</v>
      </c>
      <c r="G162" s="115">
        <v>6245724</v>
      </c>
      <c r="H162" s="115">
        <v>5259130</v>
      </c>
      <c r="I162" s="80"/>
      <c r="J162" s="115">
        <v>104</v>
      </c>
      <c r="K162" s="115">
        <v>15974</v>
      </c>
      <c r="L162" s="116"/>
      <c r="M162" s="115">
        <v>5</v>
      </c>
      <c r="N162" s="115">
        <v>1320</v>
      </c>
      <c r="O162" s="116"/>
      <c r="P162" s="115">
        <v>17</v>
      </c>
      <c r="Q162" s="115">
        <v>3552</v>
      </c>
      <c r="R162" s="116"/>
      <c r="S162" s="115">
        <v>32</v>
      </c>
      <c r="T162" s="115">
        <v>2770</v>
      </c>
      <c r="U162" s="109"/>
    </row>
    <row r="163" spans="1:21" s="51" customFormat="1" ht="9" customHeight="1" x14ac:dyDescent="0.15">
      <c r="A163" s="74" t="s">
        <v>112</v>
      </c>
      <c r="B163" s="41"/>
      <c r="C163" s="41"/>
      <c r="D163" s="41"/>
      <c r="E163" s="41"/>
      <c r="F163" s="115"/>
      <c r="G163" s="115"/>
      <c r="H163" s="115"/>
      <c r="I163" s="80"/>
      <c r="J163" s="115"/>
      <c r="K163" s="41"/>
      <c r="L163" s="116"/>
      <c r="M163" s="115"/>
      <c r="N163" s="115"/>
      <c r="O163" s="116"/>
      <c r="P163" s="115"/>
      <c r="Q163" s="115"/>
      <c r="R163" s="116"/>
      <c r="S163" s="115"/>
      <c r="T163" s="115"/>
      <c r="U163" s="109"/>
    </row>
    <row r="164" spans="1:21" s="51" customFormat="1" ht="9" customHeight="1" x14ac:dyDescent="0.15">
      <c r="A164" s="74" t="s">
        <v>113</v>
      </c>
      <c r="B164" s="115">
        <v>419420</v>
      </c>
      <c r="C164" s="115">
        <v>2848539</v>
      </c>
      <c r="D164" s="116"/>
      <c r="E164" s="115">
        <v>122962003</v>
      </c>
      <c r="F164" s="115">
        <v>74332035</v>
      </c>
      <c r="G164" s="115">
        <v>45510295</v>
      </c>
      <c r="H164" s="115">
        <v>39184858</v>
      </c>
      <c r="I164" s="80"/>
      <c r="J164" s="115">
        <v>1401</v>
      </c>
      <c r="K164" s="115">
        <v>204972</v>
      </c>
      <c r="L164" s="116"/>
      <c r="M164" s="115">
        <v>99</v>
      </c>
      <c r="N164" s="115">
        <v>27803</v>
      </c>
      <c r="O164" s="116"/>
      <c r="P164" s="115">
        <v>173</v>
      </c>
      <c r="Q164" s="115">
        <v>35307</v>
      </c>
      <c r="R164" s="116"/>
      <c r="S164" s="115">
        <v>496</v>
      </c>
      <c r="T164" s="115">
        <v>39025</v>
      </c>
      <c r="U164" s="109"/>
    </row>
    <row r="165" spans="1:21" s="51" customFormat="1" ht="9" customHeight="1" x14ac:dyDescent="0.15">
      <c r="A165" s="76" t="s">
        <v>59</v>
      </c>
      <c r="B165" s="117">
        <v>103625</v>
      </c>
      <c r="C165" s="117">
        <v>1014651</v>
      </c>
      <c r="D165" s="118"/>
      <c r="E165" s="117">
        <v>35419506</v>
      </c>
      <c r="F165" s="117">
        <v>26041130</v>
      </c>
      <c r="G165" s="117">
        <v>19493262</v>
      </c>
      <c r="H165" s="117">
        <v>9124577</v>
      </c>
      <c r="I165" s="82"/>
      <c r="J165" s="117">
        <v>306</v>
      </c>
      <c r="K165" s="117">
        <v>75061</v>
      </c>
      <c r="L165" s="118"/>
      <c r="M165" s="117">
        <v>16</v>
      </c>
      <c r="N165" s="117">
        <v>4205</v>
      </c>
      <c r="O165" s="118"/>
      <c r="P165" s="117">
        <v>60</v>
      </c>
      <c r="Q165" s="117">
        <v>19594</v>
      </c>
      <c r="R165" s="118"/>
      <c r="S165" s="117">
        <v>99</v>
      </c>
      <c r="T165" s="117">
        <v>8679</v>
      </c>
      <c r="U165" s="109"/>
    </row>
    <row r="166" spans="1:21" s="51" customFormat="1" ht="9" customHeight="1" x14ac:dyDescent="0.15">
      <c r="A166" s="110" t="s">
        <v>60</v>
      </c>
      <c r="B166" s="119">
        <v>81922</v>
      </c>
      <c r="C166" s="119">
        <v>511455</v>
      </c>
      <c r="D166" s="120"/>
      <c r="E166" s="119">
        <v>23488504</v>
      </c>
      <c r="F166" s="119">
        <v>17943517</v>
      </c>
      <c r="G166" s="119">
        <v>10592414</v>
      </c>
      <c r="H166" s="119">
        <v>7311019</v>
      </c>
      <c r="I166" s="112"/>
      <c r="J166" s="119">
        <v>211</v>
      </c>
      <c r="K166" s="119">
        <v>41113</v>
      </c>
      <c r="L166" s="120"/>
      <c r="M166" s="119">
        <v>26</v>
      </c>
      <c r="N166" s="119">
        <v>10104</v>
      </c>
      <c r="O166" s="120"/>
      <c r="P166" s="119">
        <v>16</v>
      </c>
      <c r="Q166" s="119">
        <v>4590</v>
      </c>
      <c r="R166" s="120"/>
      <c r="S166" s="119">
        <v>58</v>
      </c>
      <c r="T166" s="119">
        <v>6241</v>
      </c>
      <c r="U166" s="109"/>
    </row>
    <row r="167" spans="1:21" s="51" customFormat="1" ht="9" customHeight="1" x14ac:dyDescent="0.15">
      <c r="A167" s="74" t="s">
        <v>90</v>
      </c>
      <c r="B167" s="115">
        <v>363</v>
      </c>
      <c r="C167" s="115">
        <v>2953</v>
      </c>
      <c r="D167" s="116"/>
      <c r="E167" s="115">
        <v>102425</v>
      </c>
      <c r="F167" s="115">
        <v>16755</v>
      </c>
      <c r="G167" s="115">
        <v>25755</v>
      </c>
      <c r="H167" s="115">
        <v>7599</v>
      </c>
      <c r="I167" s="80"/>
      <c r="J167" s="115">
        <v>29</v>
      </c>
      <c r="K167" s="115">
        <v>15572</v>
      </c>
      <c r="L167" s="116"/>
      <c r="M167" s="115">
        <v>4</v>
      </c>
      <c r="N167" s="115">
        <v>2186</v>
      </c>
      <c r="O167" s="116"/>
      <c r="P167" s="115">
        <v>1</v>
      </c>
      <c r="Q167" s="115">
        <v>500</v>
      </c>
      <c r="R167" s="116"/>
      <c r="S167" s="115">
        <v>11</v>
      </c>
      <c r="T167" s="115">
        <v>6649</v>
      </c>
      <c r="U167" s="109"/>
    </row>
    <row r="168" spans="1:21" s="51" customFormat="1" ht="9" customHeight="1" x14ac:dyDescent="0.15">
      <c r="A168" s="110" t="s">
        <v>114</v>
      </c>
      <c r="B168" s="119">
        <v>6541</v>
      </c>
      <c r="C168" s="119">
        <v>24722</v>
      </c>
      <c r="D168" s="120"/>
      <c r="E168" s="119">
        <v>1865291</v>
      </c>
      <c r="F168" s="119">
        <v>911811</v>
      </c>
      <c r="G168" s="119">
        <v>835273</v>
      </c>
      <c r="H168" s="119">
        <v>139853</v>
      </c>
      <c r="I168" s="112"/>
      <c r="J168" s="119">
        <v>22</v>
      </c>
      <c r="K168" s="119">
        <v>4566</v>
      </c>
      <c r="L168" s="120"/>
      <c r="M168" s="119">
        <v>0</v>
      </c>
      <c r="N168" s="119">
        <v>0</v>
      </c>
      <c r="O168" s="120"/>
      <c r="P168" s="119">
        <v>0</v>
      </c>
      <c r="Q168" s="119">
        <v>0</v>
      </c>
      <c r="R168" s="120"/>
      <c r="S168" s="119">
        <v>0</v>
      </c>
      <c r="T168" s="119">
        <v>0</v>
      </c>
      <c r="U168" s="113"/>
    </row>
    <row r="169" spans="1:21" s="51" customFormat="1" ht="6" customHeight="1" x14ac:dyDescent="0.15">
      <c r="A169" s="110"/>
      <c r="B169" s="119"/>
      <c r="C169" s="119"/>
      <c r="D169" s="120"/>
      <c r="E169" s="119"/>
      <c r="F169" s="119"/>
      <c r="G169" s="119"/>
      <c r="H169" s="119"/>
      <c r="I169" s="112"/>
      <c r="J169" s="119"/>
      <c r="K169" s="119"/>
      <c r="L169" s="120"/>
      <c r="M169" s="119"/>
      <c r="N169" s="119"/>
      <c r="O169" s="120"/>
      <c r="P169" s="119"/>
      <c r="Q169" s="119"/>
      <c r="R169" s="120"/>
      <c r="S169" s="119"/>
      <c r="T169" s="119"/>
      <c r="U169" s="113"/>
    </row>
    <row r="170" spans="1:21" s="51" customFormat="1" ht="9" customHeight="1" x14ac:dyDescent="0.15">
      <c r="A170" s="72">
        <v>2013</v>
      </c>
      <c r="B170" s="111"/>
      <c r="C170" s="111"/>
      <c r="D170" s="112"/>
      <c r="E170" s="111"/>
      <c r="F170" s="111"/>
      <c r="G170" s="111"/>
      <c r="H170" s="111"/>
      <c r="I170" s="112"/>
      <c r="J170" s="111"/>
      <c r="K170" s="111"/>
      <c r="L170" s="112"/>
      <c r="M170" s="111"/>
      <c r="N170" s="111"/>
      <c r="O170" s="112"/>
      <c r="P170" s="111"/>
      <c r="Q170" s="111"/>
      <c r="R170" s="112"/>
      <c r="S170" s="111"/>
      <c r="T170" s="111"/>
      <c r="U170" s="113"/>
    </row>
    <row r="171" spans="1:21" s="41" customFormat="1" ht="9" customHeight="1" x14ac:dyDescent="0.15">
      <c r="A171" s="72" t="s">
        <v>84</v>
      </c>
      <c r="B171" s="114">
        <f>SUM(B173:B207)</f>
        <v>12093288</v>
      </c>
      <c r="C171" s="114">
        <f>SUM(C173:C207)</f>
        <v>89987324</v>
      </c>
      <c r="D171" s="114"/>
      <c r="E171" s="114">
        <f>SUM(E173:E207)-4</f>
        <v>2981165368</v>
      </c>
      <c r="F171" s="114">
        <f>SUM(F173:F207)</f>
        <v>2289594718</v>
      </c>
      <c r="G171" s="114">
        <f>SUM(G173:G207)</f>
        <v>1245932751</v>
      </c>
      <c r="H171" s="114">
        <f>SUM(H173:H207)-1</f>
        <v>916647393</v>
      </c>
      <c r="I171" s="78"/>
      <c r="J171" s="114">
        <f>SUM(J173:J207)</f>
        <v>24327</v>
      </c>
      <c r="K171" s="114">
        <f>SUM(K173:K207)-1</f>
        <v>3788145</v>
      </c>
      <c r="L171" s="114"/>
      <c r="M171" s="114">
        <f>SUM(M173:M207)</f>
        <v>1575</v>
      </c>
      <c r="N171" s="114">
        <f>SUM(N173:N207)+2</f>
        <v>482448</v>
      </c>
      <c r="O171" s="114"/>
      <c r="P171" s="114">
        <f>SUM(P173:P207)</f>
        <v>2280</v>
      </c>
      <c r="Q171" s="114">
        <f>SUM(Q173:Q207)+3</f>
        <v>689472</v>
      </c>
      <c r="R171" s="114"/>
      <c r="S171" s="114">
        <f>SUM(S173:S207)</f>
        <v>10440</v>
      </c>
      <c r="T171" s="114">
        <f>SUM(T173:T207)+1</f>
        <v>2314414</v>
      </c>
    </row>
    <row r="172" spans="1:21" s="41" customFormat="1" ht="3" customHeight="1" x14ac:dyDescent="0.15">
      <c r="A172" s="72"/>
      <c r="B172" s="114"/>
      <c r="C172" s="114"/>
      <c r="D172" s="114"/>
      <c r="E172" s="114"/>
      <c r="F172" s="114"/>
      <c r="G172" s="114"/>
      <c r="H172" s="114"/>
      <c r="I172" s="78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</row>
    <row r="173" spans="1:21" s="41" customFormat="1" ht="9" customHeight="1" x14ac:dyDescent="0.15">
      <c r="A173" s="74" t="s">
        <v>29</v>
      </c>
      <c r="B173" s="115">
        <v>82371</v>
      </c>
      <c r="C173" s="115">
        <v>866448</v>
      </c>
      <c r="D173" s="116"/>
      <c r="E173" s="115">
        <v>29385278</v>
      </c>
      <c r="F173" s="115">
        <v>22094808</v>
      </c>
      <c r="G173" s="115">
        <v>11998029</v>
      </c>
      <c r="H173" s="115">
        <v>7827701</v>
      </c>
      <c r="I173" s="80"/>
      <c r="J173" s="115">
        <v>313</v>
      </c>
      <c r="K173" s="115">
        <v>35842</v>
      </c>
      <c r="L173" s="116"/>
      <c r="M173" s="115">
        <v>13</v>
      </c>
      <c r="N173" s="115">
        <v>4332</v>
      </c>
      <c r="O173" s="116"/>
      <c r="P173" s="115">
        <v>28</v>
      </c>
      <c r="Q173" s="115">
        <v>7296</v>
      </c>
      <c r="R173" s="116"/>
      <c r="S173" s="115">
        <v>132</v>
      </c>
      <c r="T173" s="115">
        <v>24450</v>
      </c>
      <c r="U173" s="109"/>
    </row>
    <row r="174" spans="1:21" s="41" customFormat="1" ht="9" customHeight="1" x14ac:dyDescent="0.15">
      <c r="A174" s="74" t="s">
        <v>30</v>
      </c>
      <c r="B174" s="115">
        <v>211896</v>
      </c>
      <c r="C174" s="115">
        <v>2090249</v>
      </c>
      <c r="D174" s="116"/>
      <c r="E174" s="115">
        <v>78982847</v>
      </c>
      <c r="F174" s="115">
        <v>58606368</v>
      </c>
      <c r="G174" s="115">
        <v>42309159</v>
      </c>
      <c r="H174" s="115">
        <v>28077797</v>
      </c>
      <c r="I174" s="80"/>
      <c r="J174" s="115">
        <v>719</v>
      </c>
      <c r="K174" s="115">
        <v>149897</v>
      </c>
      <c r="L174" s="116"/>
      <c r="M174" s="115">
        <v>55</v>
      </c>
      <c r="N174" s="115">
        <v>30345</v>
      </c>
      <c r="O174" s="116"/>
      <c r="P174" s="115">
        <v>112</v>
      </c>
      <c r="Q174" s="115">
        <v>42177</v>
      </c>
      <c r="R174" s="116"/>
      <c r="S174" s="115">
        <v>383</v>
      </c>
      <c r="T174" s="115">
        <v>45521</v>
      </c>
      <c r="U174" s="109"/>
    </row>
    <row r="175" spans="1:21" s="41" customFormat="1" ht="9" customHeight="1" x14ac:dyDescent="0.15">
      <c r="A175" s="74" t="s">
        <v>31</v>
      </c>
      <c r="B175" s="115">
        <v>56069</v>
      </c>
      <c r="C175" s="41">
        <v>0</v>
      </c>
      <c r="D175" s="116"/>
      <c r="E175" s="115">
        <v>19881215</v>
      </c>
      <c r="F175" s="115">
        <v>16017066</v>
      </c>
      <c r="G175" s="115">
        <v>9381554</v>
      </c>
      <c r="H175" s="115">
        <v>9436201</v>
      </c>
      <c r="I175" s="80"/>
      <c r="J175" s="115">
        <v>121</v>
      </c>
      <c r="K175" s="115">
        <v>15638</v>
      </c>
      <c r="L175" s="116"/>
      <c r="M175" s="115">
        <v>14</v>
      </c>
      <c r="N175" s="115">
        <v>4801</v>
      </c>
      <c r="O175" s="116"/>
      <c r="P175" s="115">
        <v>8</v>
      </c>
      <c r="Q175" s="115">
        <v>1684</v>
      </c>
      <c r="R175" s="116"/>
      <c r="S175" s="115">
        <v>55</v>
      </c>
      <c r="T175" s="115">
        <v>13392</v>
      </c>
      <c r="U175" s="109"/>
    </row>
    <row r="176" spans="1:21" s="41" customFormat="1" ht="9" customHeight="1" x14ac:dyDescent="0.15">
      <c r="A176" s="76" t="s">
        <v>32</v>
      </c>
      <c r="B176" s="117">
        <v>77641</v>
      </c>
      <c r="C176" s="117">
        <v>498472</v>
      </c>
      <c r="D176" s="118"/>
      <c r="E176" s="117">
        <v>24947412</v>
      </c>
      <c r="F176" s="117">
        <v>18444232</v>
      </c>
      <c r="G176" s="117">
        <v>11374516</v>
      </c>
      <c r="H176" s="117">
        <v>9498042</v>
      </c>
      <c r="I176" s="82"/>
      <c r="J176" s="117">
        <v>137</v>
      </c>
      <c r="K176" s="117">
        <v>20794</v>
      </c>
      <c r="L176" s="118"/>
      <c r="M176" s="117">
        <v>12</v>
      </c>
      <c r="N176" s="117">
        <v>2499</v>
      </c>
      <c r="O176" s="118"/>
      <c r="P176" s="117">
        <v>13</v>
      </c>
      <c r="Q176" s="117">
        <v>1787</v>
      </c>
      <c r="R176" s="118"/>
      <c r="S176" s="117">
        <v>86</v>
      </c>
      <c r="T176" s="117">
        <v>15878</v>
      </c>
      <c r="U176" s="109"/>
    </row>
    <row r="177" spans="1:21" s="41" customFormat="1" ht="9" customHeight="1" x14ac:dyDescent="0.15">
      <c r="A177" s="74" t="s">
        <v>85</v>
      </c>
      <c r="B177" s="115">
        <v>212759</v>
      </c>
      <c r="C177" s="115">
        <v>2274977</v>
      </c>
      <c r="D177" s="116"/>
      <c r="E177" s="115">
        <v>79296279</v>
      </c>
      <c r="F177" s="115">
        <v>69629826</v>
      </c>
      <c r="G177" s="115">
        <v>38715302</v>
      </c>
      <c r="H177" s="115">
        <v>28523040</v>
      </c>
      <c r="I177" s="80"/>
      <c r="J177" s="115">
        <v>907</v>
      </c>
      <c r="K177" s="115">
        <v>174301</v>
      </c>
      <c r="L177" s="116"/>
      <c r="M177" s="115">
        <v>103</v>
      </c>
      <c r="N177" s="115">
        <v>29261</v>
      </c>
      <c r="O177" s="116"/>
      <c r="P177" s="115">
        <v>204</v>
      </c>
      <c r="Q177" s="115">
        <v>61636</v>
      </c>
      <c r="R177" s="116"/>
      <c r="S177" s="115">
        <v>288</v>
      </c>
      <c r="T177" s="115">
        <v>50806</v>
      </c>
      <c r="U177" s="109"/>
    </row>
    <row r="178" spans="1:21" s="41" customFormat="1" ht="9" customHeight="1" x14ac:dyDescent="0.15">
      <c r="A178" s="74" t="s">
        <v>34</v>
      </c>
      <c r="B178" s="115">
        <v>46184</v>
      </c>
      <c r="C178" s="115">
        <v>370652</v>
      </c>
      <c r="D178" s="116"/>
      <c r="E178" s="115">
        <v>15618910</v>
      </c>
      <c r="F178" s="115">
        <v>12125358</v>
      </c>
      <c r="G178" s="115">
        <v>6891818</v>
      </c>
      <c r="H178" s="115">
        <v>5769715</v>
      </c>
      <c r="I178" s="80"/>
      <c r="J178" s="115">
        <v>157</v>
      </c>
      <c r="K178" s="115">
        <v>15046</v>
      </c>
      <c r="L178" s="116"/>
      <c r="M178" s="115">
        <v>19</v>
      </c>
      <c r="N178" s="115">
        <v>3169</v>
      </c>
      <c r="O178" s="116"/>
      <c r="P178" s="115">
        <v>9</v>
      </c>
      <c r="Q178" s="115">
        <v>1360</v>
      </c>
      <c r="R178" s="116"/>
      <c r="S178" s="115">
        <v>62</v>
      </c>
      <c r="T178" s="115">
        <v>16244</v>
      </c>
      <c r="U178" s="109"/>
    </row>
    <row r="179" spans="1:21" s="41" customFormat="1" ht="9" customHeight="1" x14ac:dyDescent="0.15">
      <c r="A179" s="74" t="s">
        <v>35</v>
      </c>
      <c r="B179" s="115">
        <v>203095</v>
      </c>
      <c r="C179" s="115">
        <v>1769774</v>
      </c>
      <c r="D179" s="116"/>
      <c r="E179" s="115">
        <v>65783637</v>
      </c>
      <c r="F179" s="115">
        <v>58572369</v>
      </c>
      <c r="G179" s="115">
        <v>29271210</v>
      </c>
      <c r="H179" s="115">
        <v>24068709</v>
      </c>
      <c r="I179" s="80"/>
      <c r="J179" s="115">
        <v>581</v>
      </c>
      <c r="K179" s="115">
        <v>85909</v>
      </c>
      <c r="L179" s="116"/>
      <c r="M179" s="115">
        <v>34</v>
      </c>
      <c r="N179" s="115">
        <v>6619</v>
      </c>
      <c r="O179" s="116"/>
      <c r="P179" s="115">
        <v>42</v>
      </c>
      <c r="Q179" s="115">
        <v>6846</v>
      </c>
      <c r="R179" s="116"/>
      <c r="S179" s="115">
        <v>239</v>
      </c>
      <c r="T179" s="115">
        <v>27557</v>
      </c>
      <c r="U179" s="109"/>
    </row>
    <row r="180" spans="1:21" s="41" customFormat="1" ht="9" customHeight="1" x14ac:dyDescent="0.15">
      <c r="A180" s="76" t="s">
        <v>86</v>
      </c>
      <c r="B180" s="117">
        <v>226367</v>
      </c>
      <c r="C180" s="117">
        <v>2006696</v>
      </c>
      <c r="D180" s="118"/>
      <c r="E180" s="117">
        <v>85361210</v>
      </c>
      <c r="F180" s="117">
        <v>61892891</v>
      </c>
      <c r="G180" s="117">
        <v>36763651</v>
      </c>
      <c r="H180" s="117">
        <v>32569684</v>
      </c>
      <c r="I180" s="82"/>
      <c r="J180" s="117">
        <v>979</v>
      </c>
      <c r="K180" s="117">
        <v>128837</v>
      </c>
      <c r="L180" s="118"/>
      <c r="M180" s="117">
        <v>109</v>
      </c>
      <c r="N180" s="117">
        <v>32057</v>
      </c>
      <c r="O180" s="118"/>
      <c r="P180" s="117">
        <v>88</v>
      </c>
      <c r="Q180" s="117">
        <v>25733</v>
      </c>
      <c r="R180" s="118"/>
      <c r="S180" s="117">
        <v>595</v>
      </c>
      <c r="T180" s="117">
        <v>71157</v>
      </c>
      <c r="U180" s="109"/>
    </row>
    <row r="181" spans="1:21" s="41" customFormat="1" ht="9" customHeight="1" x14ac:dyDescent="0.15">
      <c r="A181" s="74" t="s">
        <v>87</v>
      </c>
      <c r="B181" s="115">
        <v>5733917</v>
      </c>
      <c r="C181" s="115">
        <v>25746091</v>
      </c>
      <c r="D181" s="116"/>
      <c r="E181" s="115">
        <v>654782238</v>
      </c>
      <c r="F181" s="115">
        <v>616029688</v>
      </c>
      <c r="G181" s="115">
        <v>227454566</v>
      </c>
      <c r="H181" s="115">
        <v>150181461</v>
      </c>
      <c r="I181" s="80"/>
      <c r="J181" s="115">
        <v>4742</v>
      </c>
      <c r="K181" s="115">
        <v>836871</v>
      </c>
      <c r="L181" s="116"/>
      <c r="M181" s="115">
        <v>173</v>
      </c>
      <c r="N181" s="115">
        <v>61962</v>
      </c>
      <c r="O181" s="116"/>
      <c r="P181" s="115">
        <v>236</v>
      </c>
      <c r="Q181" s="115">
        <v>91542</v>
      </c>
      <c r="R181" s="116"/>
      <c r="S181" s="115">
        <v>2006</v>
      </c>
      <c r="T181" s="115">
        <v>698561</v>
      </c>
      <c r="U181" s="109"/>
    </row>
    <row r="182" spans="1:21" s="41" customFormat="1" ht="9" customHeight="1" x14ac:dyDescent="0.15">
      <c r="A182" s="74" t="s">
        <v>38</v>
      </c>
      <c r="B182" s="115">
        <v>110318</v>
      </c>
      <c r="C182" s="115">
        <v>829610</v>
      </c>
      <c r="D182" s="116"/>
      <c r="E182" s="115">
        <v>35678065</v>
      </c>
      <c r="F182" s="115">
        <v>27560301</v>
      </c>
      <c r="G182" s="115">
        <v>16581640</v>
      </c>
      <c r="H182" s="115">
        <v>13133409</v>
      </c>
      <c r="I182" s="80"/>
      <c r="J182" s="115">
        <v>398</v>
      </c>
      <c r="K182" s="115">
        <v>62352</v>
      </c>
      <c r="L182" s="116"/>
      <c r="M182" s="115">
        <v>37</v>
      </c>
      <c r="N182" s="115">
        <v>13025</v>
      </c>
      <c r="O182" s="116"/>
      <c r="P182" s="115">
        <v>80</v>
      </c>
      <c r="Q182" s="115">
        <v>18379</v>
      </c>
      <c r="R182" s="116"/>
      <c r="S182" s="115">
        <v>149</v>
      </c>
      <c r="T182" s="115">
        <v>20204</v>
      </c>
      <c r="U182" s="109"/>
    </row>
    <row r="183" spans="1:21" s="41" customFormat="1" ht="9" customHeight="1" x14ac:dyDescent="0.15">
      <c r="A183" s="74" t="s">
        <v>39</v>
      </c>
      <c r="B183" s="115">
        <v>301077</v>
      </c>
      <c r="C183" s="115">
        <v>3855980</v>
      </c>
      <c r="D183" s="116"/>
      <c r="E183" s="115">
        <v>109118201</v>
      </c>
      <c r="F183" s="115">
        <v>80372338</v>
      </c>
      <c r="G183" s="115">
        <v>54419217</v>
      </c>
      <c r="H183" s="115">
        <v>42507439</v>
      </c>
      <c r="I183" s="80"/>
      <c r="J183" s="115">
        <v>954</v>
      </c>
      <c r="K183" s="115">
        <v>133071</v>
      </c>
      <c r="L183" s="116"/>
      <c r="M183" s="115">
        <v>67</v>
      </c>
      <c r="N183" s="115">
        <v>21300</v>
      </c>
      <c r="O183" s="116"/>
      <c r="P183" s="115">
        <v>103</v>
      </c>
      <c r="Q183" s="115">
        <v>27330</v>
      </c>
      <c r="R183" s="116"/>
      <c r="S183" s="115">
        <v>432</v>
      </c>
      <c r="T183" s="115">
        <v>85626</v>
      </c>
      <c r="U183" s="109"/>
    </row>
    <row r="184" spans="1:21" s="41" customFormat="1" ht="9" customHeight="1" x14ac:dyDescent="0.15">
      <c r="A184" s="76" t="s">
        <v>40</v>
      </c>
      <c r="B184" s="117">
        <v>144823</v>
      </c>
      <c r="C184" s="117">
        <v>1246584</v>
      </c>
      <c r="D184" s="118"/>
      <c r="E184" s="117">
        <v>46498175</v>
      </c>
      <c r="F184" s="117">
        <v>32299777</v>
      </c>
      <c r="G184" s="117">
        <v>21551667</v>
      </c>
      <c r="H184" s="117">
        <v>23642507</v>
      </c>
      <c r="I184" s="82"/>
      <c r="J184" s="117">
        <v>525</v>
      </c>
      <c r="K184" s="117">
        <v>91790</v>
      </c>
      <c r="L184" s="118"/>
      <c r="M184" s="117">
        <v>60</v>
      </c>
      <c r="N184" s="117">
        <v>11051</v>
      </c>
      <c r="O184" s="118"/>
      <c r="P184" s="117">
        <v>57</v>
      </c>
      <c r="Q184" s="117">
        <v>18243</v>
      </c>
      <c r="R184" s="118"/>
      <c r="S184" s="117">
        <v>321</v>
      </c>
      <c r="T184" s="117">
        <v>39438</v>
      </c>
      <c r="U184" s="109"/>
    </row>
    <row r="185" spans="1:21" s="41" customFormat="1" ht="9" customHeight="1" x14ac:dyDescent="0.15">
      <c r="A185" s="74" t="s">
        <v>41</v>
      </c>
      <c r="B185" s="115">
        <v>134479</v>
      </c>
      <c r="C185" s="115">
        <v>941509</v>
      </c>
      <c r="D185" s="116"/>
      <c r="E185" s="115">
        <v>45023476</v>
      </c>
      <c r="F185" s="115">
        <v>36928112</v>
      </c>
      <c r="G185" s="115">
        <v>16998120</v>
      </c>
      <c r="H185" s="115">
        <v>15342654</v>
      </c>
      <c r="I185" s="80"/>
      <c r="J185" s="115">
        <v>395</v>
      </c>
      <c r="K185" s="115">
        <v>56342</v>
      </c>
      <c r="L185" s="116"/>
      <c r="M185" s="115">
        <v>30</v>
      </c>
      <c r="N185" s="115">
        <v>7508</v>
      </c>
      <c r="O185" s="116"/>
      <c r="P185" s="115">
        <v>41</v>
      </c>
      <c r="Q185" s="115">
        <v>8675</v>
      </c>
      <c r="R185" s="116"/>
      <c r="S185" s="115">
        <v>139</v>
      </c>
      <c r="T185" s="115">
        <v>21505</v>
      </c>
      <c r="U185" s="109"/>
    </row>
    <row r="186" spans="1:21" s="41" customFormat="1" ht="9" customHeight="1" x14ac:dyDescent="0.15">
      <c r="A186" s="74" t="s">
        <v>42</v>
      </c>
      <c r="B186" s="115">
        <v>492697</v>
      </c>
      <c r="C186" s="115">
        <v>7591406</v>
      </c>
      <c r="D186" s="116"/>
      <c r="E186" s="115">
        <v>209175971</v>
      </c>
      <c r="F186" s="115">
        <v>158840597</v>
      </c>
      <c r="G186" s="115">
        <v>97067736</v>
      </c>
      <c r="H186" s="115">
        <v>67603056</v>
      </c>
      <c r="I186" s="80"/>
      <c r="J186" s="115">
        <v>1579</v>
      </c>
      <c r="K186" s="115">
        <v>221571</v>
      </c>
      <c r="L186" s="116"/>
      <c r="M186" s="115">
        <v>99</v>
      </c>
      <c r="N186" s="115">
        <v>33438</v>
      </c>
      <c r="O186" s="116"/>
      <c r="P186" s="115">
        <v>175</v>
      </c>
      <c r="Q186" s="115">
        <v>56543</v>
      </c>
      <c r="R186" s="116"/>
      <c r="S186" s="115">
        <v>653</v>
      </c>
      <c r="T186" s="115">
        <v>106438</v>
      </c>
      <c r="U186" s="109"/>
    </row>
    <row r="187" spans="1:21" s="41" customFormat="1" ht="9" customHeight="1" x14ac:dyDescent="0.15">
      <c r="A187" s="74" t="s">
        <v>43</v>
      </c>
      <c r="B187" s="115">
        <v>885609</v>
      </c>
      <c r="C187" s="115">
        <v>8997483</v>
      </c>
      <c r="D187" s="116"/>
      <c r="E187" s="115">
        <v>338115879</v>
      </c>
      <c r="F187" s="115">
        <v>209972471</v>
      </c>
      <c r="G187" s="115">
        <v>121091238</v>
      </c>
      <c r="H187" s="115">
        <v>93302388</v>
      </c>
      <c r="I187" s="80"/>
      <c r="J187" s="115">
        <v>2094</v>
      </c>
      <c r="K187" s="115">
        <v>345586</v>
      </c>
      <c r="L187" s="116"/>
      <c r="M187" s="115">
        <v>112</v>
      </c>
      <c r="N187" s="115">
        <v>32948</v>
      </c>
      <c r="O187" s="116"/>
      <c r="P187" s="115">
        <v>111</v>
      </c>
      <c r="Q187" s="115">
        <v>37285</v>
      </c>
      <c r="R187" s="116"/>
      <c r="S187" s="115">
        <v>910</v>
      </c>
      <c r="T187" s="115">
        <v>156581</v>
      </c>
      <c r="U187" s="109"/>
    </row>
    <row r="188" spans="1:21" s="41" customFormat="1" ht="9" customHeight="1" x14ac:dyDescent="0.15">
      <c r="A188" s="76" t="s">
        <v>88</v>
      </c>
      <c r="B188" s="117">
        <v>205141</v>
      </c>
      <c r="C188" s="117">
        <v>2257790</v>
      </c>
      <c r="D188" s="118"/>
      <c r="E188" s="117">
        <v>66426632</v>
      </c>
      <c r="F188" s="117">
        <v>52872884</v>
      </c>
      <c r="G188" s="117">
        <v>27443768</v>
      </c>
      <c r="H188" s="117">
        <v>29282243</v>
      </c>
      <c r="I188" s="82"/>
      <c r="J188" s="117">
        <v>655</v>
      </c>
      <c r="K188" s="117">
        <v>90314</v>
      </c>
      <c r="L188" s="118"/>
      <c r="M188" s="117">
        <v>69</v>
      </c>
      <c r="N188" s="117">
        <v>20464</v>
      </c>
      <c r="O188" s="118"/>
      <c r="P188" s="117">
        <v>43</v>
      </c>
      <c r="Q188" s="117">
        <v>12844</v>
      </c>
      <c r="R188" s="118"/>
      <c r="S188" s="117">
        <v>337</v>
      </c>
      <c r="T188" s="117">
        <v>107765</v>
      </c>
      <c r="U188" s="109"/>
    </row>
    <row r="189" spans="1:21" s="41" customFormat="1" ht="9" customHeight="1" x14ac:dyDescent="0.15">
      <c r="A189" s="74" t="s">
        <v>45</v>
      </c>
      <c r="B189" s="115">
        <v>108240</v>
      </c>
      <c r="C189" s="115">
        <v>1252246</v>
      </c>
      <c r="D189" s="116"/>
      <c r="E189" s="115">
        <v>38958731</v>
      </c>
      <c r="F189" s="115">
        <v>27429913</v>
      </c>
      <c r="G189" s="115">
        <v>16838513</v>
      </c>
      <c r="H189" s="115">
        <v>13687187</v>
      </c>
      <c r="I189" s="80"/>
      <c r="J189" s="115">
        <v>355</v>
      </c>
      <c r="K189" s="115">
        <v>43245</v>
      </c>
      <c r="L189" s="116"/>
      <c r="M189" s="115">
        <v>19</v>
      </c>
      <c r="N189" s="115">
        <v>3331</v>
      </c>
      <c r="O189" s="116"/>
      <c r="P189" s="115">
        <v>31</v>
      </c>
      <c r="Q189" s="115">
        <v>22873</v>
      </c>
      <c r="R189" s="116"/>
      <c r="S189" s="115">
        <v>213</v>
      </c>
      <c r="T189" s="115">
        <v>44901</v>
      </c>
      <c r="U189" s="109"/>
    </row>
    <row r="190" spans="1:21" s="41" customFormat="1" ht="9" customHeight="1" x14ac:dyDescent="0.15">
      <c r="A190" s="74" t="s">
        <v>46</v>
      </c>
      <c r="B190" s="115">
        <v>90484</v>
      </c>
      <c r="C190" s="115">
        <v>649269</v>
      </c>
      <c r="D190" s="116"/>
      <c r="E190" s="115">
        <v>27184666</v>
      </c>
      <c r="F190" s="115">
        <v>18394337</v>
      </c>
      <c r="G190" s="115">
        <v>10174299</v>
      </c>
      <c r="H190" s="115">
        <v>8015342</v>
      </c>
      <c r="I190" s="80"/>
      <c r="J190" s="115">
        <v>340</v>
      </c>
      <c r="K190" s="115">
        <v>36914</v>
      </c>
      <c r="L190" s="116"/>
      <c r="M190" s="115">
        <v>33</v>
      </c>
      <c r="N190" s="115">
        <v>7310</v>
      </c>
      <c r="O190" s="116"/>
      <c r="P190" s="115">
        <v>21</v>
      </c>
      <c r="Q190" s="115">
        <v>5055</v>
      </c>
      <c r="R190" s="116"/>
      <c r="S190" s="115">
        <v>79</v>
      </c>
      <c r="T190" s="115">
        <v>14955</v>
      </c>
      <c r="U190" s="109"/>
    </row>
    <row r="191" spans="1:21" s="41" customFormat="1" ht="9" customHeight="1" x14ac:dyDescent="0.15">
      <c r="A191" s="74" t="s">
        <v>47</v>
      </c>
      <c r="B191" s="115">
        <v>394877</v>
      </c>
      <c r="C191" s="115">
        <v>6119222</v>
      </c>
      <c r="D191" s="116"/>
      <c r="E191" s="115">
        <v>210527175</v>
      </c>
      <c r="F191" s="115">
        <v>132927378</v>
      </c>
      <c r="G191" s="115">
        <v>97276560</v>
      </c>
      <c r="H191" s="115">
        <v>49517115</v>
      </c>
      <c r="I191" s="80"/>
      <c r="J191" s="115">
        <v>1157</v>
      </c>
      <c r="K191" s="115">
        <v>205950</v>
      </c>
      <c r="L191" s="116"/>
      <c r="M191" s="115">
        <v>59</v>
      </c>
      <c r="N191" s="115">
        <v>19889</v>
      </c>
      <c r="O191" s="116"/>
      <c r="P191" s="115">
        <v>85</v>
      </c>
      <c r="Q191" s="115">
        <v>45172</v>
      </c>
      <c r="R191" s="116"/>
      <c r="S191" s="115">
        <v>635</v>
      </c>
      <c r="T191" s="115">
        <v>162308</v>
      </c>
      <c r="U191" s="109"/>
    </row>
    <row r="192" spans="1:21" s="41" customFormat="1" ht="9" customHeight="1" x14ac:dyDescent="0.15">
      <c r="A192" s="76" t="s">
        <v>48</v>
      </c>
      <c r="B192" s="117">
        <v>159677</v>
      </c>
      <c r="C192" s="117">
        <v>1150017</v>
      </c>
      <c r="D192" s="118"/>
      <c r="E192" s="117">
        <v>47614761</v>
      </c>
      <c r="F192" s="117">
        <v>48618740</v>
      </c>
      <c r="G192" s="117">
        <v>23406194</v>
      </c>
      <c r="H192" s="117">
        <v>17887518</v>
      </c>
      <c r="I192" s="82"/>
      <c r="J192" s="117">
        <v>413</v>
      </c>
      <c r="K192" s="117">
        <v>56174</v>
      </c>
      <c r="L192" s="118"/>
      <c r="M192" s="117">
        <v>40</v>
      </c>
      <c r="N192" s="117">
        <v>10952</v>
      </c>
      <c r="O192" s="118"/>
      <c r="P192" s="117">
        <v>15</v>
      </c>
      <c r="Q192" s="117">
        <v>2354</v>
      </c>
      <c r="R192" s="118"/>
      <c r="S192" s="117">
        <v>176</v>
      </c>
      <c r="T192" s="117">
        <v>22778</v>
      </c>
      <c r="U192" s="109"/>
    </row>
    <row r="193" spans="1:21" s="41" customFormat="1" ht="9" customHeight="1" x14ac:dyDescent="0.15">
      <c r="A193" s="74" t="s">
        <v>49</v>
      </c>
      <c r="B193" s="115">
        <v>229800</v>
      </c>
      <c r="C193" s="115">
        <v>2273956</v>
      </c>
      <c r="D193" s="116"/>
      <c r="E193" s="115">
        <v>82989975</v>
      </c>
      <c r="F193" s="115">
        <v>59540491</v>
      </c>
      <c r="G193" s="115">
        <v>33071054</v>
      </c>
      <c r="H193" s="115">
        <v>25064236</v>
      </c>
      <c r="I193" s="80"/>
      <c r="J193" s="115">
        <v>692</v>
      </c>
      <c r="K193" s="115">
        <v>86584</v>
      </c>
      <c r="L193" s="116"/>
      <c r="M193" s="115">
        <v>40</v>
      </c>
      <c r="N193" s="115">
        <v>7763</v>
      </c>
      <c r="O193" s="116"/>
      <c r="P193" s="115">
        <v>45</v>
      </c>
      <c r="Q193" s="115">
        <v>12015</v>
      </c>
      <c r="R193" s="116"/>
      <c r="S193" s="115">
        <v>311</v>
      </c>
      <c r="T193" s="115">
        <v>63076</v>
      </c>
      <c r="U193" s="109"/>
    </row>
    <row r="194" spans="1:21" s="41" customFormat="1" ht="9" customHeight="1" x14ac:dyDescent="0.15">
      <c r="A194" s="74" t="s">
        <v>50</v>
      </c>
      <c r="B194" s="115">
        <v>117619</v>
      </c>
      <c r="C194" s="115">
        <v>1405904</v>
      </c>
      <c r="D194" s="116"/>
      <c r="E194" s="115">
        <v>47540489</v>
      </c>
      <c r="F194" s="115">
        <v>35010511</v>
      </c>
      <c r="G194" s="115">
        <v>21707873</v>
      </c>
      <c r="H194" s="115">
        <v>13205999</v>
      </c>
      <c r="I194" s="80"/>
      <c r="J194" s="115">
        <v>299</v>
      </c>
      <c r="K194" s="115">
        <v>47609</v>
      </c>
      <c r="L194" s="116"/>
      <c r="M194" s="115">
        <v>19</v>
      </c>
      <c r="N194" s="115">
        <v>4955</v>
      </c>
      <c r="O194" s="116"/>
      <c r="P194" s="115">
        <v>17</v>
      </c>
      <c r="Q194" s="115">
        <v>6824</v>
      </c>
      <c r="R194" s="116"/>
      <c r="S194" s="115">
        <v>143</v>
      </c>
      <c r="T194" s="115">
        <v>34718</v>
      </c>
      <c r="U194" s="109"/>
    </row>
    <row r="195" spans="1:21" s="41" customFormat="1" ht="9" customHeight="1" x14ac:dyDescent="0.15">
      <c r="A195" s="74" t="s">
        <v>51</v>
      </c>
      <c r="B195" s="115">
        <v>99567</v>
      </c>
      <c r="C195" s="115">
        <v>792594</v>
      </c>
      <c r="D195" s="116"/>
      <c r="E195" s="115">
        <v>34935073</v>
      </c>
      <c r="F195" s="115">
        <v>24836258</v>
      </c>
      <c r="G195" s="115">
        <v>17320819</v>
      </c>
      <c r="H195" s="115">
        <v>11447846</v>
      </c>
      <c r="I195" s="80"/>
      <c r="J195" s="115">
        <v>199</v>
      </c>
      <c r="K195" s="115">
        <v>29748</v>
      </c>
      <c r="L195" s="116"/>
      <c r="M195" s="115">
        <v>8</v>
      </c>
      <c r="N195" s="115">
        <v>3429</v>
      </c>
      <c r="O195" s="116"/>
      <c r="P195" s="115">
        <v>13</v>
      </c>
      <c r="Q195" s="115">
        <v>3881</v>
      </c>
      <c r="R195" s="116"/>
      <c r="S195" s="115">
        <v>102</v>
      </c>
      <c r="T195" s="115">
        <v>9971</v>
      </c>
      <c r="U195" s="109"/>
    </row>
    <row r="196" spans="1:21" s="41" customFormat="1" ht="9" customHeight="1" x14ac:dyDescent="0.15">
      <c r="A196" s="76" t="s">
        <v>52</v>
      </c>
      <c r="B196" s="117">
        <v>169467</v>
      </c>
      <c r="C196" s="117">
        <v>1233880</v>
      </c>
      <c r="D196" s="118"/>
      <c r="E196" s="117">
        <v>50595492</v>
      </c>
      <c r="F196" s="117">
        <v>38902651</v>
      </c>
      <c r="G196" s="117">
        <v>23735659</v>
      </c>
      <c r="H196" s="117">
        <v>19155313</v>
      </c>
      <c r="I196" s="82"/>
      <c r="J196" s="117">
        <v>446</v>
      </c>
      <c r="K196" s="117">
        <v>56605</v>
      </c>
      <c r="L196" s="118"/>
      <c r="M196" s="117">
        <v>38</v>
      </c>
      <c r="N196" s="117">
        <v>6786</v>
      </c>
      <c r="O196" s="118"/>
      <c r="P196" s="117">
        <v>36</v>
      </c>
      <c r="Q196" s="117">
        <v>9135</v>
      </c>
      <c r="R196" s="118"/>
      <c r="S196" s="117">
        <v>185</v>
      </c>
      <c r="T196" s="117">
        <v>30072</v>
      </c>
      <c r="U196" s="109"/>
    </row>
    <row r="197" spans="1:21" s="41" customFormat="1" ht="9" customHeight="1" x14ac:dyDescent="0.15">
      <c r="A197" s="74" t="s">
        <v>53</v>
      </c>
      <c r="B197" s="115">
        <v>210056</v>
      </c>
      <c r="C197" s="115">
        <v>2433787</v>
      </c>
      <c r="D197" s="116"/>
      <c r="E197" s="115">
        <v>74356474</v>
      </c>
      <c r="F197" s="115">
        <v>52658051</v>
      </c>
      <c r="G197" s="115">
        <v>37721536</v>
      </c>
      <c r="H197" s="115">
        <v>30801328</v>
      </c>
      <c r="I197" s="80"/>
      <c r="J197" s="115">
        <v>682</v>
      </c>
      <c r="K197" s="115">
        <v>135510</v>
      </c>
      <c r="L197" s="116"/>
      <c r="M197" s="115">
        <v>66</v>
      </c>
      <c r="N197" s="115">
        <v>22942</v>
      </c>
      <c r="O197" s="116"/>
      <c r="P197" s="115">
        <v>121</v>
      </c>
      <c r="Q197" s="115">
        <v>26535</v>
      </c>
      <c r="R197" s="116"/>
      <c r="S197" s="115">
        <v>249</v>
      </c>
      <c r="T197" s="115">
        <v>84109</v>
      </c>
      <c r="U197" s="109"/>
    </row>
    <row r="198" spans="1:21" s="41" customFormat="1" ht="9" customHeight="1" x14ac:dyDescent="0.15">
      <c r="A198" s="74" t="s">
        <v>54</v>
      </c>
      <c r="B198" s="115">
        <v>251073</v>
      </c>
      <c r="C198" s="115">
        <v>2571128</v>
      </c>
      <c r="D198" s="116"/>
      <c r="E198" s="115">
        <v>78096958</v>
      </c>
      <c r="F198" s="115">
        <v>56242353</v>
      </c>
      <c r="G198" s="115">
        <v>41424487</v>
      </c>
      <c r="H198" s="115">
        <v>28666465</v>
      </c>
      <c r="I198" s="80"/>
      <c r="J198" s="115">
        <v>735</v>
      </c>
      <c r="K198" s="115">
        <v>101573</v>
      </c>
      <c r="L198" s="116"/>
      <c r="M198" s="115">
        <v>47</v>
      </c>
      <c r="N198" s="115">
        <v>24932</v>
      </c>
      <c r="O198" s="116"/>
      <c r="P198" s="115">
        <v>108</v>
      </c>
      <c r="Q198" s="115">
        <v>24172</v>
      </c>
      <c r="R198" s="116"/>
      <c r="S198" s="115">
        <v>227</v>
      </c>
      <c r="T198" s="115">
        <v>39832</v>
      </c>
      <c r="U198" s="109"/>
    </row>
    <row r="199" spans="1:21" s="41" customFormat="1" ht="9" customHeight="1" x14ac:dyDescent="0.15">
      <c r="A199" s="74" t="s">
        <v>55</v>
      </c>
      <c r="B199" s="115">
        <v>159636</v>
      </c>
      <c r="C199" s="115">
        <v>1311852</v>
      </c>
      <c r="D199" s="116"/>
      <c r="E199" s="115">
        <v>61059214</v>
      </c>
      <c r="F199" s="115">
        <v>40388084</v>
      </c>
      <c r="G199" s="115">
        <v>23934234</v>
      </c>
      <c r="H199" s="115">
        <v>18604443</v>
      </c>
      <c r="I199" s="80"/>
      <c r="J199" s="115">
        <v>471</v>
      </c>
      <c r="K199" s="115">
        <v>79241</v>
      </c>
      <c r="L199" s="116"/>
      <c r="M199" s="115">
        <v>18</v>
      </c>
      <c r="N199" s="115">
        <v>6218</v>
      </c>
      <c r="O199" s="116"/>
      <c r="P199" s="115">
        <v>125</v>
      </c>
      <c r="Q199" s="115">
        <v>28265</v>
      </c>
      <c r="R199" s="116"/>
      <c r="S199" s="115">
        <v>141</v>
      </c>
      <c r="T199" s="115">
        <v>22550</v>
      </c>
      <c r="U199" s="109"/>
    </row>
    <row r="200" spans="1:21" s="41" customFormat="1" ht="9" customHeight="1" x14ac:dyDescent="0.15">
      <c r="A200" s="76" t="s">
        <v>56</v>
      </c>
      <c r="B200" s="117">
        <v>289787</v>
      </c>
      <c r="C200" s="117">
        <v>2269423</v>
      </c>
      <c r="D200" s="118"/>
      <c r="E200" s="117">
        <v>101310543</v>
      </c>
      <c r="F200" s="117">
        <v>72514200</v>
      </c>
      <c r="G200" s="117">
        <v>41911933</v>
      </c>
      <c r="H200" s="117">
        <v>33274739</v>
      </c>
      <c r="I200" s="82"/>
      <c r="J200" s="117">
        <v>992</v>
      </c>
      <c r="K200" s="117">
        <v>135393</v>
      </c>
      <c r="L200" s="118"/>
      <c r="M200" s="117">
        <v>67</v>
      </c>
      <c r="N200" s="117">
        <v>18067</v>
      </c>
      <c r="O200" s="118"/>
      <c r="P200" s="117">
        <v>77</v>
      </c>
      <c r="Q200" s="117">
        <v>23010</v>
      </c>
      <c r="R200" s="118"/>
      <c r="S200" s="117">
        <v>388</v>
      </c>
      <c r="T200" s="117">
        <v>107321</v>
      </c>
      <c r="U200" s="109"/>
    </row>
    <row r="201" spans="1:21" s="41" customFormat="1" ht="9" customHeight="1" x14ac:dyDescent="0.15">
      <c r="A201" s="74" t="s">
        <v>57</v>
      </c>
      <c r="B201" s="115">
        <v>47874</v>
      </c>
      <c r="C201" s="115">
        <v>289365</v>
      </c>
      <c r="D201" s="116"/>
      <c r="E201" s="115">
        <v>14442226</v>
      </c>
      <c r="F201" s="115">
        <v>11931024</v>
      </c>
      <c r="G201" s="115">
        <v>6600331</v>
      </c>
      <c r="H201" s="115">
        <v>5785963</v>
      </c>
      <c r="I201" s="80"/>
      <c r="J201" s="115">
        <v>114</v>
      </c>
      <c r="K201" s="115">
        <v>21445</v>
      </c>
      <c r="L201" s="116"/>
      <c r="M201" s="115">
        <v>8</v>
      </c>
      <c r="N201" s="115">
        <v>1000</v>
      </c>
      <c r="O201" s="116"/>
      <c r="P201" s="115">
        <v>13</v>
      </c>
      <c r="Q201" s="115">
        <v>5994</v>
      </c>
      <c r="R201" s="116"/>
      <c r="S201" s="115">
        <v>48</v>
      </c>
      <c r="T201" s="115">
        <v>4611</v>
      </c>
      <c r="U201" s="109"/>
    </row>
    <row r="202" spans="1:21" s="41" customFormat="1" ht="9" customHeight="1" x14ac:dyDescent="0.15">
      <c r="A202" s="74" t="s">
        <v>112</v>
      </c>
      <c r="F202" s="115"/>
      <c r="G202" s="115"/>
      <c r="H202" s="115"/>
      <c r="I202" s="80"/>
      <c r="L202" s="116"/>
      <c r="O202" s="116"/>
      <c r="P202" s="115"/>
      <c r="Q202" s="115"/>
      <c r="R202" s="116"/>
      <c r="T202" s="115"/>
      <c r="U202" s="109"/>
    </row>
    <row r="203" spans="1:21" s="41" customFormat="1" ht="9" customHeight="1" x14ac:dyDescent="0.15">
      <c r="A203" s="74" t="s">
        <v>113</v>
      </c>
      <c r="B203" s="115">
        <v>440900</v>
      </c>
      <c r="C203" s="115">
        <v>3257889</v>
      </c>
      <c r="D203" s="116"/>
      <c r="E203" s="115">
        <v>138828438</v>
      </c>
      <c r="F203" s="115">
        <v>85409996</v>
      </c>
      <c r="G203" s="115">
        <v>48838547</v>
      </c>
      <c r="H203" s="115">
        <v>43641334</v>
      </c>
      <c r="I203" s="80"/>
      <c r="J203" s="115">
        <v>1629</v>
      </c>
      <c r="K203" s="119">
        <v>201442</v>
      </c>
      <c r="L203" s="116"/>
      <c r="M203" s="119">
        <v>81</v>
      </c>
      <c r="N203" s="119">
        <v>22661</v>
      </c>
      <c r="O203" s="116"/>
      <c r="P203" s="115">
        <v>187</v>
      </c>
      <c r="Q203" s="115">
        <v>44924</v>
      </c>
      <c r="R203" s="116"/>
      <c r="S203" s="115">
        <v>514</v>
      </c>
      <c r="T203" s="115">
        <v>132589</v>
      </c>
      <c r="U203" s="109"/>
    </row>
    <row r="204" spans="1:21" s="41" customFormat="1" ht="9" customHeight="1" x14ac:dyDescent="0.15">
      <c r="A204" s="76" t="s">
        <v>59</v>
      </c>
      <c r="B204" s="117">
        <v>106552</v>
      </c>
      <c r="C204" s="117">
        <v>1166695</v>
      </c>
      <c r="D204" s="118"/>
      <c r="E204" s="117">
        <v>40013928</v>
      </c>
      <c r="F204" s="117">
        <v>28653367</v>
      </c>
      <c r="G204" s="117">
        <v>20562304</v>
      </c>
      <c r="H204" s="117">
        <v>9658551</v>
      </c>
      <c r="I204" s="82"/>
      <c r="J204" s="117">
        <v>314</v>
      </c>
      <c r="K204" s="117">
        <v>44906</v>
      </c>
      <c r="L204" s="118"/>
      <c r="M204" s="117">
        <v>5</v>
      </c>
      <c r="N204" s="117">
        <v>632</v>
      </c>
      <c r="O204" s="118"/>
      <c r="P204" s="117">
        <v>29</v>
      </c>
      <c r="Q204" s="117">
        <v>7383</v>
      </c>
      <c r="R204" s="118"/>
      <c r="S204" s="117">
        <v>160</v>
      </c>
      <c r="T204" s="117">
        <v>20260</v>
      </c>
      <c r="U204" s="109"/>
    </row>
    <row r="205" spans="1:21" s="41" customFormat="1" ht="9" customHeight="1" x14ac:dyDescent="0.15">
      <c r="A205" s="110" t="s">
        <v>60</v>
      </c>
      <c r="B205" s="119">
        <v>85399</v>
      </c>
      <c r="C205" s="119">
        <v>432762</v>
      </c>
      <c r="D205" s="120"/>
      <c r="E205" s="119">
        <v>25910730</v>
      </c>
      <c r="F205" s="119">
        <v>22222448</v>
      </c>
      <c r="G205" s="119">
        <v>11022329</v>
      </c>
      <c r="H205" s="119">
        <v>7222474</v>
      </c>
      <c r="I205" s="112"/>
      <c r="J205" s="119">
        <v>211</v>
      </c>
      <c r="K205" s="119">
        <v>34515</v>
      </c>
      <c r="L205" s="120"/>
      <c r="M205" s="119">
        <v>18</v>
      </c>
      <c r="N205" s="119">
        <v>3360</v>
      </c>
      <c r="O205" s="120"/>
      <c r="P205" s="119">
        <v>6</v>
      </c>
      <c r="Q205" s="119">
        <v>2300</v>
      </c>
      <c r="R205" s="120"/>
      <c r="S205" s="119">
        <v>77</v>
      </c>
      <c r="T205" s="119">
        <v>9956</v>
      </c>
      <c r="U205" s="109"/>
    </row>
    <row r="206" spans="1:21" s="41" customFormat="1" ht="9" customHeight="1" x14ac:dyDescent="0.15">
      <c r="A206" s="74" t="s">
        <v>90</v>
      </c>
      <c r="B206" s="115">
        <v>1930</v>
      </c>
      <c r="C206" s="115">
        <v>8691</v>
      </c>
      <c r="D206" s="116"/>
      <c r="E206" s="115">
        <v>747298</v>
      </c>
      <c r="F206" s="115">
        <v>651523</v>
      </c>
      <c r="G206" s="115">
        <v>22156</v>
      </c>
      <c r="H206" s="115">
        <v>80462</v>
      </c>
      <c r="I206" s="80"/>
      <c r="J206" s="115">
        <v>19</v>
      </c>
      <c r="K206" s="115">
        <v>5125</v>
      </c>
      <c r="L206" s="116"/>
      <c r="M206" s="115">
        <v>3</v>
      </c>
      <c r="N206" s="115">
        <v>3440</v>
      </c>
      <c r="O206" s="116"/>
      <c r="P206" s="115">
        <v>1</v>
      </c>
      <c r="Q206" s="115">
        <v>217</v>
      </c>
      <c r="R206" s="116"/>
      <c r="S206" s="115">
        <v>5</v>
      </c>
      <c r="T206" s="115">
        <v>9283</v>
      </c>
      <c r="U206" s="109"/>
    </row>
    <row r="207" spans="1:21" s="51" customFormat="1" ht="9" customHeight="1" x14ac:dyDescent="0.15">
      <c r="A207" s="110" t="s">
        <v>114</v>
      </c>
      <c r="B207" s="119">
        <v>5907</v>
      </c>
      <c r="C207" s="119">
        <v>24923</v>
      </c>
      <c r="D207" s="120"/>
      <c r="E207" s="119">
        <v>1977776</v>
      </c>
      <c r="F207" s="119">
        <v>1004307</v>
      </c>
      <c r="G207" s="119">
        <v>1050732</v>
      </c>
      <c r="H207" s="119">
        <v>165033</v>
      </c>
      <c r="I207" s="112"/>
      <c r="J207" s="119">
        <v>3</v>
      </c>
      <c r="K207" s="119">
        <v>2006</v>
      </c>
      <c r="L207" s="120"/>
      <c r="M207" s="119">
        <v>0</v>
      </c>
      <c r="N207" s="119">
        <v>0</v>
      </c>
      <c r="O207" s="120"/>
      <c r="P207" s="119">
        <v>0</v>
      </c>
      <c r="Q207" s="119">
        <v>0</v>
      </c>
      <c r="R207" s="120"/>
      <c r="S207" s="119">
        <v>0</v>
      </c>
      <c r="T207" s="119">
        <v>0</v>
      </c>
      <c r="U207" s="113"/>
    </row>
    <row r="208" spans="1:21" s="51" customFormat="1" ht="6" customHeight="1" x14ac:dyDescent="0.15">
      <c r="A208" s="110"/>
      <c r="B208" s="119"/>
      <c r="C208" s="119"/>
      <c r="D208" s="120"/>
      <c r="E208" s="119"/>
      <c r="F208" s="119"/>
      <c r="G208" s="119"/>
      <c r="H208" s="119"/>
      <c r="I208" s="112"/>
      <c r="J208" s="119"/>
      <c r="K208" s="119"/>
      <c r="L208" s="120"/>
      <c r="M208" s="119"/>
      <c r="N208" s="119"/>
      <c r="O208" s="120"/>
      <c r="P208" s="119"/>
      <c r="Q208" s="119"/>
      <c r="R208" s="120"/>
      <c r="S208" s="119"/>
      <c r="T208" s="119"/>
      <c r="U208" s="113"/>
    </row>
    <row r="209" spans="1:21" s="51" customFormat="1" ht="9" customHeight="1" x14ac:dyDescent="0.15">
      <c r="A209" s="72">
        <v>2014</v>
      </c>
      <c r="B209" s="111"/>
      <c r="C209" s="111"/>
      <c r="D209" s="112"/>
      <c r="E209" s="111"/>
      <c r="F209" s="111"/>
      <c r="G209" s="111"/>
      <c r="H209" s="111"/>
      <c r="I209" s="112"/>
      <c r="J209" s="111"/>
      <c r="K209" s="111"/>
      <c r="L209" s="112"/>
      <c r="M209" s="111"/>
      <c r="N209" s="111"/>
      <c r="O209" s="112"/>
      <c r="P209" s="111"/>
      <c r="Q209" s="111"/>
      <c r="R209" s="112"/>
      <c r="S209" s="111"/>
      <c r="T209" s="111"/>
      <c r="U209" s="113"/>
    </row>
    <row r="210" spans="1:21" s="41" customFormat="1" ht="9" customHeight="1" x14ac:dyDescent="0.15">
      <c r="A210" s="72" t="s">
        <v>84</v>
      </c>
      <c r="B210" s="114">
        <f>SUM(B212:B246)</f>
        <v>11610066</v>
      </c>
      <c r="C210" s="114">
        <f>SUM(C212:C246)-1</f>
        <v>94923319</v>
      </c>
      <c r="D210" s="114"/>
      <c r="E210" s="114">
        <f>SUM(E212:E246)-2</f>
        <v>3145601213</v>
      </c>
      <c r="F210" s="114">
        <f>SUM(F212:F246)-1</f>
        <v>2348972989</v>
      </c>
      <c r="G210" s="114">
        <f>SUM(G212:G246)-1</f>
        <v>1384091684</v>
      </c>
      <c r="H210" s="114">
        <f>SUM(H212:H246)+1</f>
        <v>1067075509</v>
      </c>
      <c r="I210" s="78"/>
      <c r="J210" s="114">
        <f>SUM(J212:J246)</f>
        <v>27433</v>
      </c>
      <c r="K210" s="114">
        <f>SUM(K212:K246)-1</f>
        <v>4100192</v>
      </c>
      <c r="L210" s="114"/>
      <c r="M210" s="114">
        <f>SUM(M212:M246)</f>
        <v>1158</v>
      </c>
      <c r="N210" s="114">
        <f>SUM(N212:N246)+1</f>
        <v>351504</v>
      </c>
      <c r="O210" s="114"/>
      <c r="P210" s="114">
        <f>SUM(P212:P246)</f>
        <v>2349</v>
      </c>
      <c r="Q210" s="114">
        <f>SUM(Q212:Q246)+2</f>
        <v>718686</v>
      </c>
      <c r="R210" s="114"/>
      <c r="S210" s="114">
        <f>SUM(S212:S246)</f>
        <v>12729</v>
      </c>
      <c r="T210" s="114">
        <f>SUM(T212:T246)+1</f>
        <v>2667908</v>
      </c>
    </row>
    <row r="211" spans="1:21" s="41" customFormat="1" ht="3" customHeight="1" x14ac:dyDescent="0.15">
      <c r="A211" s="72"/>
      <c r="B211" s="114"/>
      <c r="C211" s="114"/>
      <c r="D211" s="114"/>
      <c r="E211" s="114"/>
      <c r="F211" s="114"/>
      <c r="G211" s="114"/>
      <c r="H211" s="114"/>
      <c r="I211" s="78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</row>
    <row r="212" spans="1:21" s="41" customFormat="1" ht="9" customHeight="1" x14ac:dyDescent="0.15">
      <c r="A212" s="74" t="s">
        <v>29</v>
      </c>
      <c r="B212" s="115">
        <v>204270</v>
      </c>
      <c r="C212" s="115">
        <v>1488379</v>
      </c>
      <c r="D212" s="116"/>
      <c r="E212" s="115">
        <v>36510578</v>
      </c>
      <c r="F212" s="115">
        <v>21835123</v>
      </c>
      <c r="G212" s="115">
        <v>13720148</v>
      </c>
      <c r="H212" s="115">
        <v>9260388</v>
      </c>
      <c r="I212" s="80"/>
      <c r="J212" s="115">
        <v>411</v>
      </c>
      <c r="K212" s="115">
        <v>42929</v>
      </c>
      <c r="L212" s="116"/>
      <c r="M212" s="115">
        <v>9</v>
      </c>
      <c r="N212" s="115">
        <v>1718</v>
      </c>
      <c r="O212" s="116"/>
      <c r="P212" s="115">
        <v>18</v>
      </c>
      <c r="Q212" s="115">
        <v>1782</v>
      </c>
      <c r="R212" s="116"/>
      <c r="S212" s="115">
        <v>128</v>
      </c>
      <c r="T212" s="115">
        <v>37689</v>
      </c>
      <c r="U212" s="109"/>
    </row>
    <row r="213" spans="1:21" s="41" customFormat="1" ht="9" customHeight="1" x14ac:dyDescent="0.15">
      <c r="A213" s="74" t="s">
        <v>30</v>
      </c>
      <c r="B213" s="115">
        <v>282651</v>
      </c>
      <c r="C213" s="115">
        <v>2124023</v>
      </c>
      <c r="D213" s="116"/>
      <c r="E213" s="115">
        <v>85833914</v>
      </c>
      <c r="F213" s="115">
        <v>60971412</v>
      </c>
      <c r="G213" s="115">
        <v>46511310</v>
      </c>
      <c r="H213" s="115">
        <v>32512574</v>
      </c>
      <c r="I213" s="80"/>
      <c r="J213" s="115">
        <v>721</v>
      </c>
      <c r="K213" s="115">
        <v>89189</v>
      </c>
      <c r="L213" s="116"/>
      <c r="M213" s="115">
        <v>34</v>
      </c>
      <c r="N213" s="115">
        <v>8808</v>
      </c>
      <c r="O213" s="116"/>
      <c r="P213" s="115">
        <v>97</v>
      </c>
      <c r="Q213" s="115">
        <v>36929</v>
      </c>
      <c r="R213" s="116"/>
      <c r="S213" s="115">
        <v>423</v>
      </c>
      <c r="T213" s="115">
        <v>39111</v>
      </c>
      <c r="U213" s="109"/>
    </row>
    <row r="214" spans="1:21" s="41" customFormat="1" ht="9" customHeight="1" x14ac:dyDescent="0.15">
      <c r="A214" s="74" t="s">
        <v>31</v>
      </c>
      <c r="B214" s="115">
        <v>58765</v>
      </c>
      <c r="C214" s="41">
        <v>504919</v>
      </c>
      <c r="D214" s="116"/>
      <c r="E214" s="115">
        <v>20620000</v>
      </c>
      <c r="F214" s="115">
        <v>16782713</v>
      </c>
      <c r="G214" s="115">
        <v>10332984</v>
      </c>
      <c r="H214" s="115">
        <v>10656809</v>
      </c>
      <c r="I214" s="80"/>
      <c r="J214" s="115">
        <v>153</v>
      </c>
      <c r="K214" s="115">
        <v>18286</v>
      </c>
      <c r="L214" s="116"/>
      <c r="M214" s="115">
        <v>4</v>
      </c>
      <c r="N214" s="115">
        <v>850</v>
      </c>
      <c r="O214" s="116"/>
      <c r="P214" s="115">
        <v>25</v>
      </c>
      <c r="Q214" s="115">
        <v>5988</v>
      </c>
      <c r="R214" s="116"/>
      <c r="S214" s="115">
        <v>82</v>
      </c>
      <c r="T214" s="115">
        <v>11155</v>
      </c>
      <c r="U214" s="109"/>
    </row>
    <row r="215" spans="1:21" s="41" customFormat="1" ht="9" customHeight="1" x14ac:dyDescent="0.15">
      <c r="A215" s="76" t="s">
        <v>32</v>
      </c>
      <c r="B215" s="117">
        <v>81287</v>
      </c>
      <c r="C215" s="117">
        <v>613966</v>
      </c>
      <c r="D215" s="118"/>
      <c r="E215" s="117">
        <v>26306735</v>
      </c>
      <c r="F215" s="117">
        <v>20237227</v>
      </c>
      <c r="G215" s="117">
        <v>12233488</v>
      </c>
      <c r="H215" s="117">
        <v>11242907</v>
      </c>
      <c r="I215" s="82"/>
      <c r="J215" s="117">
        <v>203</v>
      </c>
      <c r="K215" s="117">
        <v>27187</v>
      </c>
      <c r="L215" s="118"/>
      <c r="M215" s="117">
        <v>14</v>
      </c>
      <c r="N215" s="117">
        <v>3482</v>
      </c>
      <c r="O215" s="118"/>
      <c r="P215" s="117">
        <v>32</v>
      </c>
      <c r="Q215" s="117">
        <v>7802</v>
      </c>
      <c r="R215" s="118"/>
      <c r="S215" s="117">
        <v>91</v>
      </c>
      <c r="T215" s="117">
        <v>8943</v>
      </c>
      <c r="U215" s="109"/>
    </row>
    <row r="216" spans="1:21" s="41" customFormat="1" ht="9" customHeight="1" x14ac:dyDescent="0.15">
      <c r="A216" s="74" t="s">
        <v>85</v>
      </c>
      <c r="B216" s="115">
        <v>221602</v>
      </c>
      <c r="C216" s="115">
        <v>2385903</v>
      </c>
      <c r="D216" s="116"/>
      <c r="E216" s="115">
        <v>85896674</v>
      </c>
      <c r="F216" s="115">
        <v>76052901</v>
      </c>
      <c r="G216" s="115">
        <v>42997258</v>
      </c>
      <c r="H216" s="115">
        <v>33603077</v>
      </c>
      <c r="I216" s="80"/>
      <c r="J216" s="115">
        <v>963</v>
      </c>
      <c r="K216" s="115">
        <v>157290</v>
      </c>
      <c r="L216" s="116"/>
      <c r="M216" s="115">
        <v>49</v>
      </c>
      <c r="N216" s="115">
        <v>17783</v>
      </c>
      <c r="O216" s="116"/>
      <c r="P216" s="115">
        <v>243</v>
      </c>
      <c r="Q216" s="115">
        <v>64812</v>
      </c>
      <c r="R216" s="116"/>
      <c r="S216" s="115">
        <v>396</v>
      </c>
      <c r="T216" s="115">
        <v>83164</v>
      </c>
      <c r="U216" s="109"/>
    </row>
    <row r="217" spans="1:21" s="41" customFormat="1" ht="9" customHeight="1" x14ac:dyDescent="0.15">
      <c r="A217" s="74" t="s">
        <v>34</v>
      </c>
      <c r="B217" s="115">
        <v>52473</v>
      </c>
      <c r="C217" s="115">
        <v>333924</v>
      </c>
      <c r="D217" s="116"/>
      <c r="E217" s="115">
        <v>16774936</v>
      </c>
      <c r="F217" s="115">
        <v>12306376</v>
      </c>
      <c r="G217" s="115">
        <v>7609676</v>
      </c>
      <c r="H217" s="115">
        <v>7294609</v>
      </c>
      <c r="I217" s="80"/>
      <c r="J217" s="115">
        <v>265</v>
      </c>
      <c r="K217" s="115">
        <v>26313</v>
      </c>
      <c r="L217" s="116"/>
      <c r="M217" s="115">
        <v>15</v>
      </c>
      <c r="N217" s="115">
        <v>5098</v>
      </c>
      <c r="O217" s="116"/>
      <c r="P217" s="115">
        <v>15</v>
      </c>
      <c r="Q217" s="115">
        <v>5743</v>
      </c>
      <c r="R217" s="116"/>
      <c r="S217" s="115">
        <v>51</v>
      </c>
      <c r="T217" s="115">
        <v>13062</v>
      </c>
      <c r="U217" s="109"/>
    </row>
    <row r="218" spans="1:21" s="41" customFormat="1" ht="9" customHeight="1" x14ac:dyDescent="0.15">
      <c r="A218" s="74" t="s">
        <v>35</v>
      </c>
      <c r="B218" s="115">
        <v>207806</v>
      </c>
      <c r="C218" s="115">
        <v>1468612</v>
      </c>
      <c r="D218" s="116"/>
      <c r="E218" s="115">
        <v>67594893</v>
      </c>
      <c r="F218" s="115">
        <v>46613410</v>
      </c>
      <c r="G218" s="115">
        <v>31801057</v>
      </c>
      <c r="H218" s="115">
        <v>26687970</v>
      </c>
      <c r="I218" s="80"/>
      <c r="J218" s="115">
        <v>681</v>
      </c>
      <c r="K218" s="115">
        <v>96918</v>
      </c>
      <c r="L218" s="116"/>
      <c r="M218" s="115">
        <v>26</v>
      </c>
      <c r="N218" s="115">
        <v>9217</v>
      </c>
      <c r="O218" s="116"/>
      <c r="P218" s="115">
        <v>38</v>
      </c>
      <c r="Q218" s="115">
        <v>9298</v>
      </c>
      <c r="R218" s="116"/>
      <c r="S218" s="115">
        <v>282</v>
      </c>
      <c r="T218" s="115">
        <v>32596</v>
      </c>
      <c r="U218" s="109"/>
    </row>
    <row r="219" spans="1:21" s="41" customFormat="1" ht="9" customHeight="1" x14ac:dyDescent="0.15">
      <c r="A219" s="76" t="s">
        <v>86</v>
      </c>
      <c r="B219" s="117">
        <v>236023</v>
      </c>
      <c r="C219" s="117">
        <v>2618045</v>
      </c>
      <c r="D219" s="118"/>
      <c r="E219" s="117">
        <v>89359806</v>
      </c>
      <c r="F219" s="117">
        <v>65284211</v>
      </c>
      <c r="G219" s="117">
        <v>40657627</v>
      </c>
      <c r="H219" s="117">
        <v>39330233</v>
      </c>
      <c r="I219" s="82"/>
      <c r="J219" s="117">
        <v>1368</v>
      </c>
      <c r="K219" s="117">
        <v>135481</v>
      </c>
      <c r="L219" s="118"/>
      <c r="M219" s="117">
        <v>73</v>
      </c>
      <c r="N219" s="117">
        <v>18703</v>
      </c>
      <c r="O219" s="118"/>
      <c r="P219" s="117">
        <v>71</v>
      </c>
      <c r="Q219" s="117">
        <v>20391</v>
      </c>
      <c r="R219" s="118"/>
      <c r="S219" s="117">
        <v>700</v>
      </c>
      <c r="T219" s="117">
        <v>80653</v>
      </c>
      <c r="U219" s="109"/>
    </row>
    <row r="220" spans="1:21" s="41" customFormat="1" ht="9" customHeight="1" x14ac:dyDescent="0.15">
      <c r="A220" s="74" t="s">
        <v>87</v>
      </c>
      <c r="B220" s="115">
        <v>4818554</v>
      </c>
      <c r="C220" s="115">
        <v>25741284</v>
      </c>
      <c r="D220" s="116"/>
      <c r="E220" s="115">
        <v>678037690</v>
      </c>
      <c r="F220" s="115">
        <v>597060521</v>
      </c>
      <c r="G220" s="115">
        <v>260188542</v>
      </c>
      <c r="H220" s="115">
        <v>174611195</v>
      </c>
      <c r="I220" s="80"/>
      <c r="J220" s="115">
        <v>5694</v>
      </c>
      <c r="K220" s="115">
        <v>808016</v>
      </c>
      <c r="L220" s="116"/>
      <c r="M220" s="115">
        <v>87</v>
      </c>
      <c r="N220" s="115">
        <v>32388</v>
      </c>
      <c r="O220" s="116"/>
      <c r="P220" s="115">
        <v>205</v>
      </c>
      <c r="Q220" s="115">
        <v>85544</v>
      </c>
      <c r="R220" s="116"/>
      <c r="S220" s="115">
        <v>2081</v>
      </c>
      <c r="T220" s="115">
        <v>548905</v>
      </c>
      <c r="U220" s="109"/>
    </row>
    <row r="221" spans="1:21" s="41" customFormat="1" ht="9" customHeight="1" x14ac:dyDescent="0.15">
      <c r="A221" s="74" t="s">
        <v>38</v>
      </c>
      <c r="B221" s="115">
        <v>108687</v>
      </c>
      <c r="C221" s="115">
        <v>851642</v>
      </c>
      <c r="D221" s="116"/>
      <c r="E221" s="115">
        <v>37913248</v>
      </c>
      <c r="F221" s="115">
        <v>29373499</v>
      </c>
      <c r="G221" s="115">
        <v>17767957</v>
      </c>
      <c r="H221" s="115">
        <v>15632445</v>
      </c>
      <c r="I221" s="80"/>
      <c r="J221" s="115">
        <v>446</v>
      </c>
      <c r="K221" s="115">
        <v>71264</v>
      </c>
      <c r="L221" s="116"/>
      <c r="M221" s="115">
        <v>41</v>
      </c>
      <c r="N221" s="115">
        <v>8631</v>
      </c>
      <c r="O221" s="116"/>
      <c r="P221" s="115">
        <v>107</v>
      </c>
      <c r="Q221" s="115">
        <v>35147</v>
      </c>
      <c r="R221" s="116"/>
      <c r="S221" s="115">
        <v>158</v>
      </c>
      <c r="T221" s="115">
        <v>20830</v>
      </c>
      <c r="U221" s="109"/>
    </row>
    <row r="222" spans="1:21" s="41" customFormat="1" ht="9" customHeight="1" x14ac:dyDescent="0.15">
      <c r="A222" s="74" t="s">
        <v>39</v>
      </c>
      <c r="B222" s="115">
        <v>292139</v>
      </c>
      <c r="C222" s="115">
        <v>4029622</v>
      </c>
      <c r="D222" s="116"/>
      <c r="E222" s="115">
        <v>114638256</v>
      </c>
      <c r="F222" s="115">
        <v>84514856</v>
      </c>
      <c r="G222" s="115">
        <v>58659964</v>
      </c>
      <c r="H222" s="115">
        <v>47405045</v>
      </c>
      <c r="I222" s="80"/>
      <c r="J222" s="115">
        <v>855</v>
      </c>
      <c r="K222" s="115">
        <v>142309</v>
      </c>
      <c r="L222" s="116"/>
      <c r="M222" s="115">
        <v>22</v>
      </c>
      <c r="N222" s="115">
        <v>5938</v>
      </c>
      <c r="O222" s="116"/>
      <c r="P222" s="115">
        <v>80</v>
      </c>
      <c r="Q222" s="115">
        <v>19509</v>
      </c>
      <c r="R222" s="116"/>
      <c r="S222" s="115">
        <v>494</v>
      </c>
      <c r="T222" s="115">
        <v>94004</v>
      </c>
      <c r="U222" s="109"/>
    </row>
    <row r="223" spans="1:21" s="41" customFormat="1" ht="9" customHeight="1" x14ac:dyDescent="0.15">
      <c r="A223" s="76" t="s">
        <v>40</v>
      </c>
      <c r="B223" s="117">
        <v>134782</v>
      </c>
      <c r="C223" s="117">
        <v>1236125</v>
      </c>
      <c r="D223" s="118"/>
      <c r="E223" s="117">
        <v>44208893</v>
      </c>
      <c r="F223" s="117">
        <v>31410153</v>
      </c>
      <c r="G223" s="117">
        <v>20494585</v>
      </c>
      <c r="H223" s="117">
        <v>24728736</v>
      </c>
      <c r="I223" s="82"/>
      <c r="J223" s="117">
        <v>611</v>
      </c>
      <c r="K223" s="117">
        <v>105196</v>
      </c>
      <c r="L223" s="118"/>
      <c r="M223" s="117">
        <v>55</v>
      </c>
      <c r="N223" s="117">
        <v>14073</v>
      </c>
      <c r="O223" s="118"/>
      <c r="P223" s="117">
        <v>62</v>
      </c>
      <c r="Q223" s="117">
        <v>22837</v>
      </c>
      <c r="R223" s="118"/>
      <c r="S223" s="117">
        <v>381</v>
      </c>
      <c r="T223" s="117">
        <v>53882</v>
      </c>
      <c r="U223" s="109"/>
    </row>
    <row r="224" spans="1:21" s="41" customFormat="1" ht="9" customHeight="1" x14ac:dyDescent="0.15">
      <c r="A224" s="74" t="s">
        <v>41</v>
      </c>
      <c r="B224" s="115">
        <v>137847</v>
      </c>
      <c r="C224" s="115">
        <v>1151034</v>
      </c>
      <c r="D224" s="116"/>
      <c r="E224" s="115">
        <v>46699114</v>
      </c>
      <c r="F224" s="115">
        <v>33849558</v>
      </c>
      <c r="G224" s="115">
        <v>18590325</v>
      </c>
      <c r="H224" s="115">
        <v>18432807</v>
      </c>
      <c r="I224" s="80"/>
      <c r="J224" s="115">
        <v>425</v>
      </c>
      <c r="K224" s="115">
        <v>62666</v>
      </c>
      <c r="L224" s="116"/>
      <c r="M224" s="115">
        <v>21</v>
      </c>
      <c r="N224" s="115">
        <v>5802</v>
      </c>
      <c r="O224" s="116"/>
      <c r="P224" s="115">
        <v>60</v>
      </c>
      <c r="Q224" s="115">
        <v>12938</v>
      </c>
      <c r="R224" s="116"/>
      <c r="S224" s="115">
        <v>221</v>
      </c>
      <c r="T224" s="115">
        <v>27474</v>
      </c>
      <c r="U224" s="109"/>
    </row>
    <row r="225" spans="1:21" s="41" customFormat="1" ht="9" customHeight="1" x14ac:dyDescent="0.15">
      <c r="A225" s="74" t="s">
        <v>42</v>
      </c>
      <c r="B225" s="115">
        <v>502116</v>
      </c>
      <c r="C225" s="115">
        <v>7506591</v>
      </c>
      <c r="D225" s="116"/>
      <c r="E225" s="115">
        <v>226165450</v>
      </c>
      <c r="F225" s="115">
        <v>169719437</v>
      </c>
      <c r="G225" s="115">
        <v>108595158</v>
      </c>
      <c r="H225" s="115">
        <v>79865087</v>
      </c>
      <c r="I225" s="80"/>
      <c r="J225" s="115">
        <v>1629</v>
      </c>
      <c r="K225" s="115">
        <v>221274</v>
      </c>
      <c r="L225" s="116"/>
      <c r="M225" s="115">
        <v>74</v>
      </c>
      <c r="N225" s="115">
        <v>22968</v>
      </c>
      <c r="O225" s="116"/>
      <c r="P225" s="115">
        <v>162</v>
      </c>
      <c r="Q225" s="115">
        <v>47121</v>
      </c>
      <c r="R225" s="116"/>
      <c r="S225" s="115">
        <v>965</v>
      </c>
      <c r="T225" s="115">
        <v>193127</v>
      </c>
      <c r="U225" s="109"/>
    </row>
    <row r="226" spans="1:21" s="41" customFormat="1" ht="9" customHeight="1" x14ac:dyDescent="0.15">
      <c r="A226" s="74" t="s">
        <v>43</v>
      </c>
      <c r="B226" s="115">
        <v>999844</v>
      </c>
      <c r="C226" s="115">
        <v>9478327</v>
      </c>
      <c r="D226" s="116"/>
      <c r="E226" s="115">
        <v>354687727</v>
      </c>
      <c r="F226" s="115">
        <v>225248307</v>
      </c>
      <c r="G226" s="115">
        <v>136695874</v>
      </c>
      <c r="H226" s="115">
        <v>108455951</v>
      </c>
      <c r="I226" s="80"/>
      <c r="J226" s="115">
        <v>2453</v>
      </c>
      <c r="K226" s="115">
        <v>419892</v>
      </c>
      <c r="L226" s="116"/>
      <c r="M226" s="115">
        <v>91</v>
      </c>
      <c r="N226" s="115">
        <v>31680</v>
      </c>
      <c r="O226" s="116"/>
      <c r="P226" s="115">
        <v>104</v>
      </c>
      <c r="Q226" s="115">
        <v>38678</v>
      </c>
      <c r="R226" s="116"/>
      <c r="S226" s="115">
        <v>1148</v>
      </c>
      <c r="T226" s="115">
        <v>356303</v>
      </c>
      <c r="U226" s="109"/>
    </row>
    <row r="227" spans="1:21" s="41" customFormat="1" ht="9" customHeight="1" x14ac:dyDescent="0.15">
      <c r="A227" s="76" t="s">
        <v>88</v>
      </c>
      <c r="B227" s="117">
        <v>200306</v>
      </c>
      <c r="C227" s="117">
        <v>2080937</v>
      </c>
      <c r="D227" s="118"/>
      <c r="E227" s="117">
        <v>68644677</v>
      </c>
      <c r="F227" s="117">
        <v>54794016</v>
      </c>
      <c r="G227" s="117">
        <v>30331974</v>
      </c>
      <c r="H227" s="117">
        <v>32981289</v>
      </c>
      <c r="I227" s="82"/>
      <c r="J227" s="117">
        <v>757</v>
      </c>
      <c r="K227" s="117">
        <v>136392</v>
      </c>
      <c r="L227" s="118"/>
      <c r="M227" s="117">
        <v>53</v>
      </c>
      <c r="N227" s="117">
        <v>14879</v>
      </c>
      <c r="O227" s="118"/>
      <c r="P227" s="117">
        <v>35</v>
      </c>
      <c r="Q227" s="117">
        <v>8540</v>
      </c>
      <c r="R227" s="118"/>
      <c r="S227" s="117">
        <v>344</v>
      </c>
      <c r="T227" s="117">
        <v>83461</v>
      </c>
      <c r="U227" s="109"/>
    </row>
    <row r="228" spans="1:21" s="41" customFormat="1" ht="9" customHeight="1" x14ac:dyDescent="0.15">
      <c r="A228" s="74" t="s">
        <v>45</v>
      </c>
      <c r="B228" s="115">
        <v>108420</v>
      </c>
      <c r="C228" s="115">
        <v>1332508</v>
      </c>
      <c r="D228" s="116"/>
      <c r="E228" s="115">
        <v>40874246</v>
      </c>
      <c r="F228" s="115">
        <v>29182460</v>
      </c>
      <c r="G228" s="115">
        <v>18602742</v>
      </c>
      <c r="H228" s="115">
        <v>15796242</v>
      </c>
      <c r="I228" s="80"/>
      <c r="J228" s="115">
        <v>421</v>
      </c>
      <c r="K228" s="115">
        <v>55573</v>
      </c>
      <c r="L228" s="116"/>
      <c r="M228" s="115">
        <v>21</v>
      </c>
      <c r="N228" s="115">
        <v>5212</v>
      </c>
      <c r="O228" s="116"/>
      <c r="P228" s="115">
        <v>24</v>
      </c>
      <c r="Q228" s="115">
        <v>7933</v>
      </c>
      <c r="R228" s="116"/>
      <c r="S228" s="115">
        <v>301</v>
      </c>
      <c r="T228" s="115">
        <v>36140</v>
      </c>
      <c r="U228" s="109"/>
    </row>
    <row r="229" spans="1:21" s="41" customFormat="1" ht="9" customHeight="1" x14ac:dyDescent="0.15">
      <c r="A229" s="74" t="s">
        <v>46</v>
      </c>
      <c r="B229" s="115">
        <v>87371</v>
      </c>
      <c r="C229" s="115">
        <v>844982</v>
      </c>
      <c r="D229" s="116"/>
      <c r="E229" s="115">
        <v>29673624</v>
      </c>
      <c r="F229" s="115">
        <v>20095473</v>
      </c>
      <c r="G229" s="115">
        <v>10852663</v>
      </c>
      <c r="H229" s="115">
        <v>9529697</v>
      </c>
      <c r="I229" s="80"/>
      <c r="J229" s="115">
        <v>287</v>
      </c>
      <c r="K229" s="115">
        <v>43972</v>
      </c>
      <c r="L229" s="116"/>
      <c r="M229" s="115">
        <v>20</v>
      </c>
      <c r="N229" s="115">
        <v>4385</v>
      </c>
      <c r="O229" s="116"/>
      <c r="P229" s="115">
        <v>13</v>
      </c>
      <c r="Q229" s="115">
        <v>7716</v>
      </c>
      <c r="R229" s="116"/>
      <c r="S229" s="115">
        <v>91</v>
      </c>
      <c r="T229" s="115">
        <v>131839</v>
      </c>
      <c r="U229" s="109"/>
    </row>
    <row r="230" spans="1:21" s="41" customFormat="1" ht="9" customHeight="1" x14ac:dyDescent="0.15">
      <c r="A230" s="74" t="s">
        <v>47</v>
      </c>
      <c r="B230" s="115">
        <v>411540</v>
      </c>
      <c r="C230" s="115">
        <v>6466052</v>
      </c>
      <c r="D230" s="116"/>
      <c r="E230" s="115">
        <v>230054259</v>
      </c>
      <c r="F230" s="115">
        <v>150488500</v>
      </c>
      <c r="G230" s="115">
        <v>109986458</v>
      </c>
      <c r="H230" s="115">
        <v>56316371</v>
      </c>
      <c r="I230" s="80"/>
      <c r="J230" s="115">
        <v>1340</v>
      </c>
      <c r="K230" s="115">
        <v>296038</v>
      </c>
      <c r="L230" s="116"/>
      <c r="M230" s="115">
        <v>46</v>
      </c>
      <c r="N230" s="115">
        <v>13598</v>
      </c>
      <c r="O230" s="116"/>
      <c r="P230" s="115">
        <v>79</v>
      </c>
      <c r="Q230" s="115">
        <v>30621</v>
      </c>
      <c r="R230" s="116"/>
      <c r="S230" s="115">
        <v>796</v>
      </c>
      <c r="T230" s="115">
        <v>137123</v>
      </c>
      <c r="U230" s="109"/>
    </row>
    <row r="231" spans="1:21" s="41" customFormat="1" ht="9" customHeight="1" x14ac:dyDescent="0.15">
      <c r="A231" s="76" t="s">
        <v>48</v>
      </c>
      <c r="B231" s="117">
        <v>158123</v>
      </c>
      <c r="C231" s="117">
        <v>1141051</v>
      </c>
      <c r="D231" s="118"/>
      <c r="E231" s="117">
        <v>45173522</v>
      </c>
      <c r="F231" s="117">
        <v>36146115</v>
      </c>
      <c r="G231" s="117">
        <v>25234105</v>
      </c>
      <c r="H231" s="117">
        <v>21017573</v>
      </c>
      <c r="I231" s="82"/>
      <c r="J231" s="117">
        <v>479</v>
      </c>
      <c r="K231" s="117">
        <v>64239</v>
      </c>
      <c r="L231" s="118"/>
      <c r="M231" s="117">
        <v>42</v>
      </c>
      <c r="N231" s="117">
        <v>10884</v>
      </c>
      <c r="O231" s="118"/>
      <c r="P231" s="117">
        <v>17</v>
      </c>
      <c r="Q231" s="117">
        <v>6178</v>
      </c>
      <c r="R231" s="118"/>
      <c r="S231" s="117">
        <v>229</v>
      </c>
      <c r="T231" s="117">
        <v>25999</v>
      </c>
      <c r="U231" s="109"/>
    </row>
    <row r="232" spans="1:21" s="41" customFormat="1" ht="9" customHeight="1" x14ac:dyDescent="0.15">
      <c r="A232" s="74" t="s">
        <v>49</v>
      </c>
      <c r="B232" s="115">
        <v>234884</v>
      </c>
      <c r="C232" s="115">
        <v>2534045</v>
      </c>
      <c r="D232" s="116"/>
      <c r="E232" s="115">
        <v>89138699</v>
      </c>
      <c r="F232" s="115">
        <v>63428272</v>
      </c>
      <c r="G232" s="115">
        <v>36799577</v>
      </c>
      <c r="H232" s="115">
        <v>29795638</v>
      </c>
      <c r="I232" s="80"/>
      <c r="J232" s="115">
        <v>770</v>
      </c>
      <c r="K232" s="115">
        <v>92794</v>
      </c>
      <c r="L232" s="116"/>
      <c r="M232" s="115">
        <v>27</v>
      </c>
      <c r="N232" s="115">
        <v>5944</v>
      </c>
      <c r="O232" s="116"/>
      <c r="P232" s="115">
        <v>41</v>
      </c>
      <c r="Q232" s="115">
        <v>11923</v>
      </c>
      <c r="R232" s="116"/>
      <c r="S232" s="115">
        <v>357</v>
      </c>
      <c r="T232" s="115">
        <v>140778</v>
      </c>
      <c r="U232" s="109"/>
    </row>
    <row r="233" spans="1:21" s="41" customFormat="1" ht="9" customHeight="1" x14ac:dyDescent="0.15">
      <c r="A233" s="74" t="s">
        <v>50</v>
      </c>
      <c r="B233" s="115">
        <v>124989</v>
      </c>
      <c r="C233" s="115">
        <v>1421368</v>
      </c>
      <c r="D233" s="116"/>
      <c r="E233" s="115">
        <v>52031357</v>
      </c>
      <c r="F233" s="115">
        <v>39337685</v>
      </c>
      <c r="G233" s="115">
        <v>25202090</v>
      </c>
      <c r="H233" s="115">
        <v>16501595</v>
      </c>
      <c r="I233" s="80"/>
      <c r="J233" s="115">
        <v>319</v>
      </c>
      <c r="K233" s="115">
        <v>49250</v>
      </c>
      <c r="L233" s="116"/>
      <c r="M233" s="115">
        <v>11</v>
      </c>
      <c r="N233" s="115">
        <v>1814</v>
      </c>
      <c r="O233" s="116"/>
      <c r="P233" s="115">
        <v>12</v>
      </c>
      <c r="Q233" s="115">
        <v>3549</v>
      </c>
      <c r="R233" s="116"/>
      <c r="S233" s="115">
        <v>159</v>
      </c>
      <c r="T233" s="115">
        <v>105075</v>
      </c>
      <c r="U233" s="109"/>
    </row>
    <row r="234" spans="1:21" s="41" customFormat="1" ht="9" customHeight="1" x14ac:dyDescent="0.15">
      <c r="A234" s="74" t="s">
        <v>51</v>
      </c>
      <c r="B234" s="115">
        <v>105564</v>
      </c>
      <c r="C234" s="115">
        <v>1375681</v>
      </c>
      <c r="D234" s="116"/>
      <c r="E234" s="115">
        <v>36917544</v>
      </c>
      <c r="F234" s="115">
        <v>28360771</v>
      </c>
      <c r="G234" s="115">
        <v>20197361</v>
      </c>
      <c r="H234" s="115">
        <v>13627437</v>
      </c>
      <c r="I234" s="80"/>
      <c r="J234" s="115">
        <v>264</v>
      </c>
      <c r="K234" s="115">
        <v>29258</v>
      </c>
      <c r="L234" s="116"/>
      <c r="M234" s="115">
        <v>15</v>
      </c>
      <c r="N234" s="115">
        <v>4172</v>
      </c>
      <c r="O234" s="116"/>
      <c r="P234" s="115">
        <v>10</v>
      </c>
      <c r="Q234" s="115">
        <v>2774</v>
      </c>
      <c r="R234" s="116"/>
      <c r="S234" s="115">
        <v>133</v>
      </c>
      <c r="T234" s="115">
        <v>20036</v>
      </c>
      <c r="U234" s="109"/>
    </row>
    <row r="235" spans="1:21" s="41" customFormat="1" ht="9" customHeight="1" x14ac:dyDescent="0.15">
      <c r="A235" s="76" t="s">
        <v>52</v>
      </c>
      <c r="B235" s="117">
        <v>175725</v>
      </c>
      <c r="C235" s="117">
        <v>1378555</v>
      </c>
      <c r="D235" s="118"/>
      <c r="E235" s="117">
        <v>54834539</v>
      </c>
      <c r="F235" s="117">
        <v>41867763</v>
      </c>
      <c r="G235" s="117">
        <v>25926125</v>
      </c>
      <c r="H235" s="117">
        <v>22214341</v>
      </c>
      <c r="I235" s="82"/>
      <c r="J235" s="117">
        <v>542</v>
      </c>
      <c r="K235" s="117">
        <v>64461</v>
      </c>
      <c r="L235" s="118"/>
      <c r="M235" s="117">
        <v>30</v>
      </c>
      <c r="N235" s="117">
        <v>9389</v>
      </c>
      <c r="O235" s="118"/>
      <c r="P235" s="117">
        <v>56</v>
      </c>
      <c r="Q235" s="117">
        <v>10706</v>
      </c>
      <c r="R235" s="118"/>
      <c r="S235" s="117">
        <v>263</v>
      </c>
      <c r="T235" s="117">
        <v>39840</v>
      </c>
      <c r="U235" s="109"/>
    </row>
    <row r="236" spans="1:21" s="41" customFormat="1" ht="9" customHeight="1" x14ac:dyDescent="0.15">
      <c r="A236" s="74" t="s">
        <v>53</v>
      </c>
      <c r="B236" s="115">
        <v>212045</v>
      </c>
      <c r="C236" s="115">
        <v>2777995</v>
      </c>
      <c r="D236" s="116"/>
      <c r="E236" s="115">
        <v>79863800</v>
      </c>
      <c r="F236" s="115">
        <v>58336646</v>
      </c>
      <c r="G236" s="115">
        <v>41954830</v>
      </c>
      <c r="H236" s="115">
        <v>36212560</v>
      </c>
      <c r="I236" s="80"/>
      <c r="J236" s="115">
        <v>710</v>
      </c>
      <c r="K236" s="115">
        <v>104245</v>
      </c>
      <c r="L236" s="116"/>
      <c r="M236" s="115">
        <v>43</v>
      </c>
      <c r="N236" s="115">
        <v>13522</v>
      </c>
      <c r="O236" s="116"/>
      <c r="P236" s="115">
        <v>120</v>
      </c>
      <c r="Q236" s="115">
        <v>30871</v>
      </c>
      <c r="R236" s="116"/>
      <c r="S236" s="115">
        <v>524</v>
      </c>
      <c r="T236" s="115">
        <v>59550</v>
      </c>
      <c r="U236" s="109"/>
    </row>
    <row r="237" spans="1:21" s="41" customFormat="1" ht="9" customHeight="1" x14ac:dyDescent="0.15">
      <c r="A237" s="74" t="s">
        <v>54</v>
      </c>
      <c r="B237" s="115">
        <v>261055</v>
      </c>
      <c r="C237" s="115">
        <v>2870058</v>
      </c>
      <c r="D237" s="116"/>
      <c r="E237" s="115">
        <v>84577727</v>
      </c>
      <c r="F237" s="115">
        <v>61688493</v>
      </c>
      <c r="G237" s="115">
        <v>45249474</v>
      </c>
      <c r="H237" s="115">
        <v>32844288</v>
      </c>
      <c r="I237" s="80"/>
      <c r="J237" s="115">
        <v>818</v>
      </c>
      <c r="K237" s="115">
        <v>109038</v>
      </c>
      <c r="L237" s="116"/>
      <c r="M237" s="115">
        <v>53</v>
      </c>
      <c r="N237" s="115">
        <v>18740</v>
      </c>
      <c r="O237" s="116"/>
      <c r="P237" s="115">
        <v>117</v>
      </c>
      <c r="Q237" s="115">
        <v>36453</v>
      </c>
      <c r="R237" s="116"/>
      <c r="S237" s="115">
        <v>468</v>
      </c>
      <c r="T237" s="115">
        <v>49761</v>
      </c>
      <c r="U237" s="109"/>
    </row>
    <row r="238" spans="1:21" s="41" customFormat="1" ht="9" customHeight="1" x14ac:dyDescent="0.15">
      <c r="A238" s="74" t="s">
        <v>55</v>
      </c>
      <c r="B238" s="115">
        <v>167583</v>
      </c>
      <c r="C238" s="115">
        <v>1245860</v>
      </c>
      <c r="D238" s="116"/>
      <c r="E238" s="115">
        <v>65613139</v>
      </c>
      <c r="F238" s="115">
        <v>43326734</v>
      </c>
      <c r="G238" s="115">
        <v>26485608</v>
      </c>
      <c r="H238" s="115">
        <v>22140676</v>
      </c>
      <c r="I238" s="80"/>
      <c r="J238" s="115">
        <v>547</v>
      </c>
      <c r="K238" s="115">
        <v>101068</v>
      </c>
      <c r="L238" s="116"/>
      <c r="M238" s="115">
        <v>19</v>
      </c>
      <c r="N238" s="115">
        <v>8491</v>
      </c>
      <c r="O238" s="116"/>
      <c r="P238" s="115">
        <v>129</v>
      </c>
      <c r="Q238" s="115">
        <v>35852</v>
      </c>
      <c r="R238" s="116"/>
      <c r="S238" s="115">
        <v>136</v>
      </c>
      <c r="T238" s="115">
        <v>35042</v>
      </c>
      <c r="U238" s="109"/>
    </row>
    <row r="239" spans="1:21" s="41" customFormat="1" ht="9" customHeight="1" x14ac:dyDescent="0.15">
      <c r="A239" s="76" t="s">
        <v>56</v>
      </c>
      <c r="B239" s="117">
        <v>296928</v>
      </c>
      <c r="C239" s="117">
        <v>2497590</v>
      </c>
      <c r="D239" s="118"/>
      <c r="E239" s="117">
        <v>107477512</v>
      </c>
      <c r="F239" s="117">
        <v>76408687</v>
      </c>
      <c r="G239" s="117">
        <v>45582279</v>
      </c>
      <c r="H239" s="117">
        <v>40063728</v>
      </c>
      <c r="I239" s="82"/>
      <c r="J239" s="117">
        <v>926</v>
      </c>
      <c r="K239" s="117">
        <v>150474</v>
      </c>
      <c r="L239" s="118"/>
      <c r="M239" s="117">
        <v>38</v>
      </c>
      <c r="N239" s="117">
        <v>14990</v>
      </c>
      <c r="O239" s="118"/>
      <c r="P239" s="117">
        <v>100</v>
      </c>
      <c r="Q239" s="117">
        <v>31428</v>
      </c>
      <c r="R239" s="118"/>
      <c r="S239" s="117">
        <v>394</v>
      </c>
      <c r="T239" s="117">
        <v>52706</v>
      </c>
      <c r="U239" s="109"/>
    </row>
    <row r="240" spans="1:21" s="41" customFormat="1" ht="9" customHeight="1" x14ac:dyDescent="0.15">
      <c r="A240" s="74" t="s">
        <v>57</v>
      </c>
      <c r="B240" s="115">
        <v>48908</v>
      </c>
      <c r="C240" s="115">
        <v>298670</v>
      </c>
      <c r="D240" s="116"/>
      <c r="E240" s="115">
        <v>15258909</v>
      </c>
      <c r="F240" s="115">
        <v>12254385</v>
      </c>
      <c r="G240" s="115">
        <v>7179635</v>
      </c>
      <c r="H240" s="115">
        <v>6981346</v>
      </c>
      <c r="I240" s="80"/>
      <c r="J240" s="115">
        <v>204</v>
      </c>
      <c r="K240" s="115">
        <v>19866</v>
      </c>
      <c r="L240" s="116"/>
      <c r="M240" s="115">
        <v>7</v>
      </c>
      <c r="N240" s="115">
        <v>1150</v>
      </c>
      <c r="O240" s="116"/>
      <c r="P240" s="115">
        <v>11</v>
      </c>
      <c r="Q240" s="115">
        <v>3344</v>
      </c>
      <c r="R240" s="116"/>
      <c r="S240" s="115">
        <v>67</v>
      </c>
      <c r="T240" s="115">
        <v>9137</v>
      </c>
      <c r="U240" s="109"/>
    </row>
    <row r="241" spans="1:21" s="41" customFormat="1" ht="9" customHeight="1" x14ac:dyDescent="0.15">
      <c r="A241" s="74" t="s">
        <v>112</v>
      </c>
      <c r="F241" s="115"/>
      <c r="G241" s="115"/>
      <c r="H241" s="115"/>
      <c r="I241" s="80"/>
      <c r="L241" s="116"/>
      <c r="O241" s="116"/>
      <c r="P241" s="115"/>
      <c r="Q241" s="115"/>
      <c r="R241" s="116"/>
      <c r="T241" s="115"/>
      <c r="U241" s="109"/>
    </row>
    <row r="242" spans="1:21" s="41" customFormat="1" ht="9" customHeight="1" x14ac:dyDescent="0.15">
      <c r="A242" s="74" t="s">
        <v>113</v>
      </c>
      <c r="B242" s="115">
        <v>455115</v>
      </c>
      <c r="C242" s="115">
        <v>3129173</v>
      </c>
      <c r="D242" s="116"/>
      <c r="E242" s="115">
        <v>139782378</v>
      </c>
      <c r="F242" s="115">
        <v>86989127</v>
      </c>
      <c r="G242" s="115">
        <v>52078121</v>
      </c>
      <c r="H242" s="115">
        <v>51335457</v>
      </c>
      <c r="I242" s="80"/>
      <c r="J242" s="115">
        <v>1509</v>
      </c>
      <c r="K242" s="119">
        <v>225170</v>
      </c>
      <c r="L242" s="116"/>
      <c r="M242" s="119">
        <v>80</v>
      </c>
      <c r="N242" s="119">
        <v>27499</v>
      </c>
      <c r="O242" s="116"/>
      <c r="P242" s="115">
        <v>205</v>
      </c>
      <c r="Q242" s="115">
        <v>51396</v>
      </c>
      <c r="R242" s="116"/>
      <c r="S242" s="115">
        <v>621</v>
      </c>
      <c r="T242" s="115">
        <v>92971</v>
      </c>
      <c r="U242" s="109"/>
    </row>
    <row r="243" spans="1:21" s="41" customFormat="1" ht="9" customHeight="1" x14ac:dyDescent="0.15">
      <c r="A243" s="76" t="s">
        <v>59</v>
      </c>
      <c r="B243" s="117">
        <v>112401</v>
      </c>
      <c r="C243" s="117">
        <v>1325263</v>
      </c>
      <c r="D243" s="118"/>
      <c r="E243" s="117">
        <v>42507386</v>
      </c>
      <c r="F243" s="117">
        <v>31715634</v>
      </c>
      <c r="G243" s="117">
        <v>23258935</v>
      </c>
      <c r="H243" s="117">
        <v>11477320</v>
      </c>
      <c r="I243" s="82"/>
      <c r="J243" s="117">
        <v>320</v>
      </c>
      <c r="K243" s="117">
        <v>78139</v>
      </c>
      <c r="L243" s="118"/>
      <c r="M243" s="117">
        <v>13</v>
      </c>
      <c r="N243" s="117">
        <v>3543</v>
      </c>
      <c r="O243" s="118"/>
      <c r="P243" s="117">
        <v>38</v>
      </c>
      <c r="Q243" s="117">
        <v>19554</v>
      </c>
      <c r="R243" s="118"/>
      <c r="S243" s="117">
        <v>133</v>
      </c>
      <c r="T243" s="117">
        <v>18888</v>
      </c>
      <c r="U243" s="109"/>
    </row>
    <row r="244" spans="1:21" s="41" customFormat="1" ht="9" customHeight="1" x14ac:dyDescent="0.15">
      <c r="A244" s="110" t="s">
        <v>60</v>
      </c>
      <c r="B244" s="119">
        <v>104278</v>
      </c>
      <c r="C244" s="119">
        <v>652485</v>
      </c>
      <c r="D244" s="120"/>
      <c r="E244" s="119">
        <v>30413934</v>
      </c>
      <c r="F244" s="119">
        <v>22691749</v>
      </c>
      <c r="G244" s="119">
        <v>11770716</v>
      </c>
      <c r="H244" s="119">
        <v>8408428</v>
      </c>
      <c r="I244" s="112"/>
      <c r="J244" s="119">
        <v>286</v>
      </c>
      <c r="K244" s="119">
        <v>43854</v>
      </c>
      <c r="L244" s="120"/>
      <c r="M244" s="119">
        <v>22</v>
      </c>
      <c r="N244" s="119">
        <v>3591</v>
      </c>
      <c r="O244" s="120"/>
      <c r="P244" s="119">
        <v>21</v>
      </c>
      <c r="Q244" s="119">
        <v>3516</v>
      </c>
      <c r="R244" s="120"/>
      <c r="S244" s="119">
        <v>108</v>
      </c>
      <c r="T244" s="119">
        <v>23817</v>
      </c>
      <c r="U244" s="109"/>
    </row>
    <row r="245" spans="1:21" s="41" customFormat="1" ht="9" customHeight="1" x14ac:dyDescent="0.15">
      <c r="A245" s="74" t="s">
        <v>90</v>
      </c>
      <c r="B245" s="115">
        <v>369</v>
      </c>
      <c r="C245" s="115">
        <v>1817</v>
      </c>
      <c r="D245" s="116"/>
      <c r="E245" s="115">
        <v>105225</v>
      </c>
      <c r="F245" s="115">
        <v>29179</v>
      </c>
      <c r="G245" s="115">
        <v>23668</v>
      </c>
      <c r="H245" s="115">
        <v>2098</v>
      </c>
      <c r="I245" s="80"/>
      <c r="J245" s="115">
        <v>27</v>
      </c>
      <c r="K245" s="115">
        <v>7129</v>
      </c>
      <c r="L245" s="116"/>
      <c r="M245" s="115">
        <v>2</v>
      </c>
      <c r="N245" s="115">
        <v>2361</v>
      </c>
      <c r="O245" s="116"/>
      <c r="P245" s="115">
        <v>0</v>
      </c>
      <c r="Q245" s="115">
        <v>0</v>
      </c>
      <c r="R245" s="116"/>
      <c r="S245" s="115">
        <v>2</v>
      </c>
      <c r="T245" s="115">
        <v>4776</v>
      </c>
      <c r="U245" s="109"/>
    </row>
    <row r="246" spans="1:21" s="51" customFormat="1" ht="9" customHeight="1" x14ac:dyDescent="0.15">
      <c r="A246" s="110" t="s">
        <v>114</v>
      </c>
      <c r="B246" s="119">
        <v>5616</v>
      </c>
      <c r="C246" s="119">
        <v>16834</v>
      </c>
      <c r="D246" s="120"/>
      <c r="E246" s="119">
        <v>1410824</v>
      </c>
      <c r="F246" s="119">
        <v>571597</v>
      </c>
      <c r="G246" s="119">
        <v>519371</v>
      </c>
      <c r="H246" s="119">
        <v>109591</v>
      </c>
      <c r="I246" s="112"/>
      <c r="J246" s="119">
        <v>29</v>
      </c>
      <c r="K246" s="119">
        <v>5023</v>
      </c>
      <c r="L246" s="120"/>
      <c r="M246" s="119">
        <v>1</v>
      </c>
      <c r="N246" s="119">
        <v>200</v>
      </c>
      <c r="O246" s="120"/>
      <c r="P246" s="119">
        <v>2</v>
      </c>
      <c r="Q246" s="119">
        <v>1811</v>
      </c>
      <c r="R246" s="120"/>
      <c r="S246" s="119">
        <v>2</v>
      </c>
      <c r="T246" s="119">
        <v>70</v>
      </c>
      <c r="U246" s="113"/>
    </row>
    <row r="247" spans="1:21" s="51" customFormat="1" ht="6" customHeight="1" x14ac:dyDescent="0.15">
      <c r="A247" s="110"/>
      <c r="B247" s="119"/>
      <c r="C247" s="119"/>
      <c r="D247" s="120"/>
      <c r="E247" s="119"/>
      <c r="F247" s="119"/>
      <c r="G247" s="119"/>
      <c r="H247" s="119"/>
      <c r="I247" s="112"/>
      <c r="J247" s="119"/>
      <c r="K247" s="119"/>
      <c r="L247" s="120"/>
      <c r="M247" s="119"/>
      <c r="N247" s="119"/>
      <c r="O247" s="120"/>
      <c r="P247" s="119"/>
      <c r="Q247" s="119"/>
      <c r="R247" s="120"/>
      <c r="S247" s="119"/>
      <c r="T247" s="119"/>
      <c r="U247" s="113"/>
    </row>
    <row r="248" spans="1:21" s="51" customFormat="1" ht="8.4499999999999993" customHeight="1" x14ac:dyDescent="0.15">
      <c r="A248" s="72">
        <v>2015</v>
      </c>
      <c r="B248" s="111"/>
      <c r="C248" s="111"/>
      <c r="D248" s="112"/>
      <c r="E248" s="111"/>
      <c r="F248" s="111"/>
      <c r="G248" s="111"/>
      <c r="H248" s="111"/>
      <c r="I248" s="112"/>
      <c r="J248" s="111"/>
      <c r="K248" s="111"/>
      <c r="L248" s="112"/>
      <c r="M248" s="111"/>
      <c r="N248" s="111"/>
      <c r="O248" s="112"/>
      <c r="P248" s="111"/>
      <c r="Q248" s="111"/>
      <c r="R248" s="112"/>
      <c r="S248" s="111"/>
      <c r="T248" s="111"/>
      <c r="U248" s="113"/>
    </row>
    <row r="249" spans="1:21" s="51" customFormat="1" ht="8.4499999999999993" customHeight="1" x14ac:dyDescent="0.15">
      <c r="A249" s="72" t="s">
        <v>84</v>
      </c>
      <c r="B249" s="114">
        <f>SUM(B251:B285)</f>
        <v>11063970</v>
      </c>
      <c r="C249" s="114">
        <f>SUM(C251:C285)+2</f>
        <v>101844972</v>
      </c>
      <c r="D249" s="114"/>
      <c r="E249" s="114">
        <f>SUM(E251:E285)-3</f>
        <v>3388260189</v>
      </c>
      <c r="F249" s="114">
        <f>SUM(F251:F285)</f>
        <v>2387963971</v>
      </c>
      <c r="G249" s="114">
        <f>SUM(G251:G285)+3</f>
        <v>1616266679</v>
      </c>
      <c r="H249" s="114">
        <f>SUM(H251:H285)-1</f>
        <v>1069284263</v>
      </c>
      <c r="I249" s="78"/>
      <c r="J249" s="114">
        <f>SUM(J251:J285)</f>
        <v>23243</v>
      </c>
      <c r="K249" s="114">
        <f>SUM(K251:K285)-2</f>
        <v>4421047</v>
      </c>
      <c r="L249" s="114"/>
      <c r="M249" s="114">
        <f>SUM(M251:M285)</f>
        <v>1495</v>
      </c>
      <c r="N249" s="114">
        <f>SUM(N251:N285)-1</f>
        <v>359501</v>
      </c>
      <c r="O249" s="114"/>
      <c r="P249" s="114">
        <f>SUM(P251:P285)</f>
        <v>2549</v>
      </c>
      <c r="Q249" s="114">
        <f>SUM(Q251:Q285)-1</f>
        <v>919504</v>
      </c>
      <c r="R249" s="114"/>
      <c r="S249" s="114">
        <f>SUM(S251:S285)</f>
        <v>21290</v>
      </c>
      <c r="T249" s="114">
        <f>SUM(T251:T285)+2</f>
        <v>2812514</v>
      </c>
      <c r="U249" s="41"/>
    </row>
    <row r="250" spans="1:21" s="51" customFormat="1" ht="3.95" customHeight="1" x14ac:dyDescent="0.15">
      <c r="A250" s="72"/>
      <c r="B250" s="114"/>
      <c r="C250" s="114"/>
      <c r="D250" s="114"/>
      <c r="E250" s="114"/>
      <c r="F250" s="114"/>
      <c r="G250" s="114"/>
      <c r="H250" s="114"/>
      <c r="I250" s="78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41"/>
    </row>
    <row r="251" spans="1:21" s="51" customFormat="1" ht="8.4499999999999993" customHeight="1" x14ac:dyDescent="0.15">
      <c r="A251" s="74" t="s">
        <v>29</v>
      </c>
      <c r="B251" s="115">
        <v>85938</v>
      </c>
      <c r="C251" s="115">
        <v>785076</v>
      </c>
      <c r="D251" s="116"/>
      <c r="E251" s="115">
        <v>32317344</v>
      </c>
      <c r="F251" s="115">
        <v>22983698</v>
      </c>
      <c r="G251" s="115">
        <v>15148559</v>
      </c>
      <c r="H251" s="115">
        <v>9929834</v>
      </c>
      <c r="I251" s="80"/>
      <c r="J251" s="115">
        <v>298</v>
      </c>
      <c r="K251" s="115">
        <v>44619</v>
      </c>
      <c r="L251" s="116"/>
      <c r="M251" s="115">
        <v>11</v>
      </c>
      <c r="N251" s="115">
        <v>1407</v>
      </c>
      <c r="O251" s="116"/>
      <c r="P251" s="115">
        <v>17</v>
      </c>
      <c r="Q251" s="115">
        <v>6734</v>
      </c>
      <c r="R251" s="116"/>
      <c r="S251" s="115">
        <v>269</v>
      </c>
      <c r="T251" s="115">
        <v>30570</v>
      </c>
      <c r="U251" s="109"/>
    </row>
    <row r="252" spans="1:21" s="51" customFormat="1" ht="8.4499999999999993" customHeight="1" x14ac:dyDescent="0.15">
      <c r="A252" s="74" t="s">
        <v>30</v>
      </c>
      <c r="B252" s="115">
        <v>219627</v>
      </c>
      <c r="C252" s="115">
        <v>2165630</v>
      </c>
      <c r="D252" s="116"/>
      <c r="E252" s="115">
        <v>89231333</v>
      </c>
      <c r="F252" s="115">
        <v>60445230</v>
      </c>
      <c r="G252" s="115">
        <v>56547267</v>
      </c>
      <c r="H252" s="115">
        <v>32305029</v>
      </c>
      <c r="I252" s="80"/>
      <c r="J252" s="115">
        <v>621</v>
      </c>
      <c r="K252" s="115">
        <v>86779</v>
      </c>
      <c r="L252" s="116"/>
      <c r="M252" s="115">
        <v>73</v>
      </c>
      <c r="N252" s="115">
        <v>8461</v>
      </c>
      <c r="O252" s="116"/>
      <c r="P252" s="115">
        <v>110</v>
      </c>
      <c r="Q252" s="115">
        <v>32172</v>
      </c>
      <c r="R252" s="116"/>
      <c r="S252" s="115">
        <v>699</v>
      </c>
      <c r="T252" s="115">
        <v>56031</v>
      </c>
      <c r="U252" s="109"/>
    </row>
    <row r="253" spans="1:21" s="51" customFormat="1" ht="8.4499999999999993" customHeight="1" x14ac:dyDescent="0.15">
      <c r="A253" s="74" t="s">
        <v>31</v>
      </c>
      <c r="B253" s="115">
        <v>55907</v>
      </c>
      <c r="C253" s="115">
        <v>462822</v>
      </c>
      <c r="D253" s="116"/>
      <c r="E253" s="115">
        <v>21482352</v>
      </c>
      <c r="F253" s="115">
        <v>15956965</v>
      </c>
      <c r="G253" s="115">
        <v>12528112</v>
      </c>
      <c r="H253" s="115">
        <v>11106271</v>
      </c>
      <c r="I253" s="80"/>
      <c r="J253" s="115">
        <v>149</v>
      </c>
      <c r="K253" s="115">
        <v>22889</v>
      </c>
      <c r="L253" s="116"/>
      <c r="M253" s="115">
        <v>9</v>
      </c>
      <c r="N253" s="115">
        <v>1850</v>
      </c>
      <c r="O253" s="116"/>
      <c r="P253" s="115">
        <v>31</v>
      </c>
      <c r="Q253" s="115">
        <v>12999</v>
      </c>
      <c r="R253" s="116"/>
      <c r="S253" s="115">
        <v>289</v>
      </c>
      <c r="T253" s="115">
        <v>19303</v>
      </c>
      <c r="U253" s="109"/>
    </row>
    <row r="254" spans="1:21" s="51" customFormat="1" ht="8.4499999999999993" customHeight="1" x14ac:dyDescent="0.15">
      <c r="A254" s="76" t="s">
        <v>32</v>
      </c>
      <c r="B254" s="117">
        <v>78715</v>
      </c>
      <c r="C254" s="117">
        <v>717486</v>
      </c>
      <c r="D254" s="118"/>
      <c r="E254" s="117">
        <v>26938801</v>
      </c>
      <c r="F254" s="117">
        <v>19979953</v>
      </c>
      <c r="G254" s="117">
        <v>14103094</v>
      </c>
      <c r="H254" s="117">
        <v>11605906</v>
      </c>
      <c r="I254" s="82"/>
      <c r="J254" s="117">
        <v>118</v>
      </c>
      <c r="K254" s="117">
        <v>18337</v>
      </c>
      <c r="L254" s="118"/>
      <c r="M254" s="117">
        <v>8</v>
      </c>
      <c r="N254" s="117">
        <v>1968</v>
      </c>
      <c r="O254" s="118"/>
      <c r="P254" s="117">
        <v>28</v>
      </c>
      <c r="Q254" s="117">
        <v>9460</v>
      </c>
      <c r="R254" s="118"/>
      <c r="S254" s="117">
        <v>210</v>
      </c>
      <c r="T254" s="117">
        <v>9769</v>
      </c>
      <c r="U254" s="109"/>
    </row>
    <row r="255" spans="1:21" s="51" customFormat="1" ht="8.4499999999999993" customHeight="1" x14ac:dyDescent="0.15">
      <c r="A255" s="74" t="s">
        <v>85</v>
      </c>
      <c r="B255" s="115">
        <v>216667</v>
      </c>
      <c r="C255" s="115">
        <v>3163964</v>
      </c>
      <c r="D255" s="116"/>
      <c r="E255" s="115">
        <v>92924960</v>
      </c>
      <c r="F255" s="115">
        <v>81712887</v>
      </c>
      <c r="G255" s="115">
        <v>51770927</v>
      </c>
      <c r="H255" s="115">
        <v>34985310</v>
      </c>
      <c r="I255" s="80"/>
      <c r="J255" s="115">
        <v>902</v>
      </c>
      <c r="K255" s="115">
        <v>110913</v>
      </c>
      <c r="L255" s="116"/>
      <c r="M255" s="115">
        <v>33</v>
      </c>
      <c r="N255" s="115">
        <v>11927</v>
      </c>
      <c r="O255" s="116"/>
      <c r="P255" s="115">
        <v>219</v>
      </c>
      <c r="Q255" s="115">
        <v>72527</v>
      </c>
      <c r="R255" s="116"/>
      <c r="S255" s="115">
        <v>599</v>
      </c>
      <c r="T255" s="115">
        <v>107701</v>
      </c>
      <c r="U255" s="109"/>
    </row>
    <row r="256" spans="1:21" s="51" customFormat="1" ht="8.4499999999999993" customHeight="1" x14ac:dyDescent="0.15">
      <c r="A256" s="74" t="s">
        <v>34</v>
      </c>
      <c r="B256" s="115">
        <v>47737</v>
      </c>
      <c r="C256" s="115">
        <v>518318</v>
      </c>
      <c r="D256" s="116"/>
      <c r="E256" s="115">
        <v>16681327</v>
      </c>
      <c r="F256" s="115">
        <v>11761191</v>
      </c>
      <c r="G256" s="115">
        <v>9597801</v>
      </c>
      <c r="H256" s="115">
        <v>6678760</v>
      </c>
      <c r="I256" s="80"/>
      <c r="J256" s="115">
        <v>130</v>
      </c>
      <c r="K256" s="115">
        <v>21961</v>
      </c>
      <c r="L256" s="116"/>
      <c r="M256" s="115">
        <v>6</v>
      </c>
      <c r="N256" s="115">
        <v>3100</v>
      </c>
      <c r="O256" s="116"/>
      <c r="P256" s="115">
        <v>11</v>
      </c>
      <c r="Q256" s="115">
        <v>3184</v>
      </c>
      <c r="R256" s="116"/>
      <c r="S256" s="115">
        <v>136</v>
      </c>
      <c r="T256" s="115">
        <v>12417</v>
      </c>
      <c r="U256" s="109"/>
    </row>
    <row r="257" spans="1:21" s="51" customFormat="1" ht="8.4499999999999993" customHeight="1" x14ac:dyDescent="0.15">
      <c r="A257" s="74" t="s">
        <v>35</v>
      </c>
      <c r="B257" s="115">
        <v>195771</v>
      </c>
      <c r="C257" s="115">
        <v>1538809</v>
      </c>
      <c r="D257" s="116"/>
      <c r="E257" s="115">
        <v>66497657</v>
      </c>
      <c r="F257" s="115">
        <v>46471859</v>
      </c>
      <c r="G257" s="115">
        <v>33833782</v>
      </c>
      <c r="H257" s="115">
        <v>27011173</v>
      </c>
      <c r="I257" s="80"/>
      <c r="J257" s="115">
        <v>493</v>
      </c>
      <c r="K257" s="115">
        <v>90020</v>
      </c>
      <c r="L257" s="116"/>
      <c r="M257" s="115">
        <v>28</v>
      </c>
      <c r="N257" s="115">
        <v>7849</v>
      </c>
      <c r="O257" s="116"/>
      <c r="P257" s="115">
        <v>57</v>
      </c>
      <c r="Q257" s="115">
        <v>12645</v>
      </c>
      <c r="R257" s="116"/>
      <c r="S257" s="115">
        <v>457</v>
      </c>
      <c r="T257" s="115">
        <v>59504</v>
      </c>
      <c r="U257" s="109"/>
    </row>
    <row r="258" spans="1:21" s="51" customFormat="1" ht="8.4499999999999993" customHeight="1" x14ac:dyDescent="0.15">
      <c r="A258" s="76" t="s">
        <v>86</v>
      </c>
      <c r="B258" s="117">
        <v>231617</v>
      </c>
      <c r="C258" s="117">
        <v>2440604</v>
      </c>
      <c r="D258" s="118"/>
      <c r="E258" s="117">
        <v>92373524</v>
      </c>
      <c r="F258" s="117">
        <v>66786496</v>
      </c>
      <c r="G258" s="117">
        <v>48233346</v>
      </c>
      <c r="H258" s="117">
        <v>38270694</v>
      </c>
      <c r="I258" s="82"/>
      <c r="J258" s="117">
        <v>802</v>
      </c>
      <c r="K258" s="117">
        <v>152960</v>
      </c>
      <c r="L258" s="118"/>
      <c r="M258" s="117">
        <v>138</v>
      </c>
      <c r="N258" s="117">
        <v>24376</v>
      </c>
      <c r="O258" s="118"/>
      <c r="P258" s="117">
        <v>86</v>
      </c>
      <c r="Q258" s="117">
        <v>25425</v>
      </c>
      <c r="R258" s="118"/>
      <c r="S258" s="117">
        <v>689</v>
      </c>
      <c r="T258" s="117">
        <v>114922</v>
      </c>
      <c r="U258" s="109"/>
    </row>
    <row r="259" spans="1:21" s="51" customFormat="1" ht="8.4499999999999993" customHeight="1" x14ac:dyDescent="0.15">
      <c r="A259" s="74" t="s">
        <v>87</v>
      </c>
      <c r="B259" s="115">
        <v>4541186</v>
      </c>
      <c r="C259" s="115">
        <v>28685913</v>
      </c>
      <c r="D259" s="116"/>
      <c r="E259" s="115">
        <v>825030614</v>
      </c>
      <c r="F259" s="115">
        <v>595815744</v>
      </c>
      <c r="G259" s="115">
        <v>296253242</v>
      </c>
      <c r="H259" s="115">
        <v>174286902</v>
      </c>
      <c r="I259" s="80"/>
      <c r="J259" s="115">
        <v>5458</v>
      </c>
      <c r="K259" s="115">
        <v>930904</v>
      </c>
      <c r="L259" s="116"/>
      <c r="M259" s="115">
        <v>97</v>
      </c>
      <c r="N259" s="115">
        <v>47179</v>
      </c>
      <c r="O259" s="116"/>
      <c r="P259" s="115">
        <v>200</v>
      </c>
      <c r="Q259" s="115">
        <v>141541</v>
      </c>
      <c r="R259" s="116"/>
      <c r="S259" s="115">
        <v>2804</v>
      </c>
      <c r="T259" s="115">
        <v>567438</v>
      </c>
      <c r="U259" s="109"/>
    </row>
    <row r="260" spans="1:21" s="51" customFormat="1" ht="8.4499999999999993" customHeight="1" x14ac:dyDescent="0.15">
      <c r="A260" s="74" t="s">
        <v>38</v>
      </c>
      <c r="B260" s="115">
        <v>115075</v>
      </c>
      <c r="C260" s="115">
        <v>984995</v>
      </c>
      <c r="D260" s="116"/>
      <c r="E260" s="115">
        <v>39004799</v>
      </c>
      <c r="F260" s="115">
        <v>29519288</v>
      </c>
      <c r="G260" s="115">
        <v>21414549</v>
      </c>
      <c r="H260" s="115">
        <v>15209779</v>
      </c>
      <c r="I260" s="80"/>
      <c r="J260" s="115">
        <v>522</v>
      </c>
      <c r="K260" s="115">
        <v>72819</v>
      </c>
      <c r="L260" s="116"/>
      <c r="M260" s="115">
        <v>29</v>
      </c>
      <c r="N260" s="115">
        <v>9321</v>
      </c>
      <c r="O260" s="116"/>
      <c r="P260" s="115">
        <v>85</v>
      </c>
      <c r="Q260" s="115">
        <v>27141</v>
      </c>
      <c r="R260" s="116"/>
      <c r="S260" s="115">
        <v>259</v>
      </c>
      <c r="T260" s="115">
        <v>32974</v>
      </c>
      <c r="U260" s="109"/>
    </row>
    <row r="261" spans="1:21" s="51" customFormat="1" ht="8.4499999999999993" customHeight="1" x14ac:dyDescent="0.15">
      <c r="A261" s="74" t="s">
        <v>39</v>
      </c>
      <c r="B261" s="115">
        <v>336663</v>
      </c>
      <c r="C261" s="115">
        <v>4646582</v>
      </c>
      <c r="D261" s="116"/>
      <c r="E261" s="115">
        <v>120176781</v>
      </c>
      <c r="F261" s="115">
        <v>86517253</v>
      </c>
      <c r="G261" s="115">
        <v>67634123</v>
      </c>
      <c r="H261" s="115">
        <v>46572467</v>
      </c>
      <c r="I261" s="80"/>
      <c r="J261" s="115">
        <v>812</v>
      </c>
      <c r="K261" s="115">
        <v>150676</v>
      </c>
      <c r="L261" s="116"/>
      <c r="M261" s="115">
        <v>42</v>
      </c>
      <c r="N261" s="115">
        <v>15199</v>
      </c>
      <c r="O261" s="116"/>
      <c r="P261" s="115">
        <v>78</v>
      </c>
      <c r="Q261" s="115">
        <v>36863</v>
      </c>
      <c r="R261" s="116"/>
      <c r="S261" s="115">
        <v>790</v>
      </c>
      <c r="T261" s="115">
        <v>134168</v>
      </c>
      <c r="U261" s="109"/>
    </row>
    <row r="262" spans="1:21" s="51" customFormat="1" ht="8.4499999999999993" customHeight="1" x14ac:dyDescent="0.15">
      <c r="A262" s="76" t="s">
        <v>40</v>
      </c>
      <c r="B262" s="117">
        <v>131601</v>
      </c>
      <c r="C262" s="117">
        <v>1063060</v>
      </c>
      <c r="D262" s="118"/>
      <c r="E262" s="117">
        <v>43685913</v>
      </c>
      <c r="F262" s="117">
        <v>29229764</v>
      </c>
      <c r="G262" s="117">
        <v>25000596</v>
      </c>
      <c r="H262" s="117">
        <v>23038636</v>
      </c>
      <c r="I262" s="82"/>
      <c r="J262" s="117">
        <v>471</v>
      </c>
      <c r="K262" s="117">
        <v>82602</v>
      </c>
      <c r="L262" s="118"/>
      <c r="M262" s="117">
        <v>38</v>
      </c>
      <c r="N262" s="117">
        <v>8177</v>
      </c>
      <c r="O262" s="118"/>
      <c r="P262" s="117">
        <v>41</v>
      </c>
      <c r="Q262" s="117">
        <v>13006</v>
      </c>
      <c r="R262" s="118"/>
      <c r="S262" s="117">
        <v>528</v>
      </c>
      <c r="T262" s="117">
        <v>43358</v>
      </c>
      <c r="U262" s="109"/>
    </row>
    <row r="263" spans="1:21" s="51" customFormat="1" ht="8.4499999999999993" customHeight="1" x14ac:dyDescent="0.15">
      <c r="A263" s="74" t="s">
        <v>41</v>
      </c>
      <c r="B263" s="115">
        <v>138784</v>
      </c>
      <c r="C263" s="115">
        <v>1327967</v>
      </c>
      <c r="D263" s="116"/>
      <c r="E263" s="115">
        <v>47612085</v>
      </c>
      <c r="F263" s="115">
        <v>33996413</v>
      </c>
      <c r="G263" s="115">
        <v>21854866</v>
      </c>
      <c r="H263" s="115">
        <v>18632823</v>
      </c>
      <c r="I263" s="80"/>
      <c r="J263" s="115">
        <v>402</v>
      </c>
      <c r="K263" s="115">
        <v>75408</v>
      </c>
      <c r="L263" s="116"/>
      <c r="M263" s="115">
        <v>28</v>
      </c>
      <c r="N263" s="115">
        <v>9744</v>
      </c>
      <c r="O263" s="116"/>
      <c r="P263" s="115">
        <v>60</v>
      </c>
      <c r="Q263" s="115">
        <v>13996</v>
      </c>
      <c r="R263" s="116"/>
      <c r="S263" s="115">
        <v>356</v>
      </c>
      <c r="T263" s="115">
        <v>34353</v>
      </c>
      <c r="U263" s="109"/>
    </row>
    <row r="264" spans="1:21" s="51" customFormat="1" ht="8.4499999999999993" customHeight="1" x14ac:dyDescent="0.15">
      <c r="A264" s="74" t="s">
        <v>42</v>
      </c>
      <c r="B264" s="115">
        <v>493135</v>
      </c>
      <c r="C264" s="115">
        <v>8244384</v>
      </c>
      <c r="D264" s="116"/>
      <c r="E264" s="115">
        <v>239814422</v>
      </c>
      <c r="F264" s="115">
        <v>175903535</v>
      </c>
      <c r="G264" s="115">
        <v>126261982</v>
      </c>
      <c r="H264" s="115">
        <v>80604329</v>
      </c>
      <c r="I264" s="80"/>
      <c r="J264" s="115">
        <v>1206</v>
      </c>
      <c r="K264" s="115">
        <v>284124</v>
      </c>
      <c r="L264" s="116"/>
      <c r="M264" s="115">
        <v>69</v>
      </c>
      <c r="N264" s="115">
        <v>28358</v>
      </c>
      <c r="O264" s="116"/>
      <c r="P264" s="115">
        <v>175</v>
      </c>
      <c r="Q264" s="115">
        <v>71380</v>
      </c>
      <c r="R264" s="116"/>
      <c r="S264" s="115">
        <v>1978</v>
      </c>
      <c r="T264" s="115">
        <v>243111</v>
      </c>
      <c r="U264" s="109"/>
    </row>
    <row r="265" spans="1:21" s="51" customFormat="1" ht="8.4499999999999993" customHeight="1" x14ac:dyDescent="0.15">
      <c r="A265" s="74" t="s">
        <v>43</v>
      </c>
      <c r="B265" s="115">
        <v>952123</v>
      </c>
      <c r="C265" s="115">
        <v>9486932</v>
      </c>
      <c r="D265" s="116"/>
      <c r="E265" s="115">
        <v>375863190</v>
      </c>
      <c r="F265" s="115">
        <v>236474941</v>
      </c>
      <c r="G265" s="115">
        <v>160315563</v>
      </c>
      <c r="H265" s="115">
        <v>107593690</v>
      </c>
      <c r="I265" s="80"/>
      <c r="J265" s="115">
        <v>2424</v>
      </c>
      <c r="K265" s="115">
        <v>549920</v>
      </c>
      <c r="L265" s="116"/>
      <c r="M265" s="115">
        <v>369</v>
      </c>
      <c r="N265" s="115">
        <v>35199</v>
      </c>
      <c r="O265" s="116"/>
      <c r="P265" s="115">
        <v>237</v>
      </c>
      <c r="Q265" s="115">
        <v>84260</v>
      </c>
      <c r="R265" s="116"/>
      <c r="S265" s="115">
        <v>1725</v>
      </c>
      <c r="T265" s="115">
        <v>264397</v>
      </c>
      <c r="U265" s="109"/>
    </row>
    <row r="266" spans="1:21" s="51" customFormat="1" ht="8.4499999999999993" customHeight="1" x14ac:dyDescent="0.15">
      <c r="A266" s="76" t="s">
        <v>88</v>
      </c>
      <c r="B266" s="117">
        <v>218835</v>
      </c>
      <c r="C266" s="117">
        <v>2293732</v>
      </c>
      <c r="D266" s="118"/>
      <c r="E266" s="117">
        <v>72011183</v>
      </c>
      <c r="F266" s="117">
        <v>55080638</v>
      </c>
      <c r="G266" s="117">
        <v>34764916</v>
      </c>
      <c r="H266" s="117">
        <v>32968275</v>
      </c>
      <c r="I266" s="82"/>
      <c r="J266" s="117">
        <v>638</v>
      </c>
      <c r="K266" s="117">
        <v>131293</v>
      </c>
      <c r="L266" s="118"/>
      <c r="M266" s="117">
        <v>53</v>
      </c>
      <c r="N266" s="117">
        <v>15629</v>
      </c>
      <c r="O266" s="118"/>
      <c r="P266" s="117">
        <v>28</v>
      </c>
      <c r="Q266" s="117">
        <v>8310</v>
      </c>
      <c r="R266" s="118"/>
      <c r="S266" s="117">
        <v>497</v>
      </c>
      <c r="T266" s="117">
        <v>70452</v>
      </c>
      <c r="U266" s="109"/>
    </row>
    <row r="267" spans="1:21" s="51" customFormat="1" ht="8.4499999999999993" customHeight="1" x14ac:dyDescent="0.15">
      <c r="A267" s="74" t="s">
        <v>45</v>
      </c>
      <c r="B267" s="115">
        <v>115532</v>
      </c>
      <c r="C267" s="115">
        <v>1616565</v>
      </c>
      <c r="D267" s="116"/>
      <c r="E267" s="115">
        <v>41010513</v>
      </c>
      <c r="F267" s="115">
        <v>29305746</v>
      </c>
      <c r="G267" s="115">
        <v>20899945</v>
      </c>
      <c r="H267" s="115">
        <v>16378724</v>
      </c>
      <c r="I267" s="80"/>
      <c r="J267" s="115">
        <v>295</v>
      </c>
      <c r="K267" s="115">
        <v>45202</v>
      </c>
      <c r="L267" s="116"/>
      <c r="M267" s="115">
        <v>14</v>
      </c>
      <c r="N267" s="115">
        <v>5337</v>
      </c>
      <c r="O267" s="116"/>
      <c r="P267" s="115">
        <v>34</v>
      </c>
      <c r="Q267" s="115">
        <v>12398</v>
      </c>
      <c r="R267" s="116"/>
      <c r="S267" s="115">
        <v>504</v>
      </c>
      <c r="T267" s="115">
        <v>40129</v>
      </c>
      <c r="U267" s="109"/>
    </row>
    <row r="268" spans="1:21" s="51" customFormat="1" ht="8.4499999999999993" customHeight="1" x14ac:dyDescent="0.15">
      <c r="A268" s="74" t="s">
        <v>46</v>
      </c>
      <c r="B268" s="115">
        <v>88022</v>
      </c>
      <c r="C268" s="115">
        <v>761516</v>
      </c>
      <c r="D268" s="116"/>
      <c r="E268" s="115">
        <v>29237975</v>
      </c>
      <c r="F268" s="115">
        <v>20441443</v>
      </c>
      <c r="G268" s="115">
        <v>12067306</v>
      </c>
      <c r="H268" s="115">
        <v>9487167</v>
      </c>
      <c r="I268" s="80"/>
      <c r="J268" s="115">
        <v>295</v>
      </c>
      <c r="K268" s="115">
        <v>40154</v>
      </c>
      <c r="L268" s="116"/>
      <c r="M268" s="115">
        <v>13</v>
      </c>
      <c r="N268" s="115">
        <v>2866</v>
      </c>
      <c r="O268" s="116"/>
      <c r="P268" s="115">
        <v>22</v>
      </c>
      <c r="Q268" s="115">
        <v>4319</v>
      </c>
      <c r="R268" s="116"/>
      <c r="S268" s="115">
        <v>110</v>
      </c>
      <c r="T268" s="115">
        <v>11936</v>
      </c>
      <c r="U268" s="109"/>
    </row>
    <row r="269" spans="1:21" s="51" customFormat="1" ht="8.4499999999999993" customHeight="1" x14ac:dyDescent="0.15">
      <c r="A269" s="74" t="s">
        <v>47</v>
      </c>
      <c r="B269" s="115">
        <v>416004</v>
      </c>
      <c r="C269" s="115">
        <v>7167822</v>
      </c>
      <c r="D269" s="116"/>
      <c r="E269" s="115">
        <v>253808482</v>
      </c>
      <c r="F269" s="115">
        <v>159624524</v>
      </c>
      <c r="G269" s="115">
        <v>125987250</v>
      </c>
      <c r="H269" s="115">
        <v>58404807</v>
      </c>
      <c r="I269" s="80"/>
      <c r="J269" s="115">
        <v>1005</v>
      </c>
      <c r="K269" s="115">
        <v>255627</v>
      </c>
      <c r="L269" s="116"/>
      <c r="M269" s="115">
        <v>36</v>
      </c>
      <c r="N269" s="115">
        <v>6915</v>
      </c>
      <c r="O269" s="116"/>
      <c r="P269" s="115">
        <v>91</v>
      </c>
      <c r="Q269" s="115">
        <v>48072</v>
      </c>
      <c r="R269" s="116"/>
      <c r="S269" s="115">
        <v>923</v>
      </c>
      <c r="T269" s="115">
        <v>128704</v>
      </c>
      <c r="U269" s="109"/>
    </row>
    <row r="270" spans="1:21" s="51" customFormat="1" ht="8.4499999999999993" customHeight="1" x14ac:dyDescent="0.15">
      <c r="A270" s="76" t="s">
        <v>48</v>
      </c>
      <c r="B270" s="117">
        <v>182727</v>
      </c>
      <c r="C270" s="117">
        <v>1191446</v>
      </c>
      <c r="D270" s="118"/>
      <c r="E270" s="117">
        <v>47456389</v>
      </c>
      <c r="F270" s="117">
        <v>38205349</v>
      </c>
      <c r="G270" s="117">
        <v>30214189</v>
      </c>
      <c r="H270" s="117">
        <v>21977341</v>
      </c>
      <c r="I270" s="82"/>
      <c r="J270" s="117">
        <v>383</v>
      </c>
      <c r="K270" s="117">
        <v>74747</v>
      </c>
      <c r="L270" s="118"/>
      <c r="M270" s="117">
        <v>47</v>
      </c>
      <c r="N270" s="117">
        <v>9994</v>
      </c>
      <c r="O270" s="118"/>
      <c r="P270" s="117">
        <v>16</v>
      </c>
      <c r="Q270" s="117">
        <v>4482</v>
      </c>
      <c r="R270" s="118"/>
      <c r="S270" s="117">
        <v>368</v>
      </c>
      <c r="T270" s="117">
        <v>45448</v>
      </c>
      <c r="U270" s="109"/>
    </row>
    <row r="271" spans="1:21" s="51" customFormat="1" ht="8.4499999999999993" customHeight="1" x14ac:dyDescent="0.15">
      <c r="A271" s="74" t="s">
        <v>49</v>
      </c>
      <c r="B271" s="115">
        <v>225256</v>
      </c>
      <c r="C271" s="115">
        <v>2599449</v>
      </c>
      <c r="D271" s="116"/>
      <c r="E271" s="115">
        <v>90613991</v>
      </c>
      <c r="F271" s="115">
        <v>63590030</v>
      </c>
      <c r="G271" s="115">
        <v>44202196</v>
      </c>
      <c r="H271" s="115">
        <v>28372659</v>
      </c>
      <c r="I271" s="80"/>
      <c r="J271" s="115">
        <v>502</v>
      </c>
      <c r="K271" s="115">
        <v>142974</v>
      </c>
      <c r="L271" s="116"/>
      <c r="M271" s="115">
        <v>23</v>
      </c>
      <c r="N271" s="115">
        <v>4370</v>
      </c>
      <c r="O271" s="116"/>
      <c r="P271" s="115">
        <v>33</v>
      </c>
      <c r="Q271" s="115">
        <v>10673</v>
      </c>
      <c r="R271" s="116"/>
      <c r="S271" s="115">
        <v>428</v>
      </c>
      <c r="T271" s="115">
        <v>92264</v>
      </c>
      <c r="U271" s="109"/>
    </row>
    <row r="272" spans="1:21" s="51" customFormat="1" ht="8.4499999999999993" customHeight="1" x14ac:dyDescent="0.15">
      <c r="A272" s="74" t="s">
        <v>50</v>
      </c>
      <c r="B272" s="115">
        <v>133616</v>
      </c>
      <c r="C272" s="115">
        <v>1638117</v>
      </c>
      <c r="D272" s="116"/>
      <c r="E272" s="115">
        <v>57647020</v>
      </c>
      <c r="F272" s="115">
        <v>41673951</v>
      </c>
      <c r="G272" s="115">
        <v>29934641</v>
      </c>
      <c r="H272" s="115">
        <v>16762818</v>
      </c>
      <c r="I272" s="80"/>
      <c r="J272" s="115">
        <v>232</v>
      </c>
      <c r="K272" s="115">
        <v>55135</v>
      </c>
      <c r="L272" s="116"/>
      <c r="M272" s="115">
        <v>13</v>
      </c>
      <c r="N272" s="115">
        <v>1835</v>
      </c>
      <c r="O272" s="116"/>
      <c r="P272" s="115">
        <v>18</v>
      </c>
      <c r="Q272" s="115">
        <v>5685</v>
      </c>
      <c r="R272" s="116"/>
      <c r="S272" s="115">
        <v>259</v>
      </c>
      <c r="T272" s="115">
        <v>41351</v>
      </c>
      <c r="U272" s="109"/>
    </row>
    <row r="273" spans="1:21" s="51" customFormat="1" ht="8.4499999999999993" customHeight="1" x14ac:dyDescent="0.15">
      <c r="A273" s="74" t="s">
        <v>51</v>
      </c>
      <c r="B273" s="115">
        <v>97054</v>
      </c>
      <c r="C273" s="115">
        <v>1091922</v>
      </c>
      <c r="D273" s="116"/>
      <c r="E273" s="115">
        <v>39777399</v>
      </c>
      <c r="F273" s="115">
        <v>28080005</v>
      </c>
      <c r="G273" s="115">
        <v>23782051</v>
      </c>
      <c r="H273" s="115">
        <v>13796755</v>
      </c>
      <c r="I273" s="80"/>
      <c r="J273" s="115">
        <v>149</v>
      </c>
      <c r="K273" s="115">
        <v>36127</v>
      </c>
      <c r="L273" s="116"/>
      <c r="M273" s="115">
        <v>15</v>
      </c>
      <c r="N273" s="115">
        <v>4973</v>
      </c>
      <c r="O273" s="116"/>
      <c r="P273" s="115">
        <v>20</v>
      </c>
      <c r="Q273" s="115">
        <v>8222</v>
      </c>
      <c r="R273" s="116"/>
      <c r="S273" s="115">
        <v>197</v>
      </c>
      <c r="T273" s="115">
        <v>26724</v>
      </c>
      <c r="U273" s="109"/>
    </row>
    <row r="274" spans="1:21" s="51" customFormat="1" ht="8.4499999999999993" customHeight="1" x14ac:dyDescent="0.15">
      <c r="A274" s="76" t="s">
        <v>52</v>
      </c>
      <c r="B274" s="117">
        <v>185481</v>
      </c>
      <c r="C274" s="117">
        <v>1483532</v>
      </c>
      <c r="D274" s="118"/>
      <c r="E274" s="117">
        <v>59721991</v>
      </c>
      <c r="F274" s="117">
        <v>45138854</v>
      </c>
      <c r="G274" s="117">
        <v>29989379</v>
      </c>
      <c r="H274" s="117">
        <v>24435734</v>
      </c>
      <c r="I274" s="82"/>
      <c r="J274" s="117">
        <v>379</v>
      </c>
      <c r="K274" s="117">
        <v>97609</v>
      </c>
      <c r="L274" s="118"/>
      <c r="M274" s="117">
        <v>23</v>
      </c>
      <c r="N274" s="117">
        <v>5477</v>
      </c>
      <c r="O274" s="118"/>
      <c r="P274" s="117">
        <v>58</v>
      </c>
      <c r="Q274" s="117">
        <v>15771</v>
      </c>
      <c r="R274" s="118"/>
      <c r="S274" s="117">
        <v>406</v>
      </c>
      <c r="T274" s="117">
        <v>36560</v>
      </c>
      <c r="U274" s="109"/>
    </row>
    <row r="275" spans="1:21" s="51" customFormat="1" ht="8.4499999999999993" customHeight="1" x14ac:dyDescent="0.15">
      <c r="A275" s="74" t="s">
        <v>53</v>
      </c>
      <c r="B275" s="115">
        <v>202425</v>
      </c>
      <c r="C275" s="115">
        <v>2888020</v>
      </c>
      <c r="D275" s="116"/>
      <c r="E275" s="115">
        <v>82489925</v>
      </c>
      <c r="F275" s="115">
        <v>59484549</v>
      </c>
      <c r="G275" s="115">
        <v>49054224</v>
      </c>
      <c r="H275" s="115">
        <v>36082485</v>
      </c>
      <c r="I275" s="80"/>
      <c r="J275" s="115">
        <v>561</v>
      </c>
      <c r="K275" s="115">
        <v>116590</v>
      </c>
      <c r="L275" s="116"/>
      <c r="M275" s="115">
        <v>51</v>
      </c>
      <c r="N275" s="115">
        <v>17750</v>
      </c>
      <c r="O275" s="116"/>
      <c r="P275" s="115">
        <v>151</v>
      </c>
      <c r="Q275" s="115">
        <v>55740</v>
      </c>
      <c r="R275" s="116"/>
      <c r="S275" s="115">
        <v>1884</v>
      </c>
      <c r="T275" s="115">
        <v>78809</v>
      </c>
      <c r="U275" s="109"/>
    </row>
    <row r="276" spans="1:21" s="51" customFormat="1" ht="8.4499999999999993" customHeight="1" x14ac:dyDescent="0.15">
      <c r="A276" s="74" t="s">
        <v>54</v>
      </c>
      <c r="B276" s="115">
        <v>244272</v>
      </c>
      <c r="C276" s="115">
        <v>3059044</v>
      </c>
      <c r="D276" s="116"/>
      <c r="E276" s="115">
        <v>88904908</v>
      </c>
      <c r="F276" s="115">
        <v>61486677</v>
      </c>
      <c r="G276" s="115">
        <v>53777119</v>
      </c>
      <c r="H276" s="115">
        <v>33697275</v>
      </c>
      <c r="I276" s="80"/>
      <c r="J276" s="115">
        <v>739</v>
      </c>
      <c r="K276" s="115">
        <v>114391</v>
      </c>
      <c r="L276" s="116"/>
      <c r="M276" s="115">
        <v>49</v>
      </c>
      <c r="N276" s="115">
        <v>12370</v>
      </c>
      <c r="O276" s="116"/>
      <c r="P276" s="115">
        <v>156</v>
      </c>
      <c r="Q276" s="115">
        <v>48508</v>
      </c>
      <c r="R276" s="116"/>
      <c r="S276" s="115">
        <v>1849</v>
      </c>
      <c r="T276" s="115">
        <v>97903</v>
      </c>
      <c r="U276" s="109"/>
    </row>
    <row r="277" spans="1:21" s="51" customFormat="1" ht="8.4499999999999993" customHeight="1" x14ac:dyDescent="0.15">
      <c r="A277" s="74" t="s">
        <v>55</v>
      </c>
      <c r="B277" s="115">
        <v>156746</v>
      </c>
      <c r="C277" s="115">
        <v>1644996</v>
      </c>
      <c r="D277" s="116"/>
      <c r="E277" s="115">
        <v>62149254</v>
      </c>
      <c r="F277" s="115">
        <v>42594356</v>
      </c>
      <c r="G277" s="115">
        <v>28252149</v>
      </c>
      <c r="H277" s="115">
        <v>21453619</v>
      </c>
      <c r="I277" s="80"/>
      <c r="J277" s="115">
        <v>392</v>
      </c>
      <c r="K277" s="115">
        <v>95485</v>
      </c>
      <c r="L277" s="116"/>
      <c r="M277" s="115">
        <v>15</v>
      </c>
      <c r="N277" s="115">
        <v>4107</v>
      </c>
      <c r="O277" s="116"/>
      <c r="P277" s="115">
        <v>162</v>
      </c>
      <c r="Q277" s="115">
        <v>50003</v>
      </c>
      <c r="R277" s="116"/>
      <c r="S277" s="115">
        <v>226</v>
      </c>
      <c r="T277" s="115">
        <v>37332</v>
      </c>
      <c r="U277" s="109"/>
    </row>
    <row r="278" spans="1:21" s="51" customFormat="1" ht="8.4499999999999993" customHeight="1" x14ac:dyDescent="0.15">
      <c r="A278" s="76" t="s">
        <v>56</v>
      </c>
      <c r="B278" s="117">
        <v>275214</v>
      </c>
      <c r="C278" s="117">
        <v>2448158</v>
      </c>
      <c r="D278" s="118"/>
      <c r="E278" s="117">
        <v>108783408</v>
      </c>
      <c r="F278" s="117">
        <v>77229128</v>
      </c>
      <c r="G278" s="117">
        <v>57176843</v>
      </c>
      <c r="H278" s="117">
        <v>39591780</v>
      </c>
      <c r="I278" s="82"/>
      <c r="J278" s="117">
        <v>893</v>
      </c>
      <c r="K278" s="117">
        <v>185345</v>
      </c>
      <c r="L278" s="118"/>
      <c r="M278" s="117">
        <v>59</v>
      </c>
      <c r="N278" s="117">
        <v>17478</v>
      </c>
      <c r="O278" s="118"/>
      <c r="P278" s="117">
        <v>86</v>
      </c>
      <c r="Q278" s="117">
        <v>24483</v>
      </c>
      <c r="R278" s="118"/>
      <c r="S278" s="117">
        <v>584</v>
      </c>
      <c r="T278" s="117">
        <v>128356</v>
      </c>
      <c r="U278" s="109"/>
    </row>
    <row r="279" spans="1:21" s="51" customFormat="1" ht="8.4499999999999993" customHeight="1" x14ac:dyDescent="0.15">
      <c r="A279" s="74" t="s">
        <v>57</v>
      </c>
      <c r="B279" s="115">
        <v>50131</v>
      </c>
      <c r="C279" s="115">
        <v>313309</v>
      </c>
      <c r="D279" s="116"/>
      <c r="E279" s="115">
        <v>16070736</v>
      </c>
      <c r="F279" s="115">
        <v>12463657</v>
      </c>
      <c r="G279" s="115">
        <v>9049411</v>
      </c>
      <c r="H279" s="115">
        <v>7296655</v>
      </c>
      <c r="I279" s="80"/>
      <c r="J279" s="115">
        <v>121</v>
      </c>
      <c r="K279" s="115">
        <v>25580</v>
      </c>
      <c r="L279" s="116"/>
      <c r="M279" s="115">
        <v>8</v>
      </c>
      <c r="N279" s="115">
        <v>5362</v>
      </c>
      <c r="O279" s="116"/>
      <c r="P279" s="115">
        <v>12</v>
      </c>
      <c r="Q279" s="115">
        <v>3459</v>
      </c>
      <c r="R279" s="116"/>
      <c r="S279" s="115">
        <v>123</v>
      </c>
      <c r="T279" s="115">
        <v>11300</v>
      </c>
      <c r="U279" s="109"/>
    </row>
    <row r="280" spans="1:21" s="51" customFormat="1" ht="8.4499999999999993" customHeight="1" x14ac:dyDescent="0.15">
      <c r="A280" s="74" t="s">
        <v>112</v>
      </c>
      <c r="B280" s="41"/>
      <c r="C280" s="41"/>
      <c r="D280" s="41"/>
      <c r="E280" s="41"/>
      <c r="F280" s="115"/>
      <c r="G280" s="115"/>
      <c r="H280" s="115"/>
      <c r="I280" s="80"/>
      <c r="J280" s="41"/>
      <c r="K280" s="41"/>
      <c r="L280" s="116"/>
      <c r="M280" s="41"/>
      <c r="N280" s="41"/>
      <c r="O280" s="116"/>
      <c r="P280" s="115"/>
      <c r="Q280" s="115"/>
      <c r="R280" s="116"/>
      <c r="S280" s="41"/>
      <c r="T280" s="115"/>
      <c r="U280" s="109"/>
    </row>
    <row r="281" spans="1:21" s="51" customFormat="1" ht="8.4499999999999993" customHeight="1" x14ac:dyDescent="0.15">
      <c r="A281" s="74" t="s">
        <v>113</v>
      </c>
      <c r="B281" s="115">
        <v>421330</v>
      </c>
      <c r="C281" s="115">
        <v>3403281</v>
      </c>
      <c r="D281" s="116"/>
      <c r="E281" s="115">
        <v>134753617</v>
      </c>
      <c r="F281" s="115">
        <v>85886255</v>
      </c>
      <c r="G281" s="115">
        <v>66778466</v>
      </c>
      <c r="H281" s="115">
        <v>49686731</v>
      </c>
      <c r="I281" s="80"/>
      <c r="J281" s="115">
        <v>1304</v>
      </c>
      <c r="K281" s="119">
        <v>202531</v>
      </c>
      <c r="L281" s="116"/>
      <c r="M281" s="119">
        <v>74</v>
      </c>
      <c r="N281" s="119">
        <v>23421</v>
      </c>
      <c r="O281" s="116"/>
      <c r="P281" s="115">
        <v>177</v>
      </c>
      <c r="Q281" s="115">
        <v>40526</v>
      </c>
      <c r="R281" s="116"/>
      <c r="S281" s="115">
        <v>708</v>
      </c>
      <c r="T281" s="115">
        <v>133132</v>
      </c>
      <c r="U281" s="109"/>
    </row>
    <row r="282" spans="1:21" s="51" customFormat="1" ht="8.4499999999999993" customHeight="1" x14ac:dyDescent="0.15">
      <c r="A282" s="76" t="s">
        <v>59</v>
      </c>
      <c r="B282" s="117">
        <v>112706</v>
      </c>
      <c r="C282" s="117">
        <v>1364386</v>
      </c>
      <c r="D282" s="118"/>
      <c r="E282" s="117">
        <v>44914215</v>
      </c>
      <c r="F282" s="117">
        <v>33677872</v>
      </c>
      <c r="G282" s="117">
        <v>26654996</v>
      </c>
      <c r="H282" s="117">
        <v>12659481</v>
      </c>
      <c r="I282" s="82"/>
      <c r="J282" s="117">
        <v>237</v>
      </c>
      <c r="K282" s="117">
        <v>50866</v>
      </c>
      <c r="L282" s="118"/>
      <c r="M282" s="117">
        <v>9</v>
      </c>
      <c r="N282" s="117">
        <v>3293</v>
      </c>
      <c r="O282" s="118"/>
      <c r="P282" s="117">
        <v>35</v>
      </c>
      <c r="Q282" s="117">
        <v>11434</v>
      </c>
      <c r="R282" s="118"/>
      <c r="S282" s="117">
        <v>262</v>
      </c>
      <c r="T282" s="117">
        <v>63661</v>
      </c>
      <c r="U282" s="109"/>
    </row>
    <row r="283" spans="1:21" s="51" customFormat="1" ht="8.4499999999999993" customHeight="1" x14ac:dyDescent="0.15">
      <c r="A283" s="110" t="s">
        <v>60</v>
      </c>
      <c r="B283" s="119">
        <v>91923</v>
      </c>
      <c r="C283" s="119">
        <v>625115</v>
      </c>
      <c r="D283" s="120"/>
      <c r="E283" s="119">
        <v>27491349</v>
      </c>
      <c r="F283" s="119">
        <v>19855243</v>
      </c>
      <c r="G283" s="119">
        <v>12637099</v>
      </c>
      <c r="H283" s="119">
        <v>8232824</v>
      </c>
      <c r="I283" s="112"/>
      <c r="J283" s="119">
        <v>295</v>
      </c>
      <c r="K283" s="119">
        <v>47177</v>
      </c>
      <c r="L283" s="120"/>
      <c r="M283" s="119">
        <v>15</v>
      </c>
      <c r="N283" s="119">
        <v>4210</v>
      </c>
      <c r="O283" s="120"/>
      <c r="P283" s="119">
        <v>15</v>
      </c>
      <c r="Q283" s="119">
        <v>4087</v>
      </c>
      <c r="R283" s="120"/>
      <c r="S283" s="119">
        <v>172</v>
      </c>
      <c r="T283" s="119">
        <v>38350</v>
      </c>
      <c r="U283" s="109"/>
    </row>
    <row r="284" spans="1:21" s="51" customFormat="1" ht="8.4499999999999993" customHeight="1" x14ac:dyDescent="0.15">
      <c r="A284" s="74" t="s">
        <v>90</v>
      </c>
      <c r="B284" s="115">
        <v>339</v>
      </c>
      <c r="C284" s="115">
        <v>1765</v>
      </c>
      <c r="D284" s="116"/>
      <c r="E284" s="115">
        <v>108333</v>
      </c>
      <c r="F284" s="115">
        <v>33635</v>
      </c>
      <c r="G284" s="115">
        <v>26593</v>
      </c>
      <c r="H284" s="115">
        <v>10416</v>
      </c>
      <c r="I284" s="80"/>
      <c r="J284" s="115">
        <v>3</v>
      </c>
      <c r="K284" s="115">
        <v>7929</v>
      </c>
      <c r="L284" s="116"/>
      <c r="M284" s="115">
        <v>0</v>
      </c>
      <c r="N284" s="115">
        <v>0</v>
      </c>
      <c r="O284" s="116"/>
      <c r="P284" s="115">
        <v>0</v>
      </c>
      <c r="Q284" s="115">
        <v>0</v>
      </c>
      <c r="R284" s="116"/>
      <c r="S284" s="115">
        <v>1</v>
      </c>
      <c r="T284" s="115">
        <v>50</v>
      </c>
      <c r="U284" s="109"/>
    </row>
    <row r="285" spans="1:21" s="51" customFormat="1" ht="8.4499999999999993" customHeight="1" x14ac:dyDescent="0.15">
      <c r="A285" s="110" t="s">
        <v>114</v>
      </c>
      <c r="B285" s="119">
        <v>5811</v>
      </c>
      <c r="C285" s="119">
        <v>20253</v>
      </c>
      <c r="D285" s="120"/>
      <c r="E285" s="119">
        <v>1674402</v>
      </c>
      <c r="F285" s="119">
        <v>556842</v>
      </c>
      <c r="G285" s="119">
        <v>520094</v>
      </c>
      <c r="H285" s="119">
        <v>157115</v>
      </c>
      <c r="I285" s="112"/>
      <c r="J285" s="119">
        <v>12</v>
      </c>
      <c r="K285" s="119">
        <v>1356</v>
      </c>
      <c r="L285" s="120"/>
      <c r="M285" s="119">
        <v>0</v>
      </c>
      <c r="N285" s="119">
        <v>0</v>
      </c>
      <c r="O285" s="120"/>
      <c r="P285" s="119">
        <v>0</v>
      </c>
      <c r="Q285" s="119">
        <v>0</v>
      </c>
      <c r="R285" s="120"/>
      <c r="S285" s="119">
        <v>1</v>
      </c>
      <c r="T285" s="119">
        <v>35</v>
      </c>
      <c r="U285" s="113"/>
    </row>
    <row r="286" spans="1:21" s="51" customFormat="1" ht="6" customHeight="1" x14ac:dyDescent="0.15">
      <c r="A286" s="110"/>
      <c r="B286" s="119"/>
      <c r="C286" s="119"/>
      <c r="D286" s="120"/>
      <c r="E286" s="119"/>
      <c r="F286" s="119"/>
      <c r="G286" s="119"/>
      <c r="H286" s="119"/>
      <c r="I286" s="112"/>
      <c r="J286" s="119"/>
      <c r="K286" s="119"/>
      <c r="L286" s="120"/>
      <c r="M286" s="119"/>
      <c r="N286" s="119"/>
      <c r="O286" s="120"/>
      <c r="P286" s="119"/>
      <c r="Q286" s="119"/>
      <c r="R286" s="120"/>
      <c r="S286" s="119"/>
      <c r="T286" s="119"/>
      <c r="U286" s="113"/>
    </row>
    <row r="287" spans="1:21" s="51" customFormat="1" ht="8.4499999999999993" customHeight="1" x14ac:dyDescent="0.15">
      <c r="A287" s="72">
        <v>2016</v>
      </c>
      <c r="B287" s="111"/>
      <c r="C287" s="111"/>
      <c r="D287" s="112"/>
      <c r="E287" s="111"/>
      <c r="F287" s="111"/>
      <c r="G287" s="111"/>
      <c r="H287" s="111"/>
      <c r="I287" s="112"/>
      <c r="J287" s="111"/>
      <c r="K287" s="111"/>
      <c r="L287" s="112"/>
      <c r="M287" s="111"/>
      <c r="N287" s="111"/>
      <c r="O287" s="112"/>
      <c r="P287" s="111"/>
      <c r="Q287" s="111"/>
      <c r="R287" s="112"/>
      <c r="S287" s="111"/>
      <c r="T287" s="111"/>
      <c r="U287" s="113"/>
    </row>
    <row r="288" spans="1:21" s="41" customFormat="1" ht="8.4499999999999993" customHeight="1" x14ac:dyDescent="0.15">
      <c r="A288" s="72" t="s">
        <v>84</v>
      </c>
      <c r="B288" s="114">
        <f>SUM(B290:B324)</f>
        <v>10543919</v>
      </c>
      <c r="C288" s="114">
        <f>SUM(C290:C324)-1</f>
        <v>120217975</v>
      </c>
      <c r="D288" s="114"/>
      <c r="E288" s="114">
        <f>SUM(E290:E324)</f>
        <v>4116698222</v>
      </c>
      <c r="F288" s="114">
        <f>SUM(F290:F324)</f>
        <v>2606986750</v>
      </c>
      <c r="G288" s="114">
        <f>SUM(G290:G324)</f>
        <v>2201464904</v>
      </c>
      <c r="H288" s="114">
        <f>SUM(H290:H324)</f>
        <v>1422665738</v>
      </c>
      <c r="I288" s="78"/>
      <c r="J288" s="114">
        <f>SUM(J290:J324)</f>
        <v>22303</v>
      </c>
      <c r="K288" s="114">
        <f>SUM(K290:K324)-1</f>
        <v>5021679</v>
      </c>
      <c r="L288" s="114"/>
      <c r="M288" s="114">
        <f>SUM(M290:M324)</f>
        <v>1113</v>
      </c>
      <c r="N288" s="114">
        <f>SUM(N290:N324)</f>
        <v>487128</v>
      </c>
      <c r="O288" s="114"/>
      <c r="P288" s="114">
        <f>SUM(P290:P324)</f>
        <v>2191</v>
      </c>
      <c r="Q288" s="114">
        <f>SUM(Q290:Q324)+1</f>
        <v>741996</v>
      </c>
      <c r="R288" s="114"/>
      <c r="S288" s="114">
        <f>SUM(S290:S324)</f>
        <v>22027</v>
      </c>
      <c r="T288" s="114">
        <f>SUM(T290:T324)+1</f>
        <v>4356232</v>
      </c>
    </row>
    <row r="289" spans="1:21" s="41" customFormat="1" ht="3.95" customHeight="1" x14ac:dyDescent="0.15">
      <c r="A289" s="72"/>
      <c r="B289" s="114"/>
      <c r="C289" s="114"/>
      <c r="D289" s="114"/>
      <c r="E289" s="114"/>
      <c r="F289" s="114"/>
      <c r="G289" s="114"/>
      <c r="H289" s="114"/>
      <c r="I289" s="78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</row>
    <row r="290" spans="1:21" s="41" customFormat="1" ht="8.4499999999999993" customHeight="1" x14ac:dyDescent="0.15">
      <c r="A290" s="74" t="s">
        <v>29</v>
      </c>
      <c r="B290" s="115">
        <v>87841</v>
      </c>
      <c r="C290" s="115">
        <v>1469260</v>
      </c>
      <c r="D290" s="116"/>
      <c r="E290" s="115">
        <v>40627004</v>
      </c>
      <c r="F290" s="115">
        <v>26216808</v>
      </c>
      <c r="G290" s="115">
        <v>20478884</v>
      </c>
      <c r="H290" s="115">
        <v>13150002</v>
      </c>
      <c r="I290" s="80"/>
      <c r="J290" s="115">
        <v>226</v>
      </c>
      <c r="K290" s="115">
        <v>48175</v>
      </c>
      <c r="L290" s="116"/>
      <c r="M290" s="115">
        <v>26</v>
      </c>
      <c r="N290" s="115">
        <v>7581</v>
      </c>
      <c r="O290" s="116"/>
      <c r="P290" s="115">
        <v>8</v>
      </c>
      <c r="Q290" s="115">
        <v>2162</v>
      </c>
      <c r="R290" s="116"/>
      <c r="S290" s="115">
        <v>164</v>
      </c>
      <c r="T290" s="115">
        <v>79388</v>
      </c>
      <c r="U290" s="109"/>
    </row>
    <row r="291" spans="1:21" s="41" customFormat="1" ht="8.4499999999999993" customHeight="1" x14ac:dyDescent="0.15">
      <c r="A291" s="74" t="s">
        <v>30</v>
      </c>
      <c r="B291" s="115">
        <v>224771</v>
      </c>
      <c r="C291" s="115">
        <v>2914367</v>
      </c>
      <c r="D291" s="116"/>
      <c r="E291" s="115">
        <v>111130739</v>
      </c>
      <c r="F291" s="115">
        <v>66454981</v>
      </c>
      <c r="G291" s="115">
        <v>80969917</v>
      </c>
      <c r="H291" s="115">
        <v>40894416</v>
      </c>
      <c r="I291" s="80"/>
      <c r="J291" s="115">
        <v>1570</v>
      </c>
      <c r="K291" s="115">
        <v>351842</v>
      </c>
      <c r="L291" s="116"/>
      <c r="M291" s="115">
        <v>53</v>
      </c>
      <c r="N291" s="115">
        <v>17822</v>
      </c>
      <c r="O291" s="116"/>
      <c r="P291" s="115">
        <v>361</v>
      </c>
      <c r="Q291" s="115">
        <v>61617</v>
      </c>
      <c r="R291" s="116"/>
      <c r="S291" s="115">
        <v>931</v>
      </c>
      <c r="T291" s="115">
        <v>63432</v>
      </c>
      <c r="U291" s="109"/>
    </row>
    <row r="292" spans="1:21" s="41" customFormat="1" ht="8.4499999999999993" customHeight="1" x14ac:dyDescent="0.15">
      <c r="A292" s="74" t="s">
        <v>31</v>
      </c>
      <c r="B292" s="115">
        <v>57486</v>
      </c>
      <c r="C292" s="115">
        <v>557691</v>
      </c>
      <c r="D292" s="116"/>
      <c r="E292" s="115">
        <v>24073763</v>
      </c>
      <c r="F292" s="115">
        <v>17477715</v>
      </c>
      <c r="G292" s="115">
        <v>17036703</v>
      </c>
      <c r="H292" s="115">
        <v>13261445</v>
      </c>
      <c r="I292" s="80"/>
      <c r="J292" s="115">
        <v>113</v>
      </c>
      <c r="K292" s="115">
        <v>18381</v>
      </c>
      <c r="L292" s="116"/>
      <c r="M292" s="115">
        <v>5</v>
      </c>
      <c r="N292" s="115">
        <v>5666</v>
      </c>
      <c r="O292" s="116"/>
      <c r="P292" s="115">
        <v>21</v>
      </c>
      <c r="Q292" s="115">
        <v>8397</v>
      </c>
      <c r="R292" s="116"/>
      <c r="S292" s="115">
        <v>86</v>
      </c>
      <c r="T292" s="115">
        <v>16430</v>
      </c>
      <c r="U292" s="109"/>
    </row>
    <row r="293" spans="1:21" s="41" customFormat="1" ht="8.4499999999999993" customHeight="1" x14ac:dyDescent="0.15">
      <c r="A293" s="76" t="s">
        <v>32</v>
      </c>
      <c r="B293" s="117">
        <v>72639</v>
      </c>
      <c r="C293" s="117">
        <v>732353</v>
      </c>
      <c r="D293" s="118"/>
      <c r="E293" s="117">
        <v>27526600</v>
      </c>
      <c r="F293" s="117">
        <v>20239237</v>
      </c>
      <c r="G293" s="117">
        <v>16518387</v>
      </c>
      <c r="H293" s="117">
        <v>13707457</v>
      </c>
      <c r="I293" s="82"/>
      <c r="J293" s="117">
        <v>101</v>
      </c>
      <c r="K293" s="117">
        <v>16651</v>
      </c>
      <c r="L293" s="118"/>
      <c r="M293" s="117">
        <v>5</v>
      </c>
      <c r="N293" s="117">
        <v>890</v>
      </c>
      <c r="O293" s="118"/>
      <c r="P293" s="117">
        <v>1</v>
      </c>
      <c r="Q293" s="117">
        <v>39</v>
      </c>
      <c r="R293" s="118"/>
      <c r="S293" s="117">
        <v>51</v>
      </c>
      <c r="T293" s="117">
        <v>13126</v>
      </c>
      <c r="U293" s="109"/>
    </row>
    <row r="294" spans="1:21" s="41" customFormat="1" ht="8.4499999999999993" customHeight="1" x14ac:dyDescent="0.15">
      <c r="A294" s="74" t="s">
        <v>85</v>
      </c>
      <c r="B294" s="115">
        <v>217250</v>
      </c>
      <c r="C294" s="115">
        <v>3287457</v>
      </c>
      <c r="D294" s="116"/>
      <c r="E294" s="115">
        <v>116836991</v>
      </c>
      <c r="F294" s="115">
        <v>92369391</v>
      </c>
      <c r="G294" s="115">
        <v>67106216</v>
      </c>
      <c r="H294" s="115">
        <v>44082873</v>
      </c>
      <c r="I294" s="80"/>
      <c r="J294" s="115">
        <v>611</v>
      </c>
      <c r="K294" s="115">
        <v>72223</v>
      </c>
      <c r="L294" s="116"/>
      <c r="M294" s="115">
        <v>22</v>
      </c>
      <c r="N294" s="115">
        <v>11059</v>
      </c>
      <c r="O294" s="116"/>
      <c r="P294" s="115">
        <v>21</v>
      </c>
      <c r="Q294" s="115">
        <v>11860</v>
      </c>
      <c r="R294" s="116"/>
      <c r="S294" s="115">
        <v>297</v>
      </c>
      <c r="T294" s="115">
        <v>91601</v>
      </c>
      <c r="U294" s="109"/>
    </row>
    <row r="295" spans="1:21" s="41" customFormat="1" ht="8.4499999999999993" customHeight="1" x14ac:dyDescent="0.15">
      <c r="A295" s="74" t="s">
        <v>34</v>
      </c>
      <c r="B295" s="115">
        <v>46943</v>
      </c>
      <c r="C295" s="115">
        <v>497941</v>
      </c>
      <c r="D295" s="116"/>
      <c r="E295" s="115">
        <v>18941993</v>
      </c>
      <c r="F295" s="115">
        <v>12427414</v>
      </c>
      <c r="G295" s="115">
        <v>12606701</v>
      </c>
      <c r="H295" s="115">
        <v>8303505</v>
      </c>
      <c r="I295" s="80"/>
      <c r="J295" s="115">
        <v>126</v>
      </c>
      <c r="K295" s="115">
        <v>23229</v>
      </c>
      <c r="L295" s="116"/>
      <c r="M295" s="115">
        <v>15</v>
      </c>
      <c r="N295" s="115">
        <v>5050</v>
      </c>
      <c r="O295" s="116"/>
      <c r="P295" s="115">
        <v>1</v>
      </c>
      <c r="Q295" s="115">
        <v>310</v>
      </c>
      <c r="R295" s="116"/>
      <c r="S295" s="115">
        <v>80</v>
      </c>
      <c r="T295" s="115">
        <v>37847</v>
      </c>
      <c r="U295" s="109"/>
    </row>
    <row r="296" spans="1:21" s="41" customFormat="1" ht="8.4499999999999993" customHeight="1" x14ac:dyDescent="0.15">
      <c r="A296" s="74" t="s">
        <v>35</v>
      </c>
      <c r="B296" s="115">
        <v>197345</v>
      </c>
      <c r="C296" s="115">
        <v>1962258</v>
      </c>
      <c r="D296" s="116"/>
      <c r="E296" s="115">
        <v>72511334</v>
      </c>
      <c r="F296" s="115">
        <v>44170821</v>
      </c>
      <c r="G296" s="115">
        <v>40148002</v>
      </c>
      <c r="H296" s="115">
        <v>36919141</v>
      </c>
      <c r="I296" s="80"/>
      <c r="J296" s="115">
        <v>253</v>
      </c>
      <c r="K296" s="115">
        <v>44968</v>
      </c>
      <c r="L296" s="116"/>
      <c r="M296" s="115">
        <v>12</v>
      </c>
      <c r="N296" s="115">
        <v>6772</v>
      </c>
      <c r="O296" s="116"/>
      <c r="P296" s="115">
        <v>3</v>
      </c>
      <c r="Q296" s="115">
        <v>2139</v>
      </c>
      <c r="R296" s="116"/>
      <c r="S296" s="115">
        <v>145</v>
      </c>
      <c r="T296" s="115">
        <v>29622</v>
      </c>
      <c r="U296" s="109"/>
    </row>
    <row r="297" spans="1:21" s="41" customFormat="1" ht="8.4499999999999993" customHeight="1" x14ac:dyDescent="0.15">
      <c r="A297" s="76" t="s">
        <v>86</v>
      </c>
      <c r="B297" s="117">
        <v>233521</v>
      </c>
      <c r="C297" s="117">
        <v>2857522</v>
      </c>
      <c r="D297" s="118"/>
      <c r="E297" s="117">
        <v>108629155</v>
      </c>
      <c r="F297" s="117">
        <v>72382691</v>
      </c>
      <c r="G297" s="117">
        <v>63392607</v>
      </c>
      <c r="H297" s="117">
        <v>46908115</v>
      </c>
      <c r="I297" s="82"/>
      <c r="J297" s="117">
        <v>610</v>
      </c>
      <c r="K297" s="117">
        <v>93427</v>
      </c>
      <c r="L297" s="118"/>
      <c r="M297" s="117">
        <v>37</v>
      </c>
      <c r="N297" s="117">
        <v>17102</v>
      </c>
      <c r="O297" s="118"/>
      <c r="P297" s="117">
        <v>15</v>
      </c>
      <c r="Q297" s="117">
        <v>6153</v>
      </c>
      <c r="R297" s="118"/>
      <c r="S297" s="117">
        <v>363</v>
      </c>
      <c r="T297" s="117">
        <v>85496</v>
      </c>
      <c r="U297" s="109"/>
    </row>
    <row r="298" spans="1:21" s="41" customFormat="1" ht="8.4499999999999993" customHeight="1" x14ac:dyDescent="0.15">
      <c r="A298" s="74" t="s">
        <v>87</v>
      </c>
      <c r="B298" s="115">
        <v>3902997</v>
      </c>
      <c r="C298" s="115">
        <v>32824723</v>
      </c>
      <c r="D298" s="116"/>
      <c r="E298" s="115">
        <v>1012087884</v>
      </c>
      <c r="F298" s="115">
        <v>608155148</v>
      </c>
      <c r="G298" s="115">
        <v>426454834</v>
      </c>
      <c r="H298" s="115">
        <v>263242587</v>
      </c>
      <c r="I298" s="80"/>
      <c r="J298" s="115">
        <v>4269</v>
      </c>
      <c r="K298" s="115">
        <v>1171760</v>
      </c>
      <c r="L298" s="116"/>
      <c r="M298" s="115">
        <v>141</v>
      </c>
      <c r="N298" s="115">
        <v>87137</v>
      </c>
      <c r="O298" s="116"/>
      <c r="P298" s="115">
        <v>469</v>
      </c>
      <c r="Q298" s="115">
        <v>157381</v>
      </c>
      <c r="R298" s="116"/>
      <c r="S298" s="115">
        <v>4273</v>
      </c>
      <c r="T298" s="115">
        <v>991445</v>
      </c>
      <c r="U298" s="109"/>
    </row>
    <row r="299" spans="1:21" s="41" customFormat="1" ht="8.4499999999999993" customHeight="1" x14ac:dyDescent="0.15">
      <c r="A299" s="74" t="s">
        <v>38</v>
      </c>
      <c r="B299" s="115">
        <v>113244</v>
      </c>
      <c r="C299" s="115">
        <v>1231887</v>
      </c>
      <c r="D299" s="116"/>
      <c r="E299" s="115">
        <v>45168459</v>
      </c>
      <c r="F299" s="115">
        <v>32134761</v>
      </c>
      <c r="G299" s="115">
        <v>28427098</v>
      </c>
      <c r="H299" s="115">
        <v>19224991</v>
      </c>
      <c r="I299" s="80"/>
      <c r="J299" s="115">
        <v>420</v>
      </c>
      <c r="K299" s="115">
        <v>87904</v>
      </c>
      <c r="L299" s="116"/>
      <c r="M299" s="115">
        <v>15</v>
      </c>
      <c r="N299" s="115">
        <v>4351</v>
      </c>
      <c r="O299" s="116"/>
      <c r="P299" s="115">
        <v>35</v>
      </c>
      <c r="Q299" s="115">
        <v>10232</v>
      </c>
      <c r="R299" s="116"/>
      <c r="S299" s="115">
        <v>238</v>
      </c>
      <c r="T299" s="115">
        <v>115040</v>
      </c>
      <c r="U299" s="109"/>
    </row>
    <row r="300" spans="1:21" s="41" customFormat="1" ht="8.4499999999999993" customHeight="1" x14ac:dyDescent="0.15">
      <c r="A300" s="74" t="s">
        <v>39</v>
      </c>
      <c r="B300" s="115">
        <v>330574</v>
      </c>
      <c r="C300" s="115">
        <v>5446405</v>
      </c>
      <c r="D300" s="116"/>
      <c r="E300" s="115">
        <v>150313796</v>
      </c>
      <c r="F300" s="115">
        <v>96163608</v>
      </c>
      <c r="G300" s="115">
        <v>91600605</v>
      </c>
      <c r="H300" s="115">
        <v>58873080</v>
      </c>
      <c r="I300" s="80"/>
      <c r="J300" s="115">
        <v>813</v>
      </c>
      <c r="K300" s="115">
        <v>152679</v>
      </c>
      <c r="L300" s="116"/>
      <c r="M300" s="115">
        <v>43</v>
      </c>
      <c r="N300" s="115">
        <v>14558</v>
      </c>
      <c r="O300" s="116"/>
      <c r="P300" s="115">
        <v>87</v>
      </c>
      <c r="Q300" s="115">
        <v>50373</v>
      </c>
      <c r="R300" s="116"/>
      <c r="S300" s="115">
        <v>766</v>
      </c>
      <c r="T300" s="115">
        <v>217346</v>
      </c>
      <c r="U300" s="109"/>
    </row>
    <row r="301" spans="1:21" s="41" customFormat="1" ht="8.4499999999999993" customHeight="1" x14ac:dyDescent="0.15">
      <c r="A301" s="76" t="s">
        <v>40</v>
      </c>
      <c r="B301" s="117">
        <v>132928</v>
      </c>
      <c r="C301" s="117">
        <v>1233205</v>
      </c>
      <c r="D301" s="118"/>
      <c r="E301" s="117">
        <v>47542114</v>
      </c>
      <c r="F301" s="117">
        <v>30589792</v>
      </c>
      <c r="G301" s="117">
        <v>32341584</v>
      </c>
      <c r="H301" s="117">
        <v>25562118</v>
      </c>
      <c r="I301" s="82"/>
      <c r="J301" s="117">
        <v>489</v>
      </c>
      <c r="K301" s="117">
        <v>105239</v>
      </c>
      <c r="L301" s="118"/>
      <c r="M301" s="117">
        <v>36</v>
      </c>
      <c r="N301" s="117">
        <v>18420</v>
      </c>
      <c r="O301" s="118"/>
      <c r="P301" s="117">
        <v>28</v>
      </c>
      <c r="Q301" s="117">
        <v>8605</v>
      </c>
      <c r="R301" s="118"/>
      <c r="S301" s="117">
        <v>555</v>
      </c>
      <c r="T301" s="117">
        <v>64758</v>
      </c>
      <c r="U301" s="109"/>
    </row>
    <row r="302" spans="1:21" s="41" customFormat="1" ht="8.4499999999999993" customHeight="1" x14ac:dyDescent="0.15">
      <c r="A302" s="74" t="s">
        <v>41</v>
      </c>
      <c r="B302" s="115">
        <v>140410</v>
      </c>
      <c r="C302" s="115">
        <v>1536779</v>
      </c>
      <c r="D302" s="116"/>
      <c r="E302" s="115">
        <v>54171503</v>
      </c>
      <c r="F302" s="115">
        <v>35853456</v>
      </c>
      <c r="G302" s="115">
        <v>27293605</v>
      </c>
      <c r="H302" s="115">
        <v>23762244</v>
      </c>
      <c r="I302" s="80"/>
      <c r="J302" s="115">
        <v>406</v>
      </c>
      <c r="K302" s="115">
        <v>73514</v>
      </c>
      <c r="L302" s="116"/>
      <c r="M302" s="115">
        <v>19</v>
      </c>
      <c r="N302" s="115">
        <v>9739</v>
      </c>
      <c r="O302" s="116"/>
      <c r="P302" s="115">
        <v>29</v>
      </c>
      <c r="Q302" s="115">
        <v>8954</v>
      </c>
      <c r="R302" s="116"/>
      <c r="S302" s="115">
        <v>314</v>
      </c>
      <c r="T302" s="115">
        <v>38197</v>
      </c>
      <c r="U302" s="109"/>
    </row>
    <row r="303" spans="1:21" s="41" customFormat="1" ht="8.4499999999999993" customHeight="1" x14ac:dyDescent="0.15">
      <c r="A303" s="74" t="s">
        <v>42</v>
      </c>
      <c r="B303" s="115">
        <v>499687</v>
      </c>
      <c r="C303" s="115">
        <v>9476474</v>
      </c>
      <c r="D303" s="116"/>
      <c r="E303" s="115">
        <v>311979297</v>
      </c>
      <c r="F303" s="115">
        <v>209598366</v>
      </c>
      <c r="G303" s="115">
        <v>175462287</v>
      </c>
      <c r="H303" s="115">
        <v>105831430</v>
      </c>
      <c r="I303" s="80"/>
      <c r="J303" s="115">
        <v>1327</v>
      </c>
      <c r="K303" s="115">
        <v>298106</v>
      </c>
      <c r="L303" s="116"/>
      <c r="M303" s="115">
        <v>75</v>
      </c>
      <c r="N303" s="115">
        <v>56647</v>
      </c>
      <c r="O303" s="116"/>
      <c r="P303" s="115">
        <v>130</v>
      </c>
      <c r="Q303" s="115">
        <v>43718</v>
      </c>
      <c r="R303" s="116"/>
      <c r="S303" s="115">
        <v>1861</v>
      </c>
      <c r="T303" s="115">
        <v>287320</v>
      </c>
      <c r="U303" s="109"/>
    </row>
    <row r="304" spans="1:21" s="41" customFormat="1" ht="8.4499999999999993" customHeight="1" x14ac:dyDescent="0.15">
      <c r="A304" s="74" t="s">
        <v>43</v>
      </c>
      <c r="B304" s="115">
        <v>1032066</v>
      </c>
      <c r="C304" s="115">
        <v>11796495</v>
      </c>
      <c r="D304" s="116"/>
      <c r="E304" s="115">
        <v>448399998</v>
      </c>
      <c r="F304" s="115">
        <v>274358057</v>
      </c>
      <c r="G304" s="115">
        <v>218078727</v>
      </c>
      <c r="H304" s="115">
        <v>150545062</v>
      </c>
      <c r="I304" s="80"/>
      <c r="J304" s="115">
        <v>2032</v>
      </c>
      <c r="K304" s="115">
        <v>501689</v>
      </c>
      <c r="L304" s="116"/>
      <c r="M304" s="115">
        <v>101</v>
      </c>
      <c r="N304" s="115">
        <v>31745</v>
      </c>
      <c r="O304" s="116"/>
      <c r="P304" s="115">
        <v>115</v>
      </c>
      <c r="Q304" s="115">
        <v>53330</v>
      </c>
      <c r="R304" s="116"/>
      <c r="S304" s="115">
        <v>1799</v>
      </c>
      <c r="T304" s="115">
        <v>533694</v>
      </c>
      <c r="U304" s="109"/>
    </row>
    <row r="305" spans="1:21" s="41" customFormat="1" ht="8.4499999999999993" customHeight="1" x14ac:dyDescent="0.15">
      <c r="A305" s="76" t="s">
        <v>88</v>
      </c>
      <c r="B305" s="117">
        <v>227478</v>
      </c>
      <c r="C305" s="117">
        <v>3149960</v>
      </c>
      <c r="D305" s="118"/>
      <c r="E305" s="117">
        <v>84363801</v>
      </c>
      <c r="F305" s="117">
        <v>60567884</v>
      </c>
      <c r="G305" s="117">
        <v>41875322</v>
      </c>
      <c r="H305" s="117">
        <v>41107664</v>
      </c>
      <c r="I305" s="82"/>
      <c r="J305" s="117">
        <v>660</v>
      </c>
      <c r="K305" s="117">
        <v>159403</v>
      </c>
      <c r="L305" s="118"/>
      <c r="M305" s="117">
        <v>58</v>
      </c>
      <c r="N305" s="117">
        <v>27472</v>
      </c>
      <c r="O305" s="118"/>
      <c r="P305" s="117">
        <v>32</v>
      </c>
      <c r="Q305" s="117">
        <v>14344</v>
      </c>
      <c r="R305" s="118"/>
      <c r="S305" s="117">
        <v>458</v>
      </c>
      <c r="T305" s="117">
        <v>172433</v>
      </c>
      <c r="U305" s="109"/>
    </row>
    <row r="306" spans="1:21" s="41" customFormat="1" ht="8.4499999999999993" customHeight="1" x14ac:dyDescent="0.15">
      <c r="A306" s="74" t="s">
        <v>45</v>
      </c>
      <c r="B306" s="115">
        <v>116880</v>
      </c>
      <c r="C306" s="115">
        <v>1770069</v>
      </c>
      <c r="D306" s="116"/>
      <c r="E306" s="115">
        <v>48029656</v>
      </c>
      <c r="F306" s="115">
        <v>32624634</v>
      </c>
      <c r="G306" s="115">
        <v>25984267</v>
      </c>
      <c r="H306" s="115">
        <v>20799304</v>
      </c>
      <c r="I306" s="80"/>
      <c r="J306" s="115">
        <v>330</v>
      </c>
      <c r="K306" s="115">
        <v>82646</v>
      </c>
      <c r="L306" s="116"/>
      <c r="M306" s="115">
        <v>9</v>
      </c>
      <c r="N306" s="115">
        <v>2280</v>
      </c>
      <c r="O306" s="116"/>
      <c r="P306" s="115">
        <v>16</v>
      </c>
      <c r="Q306" s="115">
        <v>5273</v>
      </c>
      <c r="R306" s="116"/>
      <c r="S306" s="115">
        <v>518</v>
      </c>
      <c r="T306" s="115">
        <v>82025</v>
      </c>
      <c r="U306" s="109"/>
    </row>
    <row r="307" spans="1:21" s="41" customFormat="1" ht="8.4499999999999993" customHeight="1" x14ac:dyDescent="0.15">
      <c r="A307" s="74" t="s">
        <v>46</v>
      </c>
      <c r="B307" s="115">
        <v>87655</v>
      </c>
      <c r="C307" s="115">
        <v>751933</v>
      </c>
      <c r="D307" s="116"/>
      <c r="E307" s="115">
        <v>31882530</v>
      </c>
      <c r="F307" s="115">
        <v>22329383</v>
      </c>
      <c r="G307" s="115">
        <v>14406253</v>
      </c>
      <c r="H307" s="115">
        <v>13039167</v>
      </c>
      <c r="I307" s="80"/>
      <c r="J307" s="115">
        <v>286</v>
      </c>
      <c r="K307" s="115">
        <v>40231</v>
      </c>
      <c r="L307" s="116"/>
      <c r="M307" s="115">
        <v>17</v>
      </c>
      <c r="N307" s="115">
        <v>5349</v>
      </c>
      <c r="O307" s="116"/>
      <c r="P307" s="115">
        <v>17</v>
      </c>
      <c r="Q307" s="115">
        <v>8238</v>
      </c>
      <c r="R307" s="116"/>
      <c r="S307" s="115">
        <v>98</v>
      </c>
      <c r="T307" s="115">
        <v>25126</v>
      </c>
      <c r="U307" s="109"/>
    </row>
    <row r="308" spans="1:21" s="41" customFormat="1" ht="8.4499999999999993" customHeight="1" x14ac:dyDescent="0.15">
      <c r="A308" s="74" t="s">
        <v>47</v>
      </c>
      <c r="B308" s="115">
        <v>409726</v>
      </c>
      <c r="C308" s="115">
        <v>8383890</v>
      </c>
      <c r="D308" s="116"/>
      <c r="E308" s="115">
        <v>352011538</v>
      </c>
      <c r="F308" s="115">
        <v>188510427</v>
      </c>
      <c r="G308" s="115">
        <v>178939880</v>
      </c>
      <c r="H308" s="115">
        <v>79011883</v>
      </c>
      <c r="I308" s="80"/>
      <c r="J308" s="115">
        <v>1078</v>
      </c>
      <c r="K308" s="115">
        <v>324132</v>
      </c>
      <c r="L308" s="116"/>
      <c r="M308" s="115">
        <v>42</v>
      </c>
      <c r="N308" s="115">
        <v>19601</v>
      </c>
      <c r="O308" s="116"/>
      <c r="P308" s="115">
        <v>68</v>
      </c>
      <c r="Q308" s="115">
        <v>41188</v>
      </c>
      <c r="R308" s="116"/>
      <c r="S308" s="115">
        <v>967</v>
      </c>
      <c r="T308" s="115">
        <v>327550</v>
      </c>
      <c r="U308" s="109"/>
    </row>
    <row r="309" spans="1:21" s="41" customFormat="1" ht="8.4499999999999993" customHeight="1" x14ac:dyDescent="0.15">
      <c r="A309" s="76" t="s">
        <v>48</v>
      </c>
      <c r="B309" s="117">
        <v>205698</v>
      </c>
      <c r="C309" s="117">
        <v>1392711</v>
      </c>
      <c r="D309" s="118"/>
      <c r="E309" s="117">
        <v>53637450</v>
      </c>
      <c r="F309" s="117">
        <v>36578485</v>
      </c>
      <c r="G309" s="117">
        <v>38048760</v>
      </c>
      <c r="H309" s="117">
        <v>29532929</v>
      </c>
      <c r="I309" s="82"/>
      <c r="J309" s="117">
        <v>411</v>
      </c>
      <c r="K309" s="117">
        <v>85508</v>
      </c>
      <c r="L309" s="118"/>
      <c r="M309" s="117">
        <v>35</v>
      </c>
      <c r="N309" s="117">
        <v>10574</v>
      </c>
      <c r="O309" s="118"/>
      <c r="P309" s="117">
        <v>12</v>
      </c>
      <c r="Q309" s="117">
        <v>3654</v>
      </c>
      <c r="R309" s="118"/>
      <c r="S309" s="117">
        <v>401</v>
      </c>
      <c r="T309" s="117">
        <v>58087</v>
      </c>
      <c r="U309" s="109"/>
    </row>
    <row r="310" spans="1:21" s="41" customFormat="1" ht="8.4499999999999993" customHeight="1" x14ac:dyDescent="0.15">
      <c r="A310" s="74" t="s">
        <v>49</v>
      </c>
      <c r="B310" s="115">
        <v>231774</v>
      </c>
      <c r="C310" s="115">
        <v>3184360</v>
      </c>
      <c r="D310" s="116"/>
      <c r="E310" s="115">
        <v>115240234</v>
      </c>
      <c r="F310" s="115">
        <v>74201919</v>
      </c>
      <c r="G310" s="115">
        <v>64352044</v>
      </c>
      <c r="H310" s="115">
        <v>39768041</v>
      </c>
      <c r="I310" s="80"/>
      <c r="J310" s="115">
        <v>557</v>
      </c>
      <c r="K310" s="115">
        <v>117105</v>
      </c>
      <c r="L310" s="116"/>
      <c r="M310" s="115">
        <v>33</v>
      </c>
      <c r="N310" s="115">
        <v>13318</v>
      </c>
      <c r="O310" s="116"/>
      <c r="P310" s="115">
        <v>26</v>
      </c>
      <c r="Q310" s="115">
        <v>6846</v>
      </c>
      <c r="R310" s="116"/>
      <c r="S310" s="115">
        <v>441</v>
      </c>
      <c r="T310" s="115">
        <v>154525</v>
      </c>
      <c r="U310" s="109"/>
    </row>
    <row r="311" spans="1:21" s="41" customFormat="1" ht="8.4499999999999993" customHeight="1" x14ac:dyDescent="0.15">
      <c r="A311" s="74" t="s">
        <v>50</v>
      </c>
      <c r="B311" s="115">
        <v>145184</v>
      </c>
      <c r="C311" s="115">
        <v>1918112</v>
      </c>
      <c r="D311" s="116"/>
      <c r="E311" s="115">
        <v>70521622</v>
      </c>
      <c r="F311" s="115">
        <v>48943063</v>
      </c>
      <c r="G311" s="115">
        <v>41337717</v>
      </c>
      <c r="H311" s="115">
        <v>23323826</v>
      </c>
      <c r="I311" s="80"/>
      <c r="J311" s="115">
        <v>290</v>
      </c>
      <c r="K311" s="115">
        <v>78333</v>
      </c>
      <c r="L311" s="116"/>
      <c r="M311" s="115">
        <v>19</v>
      </c>
      <c r="N311" s="115">
        <v>3766</v>
      </c>
      <c r="O311" s="116"/>
      <c r="P311" s="115">
        <v>22</v>
      </c>
      <c r="Q311" s="115">
        <v>10010</v>
      </c>
      <c r="R311" s="116"/>
      <c r="S311" s="115">
        <v>270</v>
      </c>
      <c r="T311" s="115">
        <v>96956</v>
      </c>
      <c r="U311" s="109"/>
    </row>
    <row r="312" spans="1:21" s="41" customFormat="1" ht="8.4499999999999993" customHeight="1" x14ac:dyDescent="0.15">
      <c r="A312" s="74" t="s">
        <v>51</v>
      </c>
      <c r="B312" s="115">
        <v>101908</v>
      </c>
      <c r="C312" s="115">
        <v>1311025</v>
      </c>
      <c r="D312" s="116"/>
      <c r="E312" s="115">
        <v>45697084</v>
      </c>
      <c r="F312" s="115">
        <v>31892938</v>
      </c>
      <c r="G312" s="115">
        <v>33957160</v>
      </c>
      <c r="H312" s="115">
        <v>19137023</v>
      </c>
      <c r="I312" s="80"/>
      <c r="J312" s="115">
        <v>192</v>
      </c>
      <c r="K312" s="115">
        <v>47235</v>
      </c>
      <c r="L312" s="116"/>
      <c r="M312" s="115">
        <v>15</v>
      </c>
      <c r="N312" s="115">
        <v>6179</v>
      </c>
      <c r="O312" s="116"/>
      <c r="P312" s="115">
        <v>14</v>
      </c>
      <c r="Q312" s="115">
        <v>5280</v>
      </c>
      <c r="R312" s="116"/>
      <c r="S312" s="115">
        <v>230</v>
      </c>
      <c r="T312" s="115">
        <v>32853</v>
      </c>
      <c r="U312" s="109"/>
    </row>
    <row r="313" spans="1:21" s="41" customFormat="1" ht="8.4499999999999993" customHeight="1" x14ac:dyDescent="0.15">
      <c r="A313" s="76" t="s">
        <v>52</v>
      </c>
      <c r="B313" s="117">
        <v>199622</v>
      </c>
      <c r="C313" s="117">
        <v>1928241</v>
      </c>
      <c r="D313" s="118"/>
      <c r="E313" s="117">
        <v>72762013</v>
      </c>
      <c r="F313" s="117">
        <v>49976694</v>
      </c>
      <c r="G313" s="117">
        <v>40275070</v>
      </c>
      <c r="H313" s="117">
        <v>30063639</v>
      </c>
      <c r="I313" s="82"/>
      <c r="J313" s="117">
        <v>399</v>
      </c>
      <c r="K313" s="117">
        <v>70048</v>
      </c>
      <c r="L313" s="118"/>
      <c r="M313" s="117">
        <v>20</v>
      </c>
      <c r="N313" s="117">
        <v>4682</v>
      </c>
      <c r="O313" s="118"/>
      <c r="P313" s="117">
        <v>69</v>
      </c>
      <c r="Q313" s="117">
        <v>15458</v>
      </c>
      <c r="R313" s="118"/>
      <c r="S313" s="117">
        <v>435</v>
      </c>
      <c r="T313" s="117">
        <v>82419</v>
      </c>
      <c r="U313" s="109"/>
    </row>
    <row r="314" spans="1:21" s="41" customFormat="1" ht="8.4499999999999993" customHeight="1" x14ac:dyDescent="0.15">
      <c r="A314" s="74" t="s">
        <v>53</v>
      </c>
      <c r="B314" s="115">
        <v>198433</v>
      </c>
      <c r="C314" s="115">
        <v>3727126</v>
      </c>
      <c r="D314" s="116"/>
      <c r="E314" s="115">
        <v>105904161</v>
      </c>
      <c r="F314" s="115">
        <v>68289501</v>
      </c>
      <c r="G314" s="115">
        <v>67617372</v>
      </c>
      <c r="H314" s="115">
        <v>44590573</v>
      </c>
      <c r="I314" s="80"/>
      <c r="J314" s="115">
        <v>558</v>
      </c>
      <c r="K314" s="115">
        <v>131187</v>
      </c>
      <c r="L314" s="116"/>
      <c r="M314" s="115">
        <v>46</v>
      </c>
      <c r="N314" s="115">
        <v>27563</v>
      </c>
      <c r="O314" s="116"/>
      <c r="P314" s="115">
        <v>103</v>
      </c>
      <c r="Q314" s="115">
        <v>34141</v>
      </c>
      <c r="R314" s="116"/>
      <c r="S314" s="115">
        <v>2354</v>
      </c>
      <c r="T314" s="115">
        <v>109565</v>
      </c>
      <c r="U314" s="109"/>
    </row>
    <row r="315" spans="1:21" s="41" customFormat="1" ht="8.4499999999999993" customHeight="1" x14ac:dyDescent="0.15">
      <c r="A315" s="74" t="s">
        <v>54</v>
      </c>
      <c r="B315" s="115">
        <v>245664</v>
      </c>
      <c r="C315" s="115">
        <v>3479923</v>
      </c>
      <c r="D315" s="116"/>
      <c r="E315" s="115">
        <v>114634956</v>
      </c>
      <c r="F315" s="115">
        <v>67874695</v>
      </c>
      <c r="G315" s="115">
        <v>74909659</v>
      </c>
      <c r="H315" s="115">
        <v>41816327</v>
      </c>
      <c r="I315" s="80"/>
      <c r="J315" s="115">
        <v>783</v>
      </c>
      <c r="K315" s="115">
        <v>128051</v>
      </c>
      <c r="L315" s="116"/>
      <c r="M315" s="115">
        <v>38</v>
      </c>
      <c r="N315" s="115">
        <v>8043</v>
      </c>
      <c r="O315" s="116"/>
      <c r="P315" s="115">
        <v>120</v>
      </c>
      <c r="Q315" s="115">
        <v>35512</v>
      </c>
      <c r="R315" s="116"/>
      <c r="S315" s="115">
        <v>1877</v>
      </c>
      <c r="T315" s="115">
        <v>110588</v>
      </c>
      <c r="U315" s="109"/>
    </row>
    <row r="316" spans="1:21" s="41" customFormat="1" ht="8.4499999999999993" customHeight="1" x14ac:dyDescent="0.15">
      <c r="A316" s="74" t="s">
        <v>55</v>
      </c>
      <c r="B316" s="115">
        <v>146931</v>
      </c>
      <c r="C316" s="115">
        <v>1717668</v>
      </c>
      <c r="D316" s="116"/>
      <c r="E316" s="115">
        <v>65516231</v>
      </c>
      <c r="F316" s="115">
        <v>43032469</v>
      </c>
      <c r="G316" s="115">
        <v>33307093</v>
      </c>
      <c r="H316" s="115">
        <v>26755296</v>
      </c>
      <c r="I316" s="80"/>
      <c r="J316" s="115">
        <v>431</v>
      </c>
      <c r="K316" s="115">
        <v>110604</v>
      </c>
      <c r="L316" s="116"/>
      <c r="M316" s="115">
        <v>19</v>
      </c>
      <c r="N316" s="115">
        <v>8744</v>
      </c>
      <c r="O316" s="116"/>
      <c r="P316" s="115">
        <v>111</v>
      </c>
      <c r="Q316" s="115">
        <v>46870</v>
      </c>
      <c r="R316" s="116"/>
      <c r="S316" s="115">
        <v>196</v>
      </c>
      <c r="T316" s="115">
        <v>46452</v>
      </c>
      <c r="U316" s="109"/>
    </row>
    <row r="317" spans="1:21" s="41" customFormat="1" ht="8.4499999999999993" customHeight="1" x14ac:dyDescent="0.15">
      <c r="A317" s="76" t="s">
        <v>56</v>
      </c>
      <c r="B317" s="117">
        <v>263292</v>
      </c>
      <c r="C317" s="117">
        <v>3009290</v>
      </c>
      <c r="D317" s="118"/>
      <c r="E317" s="117">
        <v>118467062</v>
      </c>
      <c r="F317" s="117">
        <v>81823475</v>
      </c>
      <c r="G317" s="117">
        <v>75261006</v>
      </c>
      <c r="H317" s="117">
        <v>48614777</v>
      </c>
      <c r="I317" s="82"/>
      <c r="J317" s="117">
        <v>844</v>
      </c>
      <c r="K317" s="117">
        <v>179420</v>
      </c>
      <c r="L317" s="118"/>
      <c r="M317" s="117">
        <v>48</v>
      </c>
      <c r="N317" s="117">
        <v>14378</v>
      </c>
      <c r="O317" s="118"/>
      <c r="P317" s="117">
        <v>72</v>
      </c>
      <c r="Q317" s="117">
        <v>26946</v>
      </c>
      <c r="R317" s="118"/>
      <c r="S317" s="117">
        <v>531</v>
      </c>
      <c r="T317" s="117">
        <v>118345</v>
      </c>
      <c r="U317" s="109"/>
    </row>
    <row r="318" spans="1:21" s="41" customFormat="1" ht="8.4499999999999993" customHeight="1" x14ac:dyDescent="0.15">
      <c r="A318" s="74" t="s">
        <v>57</v>
      </c>
      <c r="B318" s="115">
        <v>50687</v>
      </c>
      <c r="C318" s="115">
        <v>468288</v>
      </c>
      <c r="D318" s="116"/>
      <c r="E318" s="115">
        <v>18273762</v>
      </c>
      <c r="F318" s="115">
        <v>13428867</v>
      </c>
      <c r="G318" s="115">
        <v>12456239</v>
      </c>
      <c r="H318" s="115">
        <v>9185340</v>
      </c>
      <c r="I318" s="80"/>
      <c r="J318" s="115">
        <v>147</v>
      </c>
      <c r="K318" s="115">
        <v>29106</v>
      </c>
      <c r="L318" s="116"/>
      <c r="M318" s="115">
        <v>9</v>
      </c>
      <c r="N318" s="115">
        <v>2154</v>
      </c>
      <c r="O318" s="116"/>
      <c r="P318" s="115">
        <v>10</v>
      </c>
      <c r="Q318" s="115">
        <v>3544</v>
      </c>
      <c r="R318" s="116"/>
      <c r="S318" s="115">
        <v>110</v>
      </c>
      <c r="T318" s="115">
        <v>15416</v>
      </c>
      <c r="U318" s="109"/>
    </row>
    <row r="319" spans="1:21" s="41" customFormat="1" ht="8.4499999999999993" customHeight="1" x14ac:dyDescent="0.15">
      <c r="A319" s="74" t="s">
        <v>112</v>
      </c>
      <c r="G319" s="115"/>
      <c r="I319" s="80"/>
      <c r="L319" s="116"/>
      <c r="O319" s="116"/>
      <c r="P319" s="115"/>
      <c r="Q319" s="115"/>
      <c r="R319" s="116"/>
      <c r="T319" s="115"/>
      <c r="U319" s="109"/>
    </row>
    <row r="320" spans="1:21" s="41" customFormat="1" ht="8.4499999999999993" customHeight="1" x14ac:dyDescent="0.15">
      <c r="A320" s="74" t="s">
        <v>113</v>
      </c>
      <c r="B320" s="46">
        <v>409704</v>
      </c>
      <c r="C320" s="46">
        <v>3801112</v>
      </c>
      <c r="D320" s="116"/>
      <c r="E320" s="46">
        <v>145076021</v>
      </c>
      <c r="F320" s="115">
        <v>89859103</v>
      </c>
      <c r="G320" s="115">
        <v>91491743</v>
      </c>
      <c r="H320" s="115">
        <v>62477084</v>
      </c>
      <c r="I320" s="80"/>
      <c r="J320" s="115">
        <v>1474</v>
      </c>
      <c r="K320" s="46">
        <v>276260</v>
      </c>
      <c r="L320" s="116"/>
      <c r="M320" s="119">
        <v>78</v>
      </c>
      <c r="N320" s="46">
        <v>29311</v>
      </c>
      <c r="O320" s="116"/>
      <c r="P320" s="115">
        <v>119</v>
      </c>
      <c r="Q320" s="115">
        <v>40146</v>
      </c>
      <c r="R320" s="116"/>
      <c r="S320" s="115">
        <v>805</v>
      </c>
      <c r="T320" s="115">
        <v>184671</v>
      </c>
      <c r="U320" s="109"/>
    </row>
    <row r="321" spans="1:21" s="41" customFormat="1" ht="8.4499999999999993" customHeight="1" x14ac:dyDescent="0.15">
      <c r="A321" s="76" t="s">
        <v>59</v>
      </c>
      <c r="B321" s="117">
        <v>117175</v>
      </c>
      <c r="C321" s="117">
        <v>1765573</v>
      </c>
      <c r="D321" s="118"/>
      <c r="E321" s="117">
        <v>53816708</v>
      </c>
      <c r="F321" s="117">
        <v>37885316</v>
      </c>
      <c r="G321" s="117">
        <v>33859382</v>
      </c>
      <c r="H321" s="117">
        <v>17216183</v>
      </c>
      <c r="I321" s="82"/>
      <c r="J321" s="117">
        <v>255</v>
      </c>
      <c r="K321" s="118">
        <v>57957</v>
      </c>
      <c r="L321" s="118"/>
      <c r="M321" s="117">
        <v>8</v>
      </c>
      <c r="N321" s="117">
        <v>3555</v>
      </c>
      <c r="O321" s="118"/>
      <c r="P321" s="117">
        <v>35</v>
      </c>
      <c r="Q321" s="117">
        <v>10986</v>
      </c>
      <c r="R321" s="118"/>
      <c r="S321" s="117">
        <v>256</v>
      </c>
      <c r="T321" s="117">
        <v>45312</v>
      </c>
      <c r="U321" s="109"/>
    </row>
    <row r="322" spans="1:21" s="41" customFormat="1" ht="8.4499999999999993" customHeight="1" x14ac:dyDescent="0.15">
      <c r="A322" s="110" t="s">
        <v>60</v>
      </c>
      <c r="B322" s="119">
        <v>91570</v>
      </c>
      <c r="C322" s="119">
        <v>606762</v>
      </c>
      <c r="D322" s="120"/>
      <c r="E322" s="119">
        <v>28521082</v>
      </c>
      <c r="F322" s="46">
        <v>19918612</v>
      </c>
      <c r="G322" s="119">
        <v>14705053</v>
      </c>
      <c r="H322" s="119">
        <v>11362340</v>
      </c>
      <c r="I322" s="112"/>
      <c r="J322" s="119">
        <v>223</v>
      </c>
      <c r="K322" s="120">
        <v>37946</v>
      </c>
      <c r="L322" s="120"/>
      <c r="M322" s="119">
        <v>12</v>
      </c>
      <c r="N322" s="119">
        <v>5020</v>
      </c>
      <c r="O322" s="120"/>
      <c r="P322" s="119">
        <v>21</v>
      </c>
      <c r="Q322" s="119">
        <v>8289</v>
      </c>
      <c r="R322" s="120"/>
      <c r="S322" s="119">
        <v>155</v>
      </c>
      <c r="T322" s="119">
        <v>28471</v>
      </c>
      <c r="U322" s="109"/>
    </row>
    <row r="323" spans="1:21" s="41" customFormat="1" ht="8.4499999999999993" customHeight="1" x14ac:dyDescent="0.15">
      <c r="A323" s="74" t="s">
        <v>90</v>
      </c>
      <c r="B323" s="115">
        <v>264</v>
      </c>
      <c r="C323" s="115">
        <v>1455</v>
      </c>
      <c r="D323" s="116"/>
      <c r="E323" s="119">
        <v>88186</v>
      </c>
      <c r="F323" s="115">
        <v>12509</v>
      </c>
      <c r="G323" s="115">
        <v>36081</v>
      </c>
      <c r="H323" s="119">
        <v>4440</v>
      </c>
      <c r="I323" s="80"/>
      <c r="J323" s="115">
        <v>15</v>
      </c>
      <c r="K323" s="119">
        <v>5363</v>
      </c>
      <c r="L323" s="116"/>
      <c r="M323" s="115">
        <v>2</v>
      </c>
      <c r="N323" s="115">
        <v>600</v>
      </c>
      <c r="O323" s="116"/>
      <c r="P323" s="115">
        <v>0</v>
      </c>
      <c r="Q323" s="115">
        <v>0</v>
      </c>
      <c r="R323" s="116"/>
      <c r="S323" s="115">
        <v>2</v>
      </c>
      <c r="T323" s="115">
        <v>695</v>
      </c>
      <c r="U323" s="109"/>
    </row>
    <row r="324" spans="1:21" s="51" customFormat="1" ht="8.4499999999999993" customHeight="1" x14ac:dyDescent="0.15">
      <c r="A324" s="110" t="s">
        <v>114</v>
      </c>
      <c r="B324" s="119">
        <v>4572</v>
      </c>
      <c r="C324" s="119">
        <v>25661</v>
      </c>
      <c r="D324" s="120"/>
      <c r="E324" s="115">
        <v>2313495</v>
      </c>
      <c r="F324" s="119">
        <v>644530</v>
      </c>
      <c r="G324" s="119">
        <v>728646</v>
      </c>
      <c r="H324" s="115">
        <v>591436</v>
      </c>
      <c r="I324" s="112"/>
      <c r="J324" s="119">
        <v>4</v>
      </c>
      <c r="K324" s="115">
        <v>1358</v>
      </c>
      <c r="L324" s="120"/>
      <c r="M324" s="119">
        <v>0</v>
      </c>
      <c r="N324" s="119">
        <v>0</v>
      </c>
      <c r="O324" s="120"/>
      <c r="P324" s="119">
        <v>0</v>
      </c>
      <c r="Q324" s="119">
        <v>0</v>
      </c>
      <c r="R324" s="120"/>
      <c r="S324" s="119">
        <v>0</v>
      </c>
      <c r="T324" s="119">
        <v>0</v>
      </c>
      <c r="U324" s="113"/>
    </row>
    <row r="325" spans="1:21" s="51" customFormat="1" ht="6" customHeight="1" x14ac:dyDescent="0.15">
      <c r="A325" s="110"/>
      <c r="B325" s="119"/>
      <c r="C325" s="119"/>
      <c r="D325" s="120"/>
      <c r="E325" s="119"/>
      <c r="F325" s="119"/>
      <c r="G325" s="119"/>
      <c r="H325" s="119"/>
      <c r="I325" s="112"/>
      <c r="J325" s="119"/>
      <c r="K325" s="119"/>
      <c r="L325" s="120"/>
      <c r="M325" s="119"/>
      <c r="N325" s="119"/>
      <c r="O325" s="120"/>
      <c r="P325" s="119"/>
      <c r="Q325" s="119"/>
      <c r="R325" s="120"/>
      <c r="S325" s="119"/>
      <c r="T325" s="119"/>
      <c r="U325" s="113"/>
    </row>
    <row r="326" spans="1:21" s="51" customFormat="1" ht="8.4499999999999993" customHeight="1" x14ac:dyDescent="0.15">
      <c r="A326" s="72" t="s">
        <v>66</v>
      </c>
      <c r="B326" s="111"/>
      <c r="C326" s="111"/>
      <c r="D326" s="112"/>
      <c r="E326" s="111"/>
      <c r="F326" s="111"/>
      <c r="G326" s="111"/>
      <c r="H326" s="111"/>
      <c r="I326" s="112"/>
      <c r="J326" s="111"/>
      <c r="K326" s="111"/>
      <c r="L326" s="112"/>
      <c r="M326" s="111"/>
      <c r="N326" s="111"/>
      <c r="O326" s="112"/>
      <c r="P326" s="111"/>
      <c r="Q326" s="111"/>
      <c r="R326" s="112"/>
      <c r="S326" s="111"/>
      <c r="T326" s="111"/>
      <c r="U326" s="113"/>
    </row>
    <row r="327" spans="1:21" s="41" customFormat="1" ht="8.4499999999999993" customHeight="1" x14ac:dyDescent="0.15">
      <c r="A327" s="72" t="s">
        <v>84</v>
      </c>
      <c r="B327" s="114">
        <f>SUM(B329:B363)</f>
        <v>10888879</v>
      </c>
      <c r="C327" s="114">
        <f>SUM(C329:C363)</f>
        <v>124896089</v>
      </c>
      <c r="D327" s="114"/>
      <c r="E327" s="114">
        <f>SUM(E329:E363)-4</f>
        <v>4343077599</v>
      </c>
      <c r="F327" s="114">
        <f>SUM(F329:F363)-1</f>
        <v>3359952962</v>
      </c>
      <c r="G327" s="114">
        <f>SUM(G329:G363)</f>
        <v>2129904492</v>
      </c>
      <c r="H327" s="114">
        <f>SUM(H329:H363)</f>
        <v>1445134855</v>
      </c>
      <c r="I327" s="78"/>
      <c r="J327" s="114">
        <f>SUM(J329:J363)</f>
        <v>21796</v>
      </c>
      <c r="K327" s="114">
        <f>SUM(K329:K363)+2</f>
        <v>5459583</v>
      </c>
      <c r="L327" s="114"/>
      <c r="M327" s="114">
        <f>SUM(M329:M363)</f>
        <v>1258</v>
      </c>
      <c r="N327" s="114">
        <f>SUM(N329:N363)+1</f>
        <v>505827</v>
      </c>
      <c r="O327" s="114"/>
      <c r="P327" s="114">
        <f>SUM(P329:P363)</f>
        <v>2576</v>
      </c>
      <c r="Q327" s="114">
        <f>SUM(Q329:Q363)</f>
        <v>894477</v>
      </c>
      <c r="R327" s="114"/>
      <c r="S327" s="114">
        <f>SUM(S329:S363)</f>
        <v>14024</v>
      </c>
      <c r="T327" s="114">
        <f>SUM(T329:T363)-1</f>
        <v>2175603</v>
      </c>
    </row>
    <row r="328" spans="1:21" s="41" customFormat="1" ht="3.95" customHeight="1" x14ac:dyDescent="0.15">
      <c r="A328" s="72"/>
      <c r="B328" s="114"/>
      <c r="C328" s="114"/>
      <c r="D328" s="114"/>
      <c r="E328" s="114"/>
      <c r="F328" s="114"/>
      <c r="G328" s="114"/>
      <c r="H328" s="114"/>
      <c r="I328" s="78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</row>
    <row r="329" spans="1:21" s="41" customFormat="1" ht="8.4499999999999993" customHeight="1" x14ac:dyDescent="0.15">
      <c r="A329" s="74" t="s">
        <v>29</v>
      </c>
      <c r="B329" s="115">
        <v>91161</v>
      </c>
      <c r="C329" s="115">
        <v>1247450</v>
      </c>
      <c r="D329" s="116"/>
      <c r="E329" s="115">
        <v>39287583</v>
      </c>
      <c r="F329" s="115">
        <v>31301714</v>
      </c>
      <c r="G329" s="115">
        <v>19503023</v>
      </c>
      <c r="H329" s="115">
        <v>13306437</v>
      </c>
      <c r="I329" s="80"/>
      <c r="J329" s="115">
        <v>226</v>
      </c>
      <c r="K329" s="115">
        <v>44361</v>
      </c>
      <c r="L329" s="116"/>
      <c r="M329" s="115">
        <v>8</v>
      </c>
      <c r="N329" s="115">
        <v>1999</v>
      </c>
      <c r="O329" s="116"/>
      <c r="P329" s="115">
        <v>16</v>
      </c>
      <c r="Q329" s="115">
        <v>4025</v>
      </c>
      <c r="R329" s="116"/>
      <c r="S329" s="115">
        <v>127</v>
      </c>
      <c r="T329" s="115">
        <v>23937</v>
      </c>
      <c r="U329" s="109"/>
    </row>
    <row r="330" spans="1:21" s="41" customFormat="1" ht="8.4499999999999993" customHeight="1" x14ac:dyDescent="0.15">
      <c r="A330" s="74" t="s">
        <v>30</v>
      </c>
      <c r="B330" s="115">
        <v>235237</v>
      </c>
      <c r="C330" s="115">
        <v>2963799</v>
      </c>
      <c r="D330" s="116"/>
      <c r="E330" s="115">
        <v>117099301</v>
      </c>
      <c r="F330" s="115">
        <v>78426759</v>
      </c>
      <c r="G330" s="115">
        <v>64199778</v>
      </c>
      <c r="H330" s="115">
        <v>41278158</v>
      </c>
      <c r="I330" s="80"/>
      <c r="J330" s="115">
        <v>637</v>
      </c>
      <c r="K330" s="115">
        <v>148819</v>
      </c>
      <c r="L330" s="116"/>
      <c r="M330" s="115">
        <v>28</v>
      </c>
      <c r="N330" s="115">
        <v>7090</v>
      </c>
      <c r="O330" s="116"/>
      <c r="P330" s="115">
        <v>103</v>
      </c>
      <c r="Q330" s="115">
        <v>46909</v>
      </c>
      <c r="R330" s="116"/>
      <c r="S330" s="115">
        <v>456</v>
      </c>
      <c r="T330" s="115">
        <v>45167</v>
      </c>
      <c r="U330" s="109"/>
    </row>
    <row r="331" spans="1:21" s="41" customFormat="1" ht="8.4499999999999993" customHeight="1" x14ac:dyDescent="0.15">
      <c r="A331" s="74" t="s">
        <v>31</v>
      </c>
      <c r="B331" s="115">
        <v>61122</v>
      </c>
      <c r="C331" s="115">
        <v>539103</v>
      </c>
      <c r="D331" s="116"/>
      <c r="E331" s="115">
        <v>27302658</v>
      </c>
      <c r="F331" s="115">
        <v>19718838</v>
      </c>
      <c r="G331" s="115">
        <v>14182928</v>
      </c>
      <c r="H331" s="115">
        <v>13414111</v>
      </c>
      <c r="I331" s="80"/>
      <c r="J331" s="115">
        <v>139</v>
      </c>
      <c r="K331" s="115">
        <v>32072</v>
      </c>
      <c r="L331" s="116"/>
      <c r="M331" s="115">
        <v>15</v>
      </c>
      <c r="N331" s="115">
        <v>3146</v>
      </c>
      <c r="O331" s="116"/>
      <c r="P331" s="115">
        <v>40</v>
      </c>
      <c r="Q331" s="115">
        <v>15230</v>
      </c>
      <c r="R331" s="116"/>
      <c r="S331" s="115">
        <v>201</v>
      </c>
      <c r="T331" s="115">
        <v>17938</v>
      </c>
      <c r="U331" s="109"/>
    </row>
    <row r="332" spans="1:21" s="41" customFormat="1" ht="8.4499999999999993" customHeight="1" x14ac:dyDescent="0.15">
      <c r="A332" s="76" t="s">
        <v>32</v>
      </c>
      <c r="B332" s="117">
        <v>74175</v>
      </c>
      <c r="C332" s="117">
        <v>718229</v>
      </c>
      <c r="D332" s="118"/>
      <c r="E332" s="117">
        <v>28370902</v>
      </c>
      <c r="F332" s="117">
        <v>22824688</v>
      </c>
      <c r="G332" s="117">
        <v>14785559</v>
      </c>
      <c r="H332" s="117">
        <v>14323382</v>
      </c>
      <c r="I332" s="82"/>
      <c r="J332" s="117">
        <v>144</v>
      </c>
      <c r="K332" s="117">
        <v>41248</v>
      </c>
      <c r="L332" s="118"/>
      <c r="M332" s="117">
        <v>12</v>
      </c>
      <c r="N332" s="117">
        <v>4733</v>
      </c>
      <c r="O332" s="118"/>
      <c r="P332" s="117">
        <v>16</v>
      </c>
      <c r="Q332" s="117">
        <v>6230</v>
      </c>
      <c r="R332" s="118"/>
      <c r="S332" s="117">
        <v>176</v>
      </c>
      <c r="T332" s="117">
        <v>11897</v>
      </c>
      <c r="U332" s="109"/>
    </row>
    <row r="333" spans="1:21" s="41" customFormat="1" ht="8.4499999999999993" customHeight="1" x14ac:dyDescent="0.15">
      <c r="A333" s="74" t="s">
        <v>85</v>
      </c>
      <c r="B333" s="115">
        <v>228619</v>
      </c>
      <c r="C333" s="115">
        <v>3641501</v>
      </c>
      <c r="D333" s="116"/>
      <c r="E333" s="115">
        <v>129821523</v>
      </c>
      <c r="F333" s="115">
        <v>130669160</v>
      </c>
      <c r="G333" s="115">
        <v>71381107</v>
      </c>
      <c r="H333" s="115">
        <v>50741341</v>
      </c>
      <c r="I333" s="80"/>
      <c r="J333" s="115">
        <v>895</v>
      </c>
      <c r="K333" s="115">
        <v>200867</v>
      </c>
      <c r="L333" s="116"/>
      <c r="M333" s="115">
        <v>31</v>
      </c>
      <c r="N333" s="115">
        <v>5047</v>
      </c>
      <c r="O333" s="116"/>
      <c r="P333" s="115">
        <v>133</v>
      </c>
      <c r="Q333" s="115">
        <v>52086</v>
      </c>
      <c r="R333" s="116"/>
      <c r="S333" s="115">
        <v>443</v>
      </c>
      <c r="T333" s="115">
        <v>70264</v>
      </c>
      <c r="U333" s="109"/>
    </row>
    <row r="334" spans="1:21" s="41" customFormat="1" ht="8.4499999999999993" customHeight="1" x14ac:dyDescent="0.15">
      <c r="A334" s="74" t="s">
        <v>34</v>
      </c>
      <c r="B334" s="115">
        <v>46449</v>
      </c>
      <c r="C334" s="115">
        <v>591168</v>
      </c>
      <c r="D334" s="116"/>
      <c r="E334" s="115">
        <v>20403760</v>
      </c>
      <c r="F334" s="115">
        <v>14958702</v>
      </c>
      <c r="G334" s="115">
        <v>10839962</v>
      </c>
      <c r="H334" s="115">
        <v>8472745</v>
      </c>
      <c r="I334" s="80"/>
      <c r="J334" s="115">
        <v>173</v>
      </c>
      <c r="K334" s="115">
        <v>23915</v>
      </c>
      <c r="L334" s="116"/>
      <c r="M334" s="115">
        <v>18</v>
      </c>
      <c r="N334" s="115">
        <v>4895</v>
      </c>
      <c r="O334" s="116"/>
      <c r="P334" s="115">
        <v>15</v>
      </c>
      <c r="Q334" s="115">
        <v>3768</v>
      </c>
      <c r="R334" s="116"/>
      <c r="S334" s="115">
        <v>74</v>
      </c>
      <c r="T334" s="115">
        <v>7757</v>
      </c>
      <c r="U334" s="109"/>
    </row>
    <row r="335" spans="1:21" s="41" customFormat="1" ht="8.4499999999999993" customHeight="1" x14ac:dyDescent="0.15">
      <c r="A335" s="74" t="s">
        <v>35</v>
      </c>
      <c r="B335" s="115">
        <v>209198</v>
      </c>
      <c r="C335" s="115">
        <v>1930839</v>
      </c>
      <c r="D335" s="116"/>
      <c r="E335" s="115">
        <v>65806767</v>
      </c>
      <c r="F335" s="115">
        <v>49414571</v>
      </c>
      <c r="G335" s="115">
        <v>30382781</v>
      </c>
      <c r="H335" s="115">
        <v>29997994</v>
      </c>
      <c r="I335" s="80"/>
      <c r="J335" s="115">
        <v>511</v>
      </c>
      <c r="K335" s="115">
        <v>114988</v>
      </c>
      <c r="L335" s="116"/>
      <c r="M335" s="115">
        <v>30</v>
      </c>
      <c r="N335" s="115">
        <v>6407</v>
      </c>
      <c r="O335" s="116"/>
      <c r="P335" s="115">
        <v>33</v>
      </c>
      <c r="Q335" s="115">
        <v>7517</v>
      </c>
      <c r="R335" s="116"/>
      <c r="S335" s="115">
        <v>318</v>
      </c>
      <c r="T335" s="115">
        <v>37921</v>
      </c>
      <c r="U335" s="109"/>
    </row>
    <row r="336" spans="1:21" s="41" customFormat="1" ht="8.4499999999999993" customHeight="1" x14ac:dyDescent="0.15">
      <c r="A336" s="76" t="s">
        <v>86</v>
      </c>
      <c r="B336" s="117">
        <v>238219</v>
      </c>
      <c r="C336" s="117">
        <v>2450244</v>
      </c>
      <c r="D336" s="118"/>
      <c r="E336" s="117">
        <v>111535408</v>
      </c>
      <c r="F336" s="117">
        <v>89779931</v>
      </c>
      <c r="G336" s="117">
        <v>55929826</v>
      </c>
      <c r="H336" s="117">
        <v>48963626</v>
      </c>
      <c r="I336" s="82"/>
      <c r="J336" s="117">
        <v>723</v>
      </c>
      <c r="K336" s="117">
        <v>188102</v>
      </c>
      <c r="L336" s="118"/>
      <c r="M336" s="117">
        <v>68</v>
      </c>
      <c r="N336" s="117">
        <v>27756</v>
      </c>
      <c r="O336" s="118"/>
      <c r="P336" s="117">
        <v>91</v>
      </c>
      <c r="Q336" s="117">
        <v>34859</v>
      </c>
      <c r="R336" s="118"/>
      <c r="S336" s="117">
        <v>319</v>
      </c>
      <c r="T336" s="117">
        <v>124301</v>
      </c>
      <c r="U336" s="109"/>
    </row>
    <row r="337" spans="1:21" s="41" customFormat="1" ht="8.4499999999999993" customHeight="1" x14ac:dyDescent="0.15">
      <c r="A337" s="74" t="s">
        <v>87</v>
      </c>
      <c r="B337" s="115">
        <v>4097594</v>
      </c>
      <c r="C337" s="115">
        <v>36375398</v>
      </c>
      <c r="D337" s="116"/>
      <c r="E337" s="115">
        <v>1067557871</v>
      </c>
      <c r="F337" s="115">
        <v>766026543</v>
      </c>
      <c r="G337" s="115">
        <v>421581503</v>
      </c>
      <c r="H337" s="115">
        <v>243142382</v>
      </c>
      <c r="I337" s="80"/>
      <c r="J337" s="115">
        <v>3486</v>
      </c>
      <c r="K337" s="115">
        <v>1050570</v>
      </c>
      <c r="L337" s="116"/>
      <c r="M337" s="115">
        <v>121</v>
      </c>
      <c r="N337" s="115">
        <v>65587</v>
      </c>
      <c r="O337" s="116"/>
      <c r="P337" s="115">
        <v>648</v>
      </c>
      <c r="Q337" s="115">
        <v>151216</v>
      </c>
      <c r="R337" s="116"/>
      <c r="S337" s="115">
        <v>2199</v>
      </c>
      <c r="T337" s="115">
        <v>268063</v>
      </c>
      <c r="U337" s="109"/>
    </row>
    <row r="338" spans="1:21" s="41" customFormat="1" ht="8.4499999999999993" customHeight="1" x14ac:dyDescent="0.15">
      <c r="A338" s="74" t="s">
        <v>38</v>
      </c>
      <c r="B338" s="115">
        <v>114365</v>
      </c>
      <c r="C338" s="115">
        <v>1213279</v>
      </c>
      <c r="D338" s="116"/>
      <c r="E338" s="115">
        <v>47152497</v>
      </c>
      <c r="F338" s="115">
        <v>37304391</v>
      </c>
      <c r="G338" s="115">
        <v>24655716</v>
      </c>
      <c r="H338" s="115">
        <v>18671362</v>
      </c>
      <c r="I338" s="80"/>
      <c r="J338" s="115">
        <v>383</v>
      </c>
      <c r="K338" s="115">
        <v>69937</v>
      </c>
      <c r="L338" s="116"/>
      <c r="M338" s="115">
        <v>20</v>
      </c>
      <c r="N338" s="115">
        <v>4637</v>
      </c>
      <c r="O338" s="116"/>
      <c r="P338" s="115">
        <v>49</v>
      </c>
      <c r="Q338" s="115">
        <v>13509</v>
      </c>
      <c r="R338" s="116"/>
      <c r="S338" s="115">
        <v>198</v>
      </c>
      <c r="T338" s="115">
        <v>43345</v>
      </c>
      <c r="U338" s="109"/>
    </row>
    <row r="339" spans="1:21" s="41" customFormat="1" ht="8.4499999999999993" customHeight="1" x14ac:dyDescent="0.15">
      <c r="A339" s="74" t="s">
        <v>39</v>
      </c>
      <c r="B339" s="115">
        <v>338847</v>
      </c>
      <c r="C339" s="115">
        <v>5582254</v>
      </c>
      <c r="D339" s="116"/>
      <c r="E339" s="115">
        <v>152643710</v>
      </c>
      <c r="F339" s="115">
        <v>124577553</v>
      </c>
      <c r="G339" s="115">
        <v>88894365</v>
      </c>
      <c r="H339" s="115">
        <v>62212142</v>
      </c>
      <c r="I339" s="80"/>
      <c r="J339" s="115">
        <v>823</v>
      </c>
      <c r="K339" s="115">
        <v>253056</v>
      </c>
      <c r="L339" s="116"/>
      <c r="M339" s="115">
        <v>39</v>
      </c>
      <c r="N339" s="115">
        <v>20675</v>
      </c>
      <c r="O339" s="116"/>
      <c r="P339" s="115">
        <v>89</v>
      </c>
      <c r="Q339" s="115">
        <v>33954</v>
      </c>
      <c r="R339" s="116"/>
      <c r="S339" s="115">
        <v>447</v>
      </c>
      <c r="T339" s="115">
        <v>119699</v>
      </c>
      <c r="U339" s="109"/>
    </row>
    <row r="340" spans="1:21" s="41" customFormat="1" ht="8.4499999999999993" customHeight="1" x14ac:dyDescent="0.15">
      <c r="A340" s="76" t="s">
        <v>40</v>
      </c>
      <c r="B340" s="117">
        <v>155264</v>
      </c>
      <c r="C340" s="117">
        <v>1164169</v>
      </c>
      <c r="D340" s="118"/>
      <c r="E340" s="117">
        <v>57249799</v>
      </c>
      <c r="F340" s="117">
        <v>34185774</v>
      </c>
      <c r="G340" s="117">
        <v>26819649</v>
      </c>
      <c r="H340" s="117">
        <v>24768008</v>
      </c>
      <c r="I340" s="82"/>
      <c r="J340" s="117">
        <v>486</v>
      </c>
      <c r="K340" s="117">
        <v>110106</v>
      </c>
      <c r="L340" s="118"/>
      <c r="M340" s="117">
        <v>50</v>
      </c>
      <c r="N340" s="117">
        <v>20840</v>
      </c>
      <c r="O340" s="118"/>
      <c r="P340" s="117">
        <v>50</v>
      </c>
      <c r="Q340" s="117">
        <v>14808</v>
      </c>
      <c r="R340" s="118"/>
      <c r="S340" s="117">
        <v>405</v>
      </c>
      <c r="T340" s="117">
        <v>61748</v>
      </c>
      <c r="U340" s="109"/>
    </row>
    <row r="341" spans="1:21" s="41" customFormat="1" ht="8.4499999999999993" customHeight="1" x14ac:dyDescent="0.15">
      <c r="A341" s="74" t="s">
        <v>41</v>
      </c>
      <c r="B341" s="115">
        <v>147459</v>
      </c>
      <c r="C341" s="115">
        <v>1421931</v>
      </c>
      <c r="D341" s="116"/>
      <c r="E341" s="115">
        <v>55405741</v>
      </c>
      <c r="F341" s="115">
        <v>41740038</v>
      </c>
      <c r="G341" s="115">
        <v>25637977</v>
      </c>
      <c r="H341" s="115">
        <v>21666473</v>
      </c>
      <c r="I341" s="80"/>
      <c r="J341" s="115">
        <v>396</v>
      </c>
      <c r="K341" s="115">
        <v>69962</v>
      </c>
      <c r="L341" s="116"/>
      <c r="M341" s="115">
        <v>22</v>
      </c>
      <c r="N341" s="115">
        <v>4319</v>
      </c>
      <c r="O341" s="116"/>
      <c r="P341" s="115">
        <v>40</v>
      </c>
      <c r="Q341" s="115">
        <v>12891</v>
      </c>
      <c r="R341" s="116"/>
      <c r="S341" s="115">
        <v>199</v>
      </c>
      <c r="T341" s="115">
        <v>256152</v>
      </c>
      <c r="U341" s="109"/>
    </row>
    <row r="342" spans="1:21" s="41" customFormat="1" ht="8.4499999999999993" customHeight="1" x14ac:dyDescent="0.15">
      <c r="A342" s="74" t="s">
        <v>42</v>
      </c>
      <c r="B342" s="115">
        <v>524868</v>
      </c>
      <c r="C342" s="115">
        <v>10389557</v>
      </c>
      <c r="D342" s="116"/>
      <c r="E342" s="115">
        <v>351030630</v>
      </c>
      <c r="F342" s="115">
        <v>296000081</v>
      </c>
      <c r="G342" s="115">
        <v>189322008</v>
      </c>
      <c r="H342" s="115">
        <v>126522412</v>
      </c>
      <c r="I342" s="80"/>
      <c r="J342" s="115">
        <v>1290</v>
      </c>
      <c r="K342" s="115">
        <v>456555</v>
      </c>
      <c r="L342" s="116"/>
      <c r="M342" s="115">
        <v>78</v>
      </c>
      <c r="N342" s="115">
        <v>56731</v>
      </c>
      <c r="O342" s="116"/>
      <c r="P342" s="115">
        <v>128</v>
      </c>
      <c r="Q342" s="115">
        <v>53346</v>
      </c>
      <c r="R342" s="116"/>
      <c r="S342" s="115">
        <v>1074</v>
      </c>
      <c r="T342" s="115">
        <v>155786</v>
      </c>
      <c r="U342" s="109"/>
    </row>
    <row r="343" spans="1:21" s="41" customFormat="1" ht="8.4499999999999993" customHeight="1" x14ac:dyDescent="0.15">
      <c r="A343" s="74" t="s">
        <v>43</v>
      </c>
      <c r="B343" s="115">
        <v>923729</v>
      </c>
      <c r="C343" s="115">
        <v>11815693</v>
      </c>
      <c r="D343" s="116"/>
      <c r="E343" s="115">
        <v>470091573</v>
      </c>
      <c r="F343" s="115">
        <v>365725682</v>
      </c>
      <c r="G343" s="115">
        <v>233299380</v>
      </c>
      <c r="H343" s="115">
        <v>145216565</v>
      </c>
      <c r="I343" s="80"/>
      <c r="J343" s="115">
        <v>1832</v>
      </c>
      <c r="K343" s="115">
        <v>493019</v>
      </c>
      <c r="L343" s="116"/>
      <c r="M343" s="115">
        <v>82</v>
      </c>
      <c r="N343" s="115">
        <v>36518</v>
      </c>
      <c r="O343" s="116"/>
      <c r="P343" s="115">
        <v>133</v>
      </c>
      <c r="Q343" s="115">
        <v>64111</v>
      </c>
      <c r="R343" s="116"/>
      <c r="S343" s="115">
        <v>921</v>
      </c>
      <c r="T343" s="115">
        <v>185273</v>
      </c>
      <c r="U343" s="109"/>
    </row>
    <row r="344" spans="1:21" s="41" customFormat="1" ht="8.4499999999999993" customHeight="1" x14ac:dyDescent="0.15">
      <c r="A344" s="76" t="s">
        <v>88</v>
      </c>
      <c r="B344" s="117">
        <v>244368</v>
      </c>
      <c r="C344" s="117">
        <v>3760183</v>
      </c>
      <c r="D344" s="118"/>
      <c r="E344" s="117">
        <v>97031210</v>
      </c>
      <c r="F344" s="117">
        <v>77668632</v>
      </c>
      <c r="G344" s="117">
        <v>42261904</v>
      </c>
      <c r="H344" s="117">
        <v>41985882</v>
      </c>
      <c r="I344" s="82"/>
      <c r="J344" s="117">
        <v>644</v>
      </c>
      <c r="K344" s="117">
        <v>206487</v>
      </c>
      <c r="L344" s="118"/>
      <c r="M344" s="117">
        <v>54</v>
      </c>
      <c r="N344" s="117">
        <v>19441</v>
      </c>
      <c r="O344" s="118"/>
      <c r="P344" s="117">
        <v>44</v>
      </c>
      <c r="Q344" s="117">
        <v>14730</v>
      </c>
      <c r="R344" s="118"/>
      <c r="S344" s="117">
        <v>338</v>
      </c>
      <c r="T344" s="117">
        <v>91661</v>
      </c>
      <c r="U344" s="109"/>
    </row>
    <row r="345" spans="1:21" s="41" customFormat="1" ht="8.4499999999999993" customHeight="1" x14ac:dyDescent="0.15">
      <c r="A345" s="74" t="s">
        <v>45</v>
      </c>
      <c r="B345" s="115">
        <v>122724</v>
      </c>
      <c r="C345" s="115">
        <v>1695698</v>
      </c>
      <c r="D345" s="116"/>
      <c r="E345" s="115">
        <v>50165690</v>
      </c>
      <c r="F345" s="115">
        <v>41049874</v>
      </c>
      <c r="G345" s="115">
        <v>26259883</v>
      </c>
      <c r="H345" s="115">
        <v>20573155</v>
      </c>
      <c r="I345" s="80"/>
      <c r="J345" s="115">
        <v>348</v>
      </c>
      <c r="K345" s="115">
        <v>81205</v>
      </c>
      <c r="L345" s="116"/>
      <c r="M345" s="115">
        <v>15</v>
      </c>
      <c r="N345" s="115">
        <v>3329</v>
      </c>
      <c r="O345" s="116"/>
      <c r="P345" s="115">
        <v>28</v>
      </c>
      <c r="Q345" s="115">
        <v>13642</v>
      </c>
      <c r="R345" s="116"/>
      <c r="S345" s="115">
        <v>316</v>
      </c>
      <c r="T345" s="115">
        <v>16149</v>
      </c>
      <c r="U345" s="109"/>
    </row>
    <row r="346" spans="1:21" s="41" customFormat="1" ht="8.4499999999999993" customHeight="1" x14ac:dyDescent="0.15">
      <c r="A346" s="74" t="s">
        <v>46</v>
      </c>
      <c r="B346" s="115">
        <v>83714</v>
      </c>
      <c r="C346" s="115">
        <v>971906</v>
      </c>
      <c r="D346" s="116"/>
      <c r="E346" s="115">
        <v>32622477</v>
      </c>
      <c r="F346" s="115">
        <v>29705561</v>
      </c>
      <c r="G346" s="115">
        <v>16076916</v>
      </c>
      <c r="H346" s="115">
        <v>12075074</v>
      </c>
      <c r="I346" s="80"/>
      <c r="J346" s="115">
        <v>282</v>
      </c>
      <c r="K346" s="115">
        <v>49908</v>
      </c>
      <c r="L346" s="116"/>
      <c r="M346" s="115">
        <v>16</v>
      </c>
      <c r="N346" s="115">
        <v>6023</v>
      </c>
      <c r="O346" s="116"/>
      <c r="P346" s="115">
        <v>20</v>
      </c>
      <c r="Q346" s="115">
        <v>8422</v>
      </c>
      <c r="R346" s="116"/>
      <c r="S346" s="115">
        <v>80</v>
      </c>
      <c r="T346" s="115">
        <v>12887</v>
      </c>
      <c r="U346" s="109"/>
    </row>
    <row r="347" spans="1:21" s="41" customFormat="1" ht="8.4499999999999993" customHeight="1" x14ac:dyDescent="0.15">
      <c r="A347" s="74" t="s">
        <v>47</v>
      </c>
      <c r="B347" s="115">
        <v>423023</v>
      </c>
      <c r="C347" s="115">
        <v>8724868</v>
      </c>
      <c r="D347" s="116"/>
      <c r="E347" s="115">
        <v>362872255</v>
      </c>
      <c r="F347" s="115">
        <v>278712765</v>
      </c>
      <c r="G347" s="115">
        <v>193391035</v>
      </c>
      <c r="H347" s="115">
        <v>88097086</v>
      </c>
      <c r="I347" s="80"/>
      <c r="J347" s="115">
        <v>1036</v>
      </c>
      <c r="K347" s="115">
        <v>346308</v>
      </c>
      <c r="L347" s="116"/>
      <c r="M347" s="115">
        <v>50</v>
      </c>
      <c r="N347" s="115">
        <v>12486</v>
      </c>
      <c r="O347" s="116"/>
      <c r="P347" s="115">
        <v>75</v>
      </c>
      <c r="Q347" s="115">
        <v>29745</v>
      </c>
      <c r="R347" s="116"/>
      <c r="S347" s="115">
        <v>519</v>
      </c>
      <c r="T347" s="115">
        <v>83819</v>
      </c>
      <c r="U347" s="109"/>
    </row>
    <row r="348" spans="1:21" s="41" customFormat="1" ht="8.4499999999999993" customHeight="1" x14ac:dyDescent="0.15">
      <c r="A348" s="76" t="s">
        <v>48</v>
      </c>
      <c r="B348" s="117">
        <v>206762</v>
      </c>
      <c r="C348" s="117">
        <v>1408459</v>
      </c>
      <c r="D348" s="118"/>
      <c r="E348" s="117">
        <v>54048829</v>
      </c>
      <c r="F348" s="117">
        <v>49824122</v>
      </c>
      <c r="G348" s="117">
        <v>32100851</v>
      </c>
      <c r="H348" s="117">
        <v>29242867</v>
      </c>
      <c r="I348" s="82"/>
      <c r="J348" s="117">
        <v>445</v>
      </c>
      <c r="K348" s="117">
        <v>99301</v>
      </c>
      <c r="L348" s="118"/>
      <c r="M348" s="117">
        <v>38</v>
      </c>
      <c r="N348" s="117">
        <v>11709</v>
      </c>
      <c r="O348" s="118"/>
      <c r="P348" s="117">
        <v>28</v>
      </c>
      <c r="Q348" s="117">
        <v>8816</v>
      </c>
      <c r="R348" s="118"/>
      <c r="S348" s="117">
        <v>244</v>
      </c>
      <c r="T348" s="117">
        <v>36451</v>
      </c>
      <c r="U348" s="109"/>
    </row>
    <row r="349" spans="1:21" s="41" customFormat="1" ht="8.4499999999999993" customHeight="1" x14ac:dyDescent="0.15">
      <c r="A349" s="74" t="s">
        <v>49</v>
      </c>
      <c r="B349" s="115">
        <v>252637</v>
      </c>
      <c r="C349" s="115">
        <v>3166949</v>
      </c>
      <c r="D349" s="116"/>
      <c r="E349" s="115">
        <v>122928061</v>
      </c>
      <c r="F349" s="115">
        <v>97609883</v>
      </c>
      <c r="G349" s="115">
        <v>61809964</v>
      </c>
      <c r="H349" s="115">
        <v>40302718</v>
      </c>
      <c r="I349" s="80"/>
      <c r="J349" s="115">
        <v>640</v>
      </c>
      <c r="K349" s="115">
        <v>192465</v>
      </c>
      <c r="L349" s="116"/>
      <c r="M349" s="115">
        <v>63</v>
      </c>
      <c r="N349" s="115">
        <v>39691</v>
      </c>
      <c r="O349" s="116"/>
      <c r="P349" s="115">
        <v>49</v>
      </c>
      <c r="Q349" s="115">
        <v>32025</v>
      </c>
      <c r="R349" s="116"/>
      <c r="S349" s="115">
        <v>217</v>
      </c>
      <c r="T349" s="115">
        <v>53330</v>
      </c>
      <c r="U349" s="109"/>
    </row>
    <row r="350" spans="1:21" s="41" customFormat="1" ht="8.4499999999999993" customHeight="1" x14ac:dyDescent="0.15">
      <c r="A350" s="74" t="s">
        <v>50</v>
      </c>
      <c r="B350" s="115">
        <v>155827</v>
      </c>
      <c r="C350" s="115">
        <v>1911913</v>
      </c>
      <c r="D350" s="116"/>
      <c r="E350" s="115">
        <v>76754747</v>
      </c>
      <c r="F350" s="115">
        <v>68485045</v>
      </c>
      <c r="G350" s="115">
        <v>42642226</v>
      </c>
      <c r="H350" s="115">
        <v>25876589</v>
      </c>
      <c r="I350" s="80"/>
      <c r="J350" s="115">
        <v>259</v>
      </c>
      <c r="K350" s="115">
        <v>84343</v>
      </c>
      <c r="L350" s="116"/>
      <c r="M350" s="115">
        <v>17</v>
      </c>
      <c r="N350" s="115">
        <v>4193</v>
      </c>
      <c r="O350" s="116"/>
      <c r="P350" s="115">
        <v>26</v>
      </c>
      <c r="Q350" s="115">
        <v>18740</v>
      </c>
      <c r="R350" s="116"/>
      <c r="S350" s="115">
        <v>156</v>
      </c>
      <c r="T350" s="115">
        <v>36619</v>
      </c>
      <c r="U350" s="109"/>
    </row>
    <row r="351" spans="1:21" s="41" customFormat="1" ht="8.4499999999999993" customHeight="1" x14ac:dyDescent="0.15">
      <c r="A351" s="74" t="s">
        <v>51</v>
      </c>
      <c r="B351" s="115">
        <v>106653</v>
      </c>
      <c r="C351" s="115">
        <v>1338896</v>
      </c>
      <c r="D351" s="116"/>
      <c r="E351" s="115">
        <v>51354183</v>
      </c>
      <c r="F351" s="115">
        <v>37071729</v>
      </c>
      <c r="G351" s="115">
        <v>27543255</v>
      </c>
      <c r="H351" s="115">
        <v>17734749</v>
      </c>
      <c r="I351" s="80"/>
      <c r="J351" s="115">
        <v>185</v>
      </c>
      <c r="K351" s="115">
        <v>33293</v>
      </c>
      <c r="L351" s="116"/>
      <c r="M351" s="115">
        <v>20</v>
      </c>
      <c r="N351" s="115">
        <v>9086</v>
      </c>
      <c r="O351" s="116"/>
      <c r="P351" s="115">
        <v>28</v>
      </c>
      <c r="Q351" s="115">
        <v>11250</v>
      </c>
      <c r="R351" s="116"/>
      <c r="S351" s="115">
        <v>106</v>
      </c>
      <c r="T351" s="115">
        <v>21715</v>
      </c>
      <c r="U351" s="109"/>
    </row>
    <row r="352" spans="1:21" s="41" customFormat="1" ht="8.4499999999999993" customHeight="1" x14ac:dyDescent="0.15">
      <c r="A352" s="76" t="s">
        <v>52</v>
      </c>
      <c r="B352" s="117">
        <v>219143</v>
      </c>
      <c r="C352" s="117">
        <v>1867116</v>
      </c>
      <c r="D352" s="118"/>
      <c r="E352" s="117">
        <v>77765447</v>
      </c>
      <c r="F352" s="117">
        <v>65503249</v>
      </c>
      <c r="G352" s="117">
        <v>40927705</v>
      </c>
      <c r="H352" s="117">
        <v>33563515</v>
      </c>
      <c r="I352" s="82"/>
      <c r="J352" s="117">
        <v>389</v>
      </c>
      <c r="K352" s="117">
        <v>89644</v>
      </c>
      <c r="L352" s="118"/>
      <c r="M352" s="117">
        <v>30</v>
      </c>
      <c r="N352" s="117">
        <v>10796</v>
      </c>
      <c r="O352" s="118"/>
      <c r="P352" s="117">
        <v>54</v>
      </c>
      <c r="Q352" s="117">
        <v>20864</v>
      </c>
      <c r="R352" s="118"/>
      <c r="S352" s="117">
        <v>282</v>
      </c>
      <c r="T352" s="117">
        <v>24959</v>
      </c>
      <c r="U352" s="109"/>
    </row>
    <row r="353" spans="1:28" s="41" customFormat="1" ht="8.4499999999999993" customHeight="1" x14ac:dyDescent="0.15">
      <c r="A353" s="74" t="s">
        <v>53</v>
      </c>
      <c r="B353" s="115">
        <v>203218</v>
      </c>
      <c r="C353" s="115">
        <v>3420254</v>
      </c>
      <c r="D353" s="116"/>
      <c r="E353" s="115">
        <v>104290420</v>
      </c>
      <c r="F353" s="115">
        <v>84368799</v>
      </c>
      <c r="G353" s="115">
        <v>59292094</v>
      </c>
      <c r="H353" s="115">
        <v>48697548</v>
      </c>
      <c r="I353" s="80"/>
      <c r="J353" s="115">
        <v>1394</v>
      </c>
      <c r="K353" s="115">
        <v>177855</v>
      </c>
      <c r="L353" s="116"/>
      <c r="M353" s="115">
        <v>93</v>
      </c>
      <c r="N353" s="115">
        <v>41044</v>
      </c>
      <c r="O353" s="116"/>
      <c r="P353" s="115">
        <v>120</v>
      </c>
      <c r="Q353" s="115">
        <v>44740</v>
      </c>
      <c r="R353" s="116"/>
      <c r="S353" s="115">
        <v>1785</v>
      </c>
      <c r="T353" s="115">
        <v>66474</v>
      </c>
      <c r="U353" s="109"/>
    </row>
    <row r="354" spans="1:28" s="41" customFormat="1" ht="8.4499999999999993" customHeight="1" x14ac:dyDescent="0.15">
      <c r="A354" s="74" t="s">
        <v>54</v>
      </c>
      <c r="B354" s="115">
        <v>251455</v>
      </c>
      <c r="C354" s="115">
        <v>3315881</v>
      </c>
      <c r="D354" s="116"/>
      <c r="E354" s="115">
        <v>115909773</v>
      </c>
      <c r="F354" s="115">
        <v>77179405</v>
      </c>
      <c r="G354" s="115">
        <v>62423593</v>
      </c>
      <c r="H354" s="115">
        <v>44585556</v>
      </c>
      <c r="I354" s="80"/>
      <c r="J354" s="115">
        <v>642</v>
      </c>
      <c r="K354" s="115">
        <v>131525</v>
      </c>
      <c r="L354" s="116"/>
      <c r="M354" s="115">
        <v>32</v>
      </c>
      <c r="N354" s="115">
        <v>12823</v>
      </c>
      <c r="O354" s="116"/>
      <c r="P354" s="115">
        <v>152</v>
      </c>
      <c r="Q354" s="115">
        <v>42988</v>
      </c>
      <c r="R354" s="116"/>
      <c r="S354" s="115">
        <v>1237</v>
      </c>
      <c r="T354" s="115">
        <v>84590</v>
      </c>
      <c r="U354" s="109"/>
    </row>
    <row r="355" spans="1:28" s="41" customFormat="1" ht="8.4499999999999993" customHeight="1" x14ac:dyDescent="0.15">
      <c r="A355" s="74" t="s">
        <v>55</v>
      </c>
      <c r="B355" s="115">
        <v>157914</v>
      </c>
      <c r="C355" s="115">
        <v>1479661</v>
      </c>
      <c r="D355" s="116"/>
      <c r="E355" s="115">
        <v>63386879</v>
      </c>
      <c r="F355" s="115">
        <v>52244765</v>
      </c>
      <c r="G355" s="115">
        <v>33628497</v>
      </c>
      <c r="H355" s="115">
        <v>29220426</v>
      </c>
      <c r="I355" s="80"/>
      <c r="J355" s="115">
        <v>419</v>
      </c>
      <c r="K355" s="115">
        <v>122850</v>
      </c>
      <c r="L355" s="116"/>
      <c r="M355" s="115">
        <v>27</v>
      </c>
      <c r="N355" s="115">
        <v>14734</v>
      </c>
      <c r="O355" s="116"/>
      <c r="P355" s="115">
        <v>106</v>
      </c>
      <c r="Q355" s="115">
        <v>35710</v>
      </c>
      <c r="R355" s="116"/>
      <c r="S355" s="115">
        <v>126</v>
      </c>
      <c r="T355" s="115">
        <v>31114</v>
      </c>
      <c r="U355" s="109"/>
    </row>
    <row r="356" spans="1:28" s="41" customFormat="1" ht="8.4499999999999993" customHeight="1" x14ac:dyDescent="0.15">
      <c r="A356" s="76" t="s">
        <v>56</v>
      </c>
      <c r="B356" s="117">
        <v>269101</v>
      </c>
      <c r="C356" s="117">
        <v>2695262</v>
      </c>
      <c r="D356" s="118"/>
      <c r="E356" s="117">
        <v>124135832</v>
      </c>
      <c r="F356" s="117">
        <v>105308826</v>
      </c>
      <c r="G356" s="117">
        <v>64066849</v>
      </c>
      <c r="H356" s="117">
        <v>50849658</v>
      </c>
      <c r="I356" s="82"/>
      <c r="J356" s="117">
        <v>971</v>
      </c>
      <c r="K356" s="117">
        <v>185455</v>
      </c>
      <c r="L356" s="118"/>
      <c r="M356" s="117">
        <v>54</v>
      </c>
      <c r="N356" s="117">
        <v>14666</v>
      </c>
      <c r="O356" s="118"/>
      <c r="P356" s="117">
        <v>68</v>
      </c>
      <c r="Q356" s="117">
        <v>27929</v>
      </c>
      <c r="R356" s="118"/>
      <c r="S356" s="117">
        <v>340</v>
      </c>
      <c r="T356" s="117">
        <v>72207</v>
      </c>
      <c r="U356" s="109"/>
    </row>
    <row r="357" spans="1:28" s="41" customFormat="1" ht="8.4499999999999993" customHeight="1" x14ac:dyDescent="0.15">
      <c r="A357" s="74" t="s">
        <v>57</v>
      </c>
      <c r="B357" s="115">
        <v>55897</v>
      </c>
      <c r="C357" s="115">
        <v>370039</v>
      </c>
      <c r="D357" s="116"/>
      <c r="E357" s="115">
        <v>20112025</v>
      </c>
      <c r="F357" s="115">
        <v>16136814</v>
      </c>
      <c r="G357" s="115">
        <v>10851969</v>
      </c>
      <c r="H357" s="115">
        <v>8749373</v>
      </c>
      <c r="I357" s="80"/>
      <c r="J357" s="115">
        <v>138</v>
      </c>
      <c r="K357" s="115">
        <v>19982</v>
      </c>
      <c r="L357" s="116"/>
      <c r="M357" s="115">
        <v>10</v>
      </c>
      <c r="N357" s="115">
        <v>1671</v>
      </c>
      <c r="O357" s="116"/>
      <c r="P357" s="115">
        <v>8</v>
      </c>
      <c r="Q357" s="115">
        <v>2545</v>
      </c>
      <c r="R357" s="116"/>
      <c r="S357" s="115">
        <v>52</v>
      </c>
      <c r="T357" s="115">
        <v>7913</v>
      </c>
      <c r="U357" s="109"/>
    </row>
    <row r="358" spans="1:28" s="41" customFormat="1" ht="8.4499999999999993" customHeight="1" x14ac:dyDescent="0.15">
      <c r="A358" s="74" t="s">
        <v>112</v>
      </c>
      <c r="G358" s="115"/>
      <c r="I358" s="80"/>
      <c r="L358" s="116"/>
      <c r="O358" s="116"/>
      <c r="P358" s="115"/>
      <c r="Q358" s="115"/>
      <c r="R358" s="116"/>
      <c r="T358" s="115"/>
      <c r="U358" s="109"/>
    </row>
    <row r="359" spans="1:28" s="41" customFormat="1" ht="8.4499999999999993" customHeight="1" x14ac:dyDescent="0.15">
      <c r="A359" s="74" t="s">
        <v>113</v>
      </c>
      <c r="B359" s="46">
        <v>423552</v>
      </c>
      <c r="C359" s="46">
        <v>3722429</v>
      </c>
      <c r="D359" s="116"/>
      <c r="E359" s="46">
        <v>159639624</v>
      </c>
      <c r="F359" s="115">
        <v>101149876</v>
      </c>
      <c r="G359" s="115">
        <v>74524508</v>
      </c>
      <c r="H359" s="115">
        <v>61230923</v>
      </c>
      <c r="I359" s="80"/>
      <c r="J359" s="115">
        <v>1390</v>
      </c>
      <c r="K359" s="46">
        <v>248311</v>
      </c>
      <c r="L359" s="116"/>
      <c r="M359" s="119">
        <v>85</v>
      </c>
      <c r="N359" s="46">
        <v>27326</v>
      </c>
      <c r="O359" s="116"/>
      <c r="P359" s="115">
        <v>128</v>
      </c>
      <c r="Q359" s="115">
        <v>43679</v>
      </c>
      <c r="R359" s="116"/>
      <c r="S359" s="115">
        <v>474</v>
      </c>
      <c r="T359" s="115">
        <v>81283</v>
      </c>
      <c r="U359" s="109"/>
    </row>
    <row r="360" spans="1:28" s="41" customFormat="1" ht="8.4499999999999993" customHeight="1" x14ac:dyDescent="0.15">
      <c r="A360" s="76" t="s">
        <v>59</v>
      </c>
      <c r="B360" s="117">
        <v>123672</v>
      </c>
      <c r="C360" s="117">
        <v>2396245</v>
      </c>
      <c r="D360" s="118"/>
      <c r="E360" s="117">
        <v>58512873</v>
      </c>
      <c r="F360" s="117">
        <v>51214288</v>
      </c>
      <c r="G360" s="117">
        <v>36948876</v>
      </c>
      <c r="H360" s="117">
        <v>19889196</v>
      </c>
      <c r="I360" s="82"/>
      <c r="J360" s="117">
        <v>228</v>
      </c>
      <c r="K360" s="118">
        <v>44057</v>
      </c>
      <c r="L360" s="118"/>
      <c r="M360" s="117">
        <v>10</v>
      </c>
      <c r="N360" s="117">
        <v>1549</v>
      </c>
      <c r="O360" s="118"/>
      <c r="P360" s="117">
        <v>38</v>
      </c>
      <c r="Q360" s="117">
        <v>14723</v>
      </c>
      <c r="R360" s="118"/>
      <c r="S360" s="117">
        <v>129</v>
      </c>
      <c r="T360" s="117">
        <v>15790</v>
      </c>
      <c r="U360" s="109"/>
    </row>
    <row r="361" spans="1:28" s="41" customFormat="1" ht="8.4499999999999993" customHeight="1" x14ac:dyDescent="0.15">
      <c r="A361" s="110" t="s">
        <v>60</v>
      </c>
      <c r="B361" s="119">
        <v>97786</v>
      </c>
      <c r="C361" s="119">
        <v>586128</v>
      </c>
      <c r="D361" s="120"/>
      <c r="E361" s="119">
        <v>28922698</v>
      </c>
      <c r="F361" s="46">
        <v>23537213</v>
      </c>
      <c r="G361" s="119">
        <v>13168764</v>
      </c>
      <c r="H361" s="119">
        <v>9443946</v>
      </c>
      <c r="I361" s="112"/>
      <c r="J361" s="119">
        <v>221</v>
      </c>
      <c r="K361" s="120">
        <v>41931</v>
      </c>
      <c r="L361" s="120"/>
      <c r="M361" s="119">
        <v>22</v>
      </c>
      <c r="N361" s="119">
        <v>4879</v>
      </c>
      <c r="O361" s="120"/>
      <c r="P361" s="119">
        <v>19</v>
      </c>
      <c r="Q361" s="119">
        <v>6470</v>
      </c>
      <c r="R361" s="120"/>
      <c r="S361" s="119">
        <v>66</v>
      </c>
      <c r="T361" s="119">
        <v>9395</v>
      </c>
      <c r="U361" s="109"/>
    </row>
    <row r="362" spans="1:28" s="41" customFormat="1" ht="8.4499999999999993" customHeight="1" x14ac:dyDescent="0.15">
      <c r="A362" s="74" t="s">
        <v>90</v>
      </c>
      <c r="B362" s="115">
        <v>295</v>
      </c>
      <c r="C362" s="115">
        <v>1231</v>
      </c>
      <c r="D362" s="116"/>
      <c r="E362" s="119">
        <v>102848</v>
      </c>
      <c r="F362" s="115">
        <v>9110</v>
      </c>
      <c r="G362" s="115">
        <v>27345</v>
      </c>
      <c r="H362" s="119">
        <v>2036</v>
      </c>
      <c r="I362" s="80"/>
      <c r="J362" s="115">
        <v>16</v>
      </c>
      <c r="K362" s="119">
        <v>5528</v>
      </c>
      <c r="L362" s="116"/>
      <c r="M362" s="115">
        <v>0</v>
      </c>
      <c r="N362" s="115">
        <v>0</v>
      </c>
      <c r="O362" s="116"/>
      <c r="P362" s="115">
        <v>0</v>
      </c>
      <c r="Q362" s="115">
        <v>0</v>
      </c>
      <c r="R362" s="116"/>
      <c r="S362" s="115">
        <v>0</v>
      </c>
      <c r="T362" s="115">
        <v>0</v>
      </c>
      <c r="U362" s="109"/>
    </row>
    <row r="363" spans="1:28" s="51" customFormat="1" ht="8.4499999999999993" customHeight="1" x14ac:dyDescent="0.15">
      <c r="A363" s="110" t="s">
        <v>114</v>
      </c>
      <c r="B363" s="119">
        <v>4832</v>
      </c>
      <c r="C363" s="119">
        <v>18357</v>
      </c>
      <c r="D363" s="120"/>
      <c r="E363" s="115">
        <v>1762009</v>
      </c>
      <c r="F363" s="119">
        <v>518582</v>
      </c>
      <c r="G363" s="119">
        <v>542696</v>
      </c>
      <c r="H363" s="115">
        <v>317420</v>
      </c>
      <c r="I363" s="112"/>
      <c r="J363" s="119">
        <v>5</v>
      </c>
      <c r="K363" s="115">
        <v>1556</v>
      </c>
      <c r="L363" s="120"/>
      <c r="M363" s="119">
        <v>0</v>
      </c>
      <c r="N363" s="119">
        <v>0</v>
      </c>
      <c r="O363" s="120"/>
      <c r="P363" s="119">
        <v>1</v>
      </c>
      <c r="Q363" s="119">
        <v>3000</v>
      </c>
      <c r="R363" s="120"/>
      <c r="S363" s="119">
        <v>0</v>
      </c>
      <c r="T363" s="119">
        <v>0</v>
      </c>
      <c r="U363" s="113"/>
    </row>
    <row r="364" spans="1:28" ht="3" customHeight="1" x14ac:dyDescent="0.25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</row>
    <row r="365" spans="1:28" ht="3" customHeight="1" x14ac:dyDescent="0.25"/>
    <row r="366" spans="1:28" s="17" customFormat="1" ht="8.65" customHeight="1" x14ac:dyDescent="0.25">
      <c r="A366" s="17" t="s">
        <v>91</v>
      </c>
      <c r="D366" s="121"/>
      <c r="I366" s="199"/>
      <c r="AB366" s="122"/>
    </row>
    <row r="367" spans="1:28" s="17" customFormat="1" ht="8.65" customHeight="1" x14ac:dyDescent="0.15">
      <c r="A367" s="123" t="s">
        <v>115</v>
      </c>
      <c r="D367" s="121"/>
      <c r="I367" s="199"/>
      <c r="AB367" s="122"/>
    </row>
    <row r="368" spans="1:28" s="17" customFormat="1" ht="8.65" customHeight="1" x14ac:dyDescent="0.25">
      <c r="A368" s="17" t="s">
        <v>92</v>
      </c>
      <c r="I368" s="199"/>
      <c r="AB368" s="122"/>
    </row>
    <row r="369" spans="1:28" s="17" customFormat="1" ht="7.5" hidden="1" customHeight="1" x14ac:dyDescent="0.25">
      <c r="U369" s="17" t="s">
        <v>93</v>
      </c>
    </row>
    <row r="370" spans="1:28" hidden="1" x14ac:dyDescent="0.25">
      <c r="A370" s="95"/>
    </row>
    <row r="371" spans="1:28" hidden="1" x14ac:dyDescent="0.25">
      <c r="A371" s="95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</row>
    <row r="372" spans="1:28" ht="12.75" hidden="1" customHeight="1" x14ac:dyDescent="0.25"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X372" s="101"/>
      <c r="Y372" s="101"/>
      <c r="Z372" s="101"/>
      <c r="AA372" s="101"/>
      <c r="AB372" s="101"/>
    </row>
    <row r="373" spans="1:28" hidden="1" x14ac:dyDescent="0.25"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</row>
    <row r="374" spans="1:28" hidden="1" x14ac:dyDescent="0.25"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</row>
    <row r="375" spans="1:28" hidden="1" x14ac:dyDescent="0.25"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AB375" s="126"/>
    </row>
    <row r="376" spans="1:28" hidden="1" x14ac:dyDescent="0.25"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AB376" s="127"/>
    </row>
    <row r="377" spans="1:28" hidden="1" x14ac:dyDescent="0.25"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AB377" s="127"/>
    </row>
    <row r="378" spans="1:28" hidden="1" x14ac:dyDescent="0.25"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AB378" s="127"/>
    </row>
    <row r="379" spans="1:28" hidden="1" x14ac:dyDescent="0.25"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AB379" s="127"/>
    </row>
    <row r="380" spans="1:28" hidden="1" x14ac:dyDescent="0.25"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AB380" s="127"/>
    </row>
    <row r="381" spans="1:28" hidden="1" x14ac:dyDescent="0.25"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AB381" s="127"/>
    </row>
    <row r="382" spans="1:28" hidden="1" x14ac:dyDescent="0.25"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AB382" s="127"/>
    </row>
    <row r="383" spans="1:28" hidden="1" x14ac:dyDescent="0.25"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AB383" s="127"/>
    </row>
    <row r="384" spans="1:28" hidden="1" x14ac:dyDescent="0.25"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AB384" s="127"/>
    </row>
    <row r="385" spans="2:28" hidden="1" x14ac:dyDescent="0.25"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AB385" s="127"/>
    </row>
    <row r="386" spans="2:28" hidden="1" x14ac:dyDescent="0.25"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AB386" s="127"/>
    </row>
    <row r="387" spans="2:28" hidden="1" x14ac:dyDescent="0.25"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AB387" s="127"/>
    </row>
    <row r="388" spans="2:28" hidden="1" x14ac:dyDescent="0.25"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AB388" s="127"/>
    </row>
    <row r="389" spans="2:28" hidden="1" x14ac:dyDescent="0.25"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AB389" s="127"/>
    </row>
    <row r="390" spans="2:28" hidden="1" x14ac:dyDescent="0.25"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AB390" s="127"/>
    </row>
    <row r="391" spans="2:28" hidden="1" x14ac:dyDescent="0.25"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AB391" s="127"/>
    </row>
    <row r="392" spans="2:28" hidden="1" x14ac:dyDescent="0.25"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AB392" s="127"/>
    </row>
    <row r="393" spans="2:28" hidden="1" x14ac:dyDescent="0.25"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AB393" s="127"/>
    </row>
    <row r="394" spans="2:28" hidden="1" x14ac:dyDescent="0.25"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AB394" s="127"/>
    </row>
    <row r="395" spans="2:28" hidden="1" x14ac:dyDescent="0.25"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AB395" s="127"/>
    </row>
    <row r="396" spans="2:28" hidden="1" x14ac:dyDescent="0.25"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AB396" s="127"/>
    </row>
    <row r="397" spans="2:28" hidden="1" x14ac:dyDescent="0.25"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AB397" s="127"/>
    </row>
    <row r="398" spans="2:28" hidden="1" x14ac:dyDescent="0.25"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AB398" s="127"/>
    </row>
    <row r="399" spans="2:28" hidden="1" x14ac:dyDescent="0.25"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AB399" s="127"/>
    </row>
    <row r="400" spans="2:28" hidden="1" x14ac:dyDescent="0.25"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AB400" s="127"/>
    </row>
    <row r="401" spans="1:28" hidden="1" x14ac:dyDescent="0.25"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AB401" s="127"/>
    </row>
    <row r="402" spans="1:28" hidden="1" x14ac:dyDescent="0.25"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AB402" s="127"/>
    </row>
    <row r="403" spans="1:28" hidden="1" x14ac:dyDescent="0.25"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AB403" s="127"/>
    </row>
    <row r="404" spans="1:28" hidden="1" x14ac:dyDescent="0.25"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AB404" s="127"/>
    </row>
    <row r="405" spans="1:28" hidden="1" x14ac:dyDescent="0.25">
      <c r="A405" s="128"/>
      <c r="AB405" s="127"/>
    </row>
    <row r="406" spans="1:28" hidden="1" x14ac:dyDescent="0.25">
      <c r="A406" s="128"/>
      <c r="AB406" s="127"/>
    </row>
    <row r="407" spans="1:28" hidden="1" x14ac:dyDescent="0.25">
      <c r="AB407" s="127"/>
    </row>
    <row r="408" spans="1:28" hidden="1" x14ac:dyDescent="0.25">
      <c r="AB408" s="127"/>
    </row>
    <row r="409" spans="1:28" ht="12.75" hidden="1" customHeight="1" x14ac:dyDescent="0.25"/>
    <row r="410" spans="1:28" ht="12.75" hidden="1" customHeight="1" x14ac:dyDescent="0.25"/>
    <row r="411" spans="1:28" ht="12.75" hidden="1" customHeight="1" x14ac:dyDescent="0.25"/>
    <row r="412" spans="1:28" ht="12.75" hidden="1" customHeight="1" x14ac:dyDescent="0.25"/>
    <row r="413" spans="1:28" ht="12.75" hidden="1" customHeight="1" x14ac:dyDescent="0.25"/>
    <row r="414" spans="1:28" ht="12.75" hidden="1" customHeight="1" x14ac:dyDescent="0.25"/>
    <row r="415" spans="1:28" ht="12.75" hidden="1" customHeight="1" x14ac:dyDescent="0.25"/>
    <row r="416" spans="1:28" ht="12.75" hidden="1" customHeight="1" x14ac:dyDescent="0.25">
      <c r="X416" s="101"/>
      <c r="Y416" s="101"/>
      <c r="Z416" s="101"/>
      <c r="AA416" s="101"/>
    </row>
    <row r="417" spans="24:28" ht="12.75" hidden="1" customHeight="1" x14ac:dyDescent="0.25"/>
    <row r="418" spans="24:28" ht="12.6" hidden="1" customHeight="1" x14ac:dyDescent="0.25"/>
    <row r="419" spans="24:28" ht="12.6" hidden="1" customHeight="1" x14ac:dyDescent="0.25"/>
    <row r="420" spans="24:28" ht="12.75" hidden="1" customHeight="1" x14ac:dyDescent="0.25"/>
    <row r="421" spans="24:28" ht="12.75" hidden="1" customHeight="1" x14ac:dyDescent="0.25"/>
    <row r="422" spans="24:28" ht="12.75" hidden="1" customHeight="1" x14ac:dyDescent="0.25"/>
    <row r="423" spans="24:28" ht="12.75" hidden="1" customHeight="1" x14ac:dyDescent="0.25"/>
    <row r="424" spans="24:28" ht="12.75" hidden="1" customHeight="1" x14ac:dyDescent="0.25">
      <c r="X424" s="101"/>
      <c r="Y424" s="101"/>
      <c r="Z424" s="101"/>
      <c r="AA424" s="101"/>
      <c r="AB424" s="101"/>
    </row>
    <row r="425" spans="24:28" ht="12.75" hidden="1" customHeight="1" x14ac:dyDescent="0.25"/>
    <row r="426" spans="24:28" ht="12.75" hidden="1" customHeight="1" x14ac:dyDescent="0.25"/>
    <row r="427" spans="24:28" ht="12.75" hidden="1" customHeight="1" x14ac:dyDescent="0.25"/>
    <row r="428" spans="24:28" hidden="1" x14ac:dyDescent="0.25">
      <c r="X428" s="126"/>
      <c r="Y428" s="126"/>
      <c r="Z428" s="126"/>
      <c r="AA428" s="126"/>
    </row>
    <row r="429" spans="24:28" hidden="1" x14ac:dyDescent="0.25">
      <c r="X429" s="126"/>
      <c r="Y429" s="126"/>
      <c r="Z429" s="126"/>
      <c r="AA429" s="126"/>
    </row>
    <row r="430" spans="24:28" hidden="1" x14ac:dyDescent="0.25">
      <c r="X430" s="126"/>
      <c r="Y430" s="126"/>
      <c r="Z430" s="126"/>
      <c r="AA430" s="126"/>
    </row>
    <row r="431" spans="24:28" hidden="1" x14ac:dyDescent="0.25">
      <c r="X431" s="126"/>
      <c r="Y431" s="126"/>
      <c r="Z431" s="126"/>
      <c r="AA431" s="126"/>
    </row>
    <row r="432" spans="24:28" hidden="1" x14ac:dyDescent="0.25">
      <c r="X432" s="126"/>
      <c r="Y432" s="126"/>
      <c r="Z432" s="126"/>
      <c r="AA432" s="126"/>
    </row>
    <row r="433" spans="24:27" hidden="1" x14ac:dyDescent="0.25">
      <c r="X433" s="126"/>
      <c r="Y433" s="126"/>
      <c r="Z433" s="126"/>
      <c r="AA433" s="126"/>
    </row>
    <row r="434" spans="24:27" hidden="1" x14ac:dyDescent="0.25">
      <c r="X434" s="126"/>
      <c r="Y434" s="126"/>
      <c r="Z434" s="126"/>
      <c r="AA434" s="126"/>
    </row>
    <row r="435" spans="24:27" hidden="1" x14ac:dyDescent="0.25">
      <c r="X435" s="126"/>
      <c r="Y435" s="126"/>
      <c r="Z435" s="126"/>
      <c r="AA435" s="126"/>
    </row>
    <row r="436" spans="24:27" hidden="1" x14ac:dyDescent="0.25">
      <c r="X436" s="126"/>
      <c r="Y436" s="126"/>
      <c r="Z436" s="126"/>
      <c r="AA436" s="126"/>
    </row>
    <row r="437" spans="24:27" hidden="1" x14ac:dyDescent="0.25">
      <c r="X437" s="126"/>
      <c r="Y437" s="126"/>
      <c r="Z437" s="126"/>
      <c r="AA437" s="126"/>
    </row>
    <row r="438" spans="24:27" hidden="1" x14ac:dyDescent="0.25">
      <c r="X438" s="126"/>
      <c r="Y438" s="126"/>
      <c r="Z438" s="126"/>
      <c r="AA438" s="126"/>
    </row>
    <row r="439" spans="24:27" hidden="1" x14ac:dyDescent="0.25">
      <c r="X439" s="126"/>
      <c r="Y439" s="126"/>
      <c r="Z439" s="126"/>
      <c r="AA439" s="126"/>
    </row>
    <row r="440" spans="24:27" hidden="1" x14ac:dyDescent="0.25">
      <c r="X440" s="126"/>
      <c r="Y440" s="126"/>
      <c r="Z440" s="126"/>
      <c r="AA440" s="126"/>
    </row>
    <row r="441" spans="24:27" hidden="1" x14ac:dyDescent="0.25">
      <c r="X441" s="126"/>
      <c r="Y441" s="126"/>
      <c r="Z441" s="126"/>
      <c r="AA441" s="126"/>
    </row>
    <row r="442" spans="24:27" hidden="1" x14ac:dyDescent="0.25">
      <c r="X442" s="126"/>
      <c r="Y442" s="126"/>
      <c r="Z442" s="126"/>
      <c r="AA442" s="126"/>
    </row>
    <row r="443" spans="24:27" hidden="1" x14ac:dyDescent="0.25">
      <c r="X443" s="126"/>
      <c r="Y443" s="126"/>
      <c r="Z443" s="126"/>
      <c r="AA443" s="126"/>
    </row>
    <row r="444" spans="24:27" hidden="1" x14ac:dyDescent="0.25">
      <c r="X444" s="126"/>
      <c r="Y444" s="126"/>
      <c r="Z444" s="126"/>
      <c r="AA444" s="126"/>
    </row>
    <row r="445" spans="24:27" hidden="1" x14ac:dyDescent="0.25">
      <c r="X445" s="126"/>
      <c r="Y445" s="126"/>
      <c r="Z445" s="126"/>
      <c r="AA445" s="126"/>
    </row>
    <row r="446" spans="24:27" hidden="1" x14ac:dyDescent="0.25">
      <c r="X446" s="126"/>
      <c r="Y446" s="126"/>
      <c r="Z446" s="126"/>
      <c r="AA446" s="126"/>
    </row>
    <row r="447" spans="24:27" hidden="1" x14ac:dyDescent="0.25">
      <c r="X447" s="126"/>
      <c r="Y447" s="126"/>
      <c r="Z447" s="126"/>
      <c r="AA447" s="126"/>
    </row>
    <row r="448" spans="24:27" hidden="1" x14ac:dyDescent="0.25">
      <c r="X448" s="126"/>
      <c r="Y448" s="126"/>
      <c r="Z448" s="126"/>
      <c r="AA448" s="126"/>
    </row>
    <row r="449" spans="24:27" hidden="1" x14ac:dyDescent="0.25">
      <c r="X449" s="126"/>
      <c r="Y449" s="126"/>
      <c r="Z449" s="126"/>
      <c r="AA449" s="126"/>
    </row>
    <row r="450" spans="24:27" hidden="1" x14ac:dyDescent="0.25">
      <c r="X450" s="126"/>
      <c r="Y450" s="126"/>
      <c r="Z450" s="126"/>
      <c r="AA450" s="126"/>
    </row>
    <row r="451" spans="24:27" hidden="1" x14ac:dyDescent="0.25">
      <c r="X451" s="126"/>
      <c r="Y451" s="126"/>
      <c r="Z451" s="126"/>
      <c r="AA451" s="126"/>
    </row>
    <row r="452" spans="24:27" hidden="1" x14ac:dyDescent="0.25">
      <c r="X452" s="126"/>
      <c r="Y452" s="126"/>
      <c r="Z452" s="126"/>
      <c r="AA452" s="126"/>
    </row>
    <row r="453" spans="24:27" hidden="1" x14ac:dyDescent="0.25">
      <c r="X453" s="126"/>
      <c r="Y453" s="126"/>
      <c r="Z453" s="126"/>
      <c r="AA453" s="126"/>
    </row>
    <row r="454" spans="24:27" hidden="1" x14ac:dyDescent="0.25">
      <c r="X454" s="126"/>
      <c r="Y454" s="126"/>
      <c r="Z454" s="126"/>
      <c r="AA454" s="126"/>
    </row>
    <row r="455" spans="24:27" hidden="1" x14ac:dyDescent="0.25">
      <c r="X455" s="126"/>
      <c r="Y455" s="126"/>
      <c r="Z455" s="126"/>
      <c r="AA455" s="126"/>
    </row>
    <row r="456" spans="24:27" hidden="1" x14ac:dyDescent="0.25">
      <c r="X456" s="126"/>
      <c r="Y456" s="126"/>
      <c r="Z456" s="126"/>
      <c r="AA456" s="126"/>
    </row>
    <row r="457" spans="24:27" hidden="1" x14ac:dyDescent="0.25">
      <c r="X457" s="126"/>
      <c r="Y457" s="126"/>
      <c r="Z457" s="126"/>
      <c r="AA457" s="126"/>
    </row>
    <row r="458" spans="24:27" hidden="1" x14ac:dyDescent="0.25">
      <c r="X458" s="126"/>
      <c r="Y458" s="126"/>
      <c r="Z458" s="126"/>
      <c r="AA458" s="126"/>
    </row>
    <row r="459" spans="24:27" hidden="1" x14ac:dyDescent="0.25">
      <c r="X459" s="126"/>
      <c r="Y459" s="126"/>
      <c r="Z459" s="126"/>
      <c r="AA459" s="126"/>
    </row>
    <row r="460" spans="24:27" hidden="1" x14ac:dyDescent="0.25">
      <c r="X460" s="126"/>
      <c r="Y460" s="126"/>
      <c r="Z460" s="126"/>
      <c r="AA460" s="126"/>
    </row>
    <row r="461" spans="24:27" ht="3" hidden="1" customHeight="1" x14ac:dyDescent="0.25">
      <c r="X461" s="126"/>
      <c r="Y461" s="126"/>
      <c r="Z461" s="126"/>
      <c r="AA461" s="126"/>
    </row>
    <row r="462" spans="24:27" hidden="1" x14ac:dyDescent="0.25">
      <c r="X462" s="126"/>
      <c r="Y462" s="126"/>
      <c r="Z462" s="126"/>
      <c r="AA462" s="126"/>
    </row>
    <row r="463" spans="24:27" hidden="1" x14ac:dyDescent="0.25">
      <c r="X463" s="126"/>
      <c r="Y463" s="126"/>
      <c r="Z463" s="126"/>
      <c r="AA463" s="126"/>
    </row>
    <row r="464" spans="24:27" hidden="1" x14ac:dyDescent="0.25">
      <c r="X464" s="126"/>
      <c r="Y464" s="126"/>
      <c r="Z464" s="126"/>
      <c r="AA464" s="126"/>
    </row>
    <row r="465" spans="24:27" hidden="1" x14ac:dyDescent="0.25">
      <c r="X465" s="126"/>
      <c r="Y465" s="126"/>
      <c r="Z465" s="126"/>
      <c r="AA465" s="126"/>
    </row>
    <row r="466" spans="24:27" hidden="1" x14ac:dyDescent="0.25">
      <c r="X466" s="126"/>
      <c r="Y466" s="126"/>
      <c r="Z466" s="126"/>
      <c r="AA466" s="126"/>
    </row>
    <row r="467" spans="24:27" hidden="1" x14ac:dyDescent="0.25">
      <c r="X467" s="126"/>
      <c r="Y467" s="126"/>
      <c r="Z467" s="126"/>
      <c r="AA467" s="126"/>
    </row>
    <row r="468" spans="24:27" hidden="1" x14ac:dyDescent="0.25">
      <c r="X468" s="126"/>
      <c r="Y468" s="126"/>
      <c r="Z468" s="126"/>
      <c r="AA468" s="126"/>
    </row>
    <row r="469" spans="24:27" hidden="1" x14ac:dyDescent="0.25">
      <c r="X469" s="126"/>
      <c r="Y469" s="126"/>
      <c r="Z469" s="126"/>
      <c r="AA469" s="126"/>
    </row>
    <row r="470" spans="24:27" hidden="1" x14ac:dyDescent="0.25">
      <c r="X470" s="126"/>
      <c r="Y470" s="126"/>
      <c r="Z470" s="126"/>
      <c r="AA470" s="126"/>
    </row>
    <row r="471" spans="24:27" hidden="1" x14ac:dyDescent="0.25">
      <c r="X471" s="126"/>
      <c r="Y471" s="126"/>
      <c r="Z471" s="126"/>
      <c r="AA471" s="126"/>
    </row>
    <row r="472" spans="24:27" hidden="1" x14ac:dyDescent="0.25">
      <c r="X472" s="126"/>
      <c r="Y472" s="126"/>
      <c r="Z472" s="126"/>
      <c r="AA472" s="126"/>
    </row>
    <row r="473" spans="24:27" ht="12.75" hidden="1" customHeight="1" x14ac:dyDescent="0.25"/>
  </sheetData>
  <sheetProtection sheet="1" objects="1" scenarios="1"/>
  <mergeCells count="4">
    <mergeCell ref="S1:T1"/>
    <mergeCell ref="A6:A11"/>
    <mergeCell ref="B6:B7"/>
    <mergeCell ref="F9:F10"/>
  </mergeCells>
  <hyperlinks>
    <hyperlink ref="S1" location="Índice!A1" display="Índice!A1"/>
    <hyperlink ref="S1:T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.19685039370078741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325" max="1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9"/>
  <sheetViews>
    <sheetView showGridLines="0" showRowColHeaders="0" zoomScale="130" zoomScaleNormal="130" workbookViewId="0">
      <pane xSplit="1" ySplit="11" topLeftCell="B12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baseColWidth="10" defaultColWidth="0" defaultRowHeight="12.75" customHeight="1" zeroHeight="1" x14ac:dyDescent="0.2"/>
  <cols>
    <col min="1" max="1" width="12.5703125" style="69" customWidth="1"/>
    <col min="2" max="2" width="7.28515625" style="69" customWidth="1"/>
    <col min="3" max="3" width="8.5703125" style="69" customWidth="1"/>
    <col min="4" max="4" width="0.42578125" style="69" customWidth="1"/>
    <col min="5" max="5" width="9" style="69" customWidth="1"/>
    <col min="6" max="6" width="8.85546875" style="69" customWidth="1"/>
    <col min="7" max="7" width="9" style="69" customWidth="1"/>
    <col min="8" max="8" width="8.85546875" style="69" customWidth="1"/>
    <col min="9" max="9" width="0.5703125" style="69" customWidth="1"/>
    <col min="10" max="10" width="4.85546875" style="69" customWidth="1"/>
    <col min="11" max="11" width="6.42578125" style="69" customWidth="1"/>
    <col min="12" max="12" width="0.5703125" style="69" customWidth="1"/>
    <col min="13" max="13" width="3.5703125" style="69" customWidth="1"/>
    <col min="14" max="14" width="4.85546875" style="69" customWidth="1"/>
    <col min="15" max="15" width="0.5703125" style="69" customWidth="1"/>
    <col min="16" max="16" width="3.5703125" style="69" customWidth="1"/>
    <col min="17" max="17" width="5.85546875" style="69" customWidth="1"/>
    <col min="18" max="18" width="0.42578125" style="69" customWidth="1"/>
    <col min="19" max="19" width="5" style="69" customWidth="1"/>
    <col min="20" max="20" width="6.42578125" style="69" customWidth="1"/>
    <col min="21" max="21" width="0.5703125" style="69" customWidth="1"/>
    <col min="22" max="28" width="0" style="69" hidden="1" customWidth="1"/>
    <col min="29" max="16384" width="11.42578125" style="69" hidden="1"/>
  </cols>
  <sheetData>
    <row r="1" spans="1:28" s="11" customFormat="1" ht="12" customHeight="1" x14ac:dyDescent="0.2">
      <c r="A1" s="62" t="s">
        <v>94</v>
      </c>
      <c r="Q1" s="10"/>
      <c r="S1" s="219" t="s">
        <v>95</v>
      </c>
      <c r="T1" s="219"/>
      <c r="U1" s="94"/>
    </row>
    <row r="2" spans="1:28" s="11" customFormat="1" ht="12" customHeight="1" x14ac:dyDescent="0.2">
      <c r="A2" s="62" t="s">
        <v>117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Q2" s="10"/>
      <c r="T2" s="10"/>
      <c r="U2" s="94"/>
    </row>
    <row r="3" spans="1:28" s="11" customFormat="1" ht="12" customHeight="1" x14ac:dyDescent="0.25">
      <c r="A3" s="95" t="s">
        <v>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U3" s="96"/>
    </row>
    <row r="4" spans="1:28" ht="3" customHeight="1" x14ac:dyDescent="0.2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30"/>
      <c r="N4" s="130"/>
      <c r="O4" s="130"/>
      <c r="P4" s="130"/>
      <c r="Q4" s="130"/>
      <c r="R4" s="130"/>
      <c r="S4" s="130"/>
      <c r="T4" s="130"/>
    </row>
    <row r="5" spans="1:28" ht="3" customHeight="1" x14ac:dyDescent="0.2">
      <c r="A5" s="131"/>
      <c r="X5" s="70"/>
      <c r="Y5" s="70"/>
      <c r="Z5" s="70"/>
      <c r="AA5" s="70"/>
    </row>
    <row r="6" spans="1:28" s="71" customFormat="1" ht="8.65" customHeight="1" x14ac:dyDescent="0.15">
      <c r="A6" s="220" t="s">
        <v>80</v>
      </c>
      <c r="B6" s="224" t="s">
        <v>118</v>
      </c>
      <c r="C6" s="106" t="s">
        <v>99</v>
      </c>
      <c r="E6" s="132" t="s">
        <v>100</v>
      </c>
      <c r="F6" s="133"/>
      <c r="G6" s="133"/>
      <c r="H6" s="133"/>
      <c r="J6" s="134" t="s">
        <v>101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X6" s="135"/>
      <c r="Y6" s="135"/>
      <c r="Z6" s="135"/>
      <c r="AA6" s="135"/>
    </row>
    <row r="7" spans="1:28" s="71" customFormat="1" ht="8.65" customHeight="1" x14ac:dyDescent="0.15">
      <c r="A7" s="221"/>
      <c r="B7" s="225"/>
      <c r="C7" s="107" t="s">
        <v>102</v>
      </c>
      <c r="D7" s="106"/>
      <c r="E7" s="134" t="s">
        <v>103</v>
      </c>
      <c r="F7" s="134"/>
      <c r="G7" s="134"/>
      <c r="H7" s="134"/>
      <c r="I7" s="136"/>
      <c r="J7" s="134" t="s">
        <v>104</v>
      </c>
      <c r="K7" s="134"/>
      <c r="L7" s="136"/>
      <c r="M7" s="134" t="s">
        <v>105</v>
      </c>
      <c r="N7" s="134"/>
      <c r="O7" s="136"/>
      <c r="P7" s="134" t="s">
        <v>106</v>
      </c>
      <c r="Q7" s="134"/>
      <c r="R7" s="136"/>
      <c r="S7" s="134" t="s">
        <v>107</v>
      </c>
      <c r="T7" s="134"/>
    </row>
    <row r="8" spans="1:28" s="71" customFormat="1" ht="9.6" customHeight="1" x14ac:dyDescent="0.15">
      <c r="A8" s="221"/>
      <c r="B8" s="225"/>
      <c r="C8" s="205" t="s">
        <v>108</v>
      </c>
      <c r="D8" s="107"/>
      <c r="E8" s="107" t="s">
        <v>104</v>
      </c>
      <c r="F8" s="226" t="s">
        <v>109</v>
      </c>
      <c r="G8" s="106" t="s">
        <v>106</v>
      </c>
      <c r="H8" s="106" t="s">
        <v>107</v>
      </c>
      <c r="I8" s="106"/>
      <c r="J8" s="107" t="s">
        <v>110</v>
      </c>
      <c r="K8" s="107" t="s">
        <v>111</v>
      </c>
      <c r="L8" s="107"/>
      <c r="M8" s="107" t="s">
        <v>110</v>
      </c>
      <c r="N8" s="107" t="s">
        <v>111</v>
      </c>
      <c r="O8" s="107"/>
      <c r="P8" s="107" t="s">
        <v>110</v>
      </c>
      <c r="Q8" s="107" t="s">
        <v>111</v>
      </c>
      <c r="R8" s="107"/>
      <c r="S8" s="107" t="s">
        <v>110</v>
      </c>
      <c r="T8" s="107" t="s">
        <v>111</v>
      </c>
    </row>
    <row r="9" spans="1:28" s="71" customFormat="1" ht="8.65" customHeight="1" x14ac:dyDescent="0.15">
      <c r="A9" s="221"/>
      <c r="D9" s="107"/>
      <c r="E9" s="107"/>
      <c r="F9" s="227"/>
      <c r="G9" s="107"/>
      <c r="H9" s="107"/>
      <c r="I9" s="107"/>
      <c r="J9" s="107"/>
      <c r="K9" s="107" t="s">
        <v>102</v>
      </c>
      <c r="L9" s="107"/>
      <c r="M9" s="107"/>
      <c r="N9" s="107" t="s">
        <v>102</v>
      </c>
      <c r="O9" s="107"/>
      <c r="P9" s="107"/>
      <c r="Q9" s="107" t="s">
        <v>102</v>
      </c>
      <c r="R9" s="107"/>
      <c r="S9" s="107"/>
      <c r="T9" s="107" t="s">
        <v>102</v>
      </c>
    </row>
    <row r="10" spans="1:28" s="71" customFormat="1" ht="8.65" customHeight="1" x14ac:dyDescent="0.15">
      <c r="A10" s="221"/>
      <c r="B10" s="107"/>
      <c r="C10" s="107"/>
      <c r="D10" s="107"/>
      <c r="E10" s="107"/>
      <c r="F10" s="204"/>
      <c r="G10" s="107"/>
      <c r="H10" s="107"/>
      <c r="I10" s="107"/>
      <c r="J10" s="107"/>
      <c r="K10" s="107" t="s">
        <v>108</v>
      </c>
      <c r="L10" s="107"/>
      <c r="M10" s="107"/>
      <c r="N10" s="107" t="s">
        <v>108</v>
      </c>
      <c r="O10" s="107"/>
      <c r="P10" s="107"/>
      <c r="Q10" s="107" t="s">
        <v>108</v>
      </c>
      <c r="R10" s="107"/>
      <c r="S10" s="107"/>
      <c r="T10" s="107" t="s">
        <v>108</v>
      </c>
    </row>
    <row r="11" spans="1:28" ht="3" customHeight="1" x14ac:dyDescent="0.2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</row>
    <row r="12" spans="1:28" ht="3" customHeight="1" x14ac:dyDescent="0.2"/>
    <row r="13" spans="1:28" ht="9" customHeight="1" x14ac:dyDescent="0.2">
      <c r="A13" s="72">
        <v>2009</v>
      </c>
    </row>
    <row r="14" spans="1:28" s="41" customFormat="1" ht="9" customHeight="1" x14ac:dyDescent="0.15">
      <c r="A14" s="72" t="s">
        <v>84</v>
      </c>
      <c r="B14" s="78">
        <f>SUM(B16:B50)</f>
        <v>50046948</v>
      </c>
      <c r="C14" s="78">
        <f>SUM(C16:C50)-2</f>
        <v>28785512</v>
      </c>
      <c r="D14" s="78"/>
      <c r="E14" s="78">
        <f>SUM(E16:E50)+1</f>
        <v>6478466774</v>
      </c>
      <c r="F14" s="78">
        <f>SUM(F16:F50)-3</f>
        <v>2899630477</v>
      </c>
      <c r="G14" s="78">
        <f>SUM(G16:G50)-1</f>
        <v>2359557144</v>
      </c>
      <c r="H14" s="78">
        <f>SUM(H16:H50)-1</f>
        <v>443833539</v>
      </c>
      <c r="I14" s="78"/>
      <c r="J14" s="78">
        <f>SUM(J16:J50)</f>
        <v>92469</v>
      </c>
      <c r="K14" s="78">
        <f>SUM(K16:K50)+1</f>
        <v>10714381</v>
      </c>
      <c r="L14" s="78"/>
      <c r="M14" s="78">
        <f>SUM(M16:M50)</f>
        <v>2672</v>
      </c>
      <c r="N14" s="78">
        <f>SUM(N16:N50)+1</f>
        <v>360257</v>
      </c>
      <c r="O14" s="78"/>
      <c r="P14" s="78">
        <f>SUM(P16:P50)</f>
        <v>3197</v>
      </c>
      <c r="Q14" s="78">
        <f>SUM(Q16:Q50)+2</f>
        <v>837121</v>
      </c>
      <c r="R14" s="78"/>
      <c r="S14" s="78">
        <f>SUM(S16:S50)</f>
        <v>25090</v>
      </c>
      <c r="T14" s="78">
        <f>SUM(T16:T50)+1</f>
        <v>413240</v>
      </c>
      <c r="AB14" s="137"/>
    </row>
    <row r="15" spans="1:28" s="41" customFormat="1" ht="3.75" customHeight="1" x14ac:dyDescent="0.15">
      <c r="A15" s="72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AB15" s="137"/>
    </row>
    <row r="16" spans="1:28" s="41" customFormat="1" ht="9" customHeight="1" x14ac:dyDescent="0.15">
      <c r="A16" s="74" t="s">
        <v>29</v>
      </c>
      <c r="B16" s="138">
        <v>275197</v>
      </c>
      <c r="C16" s="138">
        <v>231935</v>
      </c>
      <c r="D16" s="138"/>
      <c r="E16" s="138">
        <v>43618149</v>
      </c>
      <c r="F16" s="138">
        <v>12743981</v>
      </c>
      <c r="G16" s="138">
        <v>12002953</v>
      </c>
      <c r="H16" s="138">
        <v>3060586</v>
      </c>
      <c r="I16" s="138"/>
      <c r="J16" s="138">
        <v>792</v>
      </c>
      <c r="K16" s="138">
        <v>78677</v>
      </c>
      <c r="L16" s="138"/>
      <c r="M16" s="138">
        <v>21</v>
      </c>
      <c r="N16" s="138">
        <v>3282</v>
      </c>
      <c r="O16" s="138"/>
      <c r="P16" s="138">
        <v>45</v>
      </c>
      <c r="Q16" s="138">
        <v>9383</v>
      </c>
      <c r="R16" s="138"/>
      <c r="S16" s="138">
        <v>232</v>
      </c>
      <c r="T16" s="138">
        <v>2396</v>
      </c>
      <c r="AB16" s="137"/>
    </row>
    <row r="17" spans="1:28" s="41" customFormat="1" ht="9" customHeight="1" x14ac:dyDescent="0.15">
      <c r="A17" s="74" t="s">
        <v>30</v>
      </c>
      <c r="B17" s="138">
        <v>400445</v>
      </c>
      <c r="C17" s="138">
        <v>617965</v>
      </c>
      <c r="D17" s="138"/>
      <c r="E17" s="138">
        <v>68741569</v>
      </c>
      <c r="F17" s="138">
        <v>21799081</v>
      </c>
      <c r="G17" s="138">
        <v>24949098</v>
      </c>
      <c r="H17" s="138">
        <v>15177425</v>
      </c>
      <c r="I17" s="138"/>
      <c r="J17" s="138">
        <v>2243</v>
      </c>
      <c r="K17" s="138">
        <v>283010</v>
      </c>
      <c r="L17" s="138"/>
      <c r="M17" s="138">
        <v>51</v>
      </c>
      <c r="N17" s="138">
        <v>9388</v>
      </c>
      <c r="O17" s="138"/>
      <c r="P17" s="138">
        <v>72</v>
      </c>
      <c r="Q17" s="138">
        <v>9881</v>
      </c>
      <c r="R17" s="138"/>
      <c r="S17" s="138">
        <v>1150</v>
      </c>
      <c r="T17" s="138">
        <v>15039</v>
      </c>
      <c r="AB17" s="137"/>
    </row>
    <row r="18" spans="1:28" s="41" customFormat="1" ht="9" customHeight="1" x14ac:dyDescent="0.15">
      <c r="A18" s="74" t="s">
        <v>31</v>
      </c>
      <c r="B18" s="138">
        <v>82351</v>
      </c>
      <c r="C18" s="138">
        <v>99552</v>
      </c>
      <c r="D18" s="138"/>
      <c r="E18" s="138">
        <v>18804840</v>
      </c>
      <c r="F18" s="138">
        <v>4870038</v>
      </c>
      <c r="G18" s="138">
        <v>7549549</v>
      </c>
      <c r="H18" s="138">
        <v>6254800</v>
      </c>
      <c r="I18" s="138"/>
      <c r="J18" s="138">
        <v>414</v>
      </c>
      <c r="K18" s="138">
        <v>68289</v>
      </c>
      <c r="L18" s="138"/>
      <c r="M18" s="138">
        <v>8</v>
      </c>
      <c r="N18" s="138">
        <v>1044</v>
      </c>
      <c r="O18" s="138"/>
      <c r="P18" s="138">
        <v>14</v>
      </c>
      <c r="Q18" s="138">
        <v>1148</v>
      </c>
      <c r="R18" s="138"/>
      <c r="S18" s="138">
        <v>203</v>
      </c>
      <c r="T18" s="138">
        <v>4988</v>
      </c>
      <c r="AB18" s="137"/>
    </row>
    <row r="19" spans="1:28" s="41" customFormat="1" ht="9" customHeight="1" x14ac:dyDescent="0.15">
      <c r="A19" s="76" t="s">
        <v>32</v>
      </c>
      <c r="B19" s="139">
        <v>117570</v>
      </c>
      <c r="C19" s="139">
        <v>143680</v>
      </c>
      <c r="D19" s="139"/>
      <c r="E19" s="139">
        <v>27270526</v>
      </c>
      <c r="F19" s="139">
        <v>16940329</v>
      </c>
      <c r="G19" s="139">
        <v>11827049</v>
      </c>
      <c r="H19" s="139">
        <v>1392112</v>
      </c>
      <c r="I19" s="139"/>
      <c r="J19" s="139">
        <v>456</v>
      </c>
      <c r="K19" s="139">
        <v>66908</v>
      </c>
      <c r="L19" s="139"/>
      <c r="M19" s="139">
        <v>14</v>
      </c>
      <c r="N19" s="139">
        <v>1579</v>
      </c>
      <c r="O19" s="139"/>
      <c r="P19" s="139">
        <v>24</v>
      </c>
      <c r="Q19" s="139">
        <v>6099</v>
      </c>
      <c r="R19" s="139"/>
      <c r="S19" s="139">
        <v>61</v>
      </c>
      <c r="T19" s="139">
        <v>747</v>
      </c>
      <c r="AB19" s="137"/>
    </row>
    <row r="20" spans="1:28" s="41" customFormat="1" ht="9" customHeight="1" x14ac:dyDescent="0.15">
      <c r="A20" s="74" t="s">
        <v>85</v>
      </c>
      <c r="B20" s="138">
        <v>357533</v>
      </c>
      <c r="C20" s="138">
        <v>265118</v>
      </c>
      <c r="D20" s="138"/>
      <c r="E20" s="138">
        <v>64752978</v>
      </c>
      <c r="F20" s="138">
        <v>26583457</v>
      </c>
      <c r="G20" s="138">
        <v>23820961</v>
      </c>
      <c r="H20" s="138">
        <v>6841264</v>
      </c>
      <c r="I20" s="138"/>
      <c r="J20" s="138">
        <v>1825</v>
      </c>
      <c r="K20" s="138">
        <v>299729</v>
      </c>
      <c r="L20" s="138"/>
      <c r="M20" s="138">
        <v>40</v>
      </c>
      <c r="N20" s="138">
        <v>3931</v>
      </c>
      <c r="O20" s="138"/>
      <c r="P20" s="138">
        <v>79</v>
      </c>
      <c r="Q20" s="138">
        <v>20173</v>
      </c>
      <c r="R20" s="138"/>
      <c r="S20" s="138">
        <v>999</v>
      </c>
      <c r="T20" s="138">
        <v>17446</v>
      </c>
      <c r="AB20" s="137"/>
    </row>
    <row r="21" spans="1:28" s="41" customFormat="1" ht="9" customHeight="1" x14ac:dyDescent="0.15">
      <c r="A21" s="74" t="s">
        <v>34</v>
      </c>
      <c r="B21" s="138">
        <v>187472</v>
      </c>
      <c r="C21" s="138">
        <v>83452</v>
      </c>
      <c r="D21" s="138"/>
      <c r="E21" s="138">
        <v>22102077</v>
      </c>
      <c r="F21" s="138">
        <v>2213250</v>
      </c>
      <c r="G21" s="138">
        <v>8078139</v>
      </c>
      <c r="H21" s="138">
        <v>6803283</v>
      </c>
      <c r="I21" s="138"/>
      <c r="J21" s="138">
        <v>889</v>
      </c>
      <c r="K21" s="138">
        <v>50687</v>
      </c>
      <c r="L21" s="138"/>
      <c r="M21" s="138">
        <v>25</v>
      </c>
      <c r="N21" s="138">
        <v>1932</v>
      </c>
      <c r="O21" s="138"/>
      <c r="P21" s="138">
        <v>8</v>
      </c>
      <c r="Q21" s="138">
        <v>924</v>
      </c>
      <c r="R21" s="138"/>
      <c r="S21" s="138">
        <v>63</v>
      </c>
      <c r="T21" s="138">
        <v>630</v>
      </c>
      <c r="AB21" s="137"/>
    </row>
    <row r="22" spans="1:28" s="41" customFormat="1" ht="9" customHeight="1" x14ac:dyDescent="0.15">
      <c r="A22" s="74" t="s">
        <v>35</v>
      </c>
      <c r="B22" s="138">
        <v>350118</v>
      </c>
      <c r="C22" s="138">
        <v>220230</v>
      </c>
      <c r="D22" s="138"/>
      <c r="E22" s="138">
        <v>41785029</v>
      </c>
      <c r="F22" s="138">
        <v>6564082</v>
      </c>
      <c r="G22" s="138">
        <v>13307506</v>
      </c>
      <c r="H22" s="138">
        <v>3662319</v>
      </c>
      <c r="I22" s="138"/>
      <c r="J22" s="138">
        <v>1696</v>
      </c>
      <c r="K22" s="138">
        <v>171381</v>
      </c>
      <c r="L22" s="138"/>
      <c r="M22" s="138">
        <v>63</v>
      </c>
      <c r="N22" s="138">
        <v>7145</v>
      </c>
      <c r="O22" s="138"/>
      <c r="P22" s="138">
        <v>22</v>
      </c>
      <c r="Q22" s="138">
        <v>2118</v>
      </c>
      <c r="R22" s="138"/>
      <c r="S22" s="138">
        <v>65</v>
      </c>
      <c r="T22" s="138">
        <v>590</v>
      </c>
      <c r="AB22" s="137"/>
    </row>
    <row r="23" spans="1:28" s="41" customFormat="1" ht="9" customHeight="1" x14ac:dyDescent="0.15">
      <c r="A23" s="76" t="s">
        <v>86</v>
      </c>
      <c r="B23" s="139">
        <v>552784</v>
      </c>
      <c r="C23" s="139">
        <v>335796</v>
      </c>
      <c r="D23" s="139"/>
      <c r="E23" s="139">
        <v>76762182</v>
      </c>
      <c r="F23" s="139">
        <v>39059788</v>
      </c>
      <c r="G23" s="139">
        <v>27199128</v>
      </c>
      <c r="H23" s="139">
        <v>3996923</v>
      </c>
      <c r="I23" s="139"/>
      <c r="J23" s="139">
        <v>2411</v>
      </c>
      <c r="K23" s="139">
        <v>351970</v>
      </c>
      <c r="L23" s="139"/>
      <c r="M23" s="139">
        <v>205</v>
      </c>
      <c r="N23" s="139">
        <v>26137</v>
      </c>
      <c r="O23" s="139"/>
      <c r="P23" s="139">
        <v>80</v>
      </c>
      <c r="Q23" s="139">
        <v>14776</v>
      </c>
      <c r="R23" s="139"/>
      <c r="S23" s="139">
        <v>765</v>
      </c>
      <c r="T23" s="139">
        <v>12981</v>
      </c>
      <c r="AB23" s="137"/>
    </row>
    <row r="24" spans="1:28" s="41" customFormat="1" ht="9" customHeight="1" x14ac:dyDescent="0.15">
      <c r="A24" s="74" t="s">
        <v>87</v>
      </c>
      <c r="B24" s="138">
        <v>31377305</v>
      </c>
      <c r="C24" s="138">
        <v>16835612</v>
      </c>
      <c r="D24" s="138"/>
      <c r="E24" s="138">
        <v>3912108908</v>
      </c>
      <c r="F24" s="138">
        <v>1706297280</v>
      </c>
      <c r="G24" s="138">
        <v>1208541248</v>
      </c>
      <c r="H24" s="138">
        <v>148762968</v>
      </c>
      <c r="I24" s="138"/>
      <c r="J24" s="138">
        <v>29246</v>
      </c>
      <c r="K24" s="138">
        <v>3743725</v>
      </c>
      <c r="L24" s="138"/>
      <c r="M24" s="138">
        <v>436</v>
      </c>
      <c r="N24" s="138">
        <v>72604</v>
      </c>
      <c r="O24" s="138"/>
      <c r="P24" s="138">
        <v>1092</v>
      </c>
      <c r="Q24" s="138">
        <v>318713</v>
      </c>
      <c r="R24" s="138"/>
      <c r="S24" s="138">
        <v>9110</v>
      </c>
      <c r="T24" s="138">
        <v>202100</v>
      </c>
      <c r="AB24" s="137"/>
    </row>
    <row r="25" spans="1:28" s="41" customFormat="1" ht="9" customHeight="1" x14ac:dyDescent="0.15">
      <c r="A25" s="74" t="s">
        <v>38</v>
      </c>
      <c r="B25" s="138">
        <v>208366</v>
      </c>
      <c r="C25" s="138">
        <v>264486</v>
      </c>
      <c r="D25" s="138"/>
      <c r="E25" s="138">
        <v>43632350</v>
      </c>
      <c r="F25" s="138">
        <v>21775720</v>
      </c>
      <c r="G25" s="138">
        <v>15416476</v>
      </c>
      <c r="H25" s="138">
        <v>4188690</v>
      </c>
      <c r="I25" s="138"/>
      <c r="J25" s="138">
        <v>1209</v>
      </c>
      <c r="K25" s="138">
        <v>234117</v>
      </c>
      <c r="L25" s="138"/>
      <c r="M25" s="138">
        <v>77</v>
      </c>
      <c r="N25" s="138">
        <v>15491</v>
      </c>
      <c r="O25" s="138"/>
      <c r="P25" s="138">
        <v>36</v>
      </c>
      <c r="Q25" s="138">
        <v>9291</v>
      </c>
      <c r="R25" s="138"/>
      <c r="S25" s="138">
        <v>200</v>
      </c>
      <c r="T25" s="138">
        <v>1260</v>
      </c>
      <c r="AB25" s="137"/>
    </row>
    <row r="26" spans="1:28" s="41" customFormat="1" ht="9" customHeight="1" x14ac:dyDescent="0.15">
      <c r="A26" s="74" t="s">
        <v>39</v>
      </c>
      <c r="B26" s="138">
        <v>2906311</v>
      </c>
      <c r="C26" s="138">
        <v>495748</v>
      </c>
      <c r="D26" s="138"/>
      <c r="E26" s="138">
        <v>138080752</v>
      </c>
      <c r="F26" s="138">
        <v>57435986</v>
      </c>
      <c r="G26" s="138">
        <v>55339895</v>
      </c>
      <c r="H26" s="138">
        <v>7756563</v>
      </c>
      <c r="I26" s="138"/>
      <c r="J26" s="138">
        <v>3923</v>
      </c>
      <c r="K26" s="138">
        <v>299789</v>
      </c>
      <c r="L26" s="138"/>
      <c r="M26" s="138">
        <v>165</v>
      </c>
      <c r="N26" s="138">
        <v>14123</v>
      </c>
      <c r="O26" s="138"/>
      <c r="P26" s="138">
        <v>164</v>
      </c>
      <c r="Q26" s="138">
        <v>47376</v>
      </c>
      <c r="R26" s="138"/>
      <c r="S26" s="138">
        <v>468</v>
      </c>
      <c r="T26" s="138">
        <v>6288</v>
      </c>
      <c r="AB26" s="137"/>
    </row>
    <row r="27" spans="1:28" s="41" customFormat="1" ht="9" customHeight="1" x14ac:dyDescent="0.15">
      <c r="A27" s="76" t="s">
        <v>40</v>
      </c>
      <c r="B27" s="139">
        <v>319972</v>
      </c>
      <c r="C27" s="139">
        <v>340634</v>
      </c>
      <c r="D27" s="139"/>
      <c r="E27" s="139">
        <v>68088868</v>
      </c>
      <c r="F27" s="139">
        <v>66713176</v>
      </c>
      <c r="G27" s="139">
        <v>44842489</v>
      </c>
      <c r="H27" s="139">
        <v>2540025</v>
      </c>
      <c r="I27" s="139"/>
      <c r="J27" s="139">
        <v>1618</v>
      </c>
      <c r="K27" s="139">
        <v>206693</v>
      </c>
      <c r="L27" s="139"/>
      <c r="M27" s="139">
        <v>132</v>
      </c>
      <c r="N27" s="139">
        <v>22053</v>
      </c>
      <c r="O27" s="139"/>
      <c r="P27" s="139">
        <v>58</v>
      </c>
      <c r="Q27" s="139">
        <v>23439</v>
      </c>
      <c r="R27" s="139"/>
      <c r="S27" s="139">
        <v>156</v>
      </c>
      <c r="T27" s="139">
        <v>1505</v>
      </c>
      <c r="AB27" s="137"/>
    </row>
    <row r="28" spans="1:28" s="41" customFormat="1" ht="9" customHeight="1" x14ac:dyDescent="0.15">
      <c r="A28" s="74" t="s">
        <v>41</v>
      </c>
      <c r="B28" s="138">
        <v>324611</v>
      </c>
      <c r="C28" s="138">
        <v>165668</v>
      </c>
      <c r="D28" s="138"/>
      <c r="E28" s="138">
        <v>32655120</v>
      </c>
      <c r="F28" s="138">
        <v>5961718</v>
      </c>
      <c r="G28" s="138">
        <v>3259059</v>
      </c>
      <c r="H28" s="138">
        <v>1873709</v>
      </c>
      <c r="I28" s="138"/>
      <c r="J28" s="138">
        <v>1008</v>
      </c>
      <c r="K28" s="138">
        <v>142122</v>
      </c>
      <c r="L28" s="138"/>
      <c r="M28" s="138">
        <v>35</v>
      </c>
      <c r="N28" s="138">
        <v>4755</v>
      </c>
      <c r="O28" s="138"/>
      <c r="P28" s="138">
        <v>22</v>
      </c>
      <c r="Q28" s="138">
        <v>17003</v>
      </c>
      <c r="R28" s="138"/>
      <c r="S28" s="138">
        <v>122</v>
      </c>
      <c r="T28" s="138">
        <v>1021</v>
      </c>
      <c r="AB28" s="137"/>
    </row>
    <row r="29" spans="1:28" s="41" customFormat="1" ht="9" customHeight="1" x14ac:dyDescent="0.15">
      <c r="A29" s="74" t="s">
        <v>42</v>
      </c>
      <c r="B29" s="138">
        <v>880927</v>
      </c>
      <c r="C29" s="138">
        <v>535896</v>
      </c>
      <c r="D29" s="138"/>
      <c r="E29" s="138">
        <v>158815405</v>
      </c>
      <c r="F29" s="138">
        <v>82746310</v>
      </c>
      <c r="G29" s="138">
        <v>75740593</v>
      </c>
      <c r="H29" s="138">
        <v>24792177</v>
      </c>
      <c r="I29" s="138"/>
      <c r="J29" s="138">
        <v>4174</v>
      </c>
      <c r="K29" s="138">
        <v>452314</v>
      </c>
      <c r="L29" s="138"/>
      <c r="M29" s="138">
        <v>96</v>
      </c>
      <c r="N29" s="138">
        <v>11981</v>
      </c>
      <c r="O29" s="138"/>
      <c r="P29" s="138">
        <v>248</v>
      </c>
      <c r="Q29" s="138">
        <v>48747</v>
      </c>
      <c r="R29" s="138"/>
      <c r="S29" s="138">
        <v>1094</v>
      </c>
      <c r="T29" s="138">
        <v>16694</v>
      </c>
      <c r="AB29" s="137"/>
    </row>
    <row r="30" spans="1:28" s="41" customFormat="1" ht="9" customHeight="1" x14ac:dyDescent="0.15">
      <c r="A30" s="74" t="s">
        <v>43</v>
      </c>
      <c r="B30" s="138">
        <v>1555919</v>
      </c>
      <c r="C30" s="138">
        <v>1048393</v>
      </c>
      <c r="D30" s="138"/>
      <c r="E30" s="138">
        <v>186916942</v>
      </c>
      <c r="F30" s="138">
        <v>89724828</v>
      </c>
      <c r="G30" s="138">
        <v>65988243</v>
      </c>
      <c r="H30" s="138">
        <v>21100726</v>
      </c>
      <c r="I30" s="138"/>
      <c r="J30" s="138">
        <v>5649</v>
      </c>
      <c r="K30" s="138">
        <v>622976</v>
      </c>
      <c r="L30" s="138"/>
      <c r="M30" s="138">
        <v>215</v>
      </c>
      <c r="N30" s="138">
        <v>29850</v>
      </c>
      <c r="O30" s="138"/>
      <c r="P30" s="138">
        <v>133</v>
      </c>
      <c r="Q30" s="138">
        <v>39935</v>
      </c>
      <c r="R30" s="138"/>
      <c r="S30" s="138">
        <v>2476</v>
      </c>
      <c r="T30" s="138">
        <v>26514</v>
      </c>
      <c r="AB30" s="137"/>
    </row>
    <row r="31" spans="1:28" s="41" customFormat="1" ht="9" customHeight="1" x14ac:dyDescent="0.15">
      <c r="A31" s="76" t="s">
        <v>88</v>
      </c>
      <c r="B31" s="139">
        <v>474350</v>
      </c>
      <c r="C31" s="139">
        <v>352223</v>
      </c>
      <c r="D31" s="139"/>
      <c r="E31" s="139">
        <v>56931296</v>
      </c>
      <c r="F31" s="139">
        <v>12823328</v>
      </c>
      <c r="G31" s="139">
        <v>21331337</v>
      </c>
      <c r="H31" s="139">
        <v>11401752</v>
      </c>
      <c r="I31" s="139"/>
      <c r="J31" s="139">
        <v>3582</v>
      </c>
      <c r="K31" s="139">
        <v>255864</v>
      </c>
      <c r="L31" s="139"/>
      <c r="M31" s="139">
        <v>158</v>
      </c>
      <c r="N31" s="139">
        <v>13679</v>
      </c>
      <c r="O31" s="139"/>
      <c r="P31" s="139">
        <v>78</v>
      </c>
      <c r="Q31" s="139">
        <v>18685</v>
      </c>
      <c r="R31" s="139"/>
      <c r="S31" s="139">
        <v>1336</v>
      </c>
      <c r="T31" s="139">
        <v>10149</v>
      </c>
      <c r="AB31" s="137"/>
    </row>
    <row r="32" spans="1:28" s="41" customFormat="1" ht="9" customHeight="1" x14ac:dyDescent="0.15">
      <c r="A32" s="74" t="s">
        <v>45</v>
      </c>
      <c r="B32" s="138">
        <v>565811</v>
      </c>
      <c r="C32" s="138">
        <v>223898</v>
      </c>
      <c r="D32" s="138"/>
      <c r="E32" s="138">
        <v>44587605</v>
      </c>
      <c r="F32" s="138">
        <v>22329013</v>
      </c>
      <c r="G32" s="138">
        <v>13991799</v>
      </c>
      <c r="H32" s="138">
        <v>3421889</v>
      </c>
      <c r="I32" s="138"/>
      <c r="J32" s="138">
        <v>2235</v>
      </c>
      <c r="K32" s="138">
        <v>180547</v>
      </c>
      <c r="L32" s="138"/>
      <c r="M32" s="138">
        <v>78</v>
      </c>
      <c r="N32" s="138">
        <v>5765</v>
      </c>
      <c r="O32" s="138"/>
      <c r="P32" s="138">
        <v>32</v>
      </c>
      <c r="Q32" s="138">
        <v>14151</v>
      </c>
      <c r="R32" s="138"/>
      <c r="S32" s="138">
        <v>207</v>
      </c>
      <c r="T32" s="138">
        <v>2161</v>
      </c>
      <c r="AB32" s="137"/>
    </row>
    <row r="33" spans="1:28" s="41" customFormat="1" ht="9" customHeight="1" x14ac:dyDescent="0.15">
      <c r="A33" s="74" t="s">
        <v>46</v>
      </c>
      <c r="B33" s="138">
        <v>203843</v>
      </c>
      <c r="C33" s="138">
        <v>106735</v>
      </c>
      <c r="D33" s="138"/>
      <c r="E33" s="138">
        <v>53576528</v>
      </c>
      <c r="F33" s="138">
        <v>10006301</v>
      </c>
      <c r="G33" s="138">
        <v>34361323</v>
      </c>
      <c r="H33" s="138">
        <v>1884738</v>
      </c>
      <c r="I33" s="138"/>
      <c r="J33" s="138">
        <v>1013</v>
      </c>
      <c r="K33" s="138">
        <v>108103</v>
      </c>
      <c r="L33" s="138"/>
      <c r="M33" s="138">
        <v>30</v>
      </c>
      <c r="N33" s="138">
        <v>2492</v>
      </c>
      <c r="O33" s="138"/>
      <c r="P33" s="138">
        <v>7</v>
      </c>
      <c r="Q33" s="138">
        <v>555</v>
      </c>
      <c r="R33" s="138"/>
      <c r="S33" s="138">
        <v>79</v>
      </c>
      <c r="T33" s="138">
        <v>1566</v>
      </c>
      <c r="AB33" s="137"/>
    </row>
    <row r="34" spans="1:28" s="41" customFormat="1" ht="9" customHeight="1" x14ac:dyDescent="0.15">
      <c r="A34" s="74" t="s">
        <v>47</v>
      </c>
      <c r="B34" s="138">
        <v>3965022</v>
      </c>
      <c r="C34" s="138">
        <v>2425637</v>
      </c>
      <c r="D34" s="138"/>
      <c r="E34" s="138">
        <v>500958878</v>
      </c>
      <c r="F34" s="138">
        <v>187682318</v>
      </c>
      <c r="G34" s="138">
        <v>289371297</v>
      </c>
      <c r="H34" s="138">
        <v>79031884</v>
      </c>
      <c r="I34" s="138"/>
      <c r="J34" s="138">
        <v>4370</v>
      </c>
      <c r="K34" s="138">
        <v>512642</v>
      </c>
      <c r="L34" s="138"/>
      <c r="M34" s="138">
        <v>65</v>
      </c>
      <c r="N34" s="138">
        <v>10675</v>
      </c>
      <c r="O34" s="138"/>
      <c r="P34" s="138">
        <v>206</v>
      </c>
      <c r="Q34" s="138">
        <v>37027</v>
      </c>
      <c r="R34" s="138"/>
      <c r="S34" s="138">
        <v>2470</v>
      </c>
      <c r="T34" s="138">
        <v>45239</v>
      </c>
      <c r="AB34" s="137"/>
    </row>
    <row r="35" spans="1:28" s="41" customFormat="1" ht="9" customHeight="1" x14ac:dyDescent="0.15">
      <c r="A35" s="76" t="s">
        <v>48</v>
      </c>
      <c r="B35" s="139">
        <v>253542</v>
      </c>
      <c r="C35" s="139">
        <v>146729</v>
      </c>
      <c r="D35" s="139"/>
      <c r="E35" s="139">
        <v>35567187</v>
      </c>
      <c r="F35" s="139">
        <v>14747652</v>
      </c>
      <c r="G35" s="139">
        <v>9373635</v>
      </c>
      <c r="H35" s="139">
        <v>3917112</v>
      </c>
      <c r="I35" s="139"/>
      <c r="J35" s="139">
        <v>1900</v>
      </c>
      <c r="K35" s="139">
        <v>161409</v>
      </c>
      <c r="L35" s="139"/>
      <c r="M35" s="139">
        <v>99</v>
      </c>
      <c r="N35" s="139">
        <v>8931</v>
      </c>
      <c r="O35" s="139"/>
      <c r="P35" s="139">
        <v>6</v>
      </c>
      <c r="Q35" s="139">
        <v>2029</v>
      </c>
      <c r="R35" s="139"/>
      <c r="S35" s="139">
        <v>110</v>
      </c>
      <c r="T35" s="139">
        <v>1407</v>
      </c>
      <c r="AB35" s="137"/>
    </row>
    <row r="36" spans="1:28" s="41" customFormat="1" ht="9" customHeight="1" x14ac:dyDescent="0.15">
      <c r="A36" s="74" t="s">
        <v>49</v>
      </c>
      <c r="B36" s="138">
        <v>405120</v>
      </c>
      <c r="C36" s="138">
        <v>378156</v>
      </c>
      <c r="D36" s="138"/>
      <c r="E36" s="138">
        <v>67165604</v>
      </c>
      <c r="F36" s="138">
        <v>21772780</v>
      </c>
      <c r="G36" s="138">
        <v>16259650</v>
      </c>
      <c r="H36" s="138">
        <v>23653215</v>
      </c>
      <c r="I36" s="138"/>
      <c r="J36" s="138">
        <v>2401</v>
      </c>
      <c r="K36" s="138">
        <v>272825</v>
      </c>
      <c r="L36" s="138"/>
      <c r="M36" s="138">
        <v>73</v>
      </c>
      <c r="N36" s="138">
        <v>10465</v>
      </c>
      <c r="O36" s="138"/>
      <c r="P36" s="138">
        <v>32</v>
      </c>
      <c r="Q36" s="138">
        <v>9553</v>
      </c>
      <c r="R36" s="138"/>
      <c r="S36" s="138">
        <v>675</v>
      </c>
      <c r="T36" s="138">
        <v>6456</v>
      </c>
      <c r="AB36" s="137"/>
    </row>
    <row r="37" spans="1:28" s="41" customFormat="1" ht="9" customHeight="1" x14ac:dyDescent="0.15">
      <c r="A37" s="74" t="s">
        <v>50</v>
      </c>
      <c r="B37" s="138">
        <v>469960</v>
      </c>
      <c r="C37" s="138">
        <v>180114</v>
      </c>
      <c r="D37" s="138"/>
      <c r="E37" s="138">
        <v>58945233</v>
      </c>
      <c r="F37" s="138">
        <v>31189990</v>
      </c>
      <c r="G37" s="138">
        <v>30147184</v>
      </c>
      <c r="H37" s="138">
        <v>4462924</v>
      </c>
      <c r="I37" s="138"/>
      <c r="J37" s="138">
        <v>2312</v>
      </c>
      <c r="K37" s="138">
        <v>145523</v>
      </c>
      <c r="L37" s="138"/>
      <c r="M37" s="138">
        <v>41</v>
      </c>
      <c r="N37" s="138">
        <v>4848</v>
      </c>
      <c r="O37" s="138"/>
      <c r="P37" s="138">
        <v>36</v>
      </c>
      <c r="Q37" s="138">
        <v>8150</v>
      </c>
      <c r="R37" s="138"/>
      <c r="S37" s="138">
        <v>375</v>
      </c>
      <c r="T37" s="138">
        <v>6510</v>
      </c>
      <c r="AB37" s="137"/>
    </row>
    <row r="38" spans="1:28" s="41" customFormat="1" ht="9" customHeight="1" x14ac:dyDescent="0.15">
      <c r="A38" s="74" t="s">
        <v>51</v>
      </c>
      <c r="B38" s="138">
        <v>155072</v>
      </c>
      <c r="C38" s="138">
        <v>137055</v>
      </c>
      <c r="D38" s="138"/>
      <c r="E38" s="138">
        <v>35310591</v>
      </c>
      <c r="F38" s="138">
        <v>10304701</v>
      </c>
      <c r="G38" s="138">
        <v>12729661</v>
      </c>
      <c r="H38" s="138">
        <v>5852734</v>
      </c>
      <c r="I38" s="138"/>
      <c r="J38" s="138">
        <v>638</v>
      </c>
      <c r="K38" s="138">
        <v>66196</v>
      </c>
      <c r="L38" s="138"/>
      <c r="M38" s="138">
        <v>24</v>
      </c>
      <c r="N38" s="138">
        <v>3103</v>
      </c>
      <c r="O38" s="138"/>
      <c r="P38" s="138">
        <v>10</v>
      </c>
      <c r="Q38" s="138">
        <v>3119</v>
      </c>
      <c r="R38" s="138"/>
      <c r="S38" s="138">
        <v>235</v>
      </c>
      <c r="T38" s="138">
        <v>4177</v>
      </c>
      <c r="AB38" s="137"/>
    </row>
    <row r="39" spans="1:28" s="41" customFormat="1" ht="9" customHeight="1" x14ac:dyDescent="0.15">
      <c r="A39" s="76" t="s">
        <v>52</v>
      </c>
      <c r="B39" s="139">
        <v>422321</v>
      </c>
      <c r="C39" s="139">
        <v>219354</v>
      </c>
      <c r="D39" s="139"/>
      <c r="E39" s="139">
        <v>60961523</v>
      </c>
      <c r="F39" s="139">
        <v>19729067</v>
      </c>
      <c r="G39" s="139">
        <v>24524307</v>
      </c>
      <c r="H39" s="139">
        <v>4639981</v>
      </c>
      <c r="I39" s="139"/>
      <c r="J39" s="139">
        <v>1239</v>
      </c>
      <c r="K39" s="139">
        <v>197322</v>
      </c>
      <c r="L39" s="139"/>
      <c r="M39" s="139">
        <v>40</v>
      </c>
      <c r="N39" s="139">
        <v>6234</v>
      </c>
      <c r="O39" s="139"/>
      <c r="P39" s="139">
        <v>37</v>
      </c>
      <c r="Q39" s="139">
        <v>10411</v>
      </c>
      <c r="R39" s="139"/>
      <c r="S39" s="139">
        <v>274</v>
      </c>
      <c r="T39" s="139">
        <v>3601</v>
      </c>
      <c r="AB39" s="137"/>
    </row>
    <row r="40" spans="1:28" s="41" customFormat="1" ht="9" customHeight="1" x14ac:dyDescent="0.15">
      <c r="A40" s="74" t="s">
        <v>53</v>
      </c>
      <c r="B40" s="138">
        <v>929430</v>
      </c>
      <c r="C40" s="138">
        <v>614458</v>
      </c>
      <c r="D40" s="138"/>
      <c r="E40" s="138">
        <v>211490992</v>
      </c>
      <c r="F40" s="138">
        <v>127899450</v>
      </c>
      <c r="G40" s="138">
        <v>107611410</v>
      </c>
      <c r="H40" s="138">
        <v>21798986</v>
      </c>
      <c r="I40" s="138"/>
      <c r="J40" s="138">
        <v>2766</v>
      </c>
      <c r="K40" s="138">
        <v>293193</v>
      </c>
      <c r="L40" s="138"/>
      <c r="M40" s="138">
        <v>77</v>
      </c>
      <c r="N40" s="138">
        <v>9375</v>
      </c>
      <c r="O40" s="138"/>
      <c r="P40" s="138">
        <v>61</v>
      </c>
      <c r="Q40" s="138">
        <v>15201</v>
      </c>
      <c r="R40" s="138"/>
      <c r="S40" s="138">
        <v>277</v>
      </c>
      <c r="T40" s="138">
        <v>4292</v>
      </c>
      <c r="AB40" s="137"/>
    </row>
    <row r="41" spans="1:28" s="41" customFormat="1" ht="9" customHeight="1" x14ac:dyDescent="0.15">
      <c r="A41" s="74" t="s">
        <v>54</v>
      </c>
      <c r="B41" s="138">
        <v>536467</v>
      </c>
      <c r="C41" s="138">
        <v>518458</v>
      </c>
      <c r="D41" s="138"/>
      <c r="E41" s="138">
        <v>100956234</v>
      </c>
      <c r="F41" s="138">
        <v>57049584</v>
      </c>
      <c r="G41" s="138">
        <v>29845104</v>
      </c>
      <c r="H41" s="138">
        <v>4975490</v>
      </c>
      <c r="I41" s="138"/>
      <c r="J41" s="138">
        <v>1636</v>
      </c>
      <c r="K41" s="138">
        <v>200719</v>
      </c>
      <c r="L41" s="138"/>
      <c r="M41" s="138">
        <v>76</v>
      </c>
      <c r="N41" s="138">
        <v>16338</v>
      </c>
      <c r="O41" s="138"/>
      <c r="P41" s="138">
        <v>143</v>
      </c>
      <c r="Q41" s="138">
        <v>68502</v>
      </c>
      <c r="R41" s="138"/>
      <c r="S41" s="138">
        <v>496</v>
      </c>
      <c r="T41" s="138">
        <v>4708</v>
      </c>
      <c r="AB41" s="137"/>
    </row>
    <row r="42" spans="1:28" s="41" customFormat="1" ht="9" customHeight="1" x14ac:dyDescent="0.15">
      <c r="A42" s="74" t="s">
        <v>55</v>
      </c>
      <c r="B42" s="138">
        <v>209487</v>
      </c>
      <c r="C42" s="138">
        <v>163797</v>
      </c>
      <c r="D42" s="138"/>
      <c r="E42" s="138">
        <v>31045468</v>
      </c>
      <c r="F42" s="138">
        <v>13506520</v>
      </c>
      <c r="G42" s="138">
        <v>6802645</v>
      </c>
      <c r="H42" s="138">
        <v>1497562</v>
      </c>
      <c r="I42" s="138"/>
      <c r="J42" s="138">
        <v>1299</v>
      </c>
      <c r="K42" s="138">
        <v>169301</v>
      </c>
      <c r="L42" s="138"/>
      <c r="M42" s="138">
        <v>76</v>
      </c>
      <c r="N42" s="138">
        <v>9840</v>
      </c>
      <c r="O42" s="138"/>
      <c r="P42" s="138">
        <v>107</v>
      </c>
      <c r="Q42" s="138">
        <v>19528</v>
      </c>
      <c r="R42" s="138"/>
      <c r="S42" s="138">
        <v>170</v>
      </c>
      <c r="T42" s="138">
        <v>680</v>
      </c>
      <c r="AB42" s="137"/>
    </row>
    <row r="43" spans="1:28" s="41" customFormat="1" ht="9" customHeight="1" x14ac:dyDescent="0.15">
      <c r="A43" s="76" t="s">
        <v>56</v>
      </c>
      <c r="B43" s="139">
        <v>357053</v>
      </c>
      <c r="C43" s="139">
        <v>402133</v>
      </c>
      <c r="D43" s="139"/>
      <c r="E43" s="139">
        <v>62096765</v>
      </c>
      <c r="F43" s="139">
        <v>27775033</v>
      </c>
      <c r="G43" s="139">
        <v>20222766</v>
      </c>
      <c r="H43" s="139">
        <v>7357817</v>
      </c>
      <c r="I43" s="139"/>
      <c r="J43" s="139">
        <v>2338</v>
      </c>
      <c r="K43" s="139">
        <v>318088</v>
      </c>
      <c r="L43" s="139"/>
      <c r="M43" s="139">
        <v>47</v>
      </c>
      <c r="N43" s="139">
        <v>11130</v>
      </c>
      <c r="O43" s="139"/>
      <c r="P43" s="139">
        <v>73</v>
      </c>
      <c r="Q43" s="139">
        <v>14420</v>
      </c>
      <c r="R43" s="139"/>
      <c r="S43" s="139">
        <v>475</v>
      </c>
      <c r="T43" s="139">
        <v>4479</v>
      </c>
      <c r="AB43" s="137"/>
    </row>
    <row r="44" spans="1:28" s="41" customFormat="1" ht="9" customHeight="1" x14ac:dyDescent="0.15">
      <c r="A44" s="74" t="s">
        <v>57</v>
      </c>
      <c r="B44" s="138">
        <v>109823</v>
      </c>
      <c r="C44" s="138">
        <v>77774</v>
      </c>
      <c r="D44" s="138"/>
      <c r="E44" s="138">
        <v>14854371</v>
      </c>
      <c r="F44" s="138">
        <v>3401114</v>
      </c>
      <c r="G44" s="138">
        <v>5366056</v>
      </c>
      <c r="H44" s="138">
        <v>1488419</v>
      </c>
      <c r="I44" s="138"/>
      <c r="J44" s="138">
        <v>414</v>
      </c>
      <c r="K44" s="138">
        <v>55307</v>
      </c>
      <c r="L44" s="138"/>
      <c r="M44" s="138">
        <v>28</v>
      </c>
      <c r="N44" s="138">
        <v>2678</v>
      </c>
      <c r="O44" s="138"/>
      <c r="P44" s="138">
        <v>6</v>
      </c>
      <c r="Q44" s="138">
        <v>433</v>
      </c>
      <c r="R44" s="138"/>
      <c r="S44" s="138">
        <v>76</v>
      </c>
      <c r="T44" s="138">
        <v>675</v>
      </c>
      <c r="AB44" s="137"/>
    </row>
    <row r="45" spans="1:28" s="41" customFormat="1" ht="9" customHeight="1" x14ac:dyDescent="0.15">
      <c r="A45" s="74" t="s">
        <v>112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AB45" s="137"/>
    </row>
    <row r="46" spans="1:28" s="41" customFormat="1" ht="9" customHeight="1" x14ac:dyDescent="0.15">
      <c r="A46" s="74" t="s">
        <v>113</v>
      </c>
      <c r="B46" s="138">
        <v>642890</v>
      </c>
      <c r="C46" s="138">
        <v>545943</v>
      </c>
      <c r="D46" s="138"/>
      <c r="E46" s="138">
        <v>118896911</v>
      </c>
      <c r="F46" s="138">
        <v>108787839</v>
      </c>
      <c r="G46" s="138">
        <v>70056414</v>
      </c>
      <c r="H46" s="138">
        <v>6356687</v>
      </c>
      <c r="I46" s="138"/>
      <c r="J46" s="138">
        <v>4200</v>
      </c>
      <c r="K46" s="138">
        <v>423526</v>
      </c>
      <c r="L46" s="138"/>
      <c r="M46" s="138">
        <v>101</v>
      </c>
      <c r="N46" s="138">
        <v>9759</v>
      </c>
      <c r="O46" s="138"/>
      <c r="P46" s="138">
        <v>120</v>
      </c>
      <c r="Q46" s="138">
        <v>22235</v>
      </c>
      <c r="R46" s="138"/>
      <c r="S46" s="138">
        <v>434</v>
      </c>
      <c r="T46" s="138">
        <v>3883</v>
      </c>
    </row>
    <row r="47" spans="1:28" s="41" customFormat="1" ht="9" customHeight="1" x14ac:dyDescent="0.15">
      <c r="A47" s="76" t="s">
        <v>59</v>
      </c>
      <c r="B47" s="139">
        <v>231145</v>
      </c>
      <c r="C47" s="139">
        <v>163809</v>
      </c>
      <c r="D47" s="139"/>
      <c r="E47" s="139">
        <v>40239409</v>
      </c>
      <c r="F47" s="139">
        <v>7591800</v>
      </c>
      <c r="G47" s="139">
        <v>14457300</v>
      </c>
      <c r="H47" s="139">
        <v>2333326</v>
      </c>
      <c r="I47" s="139"/>
      <c r="J47" s="139">
        <v>1374</v>
      </c>
      <c r="K47" s="139">
        <v>171465</v>
      </c>
      <c r="L47" s="139"/>
      <c r="M47" s="139">
        <v>23</v>
      </c>
      <c r="N47" s="139">
        <v>3220</v>
      </c>
      <c r="O47" s="139"/>
      <c r="P47" s="139">
        <v>81</v>
      </c>
      <c r="Q47" s="139">
        <v>11889</v>
      </c>
      <c r="R47" s="139"/>
      <c r="S47" s="139">
        <v>181</v>
      </c>
      <c r="T47" s="139">
        <v>1434</v>
      </c>
    </row>
    <row r="48" spans="1:28" s="41" customFormat="1" ht="9" customHeight="1" x14ac:dyDescent="0.15">
      <c r="A48" s="110" t="s">
        <v>60</v>
      </c>
      <c r="B48" s="55">
        <v>140492</v>
      </c>
      <c r="C48" s="55">
        <v>350289</v>
      </c>
      <c r="D48" s="55"/>
      <c r="E48" s="55">
        <v>50138395</v>
      </c>
      <c r="F48" s="55">
        <v>31769301</v>
      </c>
      <c r="G48" s="55">
        <v>37656102</v>
      </c>
      <c r="H48" s="55">
        <v>1548577</v>
      </c>
      <c r="I48" s="55"/>
      <c r="J48" s="55">
        <v>658</v>
      </c>
      <c r="K48" s="55">
        <v>72194</v>
      </c>
      <c r="L48" s="55"/>
      <c r="M48" s="55">
        <v>34</v>
      </c>
      <c r="N48" s="55">
        <v>3352</v>
      </c>
      <c r="O48" s="55"/>
      <c r="P48" s="55">
        <v>38</v>
      </c>
      <c r="Q48" s="55">
        <v>10084</v>
      </c>
      <c r="R48" s="55"/>
      <c r="S48" s="55">
        <v>41</v>
      </c>
      <c r="T48" s="55">
        <v>530</v>
      </c>
    </row>
    <row r="49" spans="1:28" s="41" customFormat="1" ht="9" customHeight="1" x14ac:dyDescent="0.15">
      <c r="A49" s="74" t="s">
        <v>90</v>
      </c>
      <c r="B49" s="138">
        <v>41595</v>
      </c>
      <c r="C49" s="138">
        <v>122</v>
      </c>
      <c r="D49" s="138"/>
      <c r="E49" s="138">
        <v>9962562</v>
      </c>
      <c r="F49" s="138">
        <v>43029</v>
      </c>
      <c r="G49" s="138">
        <v>22402</v>
      </c>
      <c r="H49" s="138">
        <v>507</v>
      </c>
      <c r="I49" s="138"/>
      <c r="J49" s="138">
        <v>154</v>
      </c>
      <c r="K49" s="138">
        <v>21987</v>
      </c>
      <c r="L49" s="138"/>
      <c r="M49" s="138">
        <v>3</v>
      </c>
      <c r="N49" s="138">
        <v>155</v>
      </c>
      <c r="O49" s="138"/>
      <c r="P49" s="138">
        <v>0</v>
      </c>
      <c r="Q49" s="138">
        <v>0</v>
      </c>
      <c r="R49" s="138"/>
      <c r="S49" s="138">
        <v>15</v>
      </c>
      <c r="T49" s="138">
        <v>1093</v>
      </c>
    </row>
    <row r="50" spans="1:28" s="41" customFormat="1" ht="9" customHeight="1" x14ac:dyDescent="0.15">
      <c r="A50" s="74" t="s">
        <v>114</v>
      </c>
      <c r="B50" s="138">
        <v>36644</v>
      </c>
      <c r="C50" s="138">
        <v>94665</v>
      </c>
      <c r="D50" s="138"/>
      <c r="E50" s="138">
        <v>20645526</v>
      </c>
      <c r="F50" s="138">
        <v>29792636</v>
      </c>
      <c r="G50" s="138">
        <v>17564367</v>
      </c>
      <c r="H50" s="138">
        <v>6370</v>
      </c>
      <c r="I50" s="138"/>
      <c r="J50" s="138">
        <v>387</v>
      </c>
      <c r="K50" s="138">
        <v>15782</v>
      </c>
      <c r="L50" s="138"/>
      <c r="M50" s="138">
        <v>16</v>
      </c>
      <c r="N50" s="138">
        <v>2922</v>
      </c>
      <c r="O50" s="138"/>
      <c r="P50" s="138">
        <v>27</v>
      </c>
      <c r="Q50" s="138">
        <v>2141</v>
      </c>
      <c r="R50" s="138"/>
      <c r="S50" s="138">
        <v>0</v>
      </c>
      <c r="T50" s="138">
        <v>0</v>
      </c>
    </row>
    <row r="51" spans="1:28" s="41" customFormat="1" ht="9" customHeight="1" x14ac:dyDescent="0.15">
      <c r="A51" s="74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</row>
    <row r="52" spans="1:28" s="41" customFormat="1" ht="9" customHeight="1" x14ac:dyDescent="0.15">
      <c r="A52" s="72">
        <v>2010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</row>
    <row r="53" spans="1:28" s="41" customFormat="1" ht="9" customHeight="1" x14ac:dyDescent="0.15">
      <c r="A53" s="72" t="s">
        <v>84</v>
      </c>
      <c r="B53" s="114">
        <f>SUM(B55:B89)</f>
        <v>53366151</v>
      </c>
      <c r="C53" s="114">
        <f>SUM(C55:C89)+1</f>
        <v>29629559</v>
      </c>
      <c r="D53" s="114"/>
      <c r="E53" s="114">
        <f>SUM(E55:E89)+2</f>
        <v>12240992656</v>
      </c>
      <c r="F53" s="114">
        <f>SUM(F55:F89)-2</f>
        <v>4225337543</v>
      </c>
      <c r="G53" s="114">
        <f>SUM(G55:G89)-1</f>
        <v>3676871619</v>
      </c>
      <c r="H53" s="114">
        <f>SUM(H55:H89)-1</f>
        <v>599277197</v>
      </c>
      <c r="I53" s="78"/>
      <c r="J53" s="114">
        <f>SUM(J55:J89)</f>
        <v>94555</v>
      </c>
      <c r="K53" s="114">
        <f>SUM(K55:K89)-3</f>
        <v>11763472</v>
      </c>
      <c r="L53" s="114"/>
      <c r="M53" s="114">
        <f>SUM(M55:M89)</f>
        <v>2387</v>
      </c>
      <c r="N53" s="114">
        <f>SUM(N55:N89)-1</f>
        <v>405327</v>
      </c>
      <c r="O53" s="114"/>
      <c r="P53" s="114">
        <f>SUM(P55:P89)</f>
        <v>2685</v>
      </c>
      <c r="Q53" s="114">
        <f>SUM(Q55:Q89)+2</f>
        <v>842761</v>
      </c>
      <c r="R53" s="114"/>
      <c r="S53" s="114">
        <f>SUM(S55:S89)</f>
        <v>24892</v>
      </c>
      <c r="T53" s="114">
        <f>SUM(T55:T89)-1</f>
        <v>410922</v>
      </c>
      <c r="AB53" s="137"/>
    </row>
    <row r="54" spans="1:28" s="41" customFormat="1" ht="3.75" customHeight="1" x14ac:dyDescent="0.15">
      <c r="A54" s="72"/>
      <c r="B54" s="114"/>
      <c r="C54" s="114"/>
      <c r="D54" s="114"/>
      <c r="E54" s="114"/>
      <c r="F54" s="114"/>
      <c r="G54" s="114"/>
      <c r="H54" s="114"/>
      <c r="I54" s="78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AB54" s="137"/>
    </row>
    <row r="55" spans="1:28" s="41" customFormat="1" ht="9" customHeight="1" x14ac:dyDescent="0.15">
      <c r="A55" s="74" t="s">
        <v>29</v>
      </c>
      <c r="B55" s="115">
        <v>171399</v>
      </c>
      <c r="C55" s="115">
        <v>230359</v>
      </c>
      <c r="D55" s="116"/>
      <c r="E55" s="115">
        <v>254056702</v>
      </c>
      <c r="F55" s="115">
        <v>478589138</v>
      </c>
      <c r="G55" s="115">
        <v>242526659</v>
      </c>
      <c r="H55" s="115">
        <v>2526438</v>
      </c>
      <c r="I55" s="138"/>
      <c r="J55" s="115">
        <v>988</v>
      </c>
      <c r="K55" s="115">
        <v>130461</v>
      </c>
      <c r="L55" s="116"/>
      <c r="M55" s="115">
        <v>48</v>
      </c>
      <c r="N55" s="115">
        <v>8494</v>
      </c>
      <c r="O55" s="116"/>
      <c r="P55" s="115">
        <v>41</v>
      </c>
      <c r="Q55" s="115">
        <v>8854</v>
      </c>
      <c r="R55" s="116"/>
      <c r="S55" s="115">
        <v>228</v>
      </c>
      <c r="T55" s="115">
        <v>2201</v>
      </c>
      <c r="AB55" s="137"/>
    </row>
    <row r="56" spans="1:28" s="41" customFormat="1" ht="9" customHeight="1" x14ac:dyDescent="0.15">
      <c r="A56" s="74" t="s">
        <v>30</v>
      </c>
      <c r="B56" s="115">
        <v>382767</v>
      </c>
      <c r="C56" s="115">
        <v>391715</v>
      </c>
      <c r="D56" s="116"/>
      <c r="E56" s="115">
        <v>60506515</v>
      </c>
      <c r="F56" s="115">
        <v>25109459</v>
      </c>
      <c r="G56" s="115">
        <v>14987305</v>
      </c>
      <c r="H56" s="115">
        <v>5836059</v>
      </c>
      <c r="I56" s="138"/>
      <c r="J56" s="115">
        <v>2277</v>
      </c>
      <c r="K56" s="115">
        <v>274501</v>
      </c>
      <c r="L56" s="116"/>
      <c r="M56" s="115">
        <v>39</v>
      </c>
      <c r="N56" s="115">
        <v>8885</v>
      </c>
      <c r="O56" s="116"/>
      <c r="P56" s="115">
        <v>52</v>
      </c>
      <c r="Q56" s="115">
        <v>11120</v>
      </c>
      <c r="R56" s="116"/>
      <c r="S56" s="115">
        <v>997</v>
      </c>
      <c r="T56" s="115">
        <v>15712</v>
      </c>
      <c r="AB56" s="137"/>
    </row>
    <row r="57" spans="1:28" s="41" customFormat="1" ht="9" customHeight="1" x14ac:dyDescent="0.15">
      <c r="A57" s="74" t="s">
        <v>31</v>
      </c>
      <c r="B57" s="115">
        <v>69596</v>
      </c>
      <c r="C57" s="115">
        <v>118962</v>
      </c>
      <c r="D57" s="116"/>
      <c r="E57" s="115">
        <v>10307001</v>
      </c>
      <c r="F57" s="115">
        <v>3769509</v>
      </c>
      <c r="G57" s="115">
        <v>1399229</v>
      </c>
      <c r="H57" s="115">
        <v>787875</v>
      </c>
      <c r="I57" s="138"/>
      <c r="J57" s="115">
        <v>527</v>
      </c>
      <c r="K57" s="115">
        <v>67396</v>
      </c>
      <c r="L57" s="116"/>
      <c r="M57" s="115">
        <v>18</v>
      </c>
      <c r="N57" s="115">
        <v>2015</v>
      </c>
      <c r="O57" s="116"/>
      <c r="P57" s="115">
        <v>19</v>
      </c>
      <c r="Q57" s="115">
        <v>4298</v>
      </c>
      <c r="R57" s="116"/>
      <c r="S57" s="115">
        <v>201</v>
      </c>
      <c r="T57" s="115">
        <v>3753</v>
      </c>
      <c r="AB57" s="137"/>
    </row>
    <row r="58" spans="1:28" s="41" customFormat="1" ht="9" customHeight="1" x14ac:dyDescent="0.15">
      <c r="A58" s="76" t="s">
        <v>32</v>
      </c>
      <c r="B58" s="117">
        <v>108112</v>
      </c>
      <c r="C58" s="117">
        <v>148971</v>
      </c>
      <c r="D58" s="118"/>
      <c r="E58" s="117">
        <v>22481812</v>
      </c>
      <c r="F58" s="117">
        <v>16236551</v>
      </c>
      <c r="G58" s="117">
        <v>10727464</v>
      </c>
      <c r="H58" s="117">
        <v>1195441</v>
      </c>
      <c r="I58" s="139"/>
      <c r="J58" s="117">
        <v>602</v>
      </c>
      <c r="K58" s="117">
        <v>87681</v>
      </c>
      <c r="L58" s="118"/>
      <c r="M58" s="117">
        <v>7</v>
      </c>
      <c r="N58" s="117">
        <v>1107</v>
      </c>
      <c r="O58" s="118"/>
      <c r="P58" s="117">
        <v>20</v>
      </c>
      <c r="Q58" s="117">
        <v>7873</v>
      </c>
      <c r="R58" s="118"/>
      <c r="S58" s="117">
        <v>91</v>
      </c>
      <c r="T58" s="117">
        <v>441</v>
      </c>
      <c r="AB58" s="137"/>
    </row>
    <row r="59" spans="1:28" s="41" customFormat="1" ht="9" customHeight="1" x14ac:dyDescent="0.15">
      <c r="A59" s="74" t="s">
        <v>85</v>
      </c>
      <c r="B59" s="115">
        <v>412905</v>
      </c>
      <c r="C59" s="115">
        <v>295404</v>
      </c>
      <c r="D59" s="116"/>
      <c r="E59" s="115">
        <v>77979535</v>
      </c>
      <c r="F59" s="115">
        <v>52266665</v>
      </c>
      <c r="G59" s="115">
        <v>45544900</v>
      </c>
      <c r="H59" s="115">
        <v>8147773</v>
      </c>
      <c r="I59" s="138"/>
      <c r="J59" s="115">
        <v>2150</v>
      </c>
      <c r="K59" s="115">
        <v>307081</v>
      </c>
      <c r="L59" s="116"/>
      <c r="M59" s="115">
        <v>44</v>
      </c>
      <c r="N59" s="115">
        <v>11492</v>
      </c>
      <c r="O59" s="116"/>
      <c r="P59" s="115">
        <v>76</v>
      </c>
      <c r="Q59" s="115">
        <v>21510</v>
      </c>
      <c r="R59" s="116"/>
      <c r="S59" s="115">
        <v>1009</v>
      </c>
      <c r="T59" s="115">
        <v>19094</v>
      </c>
      <c r="AB59" s="137"/>
    </row>
    <row r="60" spans="1:28" s="41" customFormat="1" ht="9" customHeight="1" x14ac:dyDescent="0.15">
      <c r="A60" s="74" t="s">
        <v>34</v>
      </c>
      <c r="B60" s="115">
        <v>141070</v>
      </c>
      <c r="C60" s="115">
        <v>77465</v>
      </c>
      <c r="D60" s="116"/>
      <c r="E60" s="115">
        <v>11273434</v>
      </c>
      <c r="F60" s="115">
        <v>2532910</v>
      </c>
      <c r="G60" s="115">
        <v>1882668</v>
      </c>
      <c r="H60" s="115">
        <v>314026</v>
      </c>
      <c r="I60" s="138"/>
      <c r="J60" s="115">
        <v>956</v>
      </c>
      <c r="K60" s="115">
        <v>63975</v>
      </c>
      <c r="L60" s="116"/>
      <c r="M60" s="115">
        <v>27</v>
      </c>
      <c r="N60" s="115">
        <v>2608</v>
      </c>
      <c r="O60" s="116"/>
      <c r="P60" s="115">
        <v>10</v>
      </c>
      <c r="Q60" s="115">
        <v>3898</v>
      </c>
      <c r="R60" s="116"/>
      <c r="S60" s="115">
        <v>69</v>
      </c>
      <c r="T60" s="115">
        <v>407</v>
      </c>
      <c r="AB60" s="137"/>
    </row>
    <row r="61" spans="1:28" s="41" customFormat="1" ht="9" customHeight="1" x14ac:dyDescent="0.15">
      <c r="A61" s="74" t="s">
        <v>35</v>
      </c>
      <c r="B61" s="115">
        <v>348442</v>
      </c>
      <c r="C61" s="115">
        <v>215403</v>
      </c>
      <c r="D61" s="116"/>
      <c r="E61" s="115">
        <v>55624335</v>
      </c>
      <c r="F61" s="115">
        <v>7875510</v>
      </c>
      <c r="G61" s="115">
        <v>12190012</v>
      </c>
      <c r="H61" s="115">
        <v>880176</v>
      </c>
      <c r="I61" s="138"/>
      <c r="J61" s="115">
        <v>1735</v>
      </c>
      <c r="K61" s="115">
        <v>191175</v>
      </c>
      <c r="L61" s="116"/>
      <c r="M61" s="115">
        <v>31</v>
      </c>
      <c r="N61" s="115">
        <v>4406</v>
      </c>
      <c r="O61" s="116"/>
      <c r="P61" s="115">
        <v>20</v>
      </c>
      <c r="Q61" s="115">
        <v>2759</v>
      </c>
      <c r="R61" s="116"/>
      <c r="S61" s="115">
        <v>119</v>
      </c>
      <c r="T61" s="115">
        <v>703</v>
      </c>
      <c r="AB61" s="137"/>
    </row>
    <row r="62" spans="1:28" s="41" customFormat="1" ht="9" customHeight="1" x14ac:dyDescent="0.15">
      <c r="A62" s="76" t="s">
        <v>86</v>
      </c>
      <c r="B62" s="117">
        <v>602249</v>
      </c>
      <c r="C62" s="117">
        <v>346183</v>
      </c>
      <c r="D62" s="118"/>
      <c r="E62" s="117">
        <v>224513096</v>
      </c>
      <c r="F62" s="117">
        <v>261189940</v>
      </c>
      <c r="G62" s="117">
        <v>179587165</v>
      </c>
      <c r="H62" s="117">
        <v>2712536</v>
      </c>
      <c r="I62" s="139"/>
      <c r="J62" s="117">
        <v>2831</v>
      </c>
      <c r="K62" s="117">
        <v>421115</v>
      </c>
      <c r="L62" s="118"/>
      <c r="M62" s="117">
        <v>194</v>
      </c>
      <c r="N62" s="117">
        <v>34083</v>
      </c>
      <c r="O62" s="118"/>
      <c r="P62" s="117">
        <v>85</v>
      </c>
      <c r="Q62" s="117">
        <v>12329</v>
      </c>
      <c r="R62" s="118"/>
      <c r="S62" s="117">
        <v>783</v>
      </c>
      <c r="T62" s="117">
        <v>9636</v>
      </c>
      <c r="AB62" s="137"/>
    </row>
    <row r="63" spans="1:28" s="41" customFormat="1" ht="9" customHeight="1" x14ac:dyDescent="0.15">
      <c r="A63" s="74" t="s">
        <v>87</v>
      </c>
      <c r="B63" s="115">
        <v>31653836</v>
      </c>
      <c r="C63" s="115">
        <v>16505511</v>
      </c>
      <c r="D63" s="116"/>
      <c r="E63" s="115">
        <v>7293569081</v>
      </c>
      <c r="F63" s="115">
        <v>2343301158</v>
      </c>
      <c r="G63" s="115">
        <v>1710421564</v>
      </c>
      <c r="H63" s="115">
        <v>222420217</v>
      </c>
      <c r="I63" s="138"/>
      <c r="J63" s="115">
        <v>27980</v>
      </c>
      <c r="K63" s="115">
        <v>3591491</v>
      </c>
      <c r="L63" s="116"/>
      <c r="M63" s="115">
        <v>458</v>
      </c>
      <c r="N63" s="115">
        <v>72032</v>
      </c>
      <c r="O63" s="116"/>
      <c r="P63" s="115">
        <v>916</v>
      </c>
      <c r="Q63" s="115">
        <v>282726</v>
      </c>
      <c r="R63" s="116"/>
      <c r="S63" s="115">
        <v>9195</v>
      </c>
      <c r="T63" s="115">
        <v>206870</v>
      </c>
      <c r="AB63" s="137"/>
    </row>
    <row r="64" spans="1:28" s="41" customFormat="1" ht="9" customHeight="1" x14ac:dyDescent="0.15">
      <c r="A64" s="74" t="s">
        <v>38</v>
      </c>
      <c r="B64" s="115">
        <v>379812</v>
      </c>
      <c r="C64" s="115">
        <v>305475</v>
      </c>
      <c r="D64" s="116"/>
      <c r="E64" s="115">
        <v>79177153</v>
      </c>
      <c r="F64" s="115">
        <v>93863193</v>
      </c>
      <c r="G64" s="115">
        <v>44973939</v>
      </c>
      <c r="H64" s="115">
        <v>2556433</v>
      </c>
      <c r="I64" s="138"/>
      <c r="J64" s="115">
        <v>1298</v>
      </c>
      <c r="K64" s="115">
        <v>248633</v>
      </c>
      <c r="L64" s="116"/>
      <c r="M64" s="115">
        <v>91</v>
      </c>
      <c r="N64" s="115">
        <v>15588</v>
      </c>
      <c r="O64" s="116"/>
      <c r="P64" s="115">
        <v>68</v>
      </c>
      <c r="Q64" s="115">
        <v>15164</v>
      </c>
      <c r="R64" s="116"/>
      <c r="S64" s="115">
        <v>164</v>
      </c>
      <c r="T64" s="115">
        <v>2195</v>
      </c>
      <c r="AB64" s="137"/>
    </row>
    <row r="65" spans="1:28" s="41" customFormat="1" ht="9" customHeight="1" x14ac:dyDescent="0.15">
      <c r="A65" s="74" t="s">
        <v>39</v>
      </c>
      <c r="B65" s="115">
        <v>3715238</v>
      </c>
      <c r="C65" s="115">
        <v>589948</v>
      </c>
      <c r="D65" s="116"/>
      <c r="E65" s="115">
        <v>127538421</v>
      </c>
      <c r="F65" s="115">
        <v>65982714</v>
      </c>
      <c r="G65" s="115">
        <v>57424524</v>
      </c>
      <c r="H65" s="115">
        <v>10735771</v>
      </c>
      <c r="I65" s="138"/>
      <c r="J65" s="115">
        <v>4259</v>
      </c>
      <c r="K65" s="115">
        <v>319376</v>
      </c>
      <c r="L65" s="116"/>
      <c r="M65" s="115">
        <v>159</v>
      </c>
      <c r="N65" s="115">
        <v>15050</v>
      </c>
      <c r="O65" s="116"/>
      <c r="P65" s="115">
        <v>131</v>
      </c>
      <c r="Q65" s="115">
        <v>34858</v>
      </c>
      <c r="R65" s="116"/>
      <c r="S65" s="115">
        <v>506</v>
      </c>
      <c r="T65" s="115">
        <v>4847</v>
      </c>
      <c r="AB65" s="137"/>
    </row>
    <row r="66" spans="1:28" s="41" customFormat="1" ht="9" customHeight="1" x14ac:dyDescent="0.15">
      <c r="A66" s="76" t="s">
        <v>40</v>
      </c>
      <c r="B66" s="117">
        <v>709439</v>
      </c>
      <c r="C66" s="117">
        <v>471000</v>
      </c>
      <c r="D66" s="118"/>
      <c r="E66" s="117">
        <v>198339332</v>
      </c>
      <c r="F66" s="117">
        <v>81846006</v>
      </c>
      <c r="G66" s="117">
        <v>44936891</v>
      </c>
      <c r="H66" s="117">
        <v>2224126</v>
      </c>
      <c r="I66" s="139"/>
      <c r="J66" s="117">
        <v>1650</v>
      </c>
      <c r="K66" s="117">
        <v>268246</v>
      </c>
      <c r="L66" s="118"/>
      <c r="M66" s="117">
        <v>131</v>
      </c>
      <c r="N66" s="117">
        <v>43070</v>
      </c>
      <c r="O66" s="118"/>
      <c r="P66" s="117">
        <v>96</v>
      </c>
      <c r="Q66" s="117">
        <v>58432</v>
      </c>
      <c r="R66" s="118"/>
      <c r="S66" s="117">
        <v>215</v>
      </c>
      <c r="T66" s="117">
        <v>963</v>
      </c>
      <c r="AB66" s="137"/>
    </row>
    <row r="67" spans="1:28" s="41" customFormat="1" ht="9" customHeight="1" x14ac:dyDescent="0.15">
      <c r="A67" s="74" t="s">
        <v>41</v>
      </c>
      <c r="B67" s="115">
        <v>655226</v>
      </c>
      <c r="C67" s="115">
        <v>218552</v>
      </c>
      <c r="D67" s="116"/>
      <c r="E67" s="115">
        <v>169035499</v>
      </c>
      <c r="F67" s="115">
        <v>8135423</v>
      </c>
      <c r="G67" s="115">
        <v>138039320</v>
      </c>
      <c r="H67" s="115">
        <v>1540435</v>
      </c>
      <c r="I67" s="138"/>
      <c r="J67" s="115">
        <v>1182</v>
      </c>
      <c r="K67" s="115">
        <v>147288</v>
      </c>
      <c r="L67" s="116"/>
      <c r="M67" s="115">
        <v>17</v>
      </c>
      <c r="N67" s="115">
        <v>4088</v>
      </c>
      <c r="O67" s="116"/>
      <c r="P67" s="115">
        <v>26</v>
      </c>
      <c r="Q67" s="115">
        <v>10857</v>
      </c>
      <c r="R67" s="116"/>
      <c r="S67" s="115">
        <v>173</v>
      </c>
      <c r="T67" s="115">
        <v>696</v>
      </c>
      <c r="AB67" s="137"/>
    </row>
    <row r="68" spans="1:28" s="41" customFormat="1" ht="9" customHeight="1" x14ac:dyDescent="0.15">
      <c r="A68" s="74" t="s">
        <v>42</v>
      </c>
      <c r="B68" s="115">
        <v>1182873</v>
      </c>
      <c r="C68" s="115">
        <v>700926</v>
      </c>
      <c r="D68" s="116"/>
      <c r="E68" s="115">
        <v>123649778</v>
      </c>
      <c r="F68" s="115">
        <v>82871556</v>
      </c>
      <c r="G68" s="115">
        <v>59886738</v>
      </c>
      <c r="H68" s="115">
        <v>11719548</v>
      </c>
      <c r="I68" s="138"/>
      <c r="J68" s="115">
        <v>5150</v>
      </c>
      <c r="K68" s="115">
        <v>590936</v>
      </c>
      <c r="L68" s="116"/>
      <c r="M68" s="115">
        <v>120</v>
      </c>
      <c r="N68" s="115">
        <v>29015</v>
      </c>
      <c r="O68" s="116"/>
      <c r="P68" s="115">
        <v>193</v>
      </c>
      <c r="Q68" s="115">
        <v>53802</v>
      </c>
      <c r="R68" s="116"/>
      <c r="S68" s="115">
        <v>1170</v>
      </c>
      <c r="T68" s="115">
        <v>18182</v>
      </c>
      <c r="AB68" s="137"/>
    </row>
    <row r="69" spans="1:28" s="41" customFormat="1" ht="9" customHeight="1" x14ac:dyDescent="0.15">
      <c r="A69" s="74" t="s">
        <v>43</v>
      </c>
      <c r="B69" s="115">
        <v>1733255</v>
      </c>
      <c r="C69" s="115">
        <v>1141365</v>
      </c>
      <c r="D69" s="116"/>
      <c r="E69" s="115">
        <v>410389514</v>
      </c>
      <c r="F69" s="115">
        <v>108744582</v>
      </c>
      <c r="G69" s="115">
        <v>255287905</v>
      </c>
      <c r="H69" s="115">
        <v>220395903</v>
      </c>
      <c r="I69" s="138"/>
      <c r="J69" s="115">
        <v>5734</v>
      </c>
      <c r="K69" s="115">
        <v>697913</v>
      </c>
      <c r="L69" s="116"/>
      <c r="M69" s="115">
        <v>155</v>
      </c>
      <c r="N69" s="115">
        <v>28696</v>
      </c>
      <c r="O69" s="116"/>
      <c r="P69" s="115">
        <v>104</v>
      </c>
      <c r="Q69" s="115">
        <v>33331</v>
      </c>
      <c r="R69" s="116"/>
      <c r="S69" s="115">
        <v>2582</v>
      </c>
      <c r="T69" s="115">
        <v>21732</v>
      </c>
      <c r="AB69" s="137"/>
    </row>
    <row r="70" spans="1:28" s="41" customFormat="1" ht="9" customHeight="1" x14ac:dyDescent="0.15">
      <c r="A70" s="76" t="s">
        <v>88</v>
      </c>
      <c r="B70" s="117">
        <v>1802328</v>
      </c>
      <c r="C70" s="117">
        <v>467668</v>
      </c>
      <c r="D70" s="118"/>
      <c r="E70" s="117">
        <v>79039414</v>
      </c>
      <c r="F70" s="117">
        <v>32392338</v>
      </c>
      <c r="G70" s="117">
        <v>23875624</v>
      </c>
      <c r="H70" s="117">
        <v>5745092</v>
      </c>
      <c r="I70" s="139"/>
      <c r="J70" s="117">
        <v>3091</v>
      </c>
      <c r="K70" s="117">
        <v>308760</v>
      </c>
      <c r="L70" s="118"/>
      <c r="M70" s="117">
        <v>79</v>
      </c>
      <c r="N70" s="117">
        <v>7437</v>
      </c>
      <c r="O70" s="118"/>
      <c r="P70" s="117">
        <v>54</v>
      </c>
      <c r="Q70" s="117">
        <v>12474</v>
      </c>
      <c r="R70" s="118"/>
      <c r="S70" s="117">
        <v>804</v>
      </c>
      <c r="T70" s="117">
        <v>5629</v>
      </c>
      <c r="AB70" s="137"/>
    </row>
    <row r="71" spans="1:28" s="41" customFormat="1" ht="9" customHeight="1" x14ac:dyDescent="0.15">
      <c r="A71" s="74" t="s">
        <v>45</v>
      </c>
      <c r="B71" s="115">
        <v>639024</v>
      </c>
      <c r="C71" s="115">
        <v>256601</v>
      </c>
      <c r="D71" s="116"/>
      <c r="E71" s="115">
        <v>257815239</v>
      </c>
      <c r="F71" s="115">
        <v>27872601</v>
      </c>
      <c r="G71" s="115">
        <v>12174123</v>
      </c>
      <c r="H71" s="115">
        <v>2892383</v>
      </c>
      <c r="I71" s="138"/>
      <c r="J71" s="115">
        <v>1999</v>
      </c>
      <c r="K71" s="115">
        <v>230628</v>
      </c>
      <c r="L71" s="116"/>
      <c r="M71" s="115">
        <v>54</v>
      </c>
      <c r="N71" s="115">
        <v>8224</v>
      </c>
      <c r="O71" s="116"/>
      <c r="P71" s="115">
        <v>19</v>
      </c>
      <c r="Q71" s="115">
        <v>7963</v>
      </c>
      <c r="R71" s="116"/>
      <c r="S71" s="115">
        <v>241</v>
      </c>
      <c r="T71" s="115">
        <v>2724</v>
      </c>
      <c r="AB71" s="137"/>
    </row>
    <row r="72" spans="1:28" s="41" customFormat="1" ht="9" customHeight="1" x14ac:dyDescent="0.15">
      <c r="A72" s="74" t="s">
        <v>46</v>
      </c>
      <c r="B72" s="115">
        <v>181400</v>
      </c>
      <c r="C72" s="115">
        <v>96868</v>
      </c>
      <c r="D72" s="116"/>
      <c r="E72" s="115">
        <v>18172161</v>
      </c>
      <c r="F72" s="115">
        <v>5458798</v>
      </c>
      <c r="G72" s="115">
        <v>1122252</v>
      </c>
      <c r="H72" s="115">
        <v>1022532</v>
      </c>
      <c r="I72" s="138"/>
      <c r="J72" s="115">
        <v>1167</v>
      </c>
      <c r="K72" s="115">
        <v>149132</v>
      </c>
      <c r="L72" s="116"/>
      <c r="M72" s="115">
        <v>50</v>
      </c>
      <c r="N72" s="115">
        <v>4063</v>
      </c>
      <c r="O72" s="116"/>
      <c r="P72" s="115">
        <v>12</v>
      </c>
      <c r="Q72" s="115">
        <v>2344</v>
      </c>
      <c r="R72" s="116"/>
      <c r="S72" s="115">
        <v>62</v>
      </c>
      <c r="T72" s="115">
        <v>958</v>
      </c>
      <c r="AB72" s="137"/>
    </row>
    <row r="73" spans="1:28" s="41" customFormat="1" ht="9" customHeight="1" x14ac:dyDescent="0.15">
      <c r="A73" s="74" t="s">
        <v>47</v>
      </c>
      <c r="B73" s="115">
        <v>4374762</v>
      </c>
      <c r="C73" s="115">
        <v>3100069</v>
      </c>
      <c r="D73" s="116"/>
      <c r="E73" s="115">
        <v>2038621467</v>
      </c>
      <c r="F73" s="115">
        <v>247440811</v>
      </c>
      <c r="G73" s="115">
        <v>464961848</v>
      </c>
      <c r="H73" s="115">
        <v>42670271</v>
      </c>
      <c r="I73" s="138"/>
      <c r="J73" s="115">
        <v>4812</v>
      </c>
      <c r="K73" s="115">
        <v>556804</v>
      </c>
      <c r="L73" s="116"/>
      <c r="M73" s="115">
        <v>74</v>
      </c>
      <c r="N73" s="115">
        <v>15893</v>
      </c>
      <c r="O73" s="116"/>
      <c r="P73" s="115">
        <v>159</v>
      </c>
      <c r="Q73" s="115">
        <v>42657</v>
      </c>
      <c r="R73" s="116"/>
      <c r="S73" s="115">
        <v>1849</v>
      </c>
      <c r="T73" s="115">
        <v>36320</v>
      </c>
      <c r="AB73" s="137"/>
    </row>
    <row r="74" spans="1:28" s="41" customFormat="1" ht="9" customHeight="1" x14ac:dyDescent="0.15">
      <c r="A74" s="76" t="s">
        <v>48</v>
      </c>
      <c r="B74" s="117">
        <v>262881</v>
      </c>
      <c r="C74" s="117">
        <v>238352</v>
      </c>
      <c r="D74" s="118"/>
      <c r="E74" s="117">
        <v>37025542</v>
      </c>
      <c r="F74" s="117">
        <v>12835617</v>
      </c>
      <c r="G74" s="117">
        <v>5534024</v>
      </c>
      <c r="H74" s="117">
        <v>1656225</v>
      </c>
      <c r="I74" s="139"/>
      <c r="J74" s="117">
        <v>1675</v>
      </c>
      <c r="K74" s="117">
        <v>131391</v>
      </c>
      <c r="L74" s="118"/>
      <c r="M74" s="117">
        <v>61</v>
      </c>
      <c r="N74" s="117">
        <v>6315</v>
      </c>
      <c r="O74" s="118"/>
      <c r="P74" s="117">
        <v>10</v>
      </c>
      <c r="Q74" s="117">
        <v>3318</v>
      </c>
      <c r="R74" s="118"/>
      <c r="S74" s="117">
        <v>200</v>
      </c>
      <c r="T74" s="117">
        <v>2441</v>
      </c>
      <c r="AB74" s="137"/>
    </row>
    <row r="75" spans="1:28" s="41" customFormat="1" ht="9" customHeight="1" x14ac:dyDescent="0.15">
      <c r="A75" s="74" t="s">
        <v>49</v>
      </c>
      <c r="B75" s="115">
        <v>478864</v>
      </c>
      <c r="C75" s="115">
        <v>399799</v>
      </c>
      <c r="D75" s="116"/>
      <c r="E75" s="115">
        <v>64328857</v>
      </c>
      <c r="F75" s="115">
        <v>22222607</v>
      </c>
      <c r="G75" s="115">
        <v>16323568</v>
      </c>
      <c r="H75" s="115">
        <v>7816521</v>
      </c>
      <c r="I75" s="138"/>
      <c r="J75" s="115">
        <v>3663</v>
      </c>
      <c r="K75" s="115">
        <v>345462</v>
      </c>
      <c r="L75" s="116"/>
      <c r="M75" s="115">
        <v>61</v>
      </c>
      <c r="N75" s="115">
        <v>10543</v>
      </c>
      <c r="O75" s="116"/>
      <c r="P75" s="115">
        <v>78</v>
      </c>
      <c r="Q75" s="115">
        <v>33700</v>
      </c>
      <c r="R75" s="116"/>
      <c r="S75" s="115">
        <v>661</v>
      </c>
      <c r="T75" s="115">
        <v>5877</v>
      </c>
      <c r="AB75" s="137"/>
    </row>
    <row r="76" spans="1:28" s="41" customFormat="1" ht="9" customHeight="1" x14ac:dyDescent="0.15">
      <c r="A76" s="74" t="s">
        <v>50</v>
      </c>
      <c r="B76" s="115">
        <v>372300</v>
      </c>
      <c r="C76" s="115">
        <v>195218</v>
      </c>
      <c r="D76" s="116"/>
      <c r="E76" s="115">
        <v>40645179</v>
      </c>
      <c r="F76" s="115">
        <v>25386785</v>
      </c>
      <c r="G76" s="115">
        <v>18217657</v>
      </c>
      <c r="H76" s="115">
        <v>2580844</v>
      </c>
      <c r="I76" s="138"/>
      <c r="J76" s="115">
        <v>1295</v>
      </c>
      <c r="K76" s="115">
        <v>123093</v>
      </c>
      <c r="L76" s="116"/>
      <c r="M76" s="115">
        <v>39</v>
      </c>
      <c r="N76" s="115">
        <v>11616</v>
      </c>
      <c r="O76" s="116"/>
      <c r="P76" s="115">
        <v>25</v>
      </c>
      <c r="Q76" s="115">
        <v>4211</v>
      </c>
      <c r="R76" s="116"/>
      <c r="S76" s="115">
        <v>385</v>
      </c>
      <c r="T76" s="115">
        <v>5498</v>
      </c>
      <c r="AB76" s="137"/>
    </row>
    <row r="77" spans="1:28" s="41" customFormat="1" ht="9" customHeight="1" x14ac:dyDescent="0.15">
      <c r="A77" s="74" t="s">
        <v>51</v>
      </c>
      <c r="B77" s="115">
        <v>146431</v>
      </c>
      <c r="C77" s="115">
        <v>150104</v>
      </c>
      <c r="D77" s="116"/>
      <c r="E77" s="115">
        <v>23179853</v>
      </c>
      <c r="F77" s="115">
        <v>10180540</v>
      </c>
      <c r="G77" s="115">
        <v>6315846</v>
      </c>
      <c r="H77" s="115">
        <v>1963158</v>
      </c>
      <c r="I77" s="138"/>
      <c r="J77" s="115">
        <v>568</v>
      </c>
      <c r="K77" s="115">
        <v>79994</v>
      </c>
      <c r="L77" s="116"/>
      <c r="M77" s="115">
        <v>15</v>
      </c>
      <c r="N77" s="115">
        <v>1626</v>
      </c>
      <c r="O77" s="116"/>
      <c r="P77" s="115">
        <v>6</v>
      </c>
      <c r="Q77" s="115">
        <v>1078</v>
      </c>
      <c r="R77" s="116"/>
      <c r="S77" s="115">
        <v>316</v>
      </c>
      <c r="T77" s="115">
        <v>4836</v>
      </c>
      <c r="AB77" s="137"/>
    </row>
    <row r="78" spans="1:28" s="41" customFormat="1" ht="9" customHeight="1" x14ac:dyDescent="0.15">
      <c r="A78" s="76" t="s">
        <v>52</v>
      </c>
      <c r="B78" s="117">
        <v>329257</v>
      </c>
      <c r="C78" s="117">
        <v>323942</v>
      </c>
      <c r="D78" s="118"/>
      <c r="E78" s="117">
        <v>67206833</v>
      </c>
      <c r="F78" s="117">
        <v>25282695</v>
      </c>
      <c r="G78" s="117">
        <v>23704588</v>
      </c>
      <c r="H78" s="117">
        <v>1602190</v>
      </c>
      <c r="I78" s="139"/>
      <c r="J78" s="117">
        <v>1381</v>
      </c>
      <c r="K78" s="117">
        <v>223020</v>
      </c>
      <c r="L78" s="118"/>
      <c r="M78" s="117">
        <v>31</v>
      </c>
      <c r="N78" s="117">
        <v>4793</v>
      </c>
      <c r="O78" s="118"/>
      <c r="P78" s="117">
        <v>47</v>
      </c>
      <c r="Q78" s="117">
        <v>13379</v>
      </c>
      <c r="R78" s="118"/>
      <c r="S78" s="117">
        <v>279</v>
      </c>
      <c r="T78" s="117">
        <v>3478</v>
      </c>
      <c r="AB78" s="137"/>
    </row>
    <row r="79" spans="1:28" s="41" customFormat="1" ht="9" customHeight="1" x14ac:dyDescent="0.15">
      <c r="A79" s="74" t="s">
        <v>53</v>
      </c>
      <c r="B79" s="115">
        <v>408918</v>
      </c>
      <c r="C79" s="115">
        <v>537473</v>
      </c>
      <c r="D79" s="116"/>
      <c r="E79" s="115">
        <v>47718702</v>
      </c>
      <c r="F79" s="115">
        <v>19029238</v>
      </c>
      <c r="G79" s="115">
        <v>6681639</v>
      </c>
      <c r="H79" s="115">
        <v>1220116</v>
      </c>
      <c r="I79" s="138"/>
      <c r="J79" s="115">
        <v>2702</v>
      </c>
      <c r="K79" s="115">
        <v>316870</v>
      </c>
      <c r="L79" s="116"/>
      <c r="M79" s="115">
        <v>100</v>
      </c>
      <c r="N79" s="115">
        <v>14017</v>
      </c>
      <c r="O79" s="116"/>
      <c r="P79" s="115">
        <v>47</v>
      </c>
      <c r="Q79" s="115">
        <v>11527</v>
      </c>
      <c r="R79" s="116"/>
      <c r="S79" s="115">
        <v>290</v>
      </c>
      <c r="T79" s="115">
        <v>3473</v>
      </c>
      <c r="AB79" s="137"/>
    </row>
    <row r="80" spans="1:28" s="41" customFormat="1" ht="9" customHeight="1" x14ac:dyDescent="0.15">
      <c r="A80" s="74" t="s">
        <v>54</v>
      </c>
      <c r="B80" s="115">
        <v>283451</v>
      </c>
      <c r="C80" s="115">
        <v>225474</v>
      </c>
      <c r="D80" s="116"/>
      <c r="E80" s="115">
        <v>36302171</v>
      </c>
      <c r="F80" s="115">
        <v>47164364</v>
      </c>
      <c r="G80" s="115">
        <v>14091805</v>
      </c>
      <c r="H80" s="115">
        <v>2602876</v>
      </c>
      <c r="I80" s="138"/>
      <c r="J80" s="115">
        <v>1783</v>
      </c>
      <c r="K80" s="115">
        <v>262685</v>
      </c>
      <c r="L80" s="116"/>
      <c r="M80" s="115">
        <v>69</v>
      </c>
      <c r="N80" s="115">
        <v>11452</v>
      </c>
      <c r="O80" s="116"/>
      <c r="P80" s="115">
        <v>108</v>
      </c>
      <c r="Q80" s="115">
        <v>40468</v>
      </c>
      <c r="R80" s="116"/>
      <c r="S80" s="115">
        <v>533</v>
      </c>
      <c r="T80" s="115">
        <v>5757</v>
      </c>
      <c r="AB80" s="137"/>
    </row>
    <row r="81" spans="1:28" s="41" customFormat="1" ht="9" customHeight="1" x14ac:dyDescent="0.15">
      <c r="A81" s="74" t="s">
        <v>55</v>
      </c>
      <c r="B81" s="115">
        <v>219627</v>
      </c>
      <c r="C81" s="115">
        <v>197078</v>
      </c>
      <c r="D81" s="116"/>
      <c r="E81" s="115">
        <v>24531693</v>
      </c>
      <c r="F81" s="115">
        <v>14141527</v>
      </c>
      <c r="G81" s="115">
        <v>5828418</v>
      </c>
      <c r="H81" s="115">
        <v>1121807</v>
      </c>
      <c r="I81" s="138"/>
      <c r="J81" s="115">
        <v>1281</v>
      </c>
      <c r="K81" s="115">
        <v>209138</v>
      </c>
      <c r="L81" s="116"/>
      <c r="M81" s="115">
        <v>42</v>
      </c>
      <c r="N81" s="115">
        <v>4578</v>
      </c>
      <c r="O81" s="116"/>
      <c r="P81" s="115">
        <v>59</v>
      </c>
      <c r="Q81" s="115">
        <v>14211</v>
      </c>
      <c r="R81" s="116"/>
      <c r="S81" s="115">
        <v>242</v>
      </c>
      <c r="T81" s="115">
        <v>1303</v>
      </c>
      <c r="AB81" s="137"/>
    </row>
    <row r="82" spans="1:28" s="41" customFormat="1" ht="9" customHeight="1" x14ac:dyDescent="0.15">
      <c r="A82" s="76" t="s">
        <v>56</v>
      </c>
      <c r="B82" s="117">
        <v>343787</v>
      </c>
      <c r="C82" s="117">
        <v>437724</v>
      </c>
      <c r="D82" s="118"/>
      <c r="E82" s="117">
        <v>47739506</v>
      </c>
      <c r="F82" s="117">
        <v>28538833</v>
      </c>
      <c r="G82" s="117">
        <v>15720746</v>
      </c>
      <c r="H82" s="117">
        <v>3392849</v>
      </c>
      <c r="I82" s="139"/>
      <c r="J82" s="117">
        <v>2402</v>
      </c>
      <c r="K82" s="117">
        <v>357984</v>
      </c>
      <c r="L82" s="118"/>
      <c r="M82" s="117">
        <v>47</v>
      </c>
      <c r="N82" s="117">
        <v>5417</v>
      </c>
      <c r="O82" s="118"/>
      <c r="P82" s="117">
        <v>58</v>
      </c>
      <c r="Q82" s="117">
        <v>15188</v>
      </c>
      <c r="R82" s="118"/>
      <c r="S82" s="117">
        <v>528</v>
      </c>
      <c r="T82" s="117">
        <v>4944</v>
      </c>
      <c r="AB82" s="137"/>
    </row>
    <row r="83" spans="1:28" s="41" customFormat="1" ht="9" customHeight="1" x14ac:dyDescent="0.15">
      <c r="A83" s="74" t="s">
        <v>57</v>
      </c>
      <c r="B83" s="115">
        <v>123327</v>
      </c>
      <c r="C83" s="115">
        <v>79769</v>
      </c>
      <c r="D83" s="116"/>
      <c r="E83" s="115">
        <v>14725426</v>
      </c>
      <c r="F83" s="115">
        <v>3533131</v>
      </c>
      <c r="G83" s="115">
        <v>5663240</v>
      </c>
      <c r="H83" s="115">
        <v>1330722</v>
      </c>
      <c r="I83" s="138"/>
      <c r="J83" s="115">
        <v>431</v>
      </c>
      <c r="K83" s="115">
        <v>57501</v>
      </c>
      <c r="L83" s="116"/>
      <c r="M83" s="115">
        <v>6</v>
      </c>
      <c r="N83" s="115">
        <v>1594</v>
      </c>
      <c r="O83" s="116"/>
      <c r="P83" s="115">
        <v>13</v>
      </c>
      <c r="Q83" s="115">
        <v>2804</v>
      </c>
      <c r="R83" s="116"/>
      <c r="S83" s="115">
        <v>70</v>
      </c>
      <c r="T83" s="115">
        <v>117</v>
      </c>
      <c r="AB83" s="137"/>
    </row>
    <row r="84" spans="1:28" s="41" customFormat="1" ht="9" customHeight="1" x14ac:dyDescent="0.15">
      <c r="A84" s="74" t="s">
        <v>112</v>
      </c>
      <c r="B84" s="115"/>
      <c r="C84" s="115"/>
      <c r="D84" s="116"/>
      <c r="E84" s="115"/>
      <c r="F84" s="115"/>
      <c r="G84" s="115"/>
      <c r="H84" s="115"/>
      <c r="I84" s="138"/>
      <c r="J84" s="115"/>
      <c r="K84" s="115"/>
      <c r="L84" s="116"/>
      <c r="M84" s="115"/>
      <c r="N84" s="115"/>
      <c r="O84" s="116"/>
      <c r="P84" s="115"/>
      <c r="Q84" s="115"/>
      <c r="R84" s="116"/>
      <c r="S84" s="115"/>
      <c r="T84" s="115"/>
      <c r="AB84" s="137"/>
    </row>
    <row r="85" spans="1:28" s="41" customFormat="1" ht="9" customHeight="1" x14ac:dyDescent="0.15">
      <c r="A85" s="74" t="s">
        <v>113</v>
      </c>
      <c r="B85" s="115">
        <v>727936</v>
      </c>
      <c r="C85" s="115">
        <v>560895</v>
      </c>
      <c r="D85" s="116"/>
      <c r="E85" s="115">
        <v>228190104</v>
      </c>
      <c r="F85" s="115">
        <v>30884663</v>
      </c>
      <c r="G85" s="115">
        <v>199882615</v>
      </c>
      <c r="H85" s="115">
        <v>4676121</v>
      </c>
      <c r="I85" s="138"/>
      <c r="J85" s="115">
        <v>4471</v>
      </c>
      <c r="K85" s="115">
        <v>536091</v>
      </c>
      <c r="L85" s="116"/>
      <c r="M85" s="115">
        <v>68</v>
      </c>
      <c r="N85" s="115">
        <v>10621</v>
      </c>
      <c r="O85" s="116"/>
      <c r="P85" s="115">
        <v>98</v>
      </c>
      <c r="Q85" s="115">
        <v>59466</v>
      </c>
      <c r="R85" s="116"/>
      <c r="S85" s="115">
        <v>598</v>
      </c>
      <c r="T85" s="115">
        <v>4102</v>
      </c>
    </row>
    <row r="86" spans="1:28" s="41" customFormat="1" ht="9" customHeight="1" x14ac:dyDescent="0.15">
      <c r="A86" s="76" t="s">
        <v>59</v>
      </c>
      <c r="B86" s="117">
        <v>225901</v>
      </c>
      <c r="C86" s="117">
        <v>191809</v>
      </c>
      <c r="D86" s="118"/>
      <c r="E86" s="117">
        <v>32304951</v>
      </c>
      <c r="F86" s="117">
        <v>8278452</v>
      </c>
      <c r="G86" s="117">
        <v>4871757</v>
      </c>
      <c r="H86" s="117">
        <v>9010723</v>
      </c>
      <c r="I86" s="139"/>
      <c r="J86" s="117">
        <v>1508</v>
      </c>
      <c r="K86" s="117">
        <v>209410</v>
      </c>
      <c r="L86" s="118"/>
      <c r="M86" s="117">
        <v>13</v>
      </c>
      <c r="N86" s="117">
        <v>2104</v>
      </c>
      <c r="O86" s="118"/>
      <c r="P86" s="117">
        <v>16</v>
      </c>
      <c r="Q86" s="117">
        <v>3453</v>
      </c>
      <c r="R86" s="118"/>
      <c r="S86" s="117">
        <v>229</v>
      </c>
      <c r="T86" s="117">
        <v>12064</v>
      </c>
    </row>
    <row r="87" spans="1:28" s="41" customFormat="1" ht="9" customHeight="1" x14ac:dyDescent="0.15">
      <c r="A87" s="110" t="s">
        <v>60</v>
      </c>
      <c r="B87" s="119">
        <v>163184</v>
      </c>
      <c r="C87" s="119">
        <v>385670</v>
      </c>
      <c r="D87" s="120"/>
      <c r="E87" s="119">
        <v>56013956</v>
      </c>
      <c r="F87" s="119">
        <v>31535895</v>
      </c>
      <c r="G87" s="119">
        <v>31522904</v>
      </c>
      <c r="H87" s="119">
        <v>13966187</v>
      </c>
      <c r="I87" s="55"/>
      <c r="J87" s="119">
        <v>821</v>
      </c>
      <c r="K87" s="119">
        <v>138140</v>
      </c>
      <c r="L87" s="120"/>
      <c r="M87" s="119">
        <v>33</v>
      </c>
      <c r="N87" s="119">
        <v>4241</v>
      </c>
      <c r="O87" s="120"/>
      <c r="P87" s="119">
        <v>13</v>
      </c>
      <c r="Q87" s="119">
        <v>4586</v>
      </c>
      <c r="R87" s="120"/>
      <c r="S87" s="119">
        <v>79</v>
      </c>
      <c r="T87" s="119">
        <v>2981</v>
      </c>
    </row>
    <row r="88" spans="1:28" s="41" customFormat="1" ht="9" customHeight="1" x14ac:dyDescent="0.15">
      <c r="A88" s="74" t="s">
        <v>90</v>
      </c>
      <c r="B88" s="115">
        <v>322</v>
      </c>
      <c r="C88" s="115">
        <v>469</v>
      </c>
      <c r="D88" s="116"/>
      <c r="E88" s="115">
        <v>92865</v>
      </c>
      <c r="F88" s="115">
        <v>91037</v>
      </c>
      <c r="G88" s="115">
        <v>71826</v>
      </c>
      <c r="H88" s="115">
        <v>12714</v>
      </c>
      <c r="I88" s="138"/>
      <c r="J88" s="115">
        <v>165</v>
      </c>
      <c r="K88" s="115">
        <v>56047</v>
      </c>
      <c r="L88" s="116"/>
      <c r="M88" s="115">
        <v>1</v>
      </c>
      <c r="N88" s="115">
        <v>-28</v>
      </c>
      <c r="O88" s="116"/>
      <c r="P88" s="115">
        <v>1</v>
      </c>
      <c r="Q88" s="115">
        <v>100</v>
      </c>
      <c r="R88" s="116"/>
      <c r="S88" s="115">
        <v>22</v>
      </c>
      <c r="T88" s="115">
        <v>974</v>
      </c>
    </row>
    <row r="89" spans="1:28" s="41" customFormat="1" ht="9" customHeight="1" x14ac:dyDescent="0.15">
      <c r="A89" s="74" t="s">
        <v>114</v>
      </c>
      <c r="B89" s="119">
        <v>16232</v>
      </c>
      <c r="C89" s="119">
        <v>27337</v>
      </c>
      <c r="D89" s="120"/>
      <c r="E89" s="119">
        <v>8897527</v>
      </c>
      <c r="F89" s="119">
        <v>753299</v>
      </c>
      <c r="G89" s="119">
        <v>490857</v>
      </c>
      <c r="H89" s="119">
        <v>1110</v>
      </c>
      <c r="I89" s="138"/>
      <c r="J89" s="119">
        <v>21</v>
      </c>
      <c r="K89" s="119">
        <v>64057</v>
      </c>
      <c r="L89" s="120"/>
      <c r="M89" s="119">
        <v>5</v>
      </c>
      <c r="N89" s="119">
        <v>193</v>
      </c>
      <c r="O89" s="120"/>
      <c r="P89" s="119">
        <v>5</v>
      </c>
      <c r="Q89" s="119">
        <v>8021</v>
      </c>
      <c r="R89" s="120"/>
      <c r="S89" s="119">
        <v>2</v>
      </c>
      <c r="T89" s="119">
        <v>15</v>
      </c>
    </row>
    <row r="90" spans="1:28" s="41" customFormat="1" ht="9" customHeight="1" x14ac:dyDescent="0.15">
      <c r="A90" s="74"/>
      <c r="B90" s="119"/>
      <c r="C90" s="119"/>
      <c r="D90" s="120"/>
      <c r="E90" s="119"/>
      <c r="F90" s="119"/>
      <c r="G90" s="119"/>
      <c r="H90" s="119"/>
      <c r="I90" s="138"/>
      <c r="J90" s="119"/>
      <c r="K90" s="119"/>
      <c r="L90" s="120"/>
      <c r="M90" s="119"/>
      <c r="N90" s="119"/>
      <c r="O90" s="120"/>
      <c r="P90" s="119"/>
      <c r="Q90" s="119"/>
      <c r="R90" s="120"/>
      <c r="S90" s="119"/>
      <c r="T90" s="119"/>
    </row>
    <row r="91" spans="1:28" s="41" customFormat="1" ht="9" customHeight="1" x14ac:dyDescent="0.15">
      <c r="A91" s="72">
        <v>2011</v>
      </c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</row>
    <row r="92" spans="1:28" s="41" customFormat="1" ht="9" customHeight="1" x14ac:dyDescent="0.15">
      <c r="A92" s="72" t="s">
        <v>84</v>
      </c>
      <c r="B92" s="114">
        <f>SUM(B94:B128)</f>
        <v>40506874</v>
      </c>
      <c r="C92" s="114">
        <f>SUM(C94:C128)+1</f>
        <v>40582401</v>
      </c>
      <c r="D92" s="114"/>
      <c r="E92" s="114">
        <f>SUM(E94:E128)-4</f>
        <v>22364669686</v>
      </c>
      <c r="F92" s="114">
        <f>SUM(F94:F128)-1</f>
        <v>6146104490</v>
      </c>
      <c r="G92" s="114">
        <f>SUM(G94:G128)+1</f>
        <v>8137117884</v>
      </c>
      <c r="H92" s="114">
        <f>SUM(H94:H128)+2</f>
        <v>1010138681</v>
      </c>
      <c r="I92" s="78"/>
      <c r="J92" s="114">
        <f>SUM(J94:J128)</f>
        <v>99366</v>
      </c>
      <c r="K92" s="114">
        <f>SUM(K94:K128)</f>
        <v>11553866</v>
      </c>
      <c r="L92" s="114"/>
      <c r="M92" s="114">
        <f>SUM(M94:M128)</f>
        <v>2366</v>
      </c>
      <c r="N92" s="114">
        <f>SUM(N94:N128)+2</f>
        <v>402451</v>
      </c>
      <c r="O92" s="114"/>
      <c r="P92" s="114">
        <f>SUM(P94:P128)</f>
        <v>4374</v>
      </c>
      <c r="Q92" s="114">
        <f>SUM(Q94:Q128)+2</f>
        <v>1784642</v>
      </c>
      <c r="R92" s="114"/>
      <c r="S92" s="114">
        <f>SUM(S94:S128)</f>
        <v>14531</v>
      </c>
      <c r="T92" s="114">
        <f>SUM(T94:T128)</f>
        <v>310738</v>
      </c>
    </row>
    <row r="93" spans="1:28" s="41" customFormat="1" ht="3.95" customHeight="1" x14ac:dyDescent="0.15">
      <c r="A93" s="72"/>
      <c r="B93" s="114"/>
      <c r="C93" s="114"/>
      <c r="D93" s="114"/>
      <c r="E93" s="114"/>
      <c r="F93" s="114"/>
      <c r="G93" s="114"/>
      <c r="H93" s="114"/>
      <c r="I93" s="78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</row>
    <row r="94" spans="1:28" s="41" customFormat="1" ht="9" customHeight="1" x14ac:dyDescent="0.15">
      <c r="A94" s="74" t="s">
        <v>29</v>
      </c>
      <c r="B94" s="115">
        <v>334552</v>
      </c>
      <c r="C94" s="115">
        <v>126764</v>
      </c>
      <c r="D94" s="116"/>
      <c r="E94" s="115">
        <v>359059259</v>
      </c>
      <c r="F94" s="115">
        <v>483503672</v>
      </c>
      <c r="G94" s="115">
        <v>246597240</v>
      </c>
      <c r="H94" s="115">
        <v>6675372</v>
      </c>
      <c r="I94" s="138"/>
      <c r="J94" s="115">
        <v>673</v>
      </c>
      <c r="K94" s="115">
        <v>66705</v>
      </c>
      <c r="L94" s="116"/>
      <c r="M94" s="115">
        <v>22</v>
      </c>
      <c r="N94" s="115">
        <v>5072</v>
      </c>
      <c r="O94" s="116"/>
      <c r="P94" s="115">
        <v>48</v>
      </c>
      <c r="Q94" s="115">
        <v>17237</v>
      </c>
      <c r="R94" s="116"/>
      <c r="S94" s="115">
        <v>193</v>
      </c>
      <c r="T94" s="115">
        <v>4360</v>
      </c>
    </row>
    <row r="95" spans="1:28" s="41" customFormat="1" ht="9" customHeight="1" x14ac:dyDescent="0.15">
      <c r="A95" s="74" t="s">
        <v>30</v>
      </c>
      <c r="B95" s="115">
        <v>378376</v>
      </c>
      <c r="C95" s="115">
        <v>330730</v>
      </c>
      <c r="D95" s="116"/>
      <c r="E95" s="115">
        <v>114824498</v>
      </c>
      <c r="F95" s="115">
        <v>53147887</v>
      </c>
      <c r="G95" s="115">
        <v>33883020</v>
      </c>
      <c r="H95" s="115">
        <v>8368528</v>
      </c>
      <c r="I95" s="138"/>
      <c r="J95" s="115">
        <v>1946</v>
      </c>
      <c r="K95" s="115">
        <v>253582</v>
      </c>
      <c r="L95" s="116"/>
      <c r="M95" s="115">
        <v>51</v>
      </c>
      <c r="N95" s="115">
        <v>5961</v>
      </c>
      <c r="O95" s="116"/>
      <c r="P95" s="115">
        <v>235</v>
      </c>
      <c r="Q95" s="115">
        <v>40425</v>
      </c>
      <c r="R95" s="116"/>
      <c r="S95" s="115">
        <v>512</v>
      </c>
      <c r="T95" s="115">
        <v>11218</v>
      </c>
    </row>
    <row r="96" spans="1:28" s="41" customFormat="1" ht="9" customHeight="1" x14ac:dyDescent="0.15">
      <c r="A96" s="74" t="s">
        <v>31</v>
      </c>
      <c r="B96" s="115">
        <v>65385</v>
      </c>
      <c r="C96" s="115">
        <v>75344</v>
      </c>
      <c r="D96" s="116"/>
      <c r="E96" s="115">
        <v>25562716</v>
      </c>
      <c r="F96" s="115">
        <v>9631689</v>
      </c>
      <c r="G96" s="115">
        <v>2046511</v>
      </c>
      <c r="H96" s="115">
        <v>729263</v>
      </c>
      <c r="I96" s="138"/>
      <c r="J96" s="115">
        <v>348</v>
      </c>
      <c r="K96" s="115">
        <v>52273</v>
      </c>
      <c r="L96" s="116"/>
      <c r="M96" s="115">
        <v>9</v>
      </c>
      <c r="N96" s="115">
        <v>598</v>
      </c>
      <c r="O96" s="116"/>
      <c r="P96" s="115">
        <v>12</v>
      </c>
      <c r="Q96" s="115">
        <v>6738</v>
      </c>
      <c r="R96" s="116"/>
      <c r="S96" s="115">
        <v>108</v>
      </c>
      <c r="T96" s="115">
        <v>2543</v>
      </c>
    </row>
    <row r="97" spans="1:20" s="41" customFormat="1" ht="9" customHeight="1" x14ac:dyDescent="0.15">
      <c r="A97" s="76" t="s">
        <v>32</v>
      </c>
      <c r="B97" s="117">
        <v>103505</v>
      </c>
      <c r="C97" s="117">
        <v>88001</v>
      </c>
      <c r="D97" s="118"/>
      <c r="E97" s="117">
        <v>43486549</v>
      </c>
      <c r="F97" s="117">
        <v>34862782</v>
      </c>
      <c r="G97" s="117">
        <v>18648348</v>
      </c>
      <c r="H97" s="117">
        <v>2809917</v>
      </c>
      <c r="I97" s="139"/>
      <c r="J97" s="117">
        <v>651</v>
      </c>
      <c r="K97" s="117">
        <v>78654</v>
      </c>
      <c r="L97" s="118"/>
      <c r="M97" s="117">
        <v>5</v>
      </c>
      <c r="N97" s="117">
        <v>350</v>
      </c>
      <c r="O97" s="118"/>
      <c r="P97" s="117">
        <v>39</v>
      </c>
      <c r="Q97" s="117">
        <v>15549</v>
      </c>
      <c r="R97" s="118"/>
      <c r="S97" s="117">
        <v>51</v>
      </c>
      <c r="T97" s="117">
        <v>939</v>
      </c>
    </row>
    <row r="98" spans="1:20" s="41" customFormat="1" ht="9" customHeight="1" x14ac:dyDescent="0.15">
      <c r="A98" s="74" t="s">
        <v>85</v>
      </c>
      <c r="B98" s="115">
        <v>401310</v>
      </c>
      <c r="C98" s="115">
        <v>293958</v>
      </c>
      <c r="D98" s="116"/>
      <c r="E98" s="115">
        <v>110860034</v>
      </c>
      <c r="F98" s="115">
        <v>70288273</v>
      </c>
      <c r="G98" s="115">
        <v>51474650</v>
      </c>
      <c r="H98" s="115">
        <v>38315041</v>
      </c>
      <c r="I98" s="138"/>
      <c r="J98" s="115">
        <v>2333</v>
      </c>
      <c r="K98" s="115">
        <v>268036</v>
      </c>
      <c r="L98" s="116"/>
      <c r="M98" s="115">
        <v>93</v>
      </c>
      <c r="N98" s="115">
        <v>18536</v>
      </c>
      <c r="O98" s="116"/>
      <c r="P98" s="115">
        <v>64</v>
      </c>
      <c r="Q98" s="115">
        <v>33095</v>
      </c>
      <c r="R98" s="116"/>
      <c r="S98" s="115">
        <v>857</v>
      </c>
      <c r="T98" s="115">
        <v>20759</v>
      </c>
    </row>
    <row r="99" spans="1:20" s="41" customFormat="1" ht="9" customHeight="1" x14ac:dyDescent="0.15">
      <c r="A99" s="74" t="s">
        <v>34</v>
      </c>
      <c r="B99" s="115">
        <v>179283</v>
      </c>
      <c r="C99" s="115">
        <v>33841</v>
      </c>
      <c r="D99" s="116"/>
      <c r="E99" s="115">
        <v>45632708</v>
      </c>
      <c r="F99" s="115">
        <v>6484503</v>
      </c>
      <c r="G99" s="115">
        <v>3687036</v>
      </c>
      <c r="H99" s="115">
        <v>303228</v>
      </c>
      <c r="I99" s="138"/>
      <c r="J99" s="115">
        <v>882</v>
      </c>
      <c r="K99" s="115">
        <v>61564</v>
      </c>
      <c r="L99" s="116"/>
      <c r="M99" s="115">
        <v>13</v>
      </c>
      <c r="N99" s="115">
        <v>1916</v>
      </c>
      <c r="O99" s="116"/>
      <c r="P99" s="115">
        <v>9</v>
      </c>
      <c r="Q99" s="115">
        <v>3501</v>
      </c>
      <c r="R99" s="116"/>
      <c r="S99" s="115">
        <v>23</v>
      </c>
      <c r="T99" s="115">
        <v>232</v>
      </c>
    </row>
    <row r="100" spans="1:20" s="41" customFormat="1" ht="9" customHeight="1" x14ac:dyDescent="0.15">
      <c r="A100" s="74" t="s">
        <v>35</v>
      </c>
      <c r="B100" s="115">
        <v>602409</v>
      </c>
      <c r="C100" s="115">
        <v>209712</v>
      </c>
      <c r="D100" s="116"/>
      <c r="E100" s="115">
        <v>193457181</v>
      </c>
      <c r="F100" s="115">
        <v>47896685</v>
      </c>
      <c r="G100" s="115">
        <v>39965036</v>
      </c>
      <c r="H100" s="115">
        <v>1373945</v>
      </c>
      <c r="I100" s="138"/>
      <c r="J100" s="115">
        <v>1318</v>
      </c>
      <c r="K100" s="115">
        <v>142309</v>
      </c>
      <c r="L100" s="116"/>
      <c r="M100" s="115">
        <v>36</v>
      </c>
      <c r="N100" s="115">
        <v>5211</v>
      </c>
      <c r="O100" s="116"/>
      <c r="P100" s="115">
        <v>25</v>
      </c>
      <c r="Q100" s="115">
        <v>4777</v>
      </c>
      <c r="R100" s="116"/>
      <c r="S100" s="115">
        <v>65</v>
      </c>
      <c r="T100" s="115">
        <v>641</v>
      </c>
    </row>
    <row r="101" spans="1:20" s="41" customFormat="1" ht="9" customHeight="1" x14ac:dyDescent="0.15">
      <c r="A101" s="76" t="s">
        <v>86</v>
      </c>
      <c r="B101" s="117">
        <v>446120</v>
      </c>
      <c r="C101" s="117">
        <v>239842</v>
      </c>
      <c r="D101" s="118"/>
      <c r="E101" s="117">
        <v>302437753</v>
      </c>
      <c r="F101" s="117">
        <v>302823205</v>
      </c>
      <c r="G101" s="117">
        <v>192146352</v>
      </c>
      <c r="H101" s="117">
        <v>9473609</v>
      </c>
      <c r="I101" s="139"/>
      <c r="J101" s="117">
        <v>2536</v>
      </c>
      <c r="K101" s="117">
        <v>285262</v>
      </c>
      <c r="L101" s="118"/>
      <c r="M101" s="117">
        <v>230</v>
      </c>
      <c r="N101" s="117">
        <v>33440</v>
      </c>
      <c r="O101" s="118"/>
      <c r="P101" s="117">
        <v>74</v>
      </c>
      <c r="Q101" s="117">
        <v>13289</v>
      </c>
      <c r="R101" s="118"/>
      <c r="S101" s="117">
        <v>552</v>
      </c>
      <c r="T101" s="117">
        <v>13896</v>
      </c>
    </row>
    <row r="102" spans="1:20" s="41" customFormat="1" ht="9" customHeight="1" x14ac:dyDescent="0.15">
      <c r="A102" s="74" t="s">
        <v>87</v>
      </c>
      <c r="B102" s="115">
        <v>21334634</v>
      </c>
      <c r="C102" s="115">
        <v>27282024</v>
      </c>
      <c r="D102" s="116"/>
      <c r="E102" s="115">
        <v>13536903534</v>
      </c>
      <c r="F102" s="115">
        <v>3144729267</v>
      </c>
      <c r="G102" s="115">
        <v>4492587106</v>
      </c>
      <c r="H102" s="115">
        <v>599470431</v>
      </c>
      <c r="I102" s="138"/>
      <c r="J102" s="115">
        <v>31969</v>
      </c>
      <c r="K102" s="115">
        <v>4615598</v>
      </c>
      <c r="L102" s="116"/>
      <c r="M102" s="115">
        <v>551</v>
      </c>
      <c r="N102" s="115">
        <v>82805</v>
      </c>
      <c r="O102" s="116"/>
      <c r="P102" s="115">
        <v>2095</v>
      </c>
      <c r="Q102" s="115">
        <v>1090362</v>
      </c>
      <c r="R102" s="116"/>
      <c r="S102" s="115">
        <v>5399</v>
      </c>
      <c r="T102" s="115">
        <v>107820</v>
      </c>
    </row>
    <row r="103" spans="1:20" s="41" customFormat="1" ht="9" customHeight="1" x14ac:dyDescent="0.15">
      <c r="A103" s="74" t="s">
        <v>38</v>
      </c>
      <c r="B103" s="115">
        <v>356716</v>
      </c>
      <c r="C103" s="115">
        <v>280056</v>
      </c>
      <c r="D103" s="116"/>
      <c r="E103" s="115">
        <v>200561429</v>
      </c>
      <c r="F103" s="115">
        <v>112599717</v>
      </c>
      <c r="G103" s="115">
        <v>51036530</v>
      </c>
      <c r="H103" s="115">
        <v>5201124</v>
      </c>
      <c r="I103" s="138"/>
      <c r="J103" s="115">
        <v>1331</v>
      </c>
      <c r="K103" s="115">
        <v>194696</v>
      </c>
      <c r="L103" s="116"/>
      <c r="M103" s="115">
        <v>58</v>
      </c>
      <c r="N103" s="115">
        <v>8298</v>
      </c>
      <c r="O103" s="116"/>
      <c r="P103" s="115">
        <v>56</v>
      </c>
      <c r="Q103" s="115">
        <v>11587</v>
      </c>
      <c r="R103" s="116"/>
      <c r="S103" s="115">
        <v>135</v>
      </c>
      <c r="T103" s="115">
        <v>2693</v>
      </c>
    </row>
    <row r="104" spans="1:20" s="41" customFormat="1" ht="9" customHeight="1" x14ac:dyDescent="0.15">
      <c r="A104" s="74" t="s">
        <v>39</v>
      </c>
      <c r="B104" s="115">
        <v>1534405</v>
      </c>
      <c r="C104" s="115">
        <v>369896</v>
      </c>
      <c r="D104" s="116"/>
      <c r="E104" s="115">
        <v>271663567</v>
      </c>
      <c r="F104" s="115">
        <v>96906739</v>
      </c>
      <c r="G104" s="115">
        <v>124003837</v>
      </c>
      <c r="H104" s="115">
        <v>6512279</v>
      </c>
      <c r="I104" s="138"/>
      <c r="J104" s="115">
        <v>4511</v>
      </c>
      <c r="K104" s="115">
        <v>302191</v>
      </c>
      <c r="L104" s="116"/>
      <c r="M104" s="115">
        <v>76</v>
      </c>
      <c r="N104" s="115">
        <v>16878</v>
      </c>
      <c r="O104" s="116"/>
      <c r="P104" s="115">
        <v>108</v>
      </c>
      <c r="Q104" s="115">
        <v>29006</v>
      </c>
      <c r="R104" s="116"/>
      <c r="S104" s="115">
        <v>248</v>
      </c>
      <c r="T104" s="115">
        <v>4944</v>
      </c>
    </row>
    <row r="105" spans="1:20" s="41" customFormat="1" ht="9" customHeight="1" x14ac:dyDescent="0.15">
      <c r="A105" s="76" t="s">
        <v>40</v>
      </c>
      <c r="B105" s="117">
        <v>595680</v>
      </c>
      <c r="C105" s="117">
        <v>548665</v>
      </c>
      <c r="D105" s="118"/>
      <c r="E105" s="117">
        <v>214691113</v>
      </c>
      <c r="F105" s="117">
        <v>134100894</v>
      </c>
      <c r="G105" s="117">
        <v>93058340</v>
      </c>
      <c r="H105" s="117">
        <v>10324793</v>
      </c>
      <c r="I105" s="139"/>
      <c r="J105" s="117">
        <v>1719</v>
      </c>
      <c r="K105" s="117">
        <v>217826</v>
      </c>
      <c r="L105" s="118"/>
      <c r="M105" s="117">
        <v>140</v>
      </c>
      <c r="N105" s="117">
        <v>40517</v>
      </c>
      <c r="O105" s="118"/>
      <c r="P105" s="117">
        <v>117</v>
      </c>
      <c r="Q105" s="117">
        <v>58424</v>
      </c>
      <c r="R105" s="118"/>
      <c r="S105" s="117">
        <v>205</v>
      </c>
      <c r="T105" s="117">
        <v>2974</v>
      </c>
    </row>
    <row r="106" spans="1:20" s="41" customFormat="1" ht="9" customHeight="1" x14ac:dyDescent="0.15">
      <c r="A106" s="74" t="s">
        <v>41</v>
      </c>
      <c r="B106" s="115">
        <v>507905</v>
      </c>
      <c r="C106" s="115">
        <v>417971</v>
      </c>
      <c r="D106" s="116"/>
      <c r="E106" s="115">
        <v>259810246</v>
      </c>
      <c r="F106" s="115">
        <v>80730134</v>
      </c>
      <c r="G106" s="115">
        <v>182336931</v>
      </c>
      <c r="H106" s="115">
        <v>2446808</v>
      </c>
      <c r="I106" s="138"/>
      <c r="J106" s="115">
        <v>1709</v>
      </c>
      <c r="K106" s="115">
        <v>134097</v>
      </c>
      <c r="L106" s="116"/>
      <c r="M106" s="115">
        <v>34</v>
      </c>
      <c r="N106" s="115">
        <v>3904</v>
      </c>
      <c r="O106" s="116"/>
      <c r="P106" s="115">
        <v>58</v>
      </c>
      <c r="Q106" s="115">
        <v>24434</v>
      </c>
      <c r="R106" s="116"/>
      <c r="S106" s="115">
        <v>80</v>
      </c>
      <c r="T106" s="115">
        <v>711</v>
      </c>
    </row>
    <row r="107" spans="1:20" s="41" customFormat="1" ht="9" customHeight="1" x14ac:dyDescent="0.15">
      <c r="A107" s="74" t="s">
        <v>42</v>
      </c>
      <c r="B107" s="115">
        <v>910891</v>
      </c>
      <c r="C107" s="115">
        <v>692023</v>
      </c>
      <c r="D107" s="116"/>
      <c r="E107" s="115">
        <v>370060407</v>
      </c>
      <c r="F107" s="115">
        <v>204402462</v>
      </c>
      <c r="G107" s="115">
        <v>146177508</v>
      </c>
      <c r="H107" s="115">
        <v>21320065</v>
      </c>
      <c r="I107" s="138"/>
      <c r="J107" s="115">
        <v>5562</v>
      </c>
      <c r="K107" s="115">
        <v>517271</v>
      </c>
      <c r="L107" s="116"/>
      <c r="M107" s="115">
        <v>111</v>
      </c>
      <c r="N107" s="115">
        <v>26224</v>
      </c>
      <c r="O107" s="116"/>
      <c r="P107" s="115">
        <v>269</v>
      </c>
      <c r="Q107" s="115">
        <v>63349</v>
      </c>
      <c r="R107" s="116"/>
      <c r="S107" s="115">
        <v>668</v>
      </c>
      <c r="T107" s="115">
        <v>16108</v>
      </c>
    </row>
    <row r="108" spans="1:20" s="41" customFormat="1" ht="9" customHeight="1" x14ac:dyDescent="0.15">
      <c r="A108" s="74" t="s">
        <v>43</v>
      </c>
      <c r="B108" s="115">
        <v>1405743</v>
      </c>
      <c r="C108" s="115">
        <v>1776752</v>
      </c>
      <c r="D108" s="116"/>
      <c r="E108" s="115">
        <v>442035629</v>
      </c>
      <c r="F108" s="115">
        <v>192923042</v>
      </c>
      <c r="G108" s="115">
        <v>116173055</v>
      </c>
      <c r="H108" s="115">
        <v>30211444</v>
      </c>
      <c r="I108" s="138"/>
      <c r="J108" s="115">
        <v>5956</v>
      </c>
      <c r="K108" s="115">
        <v>616272</v>
      </c>
      <c r="L108" s="116"/>
      <c r="M108" s="115">
        <v>183</v>
      </c>
      <c r="N108" s="115">
        <v>33105</v>
      </c>
      <c r="O108" s="116"/>
      <c r="P108" s="115">
        <v>127</v>
      </c>
      <c r="Q108" s="115">
        <v>44415</v>
      </c>
      <c r="R108" s="116"/>
      <c r="S108" s="115">
        <v>1059</v>
      </c>
      <c r="T108" s="115">
        <v>22014</v>
      </c>
    </row>
    <row r="109" spans="1:20" s="41" customFormat="1" ht="9" customHeight="1" x14ac:dyDescent="0.15">
      <c r="A109" s="76" t="s">
        <v>88</v>
      </c>
      <c r="B109" s="117">
        <v>2030242</v>
      </c>
      <c r="C109" s="117">
        <v>244198</v>
      </c>
      <c r="D109" s="118"/>
      <c r="E109" s="117">
        <v>182390965</v>
      </c>
      <c r="F109" s="117">
        <v>62191250</v>
      </c>
      <c r="G109" s="117">
        <v>51953061</v>
      </c>
      <c r="H109" s="117">
        <v>12186414</v>
      </c>
      <c r="I109" s="139"/>
      <c r="J109" s="117">
        <v>3815</v>
      </c>
      <c r="K109" s="117">
        <v>266683</v>
      </c>
      <c r="L109" s="118"/>
      <c r="M109" s="117">
        <v>56</v>
      </c>
      <c r="N109" s="117">
        <v>7867</v>
      </c>
      <c r="O109" s="118"/>
      <c r="P109" s="117">
        <v>58</v>
      </c>
      <c r="Q109" s="117">
        <v>13296</v>
      </c>
      <c r="R109" s="118"/>
      <c r="S109" s="117">
        <v>231</v>
      </c>
      <c r="T109" s="117">
        <v>2532</v>
      </c>
    </row>
    <row r="110" spans="1:20" s="41" customFormat="1" ht="9" customHeight="1" x14ac:dyDescent="0.15">
      <c r="A110" s="74" t="s">
        <v>45</v>
      </c>
      <c r="B110" s="115">
        <v>652224</v>
      </c>
      <c r="C110" s="115">
        <v>278973</v>
      </c>
      <c r="D110" s="116"/>
      <c r="E110" s="115">
        <v>148493051</v>
      </c>
      <c r="F110" s="115">
        <v>51234334</v>
      </c>
      <c r="G110" s="115">
        <v>25120995</v>
      </c>
      <c r="H110" s="115">
        <v>4478100</v>
      </c>
      <c r="I110" s="138"/>
      <c r="J110" s="115">
        <v>1932</v>
      </c>
      <c r="K110" s="115">
        <v>188991</v>
      </c>
      <c r="L110" s="116"/>
      <c r="M110" s="115">
        <v>43</v>
      </c>
      <c r="N110" s="115">
        <v>8588</v>
      </c>
      <c r="O110" s="116"/>
      <c r="P110" s="115">
        <v>33</v>
      </c>
      <c r="Q110" s="115">
        <v>9607</v>
      </c>
      <c r="R110" s="116"/>
      <c r="S110" s="115">
        <v>140</v>
      </c>
      <c r="T110" s="115">
        <v>3286</v>
      </c>
    </row>
    <row r="111" spans="1:20" s="41" customFormat="1" ht="9" customHeight="1" x14ac:dyDescent="0.15">
      <c r="A111" s="74" t="s">
        <v>46</v>
      </c>
      <c r="B111" s="115">
        <v>145227</v>
      </c>
      <c r="C111" s="115">
        <v>98120</v>
      </c>
      <c r="D111" s="116"/>
      <c r="E111" s="115">
        <v>35994844</v>
      </c>
      <c r="F111" s="115">
        <v>9342881</v>
      </c>
      <c r="G111" s="115">
        <v>2617830</v>
      </c>
      <c r="H111" s="115">
        <v>1608048</v>
      </c>
      <c r="I111" s="138"/>
      <c r="J111" s="115">
        <v>1230</v>
      </c>
      <c r="K111" s="115">
        <v>108297</v>
      </c>
      <c r="L111" s="116"/>
      <c r="M111" s="115">
        <v>16</v>
      </c>
      <c r="N111" s="115">
        <v>1549</v>
      </c>
      <c r="O111" s="116"/>
      <c r="P111" s="115">
        <v>10</v>
      </c>
      <c r="Q111" s="115">
        <v>2584</v>
      </c>
      <c r="R111" s="116"/>
      <c r="S111" s="115">
        <v>52</v>
      </c>
      <c r="T111" s="115">
        <v>1561</v>
      </c>
    </row>
    <row r="112" spans="1:20" s="41" customFormat="1" ht="9" customHeight="1" x14ac:dyDescent="0.15">
      <c r="A112" s="74" t="s">
        <v>47</v>
      </c>
      <c r="B112" s="115">
        <v>4371173</v>
      </c>
      <c r="C112" s="115">
        <v>2958666</v>
      </c>
      <c r="D112" s="116"/>
      <c r="E112" s="115">
        <v>3948111865</v>
      </c>
      <c r="F112" s="115">
        <v>345775728</v>
      </c>
      <c r="G112" s="115">
        <v>1635192984</v>
      </c>
      <c r="H112" s="115">
        <v>131003308</v>
      </c>
      <c r="I112" s="138"/>
      <c r="J112" s="115">
        <v>5198</v>
      </c>
      <c r="K112" s="115">
        <v>586551</v>
      </c>
      <c r="L112" s="116"/>
      <c r="M112" s="115">
        <v>124</v>
      </c>
      <c r="N112" s="115">
        <v>19429</v>
      </c>
      <c r="O112" s="116"/>
      <c r="P112" s="115">
        <v>155</v>
      </c>
      <c r="Q112" s="115">
        <v>61226</v>
      </c>
      <c r="R112" s="116"/>
      <c r="S112" s="115">
        <v>1209</v>
      </c>
      <c r="T112" s="115">
        <v>28079</v>
      </c>
    </row>
    <row r="113" spans="1:20" s="41" customFormat="1" ht="9" customHeight="1" x14ac:dyDescent="0.15">
      <c r="A113" s="76" t="s">
        <v>48</v>
      </c>
      <c r="B113" s="117">
        <v>238576</v>
      </c>
      <c r="C113" s="117">
        <v>231868</v>
      </c>
      <c r="D113" s="118"/>
      <c r="E113" s="117">
        <v>84787951</v>
      </c>
      <c r="F113" s="117">
        <v>27042702</v>
      </c>
      <c r="G113" s="117">
        <v>40065929</v>
      </c>
      <c r="H113" s="117">
        <v>3817136</v>
      </c>
      <c r="I113" s="139"/>
      <c r="J113" s="117">
        <v>1827</v>
      </c>
      <c r="K113" s="117">
        <v>164390</v>
      </c>
      <c r="L113" s="118"/>
      <c r="M113" s="117">
        <v>43</v>
      </c>
      <c r="N113" s="117">
        <v>5486</v>
      </c>
      <c r="O113" s="118"/>
      <c r="P113" s="117">
        <v>22</v>
      </c>
      <c r="Q113" s="117">
        <v>6601</v>
      </c>
      <c r="R113" s="118"/>
      <c r="S113" s="117">
        <v>153</v>
      </c>
      <c r="T113" s="117">
        <v>2519</v>
      </c>
    </row>
    <row r="114" spans="1:20" s="41" customFormat="1" ht="9" customHeight="1" x14ac:dyDescent="0.15">
      <c r="A114" s="74" t="s">
        <v>49</v>
      </c>
      <c r="B114" s="115">
        <v>480285</v>
      </c>
      <c r="C114" s="115">
        <v>349145</v>
      </c>
      <c r="D114" s="116"/>
      <c r="E114" s="115">
        <v>177869080</v>
      </c>
      <c r="F114" s="115">
        <v>81987666</v>
      </c>
      <c r="G114" s="115">
        <v>65763995</v>
      </c>
      <c r="H114" s="115">
        <v>28066984</v>
      </c>
      <c r="I114" s="138"/>
      <c r="J114" s="115">
        <v>2867</v>
      </c>
      <c r="K114" s="115">
        <v>319878</v>
      </c>
      <c r="L114" s="116"/>
      <c r="M114" s="115">
        <v>59</v>
      </c>
      <c r="N114" s="115">
        <v>9635</v>
      </c>
      <c r="O114" s="116"/>
      <c r="P114" s="115">
        <v>34</v>
      </c>
      <c r="Q114" s="115">
        <v>11142</v>
      </c>
      <c r="R114" s="116"/>
      <c r="S114" s="115">
        <v>430</v>
      </c>
      <c r="T114" s="115">
        <v>9066</v>
      </c>
    </row>
    <row r="115" spans="1:20" s="41" customFormat="1" ht="9" customHeight="1" x14ac:dyDescent="0.15">
      <c r="A115" s="74" t="s">
        <v>50</v>
      </c>
      <c r="B115" s="115">
        <v>220263</v>
      </c>
      <c r="C115" s="115">
        <v>218468</v>
      </c>
      <c r="D115" s="116"/>
      <c r="E115" s="115">
        <v>80584698</v>
      </c>
      <c r="F115" s="115">
        <v>55791618</v>
      </c>
      <c r="G115" s="115">
        <v>32953281</v>
      </c>
      <c r="H115" s="115">
        <v>5577922</v>
      </c>
      <c r="I115" s="138"/>
      <c r="J115" s="115">
        <v>1382</v>
      </c>
      <c r="K115" s="115">
        <v>105737</v>
      </c>
      <c r="L115" s="116"/>
      <c r="M115" s="115">
        <v>20</v>
      </c>
      <c r="N115" s="115">
        <v>3591</v>
      </c>
      <c r="O115" s="116"/>
      <c r="P115" s="115">
        <v>18</v>
      </c>
      <c r="Q115" s="115">
        <v>4500</v>
      </c>
      <c r="R115" s="116"/>
      <c r="S115" s="115">
        <v>218</v>
      </c>
      <c r="T115" s="115">
        <v>4139</v>
      </c>
    </row>
    <row r="116" spans="1:20" s="41" customFormat="1" ht="9" customHeight="1" x14ac:dyDescent="0.15">
      <c r="A116" s="74" t="s">
        <v>51</v>
      </c>
      <c r="B116" s="115">
        <v>139834</v>
      </c>
      <c r="C116" s="115">
        <v>76454</v>
      </c>
      <c r="D116" s="116"/>
      <c r="E116" s="115">
        <v>45706256</v>
      </c>
      <c r="F116" s="115">
        <v>22165926</v>
      </c>
      <c r="G116" s="115">
        <v>9957237</v>
      </c>
      <c r="H116" s="115">
        <v>2343097</v>
      </c>
      <c r="I116" s="138"/>
      <c r="J116" s="115">
        <v>518</v>
      </c>
      <c r="K116" s="115">
        <v>64158</v>
      </c>
      <c r="L116" s="116"/>
      <c r="M116" s="115">
        <v>23</v>
      </c>
      <c r="N116" s="115">
        <v>2607</v>
      </c>
      <c r="O116" s="116"/>
      <c r="P116" s="115">
        <v>22</v>
      </c>
      <c r="Q116" s="115">
        <v>5037</v>
      </c>
      <c r="R116" s="116"/>
      <c r="S116" s="115">
        <v>216</v>
      </c>
      <c r="T116" s="115">
        <v>4918</v>
      </c>
    </row>
    <row r="117" spans="1:20" s="41" customFormat="1" ht="9" customHeight="1" x14ac:dyDescent="0.15">
      <c r="A117" s="76" t="s">
        <v>52</v>
      </c>
      <c r="B117" s="117">
        <v>571134</v>
      </c>
      <c r="C117" s="117">
        <v>575709</v>
      </c>
      <c r="D117" s="118"/>
      <c r="E117" s="117">
        <v>142657891</v>
      </c>
      <c r="F117" s="117">
        <v>59010246</v>
      </c>
      <c r="G117" s="117">
        <v>49428730</v>
      </c>
      <c r="H117" s="117">
        <v>4933571</v>
      </c>
      <c r="I117" s="139"/>
      <c r="J117" s="117">
        <v>1859</v>
      </c>
      <c r="K117" s="117">
        <v>229301</v>
      </c>
      <c r="L117" s="118"/>
      <c r="M117" s="117">
        <v>17</v>
      </c>
      <c r="N117" s="117">
        <v>2397</v>
      </c>
      <c r="O117" s="118"/>
      <c r="P117" s="117">
        <v>48</v>
      </c>
      <c r="Q117" s="117">
        <v>13635</v>
      </c>
      <c r="R117" s="118"/>
      <c r="S117" s="117">
        <v>146</v>
      </c>
      <c r="T117" s="117">
        <v>2633</v>
      </c>
    </row>
    <row r="118" spans="1:20" s="41" customFormat="1" ht="9" customHeight="1" x14ac:dyDescent="0.15">
      <c r="A118" s="74" t="s">
        <v>53</v>
      </c>
      <c r="B118" s="115">
        <v>253342</v>
      </c>
      <c r="C118" s="115">
        <v>270750</v>
      </c>
      <c r="D118" s="116"/>
      <c r="E118" s="115">
        <v>88507924</v>
      </c>
      <c r="F118" s="115">
        <v>28673636</v>
      </c>
      <c r="G118" s="115">
        <v>20539534</v>
      </c>
      <c r="H118" s="115">
        <v>2183939</v>
      </c>
      <c r="I118" s="138"/>
      <c r="J118" s="115">
        <v>2478</v>
      </c>
      <c r="K118" s="115">
        <v>245211</v>
      </c>
      <c r="L118" s="116"/>
      <c r="M118" s="115">
        <v>76</v>
      </c>
      <c r="N118" s="115">
        <v>9701</v>
      </c>
      <c r="O118" s="116"/>
      <c r="P118" s="115">
        <v>51</v>
      </c>
      <c r="Q118" s="115">
        <v>9838</v>
      </c>
      <c r="R118" s="116"/>
      <c r="S118" s="115">
        <v>236</v>
      </c>
      <c r="T118" s="115">
        <v>5280</v>
      </c>
    </row>
    <row r="119" spans="1:20" s="41" customFormat="1" ht="9" customHeight="1" x14ac:dyDescent="0.15">
      <c r="A119" s="74" t="s">
        <v>54</v>
      </c>
      <c r="B119" s="115">
        <v>329046</v>
      </c>
      <c r="C119" s="115">
        <v>445889</v>
      </c>
      <c r="D119" s="116"/>
      <c r="E119" s="115">
        <v>95798108</v>
      </c>
      <c r="F119" s="115">
        <v>111291346</v>
      </c>
      <c r="G119" s="115">
        <v>45527571</v>
      </c>
      <c r="H119" s="115">
        <v>5679297</v>
      </c>
      <c r="I119" s="138"/>
      <c r="J119" s="115">
        <v>1683</v>
      </c>
      <c r="K119" s="115">
        <v>208711</v>
      </c>
      <c r="L119" s="116"/>
      <c r="M119" s="115">
        <v>66</v>
      </c>
      <c r="N119" s="115">
        <v>19164</v>
      </c>
      <c r="O119" s="116"/>
      <c r="P119" s="115">
        <v>194</v>
      </c>
      <c r="Q119" s="115">
        <v>99401</v>
      </c>
      <c r="R119" s="116"/>
      <c r="S119" s="115">
        <v>262</v>
      </c>
      <c r="T119" s="115">
        <v>4903</v>
      </c>
    </row>
    <row r="120" spans="1:20" s="41" customFormat="1" ht="9" customHeight="1" x14ac:dyDescent="0.15">
      <c r="A120" s="74" t="s">
        <v>55</v>
      </c>
      <c r="B120" s="115">
        <v>243836</v>
      </c>
      <c r="C120" s="115">
        <v>194803</v>
      </c>
      <c r="D120" s="116"/>
      <c r="E120" s="115">
        <v>48993287</v>
      </c>
      <c r="F120" s="115">
        <v>24003937</v>
      </c>
      <c r="G120" s="115">
        <v>9683268</v>
      </c>
      <c r="H120" s="115">
        <v>1905536</v>
      </c>
      <c r="I120" s="138"/>
      <c r="J120" s="115">
        <v>1230</v>
      </c>
      <c r="K120" s="115">
        <v>158319</v>
      </c>
      <c r="L120" s="116"/>
      <c r="M120" s="115">
        <v>28</v>
      </c>
      <c r="N120" s="115">
        <v>3693</v>
      </c>
      <c r="O120" s="116"/>
      <c r="P120" s="115">
        <v>132</v>
      </c>
      <c r="Q120" s="115">
        <v>24362</v>
      </c>
      <c r="R120" s="116"/>
      <c r="S120" s="115">
        <v>92</v>
      </c>
      <c r="T120" s="115">
        <v>890</v>
      </c>
    </row>
    <row r="121" spans="1:20" s="41" customFormat="1" ht="9" customHeight="1" x14ac:dyDescent="0.15">
      <c r="A121" s="76" t="s">
        <v>56</v>
      </c>
      <c r="B121" s="117">
        <v>338995</v>
      </c>
      <c r="C121" s="117">
        <v>317675</v>
      </c>
      <c r="D121" s="118"/>
      <c r="E121" s="117">
        <v>106096785</v>
      </c>
      <c r="F121" s="117">
        <v>50191695</v>
      </c>
      <c r="G121" s="117">
        <v>22504553</v>
      </c>
      <c r="H121" s="117">
        <v>6004662</v>
      </c>
      <c r="I121" s="139"/>
      <c r="J121" s="117">
        <v>2305</v>
      </c>
      <c r="K121" s="117">
        <v>282861</v>
      </c>
      <c r="L121" s="118"/>
      <c r="M121" s="117">
        <v>55</v>
      </c>
      <c r="N121" s="117">
        <v>6311</v>
      </c>
      <c r="O121" s="118"/>
      <c r="P121" s="117">
        <v>54</v>
      </c>
      <c r="Q121" s="117">
        <v>14627</v>
      </c>
      <c r="R121" s="118"/>
      <c r="S121" s="117">
        <v>360</v>
      </c>
      <c r="T121" s="117">
        <v>4823</v>
      </c>
    </row>
    <row r="122" spans="1:20" s="41" customFormat="1" ht="9" customHeight="1" x14ac:dyDescent="0.15">
      <c r="A122" s="74" t="s">
        <v>57</v>
      </c>
      <c r="B122" s="115">
        <v>146674</v>
      </c>
      <c r="C122" s="115">
        <v>36918</v>
      </c>
      <c r="D122" s="116"/>
      <c r="E122" s="115">
        <v>29979160</v>
      </c>
      <c r="F122" s="115">
        <v>7863828</v>
      </c>
      <c r="G122" s="115">
        <v>11041048</v>
      </c>
      <c r="H122" s="115">
        <v>1484214</v>
      </c>
      <c r="I122" s="138"/>
      <c r="J122" s="115">
        <v>285</v>
      </c>
      <c r="K122" s="115">
        <v>44451</v>
      </c>
      <c r="L122" s="116"/>
      <c r="M122" s="115">
        <v>9</v>
      </c>
      <c r="N122" s="115">
        <v>1807</v>
      </c>
      <c r="O122" s="116"/>
      <c r="P122" s="115">
        <v>10</v>
      </c>
      <c r="Q122" s="115">
        <v>1266</v>
      </c>
      <c r="R122" s="116"/>
      <c r="S122" s="115">
        <v>44</v>
      </c>
      <c r="T122" s="115">
        <v>699</v>
      </c>
    </row>
    <row r="123" spans="1:20" s="41" customFormat="1" ht="9" customHeight="1" x14ac:dyDescent="0.15">
      <c r="A123" s="74" t="s">
        <v>112</v>
      </c>
      <c r="B123" s="115"/>
      <c r="C123" s="115"/>
      <c r="D123" s="116"/>
      <c r="E123" s="115"/>
      <c r="F123" s="115"/>
      <c r="G123" s="115"/>
      <c r="H123" s="115"/>
      <c r="I123" s="138"/>
      <c r="J123" s="115"/>
      <c r="K123" s="115"/>
      <c r="L123" s="116"/>
      <c r="M123" s="115"/>
      <c r="N123" s="115"/>
      <c r="O123" s="116"/>
      <c r="P123" s="115"/>
      <c r="Q123" s="115"/>
      <c r="R123" s="116"/>
      <c r="S123" s="115"/>
      <c r="T123" s="115"/>
    </row>
    <row r="124" spans="1:20" s="41" customFormat="1" ht="9" customHeight="1" x14ac:dyDescent="0.15">
      <c r="A124" s="74" t="s">
        <v>113</v>
      </c>
      <c r="B124" s="115">
        <v>783812</v>
      </c>
      <c r="C124" s="115">
        <v>809787</v>
      </c>
      <c r="D124" s="116"/>
      <c r="E124" s="115">
        <v>348198559</v>
      </c>
      <c r="F124" s="115">
        <v>150220439</v>
      </c>
      <c r="G124" s="115">
        <v>220168860</v>
      </c>
      <c r="H124" s="115">
        <v>9868508</v>
      </c>
      <c r="I124" s="138"/>
      <c r="J124" s="115">
        <v>4674</v>
      </c>
      <c r="K124" s="115">
        <v>428844</v>
      </c>
      <c r="L124" s="116"/>
      <c r="M124" s="115">
        <v>84</v>
      </c>
      <c r="N124" s="115">
        <v>10628</v>
      </c>
      <c r="O124" s="116"/>
      <c r="P124" s="115">
        <v>110</v>
      </c>
      <c r="Q124" s="115">
        <v>29305</v>
      </c>
      <c r="R124" s="116"/>
      <c r="S124" s="115">
        <v>364</v>
      </c>
      <c r="T124" s="115">
        <v>4785</v>
      </c>
    </row>
    <row r="125" spans="1:20" s="41" customFormat="1" ht="9" customHeight="1" x14ac:dyDescent="0.15">
      <c r="A125" s="76" t="s">
        <v>59</v>
      </c>
      <c r="B125" s="117">
        <v>250245</v>
      </c>
      <c r="C125" s="117">
        <v>161511</v>
      </c>
      <c r="D125" s="118"/>
      <c r="E125" s="117">
        <v>177893442</v>
      </c>
      <c r="F125" s="117">
        <v>12414424</v>
      </c>
      <c r="G125" s="117">
        <v>30130835</v>
      </c>
      <c r="H125" s="117">
        <v>18117539</v>
      </c>
      <c r="I125" s="139"/>
      <c r="J125" s="117">
        <v>1531</v>
      </c>
      <c r="K125" s="117">
        <v>183146</v>
      </c>
      <c r="L125" s="118"/>
      <c r="M125" s="117">
        <v>13</v>
      </c>
      <c r="N125" s="117">
        <v>4163</v>
      </c>
      <c r="O125" s="118"/>
      <c r="P125" s="117">
        <v>53</v>
      </c>
      <c r="Q125" s="117">
        <v>11420</v>
      </c>
      <c r="R125" s="118"/>
      <c r="S125" s="117">
        <v>158</v>
      </c>
      <c r="T125" s="117">
        <v>16823</v>
      </c>
    </row>
    <row r="126" spans="1:20" s="41" customFormat="1" ht="9" customHeight="1" x14ac:dyDescent="0.15">
      <c r="A126" s="110" t="s">
        <v>60</v>
      </c>
      <c r="B126" s="119">
        <v>138875</v>
      </c>
      <c r="C126" s="119">
        <v>520629</v>
      </c>
      <c r="D126" s="120"/>
      <c r="E126" s="119">
        <v>116016340</v>
      </c>
      <c r="F126" s="119">
        <v>66478673</v>
      </c>
      <c r="G126" s="119">
        <v>65645825</v>
      </c>
      <c r="H126" s="119">
        <v>27344362</v>
      </c>
      <c r="I126" s="55"/>
      <c r="J126" s="119">
        <v>721</v>
      </c>
      <c r="K126" s="119">
        <v>89416</v>
      </c>
      <c r="L126" s="120"/>
      <c r="M126" s="119">
        <v>15</v>
      </c>
      <c r="N126" s="119">
        <v>2633</v>
      </c>
      <c r="O126" s="120"/>
      <c r="P126" s="119">
        <v>13</v>
      </c>
      <c r="Q126" s="119">
        <v>2933</v>
      </c>
      <c r="R126" s="120"/>
      <c r="S126" s="119">
        <v>40</v>
      </c>
      <c r="T126" s="119">
        <v>896</v>
      </c>
    </row>
    <row r="127" spans="1:20" s="41" customFormat="1" ht="9" customHeight="1" x14ac:dyDescent="0.15">
      <c r="A127" s="74" t="s">
        <v>90</v>
      </c>
      <c r="B127" s="115">
        <v>221</v>
      </c>
      <c r="C127" s="115">
        <v>744</v>
      </c>
      <c r="D127" s="116"/>
      <c r="E127" s="115">
        <v>1923743</v>
      </c>
      <c r="F127" s="115">
        <v>120890</v>
      </c>
      <c r="G127" s="115">
        <v>23634</v>
      </c>
      <c r="H127" s="115">
        <v>173</v>
      </c>
      <c r="I127" s="138"/>
      <c r="J127" s="115">
        <v>203</v>
      </c>
      <c r="K127" s="115">
        <v>29051</v>
      </c>
      <c r="L127" s="116"/>
      <c r="M127" s="115">
        <v>3</v>
      </c>
      <c r="N127" s="115">
        <v>440</v>
      </c>
      <c r="O127" s="116"/>
      <c r="P127" s="115">
        <v>2</v>
      </c>
      <c r="Q127" s="115">
        <v>669</v>
      </c>
      <c r="R127" s="116"/>
      <c r="S127" s="115">
        <v>25</v>
      </c>
      <c r="T127" s="115">
        <v>1054</v>
      </c>
    </row>
    <row r="128" spans="1:20" s="41" customFormat="1" ht="9" customHeight="1" x14ac:dyDescent="0.15">
      <c r="A128" s="74" t="s">
        <v>114</v>
      </c>
      <c r="B128" s="119">
        <v>15956</v>
      </c>
      <c r="C128" s="119">
        <v>26514</v>
      </c>
      <c r="D128" s="120"/>
      <c r="E128" s="119">
        <v>13619118</v>
      </c>
      <c r="F128" s="119">
        <v>5272321</v>
      </c>
      <c r="G128" s="119">
        <v>4977213</v>
      </c>
      <c r="H128" s="119">
        <v>22</v>
      </c>
      <c r="I128" s="138"/>
      <c r="J128" s="119">
        <v>184</v>
      </c>
      <c r="K128" s="119">
        <v>43534</v>
      </c>
      <c r="L128" s="120"/>
      <c r="M128" s="119">
        <v>4</v>
      </c>
      <c r="N128" s="119">
        <v>-55</v>
      </c>
      <c r="O128" s="120"/>
      <c r="P128" s="119">
        <v>19</v>
      </c>
      <c r="Q128" s="119">
        <v>7003</v>
      </c>
      <c r="R128" s="120"/>
      <c r="S128" s="119">
        <v>0</v>
      </c>
      <c r="T128" s="119">
        <v>0</v>
      </c>
    </row>
    <row r="129" spans="1:20" s="41" customFormat="1" ht="9" customHeight="1" x14ac:dyDescent="0.15">
      <c r="A129" s="74"/>
      <c r="B129" s="119"/>
      <c r="C129" s="119"/>
      <c r="D129" s="120"/>
      <c r="E129" s="119"/>
      <c r="F129" s="119"/>
      <c r="G129" s="119"/>
      <c r="H129" s="119"/>
      <c r="I129" s="138"/>
      <c r="J129" s="119"/>
      <c r="K129" s="119"/>
      <c r="L129" s="120"/>
      <c r="M129" s="119"/>
      <c r="N129" s="119"/>
      <c r="O129" s="120"/>
      <c r="P129" s="119"/>
      <c r="Q129" s="119"/>
      <c r="R129" s="120"/>
      <c r="S129" s="119"/>
      <c r="T129" s="119"/>
    </row>
    <row r="130" spans="1:20" s="41" customFormat="1" ht="9" customHeight="1" x14ac:dyDescent="0.15">
      <c r="A130" s="72">
        <v>2012</v>
      </c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</row>
    <row r="131" spans="1:20" s="41" customFormat="1" ht="9" customHeight="1" x14ac:dyDescent="0.15">
      <c r="A131" s="72" t="s">
        <v>84</v>
      </c>
      <c r="B131" s="114">
        <f>SUM(B133:B167)</f>
        <v>51174353</v>
      </c>
      <c r="C131" s="114">
        <f>SUM(C133:C167)</f>
        <v>44847935</v>
      </c>
      <c r="D131" s="114"/>
      <c r="E131" s="114">
        <f>SUM(E133:E167)</f>
        <v>31881359217</v>
      </c>
      <c r="F131" s="114">
        <f>SUM(F133:F167)</f>
        <v>9814841770</v>
      </c>
      <c r="G131" s="114">
        <f>SUM(G133:G167)+1</f>
        <v>10643086593</v>
      </c>
      <c r="H131" s="114">
        <f>SUM(H133:H167)+1</f>
        <v>1345517679</v>
      </c>
      <c r="I131" s="78"/>
      <c r="J131" s="114">
        <f>SUM(J133:J167)</f>
        <v>122707</v>
      </c>
      <c r="K131" s="114">
        <f>SUM(K133:K167)</f>
        <v>13269535</v>
      </c>
      <c r="L131" s="114"/>
      <c r="M131" s="114">
        <f>SUM(M133:M167)</f>
        <v>3983</v>
      </c>
      <c r="N131" s="114">
        <f>SUM(N133:N167)-1</f>
        <v>426715</v>
      </c>
      <c r="O131" s="114"/>
      <c r="P131" s="114">
        <f>SUM(P133:P167)</f>
        <v>5041</v>
      </c>
      <c r="Q131" s="114">
        <f>SUM(Q133:Q167)-1</f>
        <v>2066320</v>
      </c>
      <c r="R131" s="114"/>
      <c r="S131" s="114">
        <f>SUM(S133:S167)</f>
        <v>55102</v>
      </c>
      <c r="T131" s="114">
        <f>SUM(T133:T167)</f>
        <v>7129159</v>
      </c>
    </row>
    <row r="132" spans="1:20" s="41" customFormat="1" ht="3.75" customHeight="1" x14ac:dyDescent="0.15">
      <c r="A132" s="72"/>
      <c r="B132" s="114"/>
      <c r="C132" s="114"/>
      <c r="D132" s="114"/>
      <c r="E132" s="114"/>
      <c r="F132" s="114"/>
      <c r="G132" s="114"/>
      <c r="H132" s="114"/>
      <c r="I132" s="78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</row>
    <row r="133" spans="1:20" s="41" customFormat="1" ht="9" customHeight="1" x14ac:dyDescent="0.15">
      <c r="A133" s="74" t="s">
        <v>29</v>
      </c>
      <c r="B133" s="115">
        <v>386753</v>
      </c>
      <c r="C133" s="115">
        <v>142456</v>
      </c>
      <c r="D133" s="116"/>
      <c r="E133" s="115">
        <v>217518815</v>
      </c>
      <c r="F133" s="115">
        <v>26255837</v>
      </c>
      <c r="G133" s="115">
        <v>23218725</v>
      </c>
      <c r="H133" s="115">
        <v>20654854</v>
      </c>
      <c r="I133" s="138"/>
      <c r="J133" s="115">
        <v>942</v>
      </c>
      <c r="K133" s="115">
        <v>89202</v>
      </c>
      <c r="L133" s="116"/>
      <c r="M133" s="115">
        <v>16</v>
      </c>
      <c r="N133" s="115">
        <v>1406</v>
      </c>
      <c r="O133" s="116"/>
      <c r="P133" s="115">
        <v>48</v>
      </c>
      <c r="Q133" s="115">
        <v>9474</v>
      </c>
      <c r="R133" s="116"/>
      <c r="S133" s="115">
        <v>406</v>
      </c>
      <c r="T133" s="115">
        <v>8216</v>
      </c>
    </row>
    <row r="134" spans="1:20" s="41" customFormat="1" ht="9" customHeight="1" x14ac:dyDescent="0.15">
      <c r="A134" s="74" t="s">
        <v>30</v>
      </c>
      <c r="B134" s="115">
        <v>595694</v>
      </c>
      <c r="C134" s="115">
        <v>422651</v>
      </c>
      <c r="D134" s="116"/>
      <c r="E134" s="115">
        <v>276559498</v>
      </c>
      <c r="F134" s="115">
        <v>136293301</v>
      </c>
      <c r="G134" s="115">
        <v>114401989</v>
      </c>
      <c r="H134" s="115">
        <v>30356430</v>
      </c>
      <c r="I134" s="138"/>
      <c r="J134" s="115">
        <v>2443</v>
      </c>
      <c r="K134" s="115">
        <v>306604</v>
      </c>
      <c r="L134" s="116"/>
      <c r="M134" s="115">
        <v>63</v>
      </c>
      <c r="N134" s="115">
        <v>4910</v>
      </c>
      <c r="O134" s="116"/>
      <c r="P134" s="115">
        <v>167</v>
      </c>
      <c r="Q134" s="115">
        <v>40075</v>
      </c>
      <c r="R134" s="116"/>
      <c r="S134" s="115">
        <v>1090</v>
      </c>
      <c r="T134" s="115">
        <v>27627</v>
      </c>
    </row>
    <row r="135" spans="1:20" s="41" customFormat="1" ht="9" customHeight="1" x14ac:dyDescent="0.15">
      <c r="A135" s="74" t="s">
        <v>31</v>
      </c>
      <c r="B135" s="115">
        <v>106449</v>
      </c>
      <c r="C135" s="115">
        <v>124304</v>
      </c>
      <c r="D135" s="116"/>
      <c r="E135" s="115">
        <v>40661554</v>
      </c>
      <c r="F135" s="115">
        <v>14471911</v>
      </c>
      <c r="G135" s="115">
        <v>9603551</v>
      </c>
      <c r="H135" s="115">
        <v>6657352</v>
      </c>
      <c r="I135" s="138"/>
      <c r="J135" s="115">
        <v>491</v>
      </c>
      <c r="K135" s="115">
        <v>55998</v>
      </c>
      <c r="L135" s="116"/>
      <c r="M135" s="115">
        <v>16</v>
      </c>
      <c r="N135" s="115">
        <v>1744</v>
      </c>
      <c r="O135" s="116"/>
      <c r="P135" s="115">
        <v>6</v>
      </c>
      <c r="Q135" s="115">
        <v>3535</v>
      </c>
      <c r="R135" s="116"/>
      <c r="S135" s="115">
        <v>262</v>
      </c>
      <c r="T135" s="115">
        <v>7507</v>
      </c>
    </row>
    <row r="136" spans="1:20" s="41" customFormat="1" ht="9" customHeight="1" x14ac:dyDescent="0.15">
      <c r="A136" s="76" t="s">
        <v>32</v>
      </c>
      <c r="B136" s="117">
        <v>153451</v>
      </c>
      <c r="C136" s="117">
        <v>195909</v>
      </c>
      <c r="D136" s="118"/>
      <c r="E136" s="117">
        <v>61522629</v>
      </c>
      <c r="F136" s="117">
        <v>46880908</v>
      </c>
      <c r="G136" s="117">
        <v>27279512</v>
      </c>
      <c r="H136" s="117">
        <v>3586089</v>
      </c>
      <c r="I136" s="139"/>
      <c r="J136" s="117">
        <v>799</v>
      </c>
      <c r="K136" s="117">
        <v>97275</v>
      </c>
      <c r="L136" s="118"/>
      <c r="M136" s="117">
        <v>30</v>
      </c>
      <c r="N136" s="117">
        <v>2891</v>
      </c>
      <c r="O136" s="118"/>
      <c r="P136" s="117">
        <v>33</v>
      </c>
      <c r="Q136" s="117">
        <v>11876</v>
      </c>
      <c r="R136" s="118"/>
      <c r="S136" s="117">
        <v>347</v>
      </c>
      <c r="T136" s="117">
        <v>8453</v>
      </c>
    </row>
    <row r="137" spans="1:20" s="41" customFormat="1" ht="9" customHeight="1" x14ac:dyDescent="0.15">
      <c r="A137" s="74" t="s">
        <v>85</v>
      </c>
      <c r="B137" s="115">
        <v>538458</v>
      </c>
      <c r="C137" s="115">
        <v>379049</v>
      </c>
      <c r="D137" s="116"/>
      <c r="E137" s="115">
        <v>202561318</v>
      </c>
      <c r="F137" s="115">
        <v>131114239</v>
      </c>
      <c r="G137" s="115">
        <v>94317627</v>
      </c>
      <c r="H137" s="115">
        <v>42414363</v>
      </c>
      <c r="I137" s="138"/>
      <c r="J137" s="115">
        <v>3525</v>
      </c>
      <c r="K137" s="115">
        <v>377401</v>
      </c>
      <c r="L137" s="116"/>
      <c r="M137" s="115">
        <v>167</v>
      </c>
      <c r="N137" s="115">
        <v>15073</v>
      </c>
      <c r="O137" s="116"/>
      <c r="P137" s="115">
        <v>116</v>
      </c>
      <c r="Q137" s="115">
        <v>22392</v>
      </c>
      <c r="R137" s="116"/>
      <c r="S137" s="115">
        <v>1317</v>
      </c>
      <c r="T137" s="115">
        <v>69278</v>
      </c>
    </row>
    <row r="138" spans="1:20" s="41" customFormat="1" ht="9" customHeight="1" x14ac:dyDescent="0.15">
      <c r="A138" s="74" t="s">
        <v>34</v>
      </c>
      <c r="B138" s="115">
        <v>217179</v>
      </c>
      <c r="C138" s="115">
        <v>86900</v>
      </c>
      <c r="D138" s="116"/>
      <c r="E138" s="115">
        <v>40253918</v>
      </c>
      <c r="F138" s="115">
        <v>15705735</v>
      </c>
      <c r="G138" s="115">
        <v>7027441</v>
      </c>
      <c r="H138" s="115">
        <v>5514716</v>
      </c>
      <c r="I138" s="138"/>
      <c r="J138" s="115">
        <v>1184</v>
      </c>
      <c r="K138" s="115">
        <v>69049</v>
      </c>
      <c r="L138" s="116"/>
      <c r="M138" s="115">
        <v>25</v>
      </c>
      <c r="N138" s="115">
        <v>6870</v>
      </c>
      <c r="O138" s="116"/>
      <c r="P138" s="115">
        <v>9</v>
      </c>
      <c r="Q138" s="115">
        <v>2056</v>
      </c>
      <c r="R138" s="116"/>
      <c r="S138" s="115">
        <v>233</v>
      </c>
      <c r="T138" s="115">
        <v>5739</v>
      </c>
    </row>
    <row r="139" spans="1:20" s="41" customFormat="1" ht="9" customHeight="1" x14ac:dyDescent="0.15">
      <c r="A139" s="74" t="s">
        <v>35</v>
      </c>
      <c r="B139" s="115">
        <v>592488</v>
      </c>
      <c r="C139" s="115">
        <v>314496</v>
      </c>
      <c r="D139" s="116"/>
      <c r="E139" s="115">
        <v>160571806</v>
      </c>
      <c r="F139" s="115">
        <v>66494110</v>
      </c>
      <c r="G139" s="115">
        <v>30910099</v>
      </c>
      <c r="H139" s="115">
        <v>8215789</v>
      </c>
      <c r="I139" s="138"/>
      <c r="J139" s="115">
        <v>2186</v>
      </c>
      <c r="K139" s="115">
        <v>229268</v>
      </c>
      <c r="L139" s="116"/>
      <c r="M139" s="115">
        <v>67</v>
      </c>
      <c r="N139" s="115">
        <v>7519</v>
      </c>
      <c r="O139" s="116"/>
      <c r="P139" s="115">
        <v>23</v>
      </c>
      <c r="Q139" s="115">
        <v>4807</v>
      </c>
      <c r="R139" s="116"/>
      <c r="S139" s="115">
        <v>1323</v>
      </c>
      <c r="T139" s="115">
        <v>33101</v>
      </c>
    </row>
    <row r="140" spans="1:20" s="41" customFormat="1" ht="9" customHeight="1" x14ac:dyDescent="0.15">
      <c r="A140" s="76" t="s">
        <v>86</v>
      </c>
      <c r="B140" s="117">
        <v>872422</v>
      </c>
      <c r="C140" s="117">
        <v>418981</v>
      </c>
      <c r="D140" s="118"/>
      <c r="E140" s="117">
        <v>633676456</v>
      </c>
      <c r="F140" s="117">
        <v>643702816</v>
      </c>
      <c r="G140" s="117">
        <v>279382024</v>
      </c>
      <c r="H140" s="117">
        <v>29070817</v>
      </c>
      <c r="I140" s="139"/>
      <c r="J140" s="117">
        <v>3318</v>
      </c>
      <c r="K140" s="117">
        <v>397460</v>
      </c>
      <c r="L140" s="118"/>
      <c r="M140" s="117">
        <v>192</v>
      </c>
      <c r="N140" s="117">
        <v>21060</v>
      </c>
      <c r="O140" s="118"/>
      <c r="P140" s="117">
        <v>111</v>
      </c>
      <c r="Q140" s="117">
        <v>31652</v>
      </c>
      <c r="R140" s="118"/>
      <c r="S140" s="117">
        <v>1455</v>
      </c>
      <c r="T140" s="117">
        <v>40315</v>
      </c>
    </row>
    <row r="141" spans="1:20" s="41" customFormat="1" ht="9" customHeight="1" x14ac:dyDescent="0.15">
      <c r="A141" s="74" t="s">
        <v>87</v>
      </c>
      <c r="B141" s="115">
        <v>28443233</v>
      </c>
      <c r="C141" s="115">
        <v>29349991</v>
      </c>
      <c r="D141" s="116"/>
      <c r="E141" s="115">
        <v>18043206760</v>
      </c>
      <c r="F141" s="115">
        <v>5542417810</v>
      </c>
      <c r="G141" s="115">
        <v>5090413881</v>
      </c>
      <c r="H141" s="115">
        <v>686582056</v>
      </c>
      <c r="I141" s="138"/>
      <c r="J141" s="115">
        <v>32440</v>
      </c>
      <c r="K141" s="115">
        <v>4865330</v>
      </c>
      <c r="L141" s="116"/>
      <c r="M141" s="115">
        <v>719</v>
      </c>
      <c r="N141" s="115">
        <v>62677</v>
      </c>
      <c r="O141" s="116"/>
      <c r="P141" s="115">
        <v>2457</v>
      </c>
      <c r="Q141" s="115">
        <v>1373624</v>
      </c>
      <c r="R141" s="116"/>
      <c r="S141" s="115">
        <v>26481</v>
      </c>
      <c r="T141" s="115">
        <v>5988347</v>
      </c>
    </row>
    <row r="142" spans="1:20" s="41" customFormat="1" ht="9" customHeight="1" x14ac:dyDescent="0.15">
      <c r="A142" s="74" t="s">
        <v>38</v>
      </c>
      <c r="B142" s="115">
        <v>464993</v>
      </c>
      <c r="C142" s="115">
        <v>365485</v>
      </c>
      <c r="D142" s="116"/>
      <c r="E142" s="115">
        <v>440765895</v>
      </c>
      <c r="F142" s="115">
        <v>66640430</v>
      </c>
      <c r="G142" s="115">
        <v>38579230</v>
      </c>
      <c r="H142" s="115">
        <v>8793974</v>
      </c>
      <c r="I142" s="138"/>
      <c r="J142" s="115">
        <v>1886</v>
      </c>
      <c r="K142" s="115">
        <v>275182</v>
      </c>
      <c r="L142" s="116"/>
      <c r="M142" s="115">
        <v>52</v>
      </c>
      <c r="N142" s="115">
        <v>8479</v>
      </c>
      <c r="O142" s="116"/>
      <c r="P142" s="115">
        <v>41</v>
      </c>
      <c r="Q142" s="115">
        <v>7426</v>
      </c>
      <c r="R142" s="116"/>
      <c r="S142" s="115">
        <v>692</v>
      </c>
      <c r="T142" s="115">
        <v>22146</v>
      </c>
    </row>
    <row r="143" spans="1:20" s="41" customFormat="1" ht="9" customHeight="1" x14ac:dyDescent="0.15">
      <c r="A143" s="74" t="s">
        <v>39</v>
      </c>
      <c r="B143" s="115">
        <v>1152435</v>
      </c>
      <c r="C143" s="115">
        <v>499538</v>
      </c>
      <c r="D143" s="116"/>
      <c r="E143" s="115">
        <v>215502806</v>
      </c>
      <c r="F143" s="115">
        <v>92351635</v>
      </c>
      <c r="G143" s="115">
        <v>90783068</v>
      </c>
      <c r="H143" s="115">
        <v>12957563</v>
      </c>
      <c r="I143" s="138"/>
      <c r="J143" s="115">
        <v>5361</v>
      </c>
      <c r="K143" s="115">
        <v>362778</v>
      </c>
      <c r="L143" s="116"/>
      <c r="M143" s="115">
        <v>163</v>
      </c>
      <c r="N143" s="115">
        <v>16457</v>
      </c>
      <c r="O143" s="116"/>
      <c r="P143" s="115">
        <v>149</v>
      </c>
      <c r="Q143" s="115">
        <v>43476</v>
      </c>
      <c r="R143" s="116"/>
      <c r="S143" s="115">
        <v>1211</v>
      </c>
      <c r="T143" s="115">
        <v>29975</v>
      </c>
    </row>
    <row r="144" spans="1:20" s="41" customFormat="1" ht="9" customHeight="1" x14ac:dyDescent="0.15">
      <c r="A144" s="76" t="s">
        <v>40</v>
      </c>
      <c r="B144" s="117">
        <v>707436</v>
      </c>
      <c r="C144" s="117">
        <v>702745</v>
      </c>
      <c r="D144" s="118"/>
      <c r="E144" s="117">
        <v>182519124</v>
      </c>
      <c r="F144" s="117">
        <v>150414834</v>
      </c>
      <c r="G144" s="117">
        <v>86112995</v>
      </c>
      <c r="H144" s="117">
        <v>22771530</v>
      </c>
      <c r="I144" s="139"/>
      <c r="J144" s="117">
        <v>2561</v>
      </c>
      <c r="K144" s="117">
        <v>274212</v>
      </c>
      <c r="L144" s="118"/>
      <c r="M144" s="117">
        <v>285</v>
      </c>
      <c r="N144" s="117">
        <v>48965</v>
      </c>
      <c r="O144" s="118"/>
      <c r="P144" s="117">
        <v>115</v>
      </c>
      <c r="Q144" s="117">
        <v>58554</v>
      </c>
      <c r="R144" s="118"/>
      <c r="S144" s="117">
        <v>332</v>
      </c>
      <c r="T144" s="117">
        <v>7619</v>
      </c>
    </row>
    <row r="145" spans="1:20" s="41" customFormat="1" ht="9" customHeight="1" x14ac:dyDescent="0.15">
      <c r="A145" s="74" t="s">
        <v>41</v>
      </c>
      <c r="B145" s="115">
        <v>553204</v>
      </c>
      <c r="C145" s="115">
        <v>326763</v>
      </c>
      <c r="D145" s="116"/>
      <c r="E145" s="115">
        <v>127493573</v>
      </c>
      <c r="F145" s="115">
        <v>107676500</v>
      </c>
      <c r="G145" s="115">
        <v>49307551</v>
      </c>
      <c r="H145" s="115">
        <v>6914552</v>
      </c>
      <c r="I145" s="138"/>
      <c r="J145" s="115">
        <v>1767</v>
      </c>
      <c r="K145" s="115">
        <v>128594</v>
      </c>
      <c r="L145" s="116"/>
      <c r="M145" s="115">
        <v>70</v>
      </c>
      <c r="N145" s="115">
        <v>6409</v>
      </c>
      <c r="O145" s="116"/>
      <c r="P145" s="115">
        <v>48</v>
      </c>
      <c r="Q145" s="115">
        <v>20641</v>
      </c>
      <c r="R145" s="116"/>
      <c r="S145" s="115">
        <v>160</v>
      </c>
      <c r="T145" s="115">
        <v>3103</v>
      </c>
    </row>
    <row r="146" spans="1:20" s="41" customFormat="1" ht="9" customHeight="1" x14ac:dyDescent="0.15">
      <c r="A146" s="74" t="s">
        <v>42</v>
      </c>
      <c r="B146" s="115">
        <v>1400535</v>
      </c>
      <c r="C146" s="115">
        <v>942139</v>
      </c>
      <c r="D146" s="116"/>
      <c r="E146" s="115">
        <v>1197321247</v>
      </c>
      <c r="F146" s="115">
        <v>358714026</v>
      </c>
      <c r="G146" s="115">
        <v>268484478</v>
      </c>
      <c r="H146" s="115">
        <v>48989401</v>
      </c>
      <c r="I146" s="138"/>
      <c r="J146" s="115">
        <v>7234</v>
      </c>
      <c r="K146" s="115">
        <v>559922</v>
      </c>
      <c r="L146" s="116"/>
      <c r="M146" s="115">
        <v>137</v>
      </c>
      <c r="N146" s="115">
        <v>22565</v>
      </c>
      <c r="O146" s="116"/>
      <c r="P146" s="115">
        <v>237</v>
      </c>
      <c r="Q146" s="115">
        <v>47268</v>
      </c>
      <c r="R146" s="116"/>
      <c r="S146" s="115">
        <v>1044</v>
      </c>
      <c r="T146" s="115">
        <v>35338</v>
      </c>
    </row>
    <row r="147" spans="1:20" s="41" customFormat="1" ht="9" customHeight="1" x14ac:dyDescent="0.15">
      <c r="A147" s="74" t="s">
        <v>43</v>
      </c>
      <c r="B147" s="115">
        <v>2132266</v>
      </c>
      <c r="C147" s="115">
        <v>1989778</v>
      </c>
      <c r="D147" s="116"/>
      <c r="E147" s="115">
        <v>1519443910</v>
      </c>
      <c r="F147" s="115">
        <v>243082728</v>
      </c>
      <c r="G147" s="115">
        <v>210045244</v>
      </c>
      <c r="H147" s="115">
        <v>56178160</v>
      </c>
      <c r="I147" s="138"/>
      <c r="J147" s="115">
        <v>8989</v>
      </c>
      <c r="K147" s="115">
        <v>830951</v>
      </c>
      <c r="L147" s="116"/>
      <c r="M147" s="115">
        <v>437</v>
      </c>
      <c r="N147" s="115">
        <v>37748</v>
      </c>
      <c r="O147" s="116"/>
      <c r="P147" s="115">
        <v>171</v>
      </c>
      <c r="Q147" s="115">
        <v>48525</v>
      </c>
      <c r="R147" s="116"/>
      <c r="S147" s="115">
        <v>4374</v>
      </c>
      <c r="T147" s="115">
        <v>481968</v>
      </c>
    </row>
    <row r="148" spans="1:20" s="41" customFormat="1" ht="9" customHeight="1" x14ac:dyDescent="0.15">
      <c r="A148" s="76" t="s">
        <v>88</v>
      </c>
      <c r="B148" s="117">
        <v>1865572</v>
      </c>
      <c r="C148" s="117">
        <v>329684</v>
      </c>
      <c r="D148" s="118"/>
      <c r="E148" s="117">
        <v>209970227</v>
      </c>
      <c r="F148" s="117">
        <v>82016871</v>
      </c>
      <c r="G148" s="117">
        <v>57466342</v>
      </c>
      <c r="H148" s="117">
        <v>16221055</v>
      </c>
      <c r="I148" s="139"/>
      <c r="J148" s="117">
        <v>5082</v>
      </c>
      <c r="K148" s="117">
        <v>279929</v>
      </c>
      <c r="L148" s="118"/>
      <c r="M148" s="117">
        <v>141</v>
      </c>
      <c r="N148" s="117">
        <v>9841</v>
      </c>
      <c r="O148" s="118"/>
      <c r="P148" s="117">
        <v>46</v>
      </c>
      <c r="Q148" s="117">
        <v>11472</v>
      </c>
      <c r="R148" s="118"/>
      <c r="S148" s="117">
        <v>679</v>
      </c>
      <c r="T148" s="117">
        <v>10257</v>
      </c>
    </row>
    <row r="149" spans="1:20" s="41" customFormat="1" ht="9" customHeight="1" x14ac:dyDescent="0.15">
      <c r="A149" s="74" t="s">
        <v>45</v>
      </c>
      <c r="B149" s="115">
        <v>663303</v>
      </c>
      <c r="C149" s="115">
        <v>299357</v>
      </c>
      <c r="D149" s="116"/>
      <c r="E149" s="115">
        <v>382640548</v>
      </c>
      <c r="F149" s="115">
        <v>45321802</v>
      </c>
      <c r="G149" s="115">
        <v>36243756</v>
      </c>
      <c r="H149" s="115">
        <v>8888617</v>
      </c>
      <c r="I149" s="138"/>
      <c r="J149" s="115">
        <v>2420</v>
      </c>
      <c r="K149" s="115">
        <v>199879</v>
      </c>
      <c r="L149" s="116"/>
      <c r="M149" s="115">
        <v>89</v>
      </c>
      <c r="N149" s="115">
        <v>8233</v>
      </c>
      <c r="O149" s="116"/>
      <c r="P149" s="115">
        <v>35</v>
      </c>
      <c r="Q149" s="115">
        <v>6320</v>
      </c>
      <c r="R149" s="116"/>
      <c r="S149" s="115">
        <v>662</v>
      </c>
      <c r="T149" s="115">
        <v>23510</v>
      </c>
    </row>
    <row r="150" spans="1:20" s="41" customFormat="1" ht="9" customHeight="1" x14ac:dyDescent="0.15">
      <c r="A150" s="74" t="s">
        <v>46</v>
      </c>
      <c r="B150" s="115">
        <v>221470</v>
      </c>
      <c r="C150" s="115">
        <v>160075</v>
      </c>
      <c r="D150" s="116"/>
      <c r="E150" s="115">
        <v>71433819</v>
      </c>
      <c r="F150" s="115">
        <v>12648994</v>
      </c>
      <c r="G150" s="115">
        <v>4527573</v>
      </c>
      <c r="H150" s="115">
        <v>3905456</v>
      </c>
      <c r="I150" s="138"/>
      <c r="J150" s="115">
        <v>1386</v>
      </c>
      <c r="K150" s="115">
        <v>118331</v>
      </c>
      <c r="L150" s="116"/>
      <c r="M150" s="115">
        <v>34</v>
      </c>
      <c r="N150" s="115">
        <v>1710</v>
      </c>
      <c r="O150" s="116"/>
      <c r="P150" s="115">
        <v>14</v>
      </c>
      <c r="Q150" s="115">
        <v>3996</v>
      </c>
      <c r="R150" s="116"/>
      <c r="S150" s="115">
        <v>426</v>
      </c>
      <c r="T150" s="115">
        <v>10751</v>
      </c>
    </row>
    <row r="151" spans="1:20" s="41" customFormat="1" ht="9" customHeight="1" x14ac:dyDescent="0.15">
      <c r="A151" s="74" t="s">
        <v>47</v>
      </c>
      <c r="B151" s="115">
        <v>4103376</v>
      </c>
      <c r="C151" s="115">
        <v>3138739</v>
      </c>
      <c r="D151" s="116"/>
      <c r="E151" s="115">
        <v>4852772095</v>
      </c>
      <c r="F151" s="115">
        <v>408504035</v>
      </c>
      <c r="G151" s="115">
        <v>3259814857</v>
      </c>
      <c r="H151" s="115">
        <v>190408085</v>
      </c>
      <c r="I151" s="138"/>
      <c r="J151" s="115">
        <v>5993</v>
      </c>
      <c r="K151" s="115">
        <v>641549</v>
      </c>
      <c r="L151" s="116"/>
      <c r="M151" s="115">
        <v>136</v>
      </c>
      <c r="N151" s="115">
        <v>17626</v>
      </c>
      <c r="O151" s="116"/>
      <c r="P151" s="115">
        <v>189</v>
      </c>
      <c r="Q151" s="115">
        <v>51517</v>
      </c>
      <c r="R151" s="116"/>
      <c r="S151" s="115">
        <v>1644</v>
      </c>
      <c r="T151" s="115">
        <v>42312</v>
      </c>
    </row>
    <row r="152" spans="1:20" s="41" customFormat="1" ht="9" customHeight="1" x14ac:dyDescent="0.15">
      <c r="A152" s="76" t="s">
        <v>48</v>
      </c>
      <c r="B152" s="117">
        <v>359047</v>
      </c>
      <c r="C152" s="117">
        <v>303921</v>
      </c>
      <c r="D152" s="118"/>
      <c r="E152" s="117">
        <v>121642084</v>
      </c>
      <c r="F152" s="117">
        <v>35595673</v>
      </c>
      <c r="G152" s="117">
        <v>75001852</v>
      </c>
      <c r="H152" s="117">
        <v>8245699</v>
      </c>
      <c r="I152" s="139"/>
      <c r="J152" s="117">
        <v>2703</v>
      </c>
      <c r="K152" s="117">
        <v>183839</v>
      </c>
      <c r="L152" s="118"/>
      <c r="M152" s="117">
        <v>78</v>
      </c>
      <c r="N152" s="117">
        <v>4872</v>
      </c>
      <c r="O152" s="118"/>
      <c r="P152" s="117">
        <v>17</v>
      </c>
      <c r="Q152" s="117">
        <v>5672</v>
      </c>
      <c r="R152" s="118"/>
      <c r="S152" s="117">
        <v>188</v>
      </c>
      <c r="T152" s="117">
        <v>3933</v>
      </c>
    </row>
    <row r="153" spans="1:20" s="41" customFormat="1" ht="9" customHeight="1" x14ac:dyDescent="0.15">
      <c r="A153" s="74" t="s">
        <v>49</v>
      </c>
      <c r="B153" s="115">
        <v>636428</v>
      </c>
      <c r="C153" s="115">
        <v>614169</v>
      </c>
      <c r="D153" s="116"/>
      <c r="E153" s="115">
        <v>253157685</v>
      </c>
      <c r="F153" s="115">
        <v>119698266</v>
      </c>
      <c r="G153" s="115">
        <v>70540750</v>
      </c>
      <c r="H153" s="115">
        <v>23475824</v>
      </c>
      <c r="I153" s="138"/>
      <c r="J153" s="115">
        <v>3655</v>
      </c>
      <c r="K153" s="115">
        <v>371692</v>
      </c>
      <c r="L153" s="116"/>
      <c r="M153" s="115">
        <v>139</v>
      </c>
      <c r="N153" s="115">
        <v>24757</v>
      </c>
      <c r="O153" s="116"/>
      <c r="P153" s="115">
        <v>170</v>
      </c>
      <c r="Q153" s="115">
        <v>28055</v>
      </c>
      <c r="R153" s="116"/>
      <c r="S153" s="115">
        <v>1521</v>
      </c>
      <c r="T153" s="115">
        <v>37060</v>
      </c>
    </row>
    <row r="154" spans="1:20" s="41" customFormat="1" ht="9" customHeight="1" x14ac:dyDescent="0.15">
      <c r="A154" s="74" t="s">
        <v>50</v>
      </c>
      <c r="B154" s="115">
        <v>525803</v>
      </c>
      <c r="C154" s="115">
        <v>279750</v>
      </c>
      <c r="D154" s="116"/>
      <c r="E154" s="115">
        <v>133788203</v>
      </c>
      <c r="F154" s="115">
        <v>66132049</v>
      </c>
      <c r="G154" s="115">
        <v>64463854</v>
      </c>
      <c r="H154" s="115">
        <v>10784970</v>
      </c>
      <c r="I154" s="138"/>
      <c r="J154" s="115">
        <v>1688</v>
      </c>
      <c r="K154" s="115">
        <v>173033</v>
      </c>
      <c r="L154" s="116"/>
      <c r="M154" s="115">
        <v>45</v>
      </c>
      <c r="N154" s="115">
        <v>4795</v>
      </c>
      <c r="O154" s="116"/>
      <c r="P154" s="115">
        <v>37</v>
      </c>
      <c r="Q154" s="115">
        <v>10348</v>
      </c>
      <c r="R154" s="116"/>
      <c r="S154" s="115">
        <v>614</v>
      </c>
      <c r="T154" s="115">
        <v>26384</v>
      </c>
    </row>
    <row r="155" spans="1:20" s="41" customFormat="1" ht="9" customHeight="1" x14ac:dyDescent="0.15">
      <c r="A155" s="74" t="s">
        <v>51</v>
      </c>
      <c r="B155" s="115">
        <v>242597</v>
      </c>
      <c r="C155" s="115">
        <v>165332</v>
      </c>
      <c r="D155" s="116"/>
      <c r="E155" s="115">
        <v>71118058</v>
      </c>
      <c r="F155" s="115">
        <v>30857702</v>
      </c>
      <c r="G155" s="115">
        <v>27056532</v>
      </c>
      <c r="H155" s="115">
        <v>7744849</v>
      </c>
      <c r="I155" s="138"/>
      <c r="J155" s="115">
        <v>728</v>
      </c>
      <c r="K155" s="115">
        <v>77345</v>
      </c>
      <c r="L155" s="116"/>
      <c r="M155" s="115">
        <v>28</v>
      </c>
      <c r="N155" s="115">
        <v>2050</v>
      </c>
      <c r="O155" s="116"/>
      <c r="P155" s="115">
        <v>24</v>
      </c>
      <c r="Q155" s="115">
        <v>4319</v>
      </c>
      <c r="R155" s="116"/>
      <c r="S155" s="115">
        <v>404</v>
      </c>
      <c r="T155" s="115">
        <v>10991</v>
      </c>
    </row>
    <row r="156" spans="1:20" s="41" customFormat="1" ht="9" customHeight="1" x14ac:dyDescent="0.15">
      <c r="A156" s="76" t="s">
        <v>52</v>
      </c>
      <c r="B156" s="117">
        <v>688731</v>
      </c>
      <c r="C156" s="117">
        <v>584955</v>
      </c>
      <c r="D156" s="118"/>
      <c r="E156" s="117">
        <v>193497889</v>
      </c>
      <c r="F156" s="117">
        <v>46571078</v>
      </c>
      <c r="G156" s="117">
        <v>66579049</v>
      </c>
      <c r="H156" s="117">
        <v>12410959</v>
      </c>
      <c r="I156" s="139"/>
      <c r="J156" s="117">
        <v>1705</v>
      </c>
      <c r="K156" s="117">
        <v>224920</v>
      </c>
      <c r="L156" s="118"/>
      <c r="M156" s="117">
        <v>68</v>
      </c>
      <c r="N156" s="117">
        <v>8164</v>
      </c>
      <c r="O156" s="118"/>
      <c r="P156" s="117">
        <v>51</v>
      </c>
      <c r="Q156" s="117">
        <v>29386</v>
      </c>
      <c r="R156" s="118"/>
      <c r="S156" s="117">
        <v>821</v>
      </c>
      <c r="T156" s="117">
        <v>19751</v>
      </c>
    </row>
    <row r="157" spans="1:20" s="41" customFormat="1" ht="9" customHeight="1" x14ac:dyDescent="0.15">
      <c r="A157" s="74" t="s">
        <v>53</v>
      </c>
      <c r="B157" s="115">
        <v>413361</v>
      </c>
      <c r="C157" s="115">
        <v>400317</v>
      </c>
      <c r="D157" s="116"/>
      <c r="E157" s="115">
        <v>834154297</v>
      </c>
      <c r="F157" s="115">
        <v>800922290</v>
      </c>
      <c r="G157" s="115">
        <v>38568749</v>
      </c>
      <c r="H157" s="115">
        <v>9706762</v>
      </c>
      <c r="I157" s="138"/>
      <c r="J157" s="115">
        <v>3510</v>
      </c>
      <c r="K157" s="115">
        <v>307002</v>
      </c>
      <c r="L157" s="116"/>
      <c r="M157" s="115">
        <v>100</v>
      </c>
      <c r="N157" s="115">
        <v>10227</v>
      </c>
      <c r="O157" s="116"/>
      <c r="P157" s="115">
        <v>87</v>
      </c>
      <c r="Q157" s="115">
        <v>20112</v>
      </c>
      <c r="R157" s="116"/>
      <c r="S157" s="115">
        <v>843</v>
      </c>
      <c r="T157" s="115">
        <v>14205</v>
      </c>
    </row>
    <row r="158" spans="1:20" s="41" customFormat="1" ht="9" customHeight="1" x14ac:dyDescent="0.15">
      <c r="A158" s="74" t="s">
        <v>54</v>
      </c>
      <c r="B158" s="115">
        <v>443066</v>
      </c>
      <c r="C158" s="115">
        <v>384667</v>
      </c>
      <c r="D158" s="116"/>
      <c r="E158" s="115">
        <v>158699209</v>
      </c>
      <c r="F158" s="115">
        <v>113121138</v>
      </c>
      <c r="G158" s="115">
        <v>62407655</v>
      </c>
      <c r="H158" s="115">
        <v>8980790</v>
      </c>
      <c r="I158" s="138"/>
      <c r="J158" s="115">
        <v>2046</v>
      </c>
      <c r="K158" s="115">
        <v>228199</v>
      </c>
      <c r="L158" s="116"/>
      <c r="M158" s="115">
        <v>95</v>
      </c>
      <c r="N158" s="115">
        <v>8550</v>
      </c>
      <c r="O158" s="116"/>
      <c r="P158" s="115">
        <v>127</v>
      </c>
      <c r="Q158" s="115">
        <v>53075</v>
      </c>
      <c r="R158" s="116"/>
      <c r="S158" s="115">
        <v>1007</v>
      </c>
      <c r="T158" s="115">
        <v>23445</v>
      </c>
    </row>
    <row r="159" spans="1:20" s="41" customFormat="1" ht="9" customHeight="1" x14ac:dyDescent="0.15">
      <c r="A159" s="74" t="s">
        <v>55</v>
      </c>
      <c r="B159" s="115">
        <v>338464</v>
      </c>
      <c r="C159" s="115">
        <v>269329</v>
      </c>
      <c r="D159" s="116"/>
      <c r="E159" s="115">
        <v>76474774</v>
      </c>
      <c r="F159" s="115">
        <v>40936826</v>
      </c>
      <c r="G159" s="115">
        <v>18225880</v>
      </c>
      <c r="H159" s="115">
        <v>7720485</v>
      </c>
      <c r="I159" s="138"/>
      <c r="J159" s="115">
        <v>2060</v>
      </c>
      <c r="K159" s="115">
        <v>222915</v>
      </c>
      <c r="L159" s="116"/>
      <c r="M159" s="115">
        <v>93</v>
      </c>
      <c r="N159" s="115">
        <v>8855</v>
      </c>
      <c r="O159" s="116"/>
      <c r="P159" s="115">
        <v>150</v>
      </c>
      <c r="Q159" s="115">
        <v>24580</v>
      </c>
      <c r="R159" s="116"/>
      <c r="S159" s="115">
        <v>460</v>
      </c>
      <c r="T159" s="115">
        <v>13289</v>
      </c>
    </row>
    <row r="160" spans="1:20" s="41" customFormat="1" ht="9" customHeight="1" x14ac:dyDescent="0.15">
      <c r="A160" s="76" t="s">
        <v>56</v>
      </c>
      <c r="B160" s="117">
        <v>488291</v>
      </c>
      <c r="C160" s="117">
        <v>338475</v>
      </c>
      <c r="D160" s="118"/>
      <c r="E160" s="117">
        <v>120547760</v>
      </c>
      <c r="F160" s="117">
        <v>62505299</v>
      </c>
      <c r="G160" s="117">
        <v>30544977</v>
      </c>
      <c r="H160" s="117">
        <v>11929406</v>
      </c>
      <c r="I160" s="139"/>
      <c r="J160" s="117">
        <v>3308</v>
      </c>
      <c r="K160" s="117">
        <v>322585</v>
      </c>
      <c r="L160" s="118"/>
      <c r="M160" s="117">
        <v>133</v>
      </c>
      <c r="N160" s="117">
        <v>14557</v>
      </c>
      <c r="O160" s="118"/>
      <c r="P160" s="117">
        <v>77</v>
      </c>
      <c r="Q160" s="117">
        <v>17343</v>
      </c>
      <c r="R160" s="118"/>
      <c r="S160" s="117">
        <v>1057</v>
      </c>
      <c r="T160" s="117">
        <v>24752</v>
      </c>
    </row>
    <row r="161" spans="1:28" s="41" customFormat="1" ht="9" customHeight="1" x14ac:dyDescent="0.15">
      <c r="A161" s="74" t="s">
        <v>57</v>
      </c>
      <c r="B161" s="115">
        <v>150742</v>
      </c>
      <c r="C161" s="115">
        <v>97891</v>
      </c>
      <c r="D161" s="116"/>
      <c r="E161" s="115">
        <v>38821234</v>
      </c>
      <c r="F161" s="115">
        <v>10661240</v>
      </c>
      <c r="G161" s="115">
        <v>15740290</v>
      </c>
      <c r="H161" s="115">
        <v>1760630</v>
      </c>
      <c r="I161" s="138"/>
      <c r="J161" s="115">
        <v>673</v>
      </c>
      <c r="K161" s="115">
        <v>58075</v>
      </c>
      <c r="L161" s="116"/>
      <c r="M161" s="115">
        <v>38</v>
      </c>
      <c r="N161" s="115">
        <v>2051</v>
      </c>
      <c r="O161" s="116"/>
      <c r="P161" s="115">
        <v>9</v>
      </c>
      <c r="Q161" s="115">
        <v>1830</v>
      </c>
      <c r="R161" s="116"/>
      <c r="S161" s="115">
        <v>591</v>
      </c>
      <c r="T161" s="115">
        <v>13923</v>
      </c>
    </row>
    <row r="162" spans="1:28" s="41" customFormat="1" ht="9" customHeight="1" x14ac:dyDescent="0.15">
      <c r="A162" s="74" t="s">
        <v>112</v>
      </c>
      <c r="B162" s="115"/>
      <c r="C162" s="115"/>
      <c r="D162" s="116"/>
      <c r="E162" s="115"/>
      <c r="F162" s="115"/>
      <c r="G162" s="115"/>
      <c r="H162" s="115"/>
      <c r="I162" s="138"/>
      <c r="J162" s="115"/>
      <c r="K162" s="115"/>
      <c r="L162" s="116"/>
      <c r="M162" s="115"/>
      <c r="N162" s="115"/>
      <c r="O162" s="116"/>
      <c r="P162" s="115"/>
      <c r="Q162" s="115"/>
      <c r="R162" s="116"/>
      <c r="S162" s="115"/>
      <c r="T162" s="115"/>
    </row>
    <row r="163" spans="1:28" s="41" customFormat="1" ht="9" customHeight="1" x14ac:dyDescent="0.15">
      <c r="A163" s="74" t="s">
        <v>113</v>
      </c>
      <c r="B163" s="115">
        <v>1230260</v>
      </c>
      <c r="C163" s="115">
        <v>625028</v>
      </c>
      <c r="D163" s="116"/>
      <c r="E163" s="115">
        <v>569504952</v>
      </c>
      <c r="F163" s="115">
        <v>200007800</v>
      </c>
      <c r="G163" s="115">
        <v>239159041</v>
      </c>
      <c r="H163" s="115">
        <v>22601169</v>
      </c>
      <c r="I163" s="138"/>
      <c r="J163" s="115">
        <v>7437</v>
      </c>
      <c r="K163" s="115">
        <v>592499</v>
      </c>
      <c r="L163" s="116"/>
      <c r="M163" s="115">
        <v>239</v>
      </c>
      <c r="N163" s="115">
        <v>20978</v>
      </c>
      <c r="O163" s="116"/>
      <c r="P163" s="115">
        <v>173</v>
      </c>
      <c r="Q163" s="115">
        <v>53657</v>
      </c>
      <c r="R163" s="116"/>
      <c r="S163" s="115">
        <v>2450</v>
      </c>
      <c r="T163" s="115">
        <v>61092</v>
      </c>
    </row>
    <row r="164" spans="1:28" s="41" customFormat="1" ht="9" customHeight="1" x14ac:dyDescent="0.15">
      <c r="A164" s="76" t="s">
        <v>59</v>
      </c>
      <c r="B164" s="117">
        <v>288489</v>
      </c>
      <c r="C164" s="117">
        <v>231340</v>
      </c>
      <c r="D164" s="118"/>
      <c r="E164" s="117">
        <v>276435047</v>
      </c>
      <c r="F164" s="117">
        <v>19039830</v>
      </c>
      <c r="G164" s="117">
        <v>54068659</v>
      </c>
      <c r="H164" s="117">
        <v>3431461</v>
      </c>
      <c r="I164" s="139"/>
      <c r="J164" s="117">
        <v>2012</v>
      </c>
      <c r="K164" s="117">
        <v>213108</v>
      </c>
      <c r="L164" s="118"/>
      <c r="M164" s="117">
        <v>45</v>
      </c>
      <c r="N164" s="117">
        <v>2575</v>
      </c>
      <c r="O164" s="118"/>
      <c r="P164" s="117">
        <v>80</v>
      </c>
      <c r="Q164" s="117">
        <v>12767</v>
      </c>
      <c r="R164" s="118"/>
      <c r="S164" s="117">
        <v>648</v>
      </c>
      <c r="T164" s="117">
        <v>16329</v>
      </c>
    </row>
    <row r="165" spans="1:28" s="41" customFormat="1" ht="9" customHeight="1" x14ac:dyDescent="0.15">
      <c r="A165" s="110" t="s">
        <v>60</v>
      </c>
      <c r="B165" s="119">
        <v>192685</v>
      </c>
      <c r="C165" s="119">
        <v>328612</v>
      </c>
      <c r="D165" s="120"/>
      <c r="E165" s="119">
        <v>134518818</v>
      </c>
      <c r="F165" s="119">
        <v>72825417</v>
      </c>
      <c r="G165" s="119">
        <v>97945956</v>
      </c>
      <c r="H165" s="119">
        <v>4436700</v>
      </c>
      <c r="I165" s="55"/>
      <c r="J165" s="119">
        <v>972</v>
      </c>
      <c r="K165" s="119">
        <v>110427</v>
      </c>
      <c r="L165" s="120"/>
      <c r="M165" s="119">
        <v>40</v>
      </c>
      <c r="N165" s="119">
        <v>12059</v>
      </c>
      <c r="O165" s="120"/>
      <c r="P165" s="119">
        <v>23</v>
      </c>
      <c r="Q165" s="119">
        <v>5964</v>
      </c>
      <c r="R165" s="120"/>
      <c r="S165" s="119">
        <v>333</v>
      </c>
      <c r="T165" s="119">
        <v>7772</v>
      </c>
    </row>
    <row r="166" spans="1:28" s="41" customFormat="1" ht="9" customHeight="1" x14ac:dyDescent="0.15">
      <c r="A166" s="74" t="s">
        <v>90</v>
      </c>
      <c r="B166" s="119">
        <v>4383</v>
      </c>
      <c r="C166" s="115">
        <v>1577</v>
      </c>
      <c r="D166" s="116"/>
      <c r="E166" s="115">
        <v>2328288</v>
      </c>
      <c r="F166" s="115">
        <v>1192028</v>
      </c>
      <c r="G166" s="115">
        <v>2272325</v>
      </c>
      <c r="H166" s="115">
        <v>3150163</v>
      </c>
      <c r="I166" s="138"/>
      <c r="J166" s="115">
        <v>195</v>
      </c>
      <c r="K166" s="115">
        <v>22847</v>
      </c>
      <c r="L166" s="116"/>
      <c r="M166" s="115">
        <v>3</v>
      </c>
      <c r="N166" s="115">
        <v>43</v>
      </c>
      <c r="O166" s="116"/>
      <c r="P166" s="115">
        <v>1</v>
      </c>
      <c r="Q166" s="115">
        <v>527</v>
      </c>
      <c r="R166" s="116"/>
      <c r="S166" s="115">
        <v>27</v>
      </c>
      <c r="T166" s="115">
        <v>671</v>
      </c>
    </row>
    <row r="167" spans="1:28" s="41" customFormat="1" ht="9" customHeight="1" x14ac:dyDescent="0.15">
      <c r="A167" s="74" t="s">
        <v>114</v>
      </c>
      <c r="B167" s="115">
        <v>1289</v>
      </c>
      <c r="C167" s="119">
        <v>33532</v>
      </c>
      <c r="D167" s="120"/>
      <c r="E167" s="119">
        <v>20274921</v>
      </c>
      <c r="F167" s="119">
        <v>4066612</v>
      </c>
      <c r="G167" s="119">
        <v>2591080</v>
      </c>
      <c r="H167" s="119">
        <v>56952</v>
      </c>
      <c r="I167" s="138"/>
      <c r="J167" s="119">
        <v>8</v>
      </c>
      <c r="K167" s="119">
        <v>2135</v>
      </c>
      <c r="L167" s="120"/>
      <c r="M167" s="119">
        <v>0</v>
      </c>
      <c r="N167" s="119">
        <v>0</v>
      </c>
      <c r="O167" s="120"/>
      <c r="P167" s="119">
        <v>0</v>
      </c>
      <c r="Q167" s="119">
        <v>0</v>
      </c>
      <c r="R167" s="120"/>
      <c r="S167" s="119">
        <v>0</v>
      </c>
      <c r="T167" s="119">
        <v>0</v>
      </c>
    </row>
    <row r="168" spans="1:28" s="41" customFormat="1" ht="9" customHeight="1" x14ac:dyDescent="0.15">
      <c r="A168" s="74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</row>
    <row r="169" spans="1:28" s="41" customFormat="1" ht="9" customHeight="1" x14ac:dyDescent="0.15">
      <c r="A169" s="72">
        <v>2013</v>
      </c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</row>
    <row r="170" spans="1:28" s="41" customFormat="1" ht="9" customHeight="1" x14ac:dyDescent="0.15">
      <c r="A170" s="72" t="s">
        <v>84</v>
      </c>
      <c r="B170" s="114">
        <f>SUM(B172:B206)</f>
        <v>82312167</v>
      </c>
      <c r="C170" s="114">
        <f>SUM(C172:C206)-2</f>
        <v>49007146</v>
      </c>
      <c r="D170" s="114"/>
      <c r="E170" s="114">
        <f>SUM(E172:E206)</f>
        <v>23859525920</v>
      </c>
      <c r="F170" s="114">
        <f>SUM(F172:F206)</f>
        <v>10027395433</v>
      </c>
      <c r="G170" s="114">
        <f>SUM(G172:G206)+1</f>
        <v>10106517654</v>
      </c>
      <c r="H170" s="114">
        <f>SUM(H172:H206)</f>
        <v>2529934115</v>
      </c>
      <c r="I170" s="78"/>
      <c r="J170" s="114">
        <f>SUM(J172:J206)</f>
        <v>117483</v>
      </c>
      <c r="K170" s="114">
        <f>SUM(K172:K206)</f>
        <v>12863105</v>
      </c>
      <c r="L170" s="114"/>
      <c r="M170" s="114">
        <f>SUM(M172:M206)</f>
        <v>3076</v>
      </c>
      <c r="N170" s="114">
        <f>SUM(N172:N206)+1</f>
        <v>464112</v>
      </c>
      <c r="O170" s="114"/>
      <c r="P170" s="114">
        <f>SUM(P172:P206)</f>
        <v>9532</v>
      </c>
      <c r="Q170" s="114">
        <f>SUM(Q172:Q206)+3</f>
        <v>2838026</v>
      </c>
      <c r="R170" s="114"/>
      <c r="S170" s="114">
        <f>SUM(S172:S206)</f>
        <v>73261</v>
      </c>
      <c r="T170" s="114">
        <f>SUM(T172:T206)+2</f>
        <v>12184849</v>
      </c>
      <c r="AB170" s="137"/>
    </row>
    <row r="171" spans="1:28" s="41" customFormat="1" ht="3.75" customHeight="1" x14ac:dyDescent="0.15">
      <c r="A171" s="72"/>
      <c r="B171" s="114"/>
      <c r="C171" s="114"/>
      <c r="D171" s="114"/>
      <c r="E171" s="114"/>
      <c r="F171" s="114"/>
      <c r="G171" s="114"/>
      <c r="H171" s="114"/>
      <c r="I171" s="78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AB171" s="137"/>
    </row>
    <row r="172" spans="1:28" s="41" customFormat="1" ht="9" customHeight="1" x14ac:dyDescent="0.15">
      <c r="A172" s="74" t="s">
        <v>29</v>
      </c>
      <c r="B172" s="115">
        <v>266793</v>
      </c>
      <c r="C172" s="115">
        <v>230628</v>
      </c>
      <c r="D172" s="116"/>
      <c r="E172" s="115">
        <v>320887901</v>
      </c>
      <c r="F172" s="115">
        <v>79376219</v>
      </c>
      <c r="G172" s="115">
        <v>183572161</v>
      </c>
      <c r="H172" s="115">
        <v>15952879</v>
      </c>
      <c r="I172" s="138"/>
      <c r="J172" s="115">
        <v>889</v>
      </c>
      <c r="K172" s="115">
        <v>80706</v>
      </c>
      <c r="L172" s="116"/>
      <c r="M172" s="115">
        <v>16</v>
      </c>
      <c r="N172" s="115">
        <v>2044</v>
      </c>
      <c r="O172" s="116"/>
      <c r="P172" s="115">
        <v>136</v>
      </c>
      <c r="Q172" s="115">
        <v>19301</v>
      </c>
      <c r="R172" s="116"/>
      <c r="S172" s="115">
        <v>532</v>
      </c>
      <c r="T172" s="115">
        <v>8385</v>
      </c>
      <c r="AB172" s="137"/>
    </row>
    <row r="173" spans="1:28" s="41" customFormat="1" ht="9" customHeight="1" x14ac:dyDescent="0.15">
      <c r="A173" s="74" t="s">
        <v>30</v>
      </c>
      <c r="B173" s="115">
        <v>428697</v>
      </c>
      <c r="C173" s="115">
        <v>379381</v>
      </c>
      <c r="D173" s="116"/>
      <c r="E173" s="115">
        <v>186747988</v>
      </c>
      <c r="F173" s="115">
        <v>127918574</v>
      </c>
      <c r="G173" s="115">
        <v>74863711</v>
      </c>
      <c r="H173" s="115">
        <v>46181334</v>
      </c>
      <c r="I173" s="138"/>
      <c r="J173" s="115">
        <v>2344</v>
      </c>
      <c r="K173" s="115">
        <v>246675</v>
      </c>
      <c r="L173" s="116"/>
      <c r="M173" s="115">
        <v>40</v>
      </c>
      <c r="N173" s="115">
        <v>8697</v>
      </c>
      <c r="O173" s="116"/>
      <c r="P173" s="115">
        <v>102</v>
      </c>
      <c r="Q173" s="115">
        <v>39622</v>
      </c>
      <c r="R173" s="116"/>
      <c r="S173" s="115">
        <v>979</v>
      </c>
      <c r="T173" s="115">
        <v>22998</v>
      </c>
      <c r="AB173" s="137"/>
    </row>
    <row r="174" spans="1:28" s="41" customFormat="1" ht="9" customHeight="1" x14ac:dyDescent="0.15">
      <c r="A174" s="74" t="s">
        <v>31</v>
      </c>
      <c r="B174" s="115">
        <v>120954</v>
      </c>
      <c r="C174" s="115">
        <v>125343</v>
      </c>
      <c r="D174" s="116"/>
      <c r="E174" s="115">
        <v>37712013</v>
      </c>
      <c r="F174" s="115">
        <v>15283708</v>
      </c>
      <c r="G174" s="115">
        <v>9696424</v>
      </c>
      <c r="H174" s="115">
        <v>7148858</v>
      </c>
      <c r="I174" s="138"/>
      <c r="J174" s="115">
        <v>591</v>
      </c>
      <c r="K174" s="115">
        <v>71135</v>
      </c>
      <c r="L174" s="116"/>
      <c r="M174" s="115">
        <v>20</v>
      </c>
      <c r="N174" s="115">
        <v>2847</v>
      </c>
      <c r="O174" s="116"/>
      <c r="P174" s="115">
        <v>13</v>
      </c>
      <c r="Q174" s="115">
        <v>3666</v>
      </c>
      <c r="R174" s="116"/>
      <c r="S174" s="115">
        <v>184</v>
      </c>
      <c r="T174" s="115">
        <v>5354</v>
      </c>
      <c r="AB174" s="137"/>
    </row>
    <row r="175" spans="1:28" s="41" customFormat="1" ht="9" customHeight="1" x14ac:dyDescent="0.15">
      <c r="A175" s="76" t="s">
        <v>32</v>
      </c>
      <c r="B175" s="117">
        <v>175800</v>
      </c>
      <c r="C175" s="117">
        <v>245579</v>
      </c>
      <c r="D175" s="118"/>
      <c r="E175" s="117">
        <v>70856283</v>
      </c>
      <c r="F175" s="117">
        <v>65883621</v>
      </c>
      <c r="G175" s="117">
        <v>32389111</v>
      </c>
      <c r="H175" s="117">
        <v>3392767</v>
      </c>
      <c r="I175" s="139"/>
      <c r="J175" s="117">
        <v>853</v>
      </c>
      <c r="K175" s="117">
        <v>78972</v>
      </c>
      <c r="L175" s="118"/>
      <c r="M175" s="117">
        <v>14</v>
      </c>
      <c r="N175" s="117">
        <v>2325</v>
      </c>
      <c r="O175" s="118"/>
      <c r="P175" s="117">
        <v>71</v>
      </c>
      <c r="Q175" s="117">
        <v>21240</v>
      </c>
      <c r="R175" s="118"/>
      <c r="S175" s="117">
        <v>294</v>
      </c>
      <c r="T175" s="117">
        <v>6946</v>
      </c>
      <c r="AB175" s="137"/>
    </row>
    <row r="176" spans="1:28" s="41" customFormat="1" ht="9" customHeight="1" x14ac:dyDescent="0.15">
      <c r="A176" s="74" t="s">
        <v>85</v>
      </c>
      <c r="B176" s="115">
        <v>591708</v>
      </c>
      <c r="C176" s="115">
        <v>468882</v>
      </c>
      <c r="D176" s="116"/>
      <c r="E176" s="115">
        <v>283707682</v>
      </c>
      <c r="F176" s="115">
        <v>212270377</v>
      </c>
      <c r="G176" s="115">
        <v>141934833</v>
      </c>
      <c r="H176" s="115">
        <v>29589603</v>
      </c>
      <c r="I176" s="138"/>
      <c r="J176" s="115">
        <v>3209</v>
      </c>
      <c r="K176" s="115">
        <v>270943</v>
      </c>
      <c r="L176" s="116"/>
      <c r="M176" s="115">
        <v>97</v>
      </c>
      <c r="N176" s="115">
        <v>14687</v>
      </c>
      <c r="O176" s="116"/>
      <c r="P176" s="115">
        <v>353</v>
      </c>
      <c r="Q176" s="115">
        <v>84210</v>
      </c>
      <c r="R176" s="116"/>
      <c r="S176" s="115">
        <v>1060</v>
      </c>
      <c r="T176" s="115">
        <v>25846</v>
      </c>
      <c r="AB176" s="137"/>
    </row>
    <row r="177" spans="1:28" s="41" customFormat="1" ht="9" customHeight="1" x14ac:dyDescent="0.15">
      <c r="A177" s="74" t="s">
        <v>34</v>
      </c>
      <c r="B177" s="115">
        <v>242633</v>
      </c>
      <c r="C177" s="115">
        <v>79877</v>
      </c>
      <c r="D177" s="116"/>
      <c r="E177" s="115">
        <v>34968430</v>
      </c>
      <c r="F177" s="115">
        <v>11071824</v>
      </c>
      <c r="G177" s="115">
        <v>8637472</v>
      </c>
      <c r="H177" s="115">
        <v>3116732</v>
      </c>
      <c r="I177" s="138"/>
      <c r="J177" s="115">
        <v>1197</v>
      </c>
      <c r="K177" s="115">
        <v>73156</v>
      </c>
      <c r="L177" s="116"/>
      <c r="M177" s="115">
        <v>9</v>
      </c>
      <c r="N177" s="115">
        <v>1516</v>
      </c>
      <c r="O177" s="116"/>
      <c r="P177" s="115">
        <v>45</v>
      </c>
      <c r="Q177" s="115">
        <v>10046</v>
      </c>
      <c r="R177" s="116"/>
      <c r="S177" s="115">
        <v>253</v>
      </c>
      <c r="T177" s="115">
        <v>5294</v>
      </c>
      <c r="AB177" s="137"/>
    </row>
    <row r="178" spans="1:28" s="41" customFormat="1" ht="9" customHeight="1" x14ac:dyDescent="0.15">
      <c r="A178" s="74" t="s">
        <v>35</v>
      </c>
      <c r="B178" s="115">
        <v>714853</v>
      </c>
      <c r="C178" s="115">
        <v>316109</v>
      </c>
      <c r="D178" s="116"/>
      <c r="E178" s="115">
        <v>155303357</v>
      </c>
      <c r="F178" s="115">
        <v>55805267</v>
      </c>
      <c r="G178" s="115">
        <v>35315880</v>
      </c>
      <c r="H178" s="115">
        <v>9522362</v>
      </c>
      <c r="I178" s="138"/>
      <c r="J178" s="115">
        <v>2053</v>
      </c>
      <c r="K178" s="115">
        <v>166897</v>
      </c>
      <c r="L178" s="116"/>
      <c r="M178" s="115">
        <v>36</v>
      </c>
      <c r="N178" s="115">
        <v>4298</v>
      </c>
      <c r="O178" s="116"/>
      <c r="P178" s="115">
        <v>87</v>
      </c>
      <c r="Q178" s="115">
        <v>25482</v>
      </c>
      <c r="R178" s="116"/>
      <c r="S178" s="115">
        <v>1311</v>
      </c>
      <c r="T178" s="115">
        <v>31145</v>
      </c>
      <c r="AB178" s="137"/>
    </row>
    <row r="179" spans="1:28" s="41" customFormat="1" ht="9" customHeight="1" x14ac:dyDescent="0.15">
      <c r="A179" s="76" t="s">
        <v>86</v>
      </c>
      <c r="B179" s="117">
        <v>950065</v>
      </c>
      <c r="C179" s="117">
        <v>539673</v>
      </c>
      <c r="D179" s="118"/>
      <c r="E179" s="117">
        <v>684214175</v>
      </c>
      <c r="F179" s="117">
        <v>764398514</v>
      </c>
      <c r="G179" s="117">
        <v>248695144</v>
      </c>
      <c r="H179" s="117">
        <v>57082706</v>
      </c>
      <c r="I179" s="139"/>
      <c r="J179" s="117">
        <v>3214</v>
      </c>
      <c r="K179" s="117">
        <v>340777</v>
      </c>
      <c r="L179" s="118"/>
      <c r="M179" s="117">
        <v>133</v>
      </c>
      <c r="N179" s="117">
        <v>22877</v>
      </c>
      <c r="O179" s="118"/>
      <c r="P179" s="117">
        <v>217</v>
      </c>
      <c r="Q179" s="117">
        <v>57058</v>
      </c>
      <c r="R179" s="118"/>
      <c r="S179" s="117">
        <v>1394</v>
      </c>
      <c r="T179" s="117">
        <v>31051</v>
      </c>
      <c r="AB179" s="137"/>
    </row>
    <row r="180" spans="1:28" s="41" customFormat="1" ht="9" customHeight="1" x14ac:dyDescent="0.15">
      <c r="A180" s="74" t="s">
        <v>87</v>
      </c>
      <c r="B180" s="115">
        <v>55122176</v>
      </c>
      <c r="C180" s="115">
        <v>33211767</v>
      </c>
      <c r="D180" s="116"/>
      <c r="E180" s="115">
        <v>12842593809</v>
      </c>
      <c r="F180" s="115">
        <v>5397953026</v>
      </c>
      <c r="G180" s="115">
        <v>5137792602</v>
      </c>
      <c r="H180" s="115">
        <v>1625577322</v>
      </c>
      <c r="I180" s="138"/>
      <c r="J180" s="115">
        <v>28941</v>
      </c>
      <c r="K180" s="115">
        <v>4821545</v>
      </c>
      <c r="L180" s="116"/>
      <c r="M180" s="115">
        <v>574</v>
      </c>
      <c r="N180" s="115">
        <v>79634</v>
      </c>
      <c r="O180" s="116"/>
      <c r="P180" s="115">
        <v>4962</v>
      </c>
      <c r="Q180" s="115">
        <v>1505031</v>
      </c>
      <c r="R180" s="116"/>
      <c r="S180" s="115">
        <v>40438</v>
      </c>
      <c r="T180" s="115">
        <v>11500451</v>
      </c>
      <c r="AB180" s="137"/>
    </row>
    <row r="181" spans="1:28" s="41" customFormat="1" ht="9" customHeight="1" x14ac:dyDescent="0.15">
      <c r="A181" s="74" t="s">
        <v>38</v>
      </c>
      <c r="B181" s="115">
        <v>384534</v>
      </c>
      <c r="C181" s="115">
        <v>299224</v>
      </c>
      <c r="D181" s="116"/>
      <c r="E181" s="115">
        <v>324932858</v>
      </c>
      <c r="F181" s="115">
        <v>84820834</v>
      </c>
      <c r="G181" s="115">
        <v>48703260</v>
      </c>
      <c r="H181" s="115">
        <v>5549600</v>
      </c>
      <c r="I181" s="138"/>
      <c r="J181" s="115">
        <v>1784</v>
      </c>
      <c r="K181" s="115">
        <v>236062</v>
      </c>
      <c r="L181" s="116"/>
      <c r="M181" s="115">
        <v>82</v>
      </c>
      <c r="N181" s="115">
        <v>8565</v>
      </c>
      <c r="O181" s="116"/>
      <c r="P181" s="115">
        <v>154</v>
      </c>
      <c r="Q181" s="115">
        <v>37749</v>
      </c>
      <c r="R181" s="116"/>
      <c r="S181" s="115">
        <v>838</v>
      </c>
      <c r="T181" s="115">
        <v>18115</v>
      </c>
      <c r="AB181" s="137"/>
    </row>
    <row r="182" spans="1:28" s="41" customFormat="1" ht="9" customHeight="1" x14ac:dyDescent="0.15">
      <c r="A182" s="74" t="s">
        <v>39</v>
      </c>
      <c r="B182" s="115">
        <v>1190706</v>
      </c>
      <c r="C182" s="115">
        <v>467530</v>
      </c>
      <c r="D182" s="116"/>
      <c r="E182" s="115">
        <v>325541973</v>
      </c>
      <c r="F182" s="115">
        <v>335091524</v>
      </c>
      <c r="G182" s="115">
        <v>93981009</v>
      </c>
      <c r="H182" s="115">
        <v>131021277</v>
      </c>
      <c r="I182" s="138"/>
      <c r="J182" s="115">
        <v>5315</v>
      </c>
      <c r="K182" s="115">
        <v>360356</v>
      </c>
      <c r="L182" s="116"/>
      <c r="M182" s="115">
        <v>101</v>
      </c>
      <c r="N182" s="115">
        <v>10590</v>
      </c>
      <c r="O182" s="116"/>
      <c r="P182" s="115">
        <v>204</v>
      </c>
      <c r="Q182" s="115">
        <v>54524</v>
      </c>
      <c r="R182" s="116"/>
      <c r="S182" s="115">
        <v>2887</v>
      </c>
      <c r="T182" s="115">
        <v>34561</v>
      </c>
      <c r="AB182" s="137"/>
    </row>
    <row r="183" spans="1:28" s="41" customFormat="1" ht="9" customHeight="1" x14ac:dyDescent="0.15">
      <c r="A183" s="76" t="s">
        <v>40</v>
      </c>
      <c r="B183" s="117">
        <v>515371</v>
      </c>
      <c r="C183" s="117">
        <v>564904</v>
      </c>
      <c r="D183" s="118"/>
      <c r="E183" s="117">
        <v>161866674</v>
      </c>
      <c r="F183" s="117">
        <v>177045326</v>
      </c>
      <c r="G183" s="117">
        <v>107182691</v>
      </c>
      <c r="H183" s="117">
        <v>10133069</v>
      </c>
      <c r="I183" s="139"/>
      <c r="J183" s="117">
        <v>2928</v>
      </c>
      <c r="K183" s="117">
        <v>322022</v>
      </c>
      <c r="L183" s="118"/>
      <c r="M183" s="117">
        <v>214</v>
      </c>
      <c r="N183" s="117">
        <v>49489</v>
      </c>
      <c r="O183" s="118"/>
      <c r="P183" s="117">
        <v>228</v>
      </c>
      <c r="Q183" s="117">
        <v>122844</v>
      </c>
      <c r="R183" s="118"/>
      <c r="S183" s="117">
        <v>597</v>
      </c>
      <c r="T183" s="117">
        <v>11430</v>
      </c>
      <c r="AB183" s="137"/>
    </row>
    <row r="184" spans="1:28" s="41" customFormat="1" ht="9" customHeight="1" x14ac:dyDescent="0.15">
      <c r="A184" s="74" t="s">
        <v>41</v>
      </c>
      <c r="B184" s="115">
        <v>611336</v>
      </c>
      <c r="C184" s="115">
        <v>262120</v>
      </c>
      <c r="D184" s="116"/>
      <c r="E184" s="115">
        <v>122736877</v>
      </c>
      <c r="F184" s="115">
        <v>112823606</v>
      </c>
      <c r="G184" s="115">
        <v>25634993</v>
      </c>
      <c r="H184" s="115">
        <v>10855629</v>
      </c>
      <c r="I184" s="138"/>
      <c r="J184" s="115">
        <v>1705</v>
      </c>
      <c r="K184" s="115">
        <v>250367</v>
      </c>
      <c r="L184" s="116"/>
      <c r="M184" s="115">
        <v>53</v>
      </c>
      <c r="N184" s="115">
        <v>9802</v>
      </c>
      <c r="O184" s="116"/>
      <c r="P184" s="115">
        <v>80</v>
      </c>
      <c r="Q184" s="115">
        <v>24686</v>
      </c>
      <c r="R184" s="116"/>
      <c r="S184" s="115">
        <v>1020</v>
      </c>
      <c r="T184" s="115">
        <v>23610</v>
      </c>
      <c r="AB184" s="137"/>
    </row>
    <row r="185" spans="1:28" s="41" customFormat="1" ht="9" customHeight="1" x14ac:dyDescent="0.15">
      <c r="A185" s="74" t="s">
        <v>42</v>
      </c>
      <c r="B185" s="115">
        <v>1606728</v>
      </c>
      <c r="C185" s="115">
        <v>1229239</v>
      </c>
      <c r="D185" s="116"/>
      <c r="E185" s="115">
        <v>638462185</v>
      </c>
      <c r="F185" s="115">
        <v>556306017</v>
      </c>
      <c r="G185" s="115">
        <v>336540973</v>
      </c>
      <c r="H185" s="115">
        <v>128145695</v>
      </c>
      <c r="I185" s="138"/>
      <c r="J185" s="115">
        <v>6930</v>
      </c>
      <c r="K185" s="115">
        <v>638864</v>
      </c>
      <c r="L185" s="116"/>
      <c r="M185" s="115">
        <v>116</v>
      </c>
      <c r="N185" s="115">
        <v>22440</v>
      </c>
      <c r="O185" s="116"/>
      <c r="P185" s="115">
        <v>509</v>
      </c>
      <c r="Q185" s="115">
        <v>105462</v>
      </c>
      <c r="R185" s="116"/>
      <c r="S185" s="115">
        <v>1649</v>
      </c>
      <c r="T185" s="115">
        <v>37892</v>
      </c>
      <c r="AB185" s="137"/>
    </row>
    <row r="186" spans="1:28" s="41" customFormat="1" ht="9" customHeight="1" x14ac:dyDescent="0.15">
      <c r="A186" s="74" t="s">
        <v>43</v>
      </c>
      <c r="B186" s="115">
        <v>2289701</v>
      </c>
      <c r="C186" s="115">
        <v>1633383</v>
      </c>
      <c r="D186" s="116"/>
      <c r="E186" s="115">
        <v>1384235894</v>
      </c>
      <c r="F186" s="115">
        <v>295786588</v>
      </c>
      <c r="G186" s="115">
        <v>208114174</v>
      </c>
      <c r="H186" s="115">
        <v>59883521</v>
      </c>
      <c r="I186" s="138"/>
      <c r="J186" s="115">
        <v>8836</v>
      </c>
      <c r="K186" s="115">
        <v>861957</v>
      </c>
      <c r="L186" s="116"/>
      <c r="M186" s="115">
        <v>308</v>
      </c>
      <c r="N186" s="115">
        <v>39315</v>
      </c>
      <c r="O186" s="116"/>
      <c r="P186" s="115">
        <v>337</v>
      </c>
      <c r="Q186" s="115">
        <v>91093</v>
      </c>
      <c r="R186" s="116"/>
      <c r="S186" s="115">
        <v>3427</v>
      </c>
      <c r="T186" s="115">
        <v>82983</v>
      </c>
      <c r="AB186" s="137"/>
    </row>
    <row r="187" spans="1:28" s="41" customFormat="1" ht="9" customHeight="1" x14ac:dyDescent="0.15">
      <c r="A187" s="76" t="s">
        <v>88</v>
      </c>
      <c r="B187" s="117">
        <v>1022250</v>
      </c>
      <c r="C187" s="117">
        <v>271934</v>
      </c>
      <c r="D187" s="118"/>
      <c r="E187" s="117">
        <v>150991482</v>
      </c>
      <c r="F187" s="117">
        <v>90192560</v>
      </c>
      <c r="G187" s="117">
        <v>41690655</v>
      </c>
      <c r="H187" s="117">
        <v>19833801</v>
      </c>
      <c r="I187" s="139"/>
      <c r="J187" s="117">
        <v>4871</v>
      </c>
      <c r="K187" s="117">
        <v>237281</v>
      </c>
      <c r="L187" s="118"/>
      <c r="M187" s="117">
        <v>163</v>
      </c>
      <c r="N187" s="117">
        <v>27440</v>
      </c>
      <c r="O187" s="118"/>
      <c r="P187" s="117">
        <v>70</v>
      </c>
      <c r="Q187" s="117">
        <v>24580</v>
      </c>
      <c r="R187" s="118"/>
      <c r="S187" s="117">
        <v>1517</v>
      </c>
      <c r="T187" s="117">
        <v>12497</v>
      </c>
      <c r="AB187" s="137"/>
    </row>
    <row r="188" spans="1:28" s="41" customFormat="1" ht="9" customHeight="1" x14ac:dyDescent="0.15">
      <c r="A188" s="74" t="s">
        <v>45</v>
      </c>
      <c r="B188" s="115">
        <v>716204</v>
      </c>
      <c r="C188" s="115">
        <v>346076</v>
      </c>
      <c r="D188" s="116"/>
      <c r="E188" s="115">
        <v>214302021</v>
      </c>
      <c r="F188" s="115">
        <v>56233321</v>
      </c>
      <c r="G188" s="115">
        <v>52197960</v>
      </c>
      <c r="H188" s="115">
        <v>11564053</v>
      </c>
      <c r="I188" s="138"/>
      <c r="J188" s="115">
        <v>2550</v>
      </c>
      <c r="K188" s="115">
        <v>190399</v>
      </c>
      <c r="L188" s="116"/>
      <c r="M188" s="115">
        <v>61</v>
      </c>
      <c r="N188" s="115">
        <v>9547</v>
      </c>
      <c r="O188" s="116"/>
      <c r="P188" s="115">
        <v>64</v>
      </c>
      <c r="Q188" s="115">
        <v>24664</v>
      </c>
      <c r="R188" s="116"/>
      <c r="S188" s="115">
        <v>799</v>
      </c>
      <c r="T188" s="115">
        <v>17010</v>
      </c>
      <c r="AB188" s="137"/>
    </row>
    <row r="189" spans="1:28" s="41" customFormat="1" ht="9" customHeight="1" x14ac:dyDescent="0.15">
      <c r="A189" s="74" t="s">
        <v>46</v>
      </c>
      <c r="B189" s="115">
        <v>226569</v>
      </c>
      <c r="C189" s="115">
        <v>154187</v>
      </c>
      <c r="D189" s="116"/>
      <c r="E189" s="115">
        <v>87139738</v>
      </c>
      <c r="F189" s="115">
        <v>17657912</v>
      </c>
      <c r="G189" s="115">
        <v>6672000</v>
      </c>
      <c r="H189" s="115">
        <v>4390041</v>
      </c>
      <c r="I189" s="138"/>
      <c r="J189" s="115">
        <v>1321</v>
      </c>
      <c r="K189" s="115">
        <v>129011</v>
      </c>
      <c r="L189" s="116"/>
      <c r="M189" s="115">
        <v>28</v>
      </c>
      <c r="N189" s="115">
        <v>5233</v>
      </c>
      <c r="O189" s="116"/>
      <c r="P189" s="115">
        <v>32</v>
      </c>
      <c r="Q189" s="115">
        <v>5440</v>
      </c>
      <c r="R189" s="116"/>
      <c r="S189" s="115">
        <v>772</v>
      </c>
      <c r="T189" s="115">
        <v>16141</v>
      </c>
      <c r="AB189" s="137"/>
    </row>
    <row r="190" spans="1:28" s="41" customFormat="1" ht="9" customHeight="1" x14ac:dyDescent="0.15">
      <c r="A190" s="74" t="s">
        <v>47</v>
      </c>
      <c r="B190" s="115">
        <v>4560548</v>
      </c>
      <c r="C190" s="115">
        <v>3519806</v>
      </c>
      <c r="D190" s="116"/>
      <c r="E190" s="115">
        <v>3218396852</v>
      </c>
      <c r="F190" s="115">
        <v>475633343</v>
      </c>
      <c r="G190" s="115">
        <v>2393556365</v>
      </c>
      <c r="H190" s="115">
        <v>184543772</v>
      </c>
      <c r="I190" s="138"/>
      <c r="J190" s="115">
        <v>5569</v>
      </c>
      <c r="K190" s="115">
        <v>562890</v>
      </c>
      <c r="L190" s="116"/>
      <c r="M190" s="115">
        <v>128</v>
      </c>
      <c r="N190" s="115">
        <v>26120</v>
      </c>
      <c r="O190" s="116"/>
      <c r="P190" s="115">
        <v>279</v>
      </c>
      <c r="Q190" s="115">
        <v>88931</v>
      </c>
      <c r="R190" s="116"/>
      <c r="S190" s="115">
        <v>1733</v>
      </c>
      <c r="T190" s="115">
        <v>49781</v>
      </c>
      <c r="AB190" s="137"/>
    </row>
    <row r="191" spans="1:28" s="41" customFormat="1" ht="9" customHeight="1" x14ac:dyDescent="0.15">
      <c r="A191" s="76" t="s">
        <v>48</v>
      </c>
      <c r="B191" s="117">
        <v>366792</v>
      </c>
      <c r="C191" s="117">
        <v>327022</v>
      </c>
      <c r="D191" s="118"/>
      <c r="E191" s="117">
        <v>133642701</v>
      </c>
      <c r="F191" s="117">
        <v>59866756</v>
      </c>
      <c r="G191" s="117">
        <v>89599968</v>
      </c>
      <c r="H191" s="117">
        <v>5758605</v>
      </c>
      <c r="I191" s="139"/>
      <c r="J191" s="117">
        <v>2541</v>
      </c>
      <c r="K191" s="117">
        <v>186789</v>
      </c>
      <c r="L191" s="118"/>
      <c r="M191" s="117">
        <v>89</v>
      </c>
      <c r="N191" s="117">
        <v>8752</v>
      </c>
      <c r="O191" s="118"/>
      <c r="P191" s="117">
        <v>25</v>
      </c>
      <c r="Q191" s="117">
        <v>3763</v>
      </c>
      <c r="R191" s="118"/>
      <c r="S191" s="117">
        <v>709</v>
      </c>
      <c r="T191" s="117">
        <v>10146</v>
      </c>
      <c r="AB191" s="137"/>
    </row>
    <row r="192" spans="1:28" s="41" customFormat="1" ht="9" customHeight="1" x14ac:dyDescent="0.15">
      <c r="A192" s="74" t="s">
        <v>49</v>
      </c>
      <c r="B192" s="115">
        <v>799740</v>
      </c>
      <c r="C192" s="115">
        <v>559169</v>
      </c>
      <c r="D192" s="116"/>
      <c r="E192" s="115">
        <v>289711183</v>
      </c>
      <c r="F192" s="115">
        <v>138970284</v>
      </c>
      <c r="G192" s="115">
        <v>82536538</v>
      </c>
      <c r="H192" s="115">
        <v>36285268</v>
      </c>
      <c r="I192" s="138"/>
      <c r="J192" s="115">
        <v>3656</v>
      </c>
      <c r="K192" s="115">
        <v>363275</v>
      </c>
      <c r="L192" s="116"/>
      <c r="M192" s="115">
        <v>91</v>
      </c>
      <c r="N192" s="115">
        <v>12545</v>
      </c>
      <c r="O192" s="116"/>
      <c r="P192" s="115">
        <v>116</v>
      </c>
      <c r="Q192" s="115">
        <v>40904</v>
      </c>
      <c r="R192" s="116"/>
      <c r="S192" s="115">
        <v>1892</v>
      </c>
      <c r="T192" s="115">
        <v>40443</v>
      </c>
      <c r="AB192" s="137"/>
    </row>
    <row r="193" spans="1:28" s="41" customFormat="1" ht="9" customHeight="1" x14ac:dyDescent="0.15">
      <c r="A193" s="74" t="s">
        <v>50</v>
      </c>
      <c r="B193" s="115">
        <v>356263</v>
      </c>
      <c r="C193" s="115">
        <v>286787</v>
      </c>
      <c r="D193" s="116"/>
      <c r="E193" s="115">
        <v>166571064</v>
      </c>
      <c r="F193" s="115">
        <v>98334631</v>
      </c>
      <c r="G193" s="115">
        <v>88569171</v>
      </c>
      <c r="H193" s="115">
        <v>13594710</v>
      </c>
      <c r="I193" s="138"/>
      <c r="J193" s="115">
        <v>1683</v>
      </c>
      <c r="K193" s="115">
        <v>146224</v>
      </c>
      <c r="L193" s="116"/>
      <c r="M193" s="115">
        <v>40</v>
      </c>
      <c r="N193" s="115">
        <v>5197</v>
      </c>
      <c r="O193" s="116"/>
      <c r="P193" s="115">
        <v>53</v>
      </c>
      <c r="Q193" s="115">
        <v>11276</v>
      </c>
      <c r="R193" s="116"/>
      <c r="S193" s="115">
        <v>687</v>
      </c>
      <c r="T193" s="115">
        <v>15763</v>
      </c>
      <c r="AB193" s="137"/>
    </row>
    <row r="194" spans="1:28" s="41" customFormat="1" ht="9" customHeight="1" x14ac:dyDescent="0.15">
      <c r="A194" s="74" t="s">
        <v>51</v>
      </c>
      <c r="B194" s="115">
        <v>228573</v>
      </c>
      <c r="C194" s="115">
        <v>166926</v>
      </c>
      <c r="D194" s="116"/>
      <c r="E194" s="115">
        <v>85615684</v>
      </c>
      <c r="F194" s="115">
        <v>35267313</v>
      </c>
      <c r="G194" s="115">
        <v>27714110</v>
      </c>
      <c r="H194" s="115">
        <v>8635102</v>
      </c>
      <c r="I194" s="138"/>
      <c r="J194" s="115">
        <v>817</v>
      </c>
      <c r="K194" s="115">
        <v>85702</v>
      </c>
      <c r="L194" s="116"/>
      <c r="M194" s="115">
        <v>41</v>
      </c>
      <c r="N194" s="115">
        <v>5337</v>
      </c>
      <c r="O194" s="116"/>
      <c r="P194" s="115">
        <v>42</v>
      </c>
      <c r="Q194" s="115">
        <v>7249</v>
      </c>
      <c r="R194" s="116"/>
      <c r="S194" s="115">
        <v>311</v>
      </c>
      <c r="T194" s="115">
        <v>7827</v>
      </c>
      <c r="AB194" s="137"/>
    </row>
    <row r="195" spans="1:28" s="41" customFormat="1" ht="9" customHeight="1" x14ac:dyDescent="0.15">
      <c r="A195" s="76" t="s">
        <v>52</v>
      </c>
      <c r="B195" s="117">
        <v>2895349</v>
      </c>
      <c r="C195" s="117">
        <v>608688</v>
      </c>
      <c r="D195" s="118"/>
      <c r="E195" s="117">
        <v>198003142</v>
      </c>
      <c r="F195" s="117">
        <v>65935930</v>
      </c>
      <c r="G195" s="117">
        <v>79808659</v>
      </c>
      <c r="H195" s="117">
        <v>11510944</v>
      </c>
      <c r="I195" s="139"/>
      <c r="J195" s="117">
        <v>1785</v>
      </c>
      <c r="K195" s="117">
        <v>236086</v>
      </c>
      <c r="L195" s="118"/>
      <c r="M195" s="117">
        <v>50</v>
      </c>
      <c r="N195" s="117">
        <v>6515</v>
      </c>
      <c r="O195" s="118"/>
      <c r="P195" s="117">
        <v>74</v>
      </c>
      <c r="Q195" s="117">
        <v>21262</v>
      </c>
      <c r="R195" s="118"/>
      <c r="S195" s="117">
        <v>616</v>
      </c>
      <c r="T195" s="117">
        <v>14584</v>
      </c>
      <c r="AB195" s="137"/>
    </row>
    <row r="196" spans="1:28" s="41" customFormat="1" ht="9" customHeight="1" x14ac:dyDescent="0.15">
      <c r="A196" s="74" t="s">
        <v>53</v>
      </c>
      <c r="B196" s="115">
        <v>2896773</v>
      </c>
      <c r="C196" s="115">
        <v>596031</v>
      </c>
      <c r="D196" s="116"/>
      <c r="E196" s="115">
        <v>413662282</v>
      </c>
      <c r="F196" s="115">
        <v>169078646</v>
      </c>
      <c r="G196" s="115">
        <v>39833135</v>
      </c>
      <c r="H196" s="115">
        <v>8185671</v>
      </c>
      <c r="I196" s="138"/>
      <c r="J196" s="115">
        <v>2881</v>
      </c>
      <c r="K196" s="115">
        <v>289934</v>
      </c>
      <c r="L196" s="116"/>
      <c r="M196" s="115">
        <v>99</v>
      </c>
      <c r="N196" s="115">
        <v>12498</v>
      </c>
      <c r="O196" s="116"/>
      <c r="P196" s="115">
        <v>188</v>
      </c>
      <c r="Q196" s="115">
        <v>91705</v>
      </c>
      <c r="R196" s="116"/>
      <c r="S196" s="115">
        <v>1413</v>
      </c>
      <c r="T196" s="115">
        <v>23612</v>
      </c>
      <c r="AB196" s="137"/>
    </row>
    <row r="197" spans="1:28" s="41" customFormat="1" ht="9" customHeight="1" x14ac:dyDescent="0.15">
      <c r="A197" s="74" t="s">
        <v>54</v>
      </c>
      <c r="B197" s="115">
        <v>411685</v>
      </c>
      <c r="C197" s="115">
        <v>329609</v>
      </c>
      <c r="D197" s="116"/>
      <c r="E197" s="115">
        <v>131292721</v>
      </c>
      <c r="F197" s="115">
        <v>135500102</v>
      </c>
      <c r="G197" s="115">
        <v>57630847</v>
      </c>
      <c r="H197" s="115">
        <v>10996178</v>
      </c>
      <c r="I197" s="138"/>
      <c r="J197" s="115">
        <v>2128</v>
      </c>
      <c r="K197" s="115">
        <v>216024</v>
      </c>
      <c r="L197" s="116"/>
      <c r="M197" s="115">
        <v>68</v>
      </c>
      <c r="N197" s="115">
        <v>10477</v>
      </c>
      <c r="O197" s="116"/>
      <c r="P197" s="115">
        <v>145</v>
      </c>
      <c r="Q197" s="115">
        <v>44807</v>
      </c>
      <c r="R197" s="116"/>
      <c r="S197" s="115">
        <v>876</v>
      </c>
      <c r="T197" s="115">
        <v>20468</v>
      </c>
      <c r="AB197" s="137"/>
    </row>
    <row r="198" spans="1:28" s="41" customFormat="1" ht="9" customHeight="1" x14ac:dyDescent="0.15">
      <c r="A198" s="74" t="s">
        <v>55</v>
      </c>
      <c r="B198" s="115">
        <v>343036</v>
      </c>
      <c r="C198" s="115">
        <v>296609</v>
      </c>
      <c r="D198" s="116"/>
      <c r="E198" s="115">
        <v>100276885</v>
      </c>
      <c r="F198" s="115">
        <v>55244929</v>
      </c>
      <c r="G198" s="115">
        <v>28657304</v>
      </c>
      <c r="H198" s="115">
        <v>15829249</v>
      </c>
      <c r="I198" s="138"/>
      <c r="J198" s="115">
        <v>2019</v>
      </c>
      <c r="K198" s="115">
        <v>184882</v>
      </c>
      <c r="L198" s="116"/>
      <c r="M198" s="115">
        <v>73</v>
      </c>
      <c r="N198" s="115">
        <v>8821</v>
      </c>
      <c r="O198" s="116"/>
      <c r="P198" s="115">
        <v>236</v>
      </c>
      <c r="Q198" s="115">
        <v>56724</v>
      </c>
      <c r="R198" s="116"/>
      <c r="S198" s="115">
        <v>438</v>
      </c>
      <c r="T198" s="115">
        <v>9428</v>
      </c>
      <c r="AB198" s="137"/>
    </row>
    <row r="199" spans="1:28" s="41" customFormat="1" ht="9" customHeight="1" x14ac:dyDescent="0.15">
      <c r="A199" s="76" t="s">
        <v>56</v>
      </c>
      <c r="B199" s="117">
        <v>504172</v>
      </c>
      <c r="C199" s="117">
        <v>387319</v>
      </c>
      <c r="D199" s="118"/>
      <c r="E199" s="117">
        <v>141500611</v>
      </c>
      <c r="F199" s="117">
        <v>70024087</v>
      </c>
      <c r="G199" s="117">
        <v>41562741</v>
      </c>
      <c r="H199" s="117">
        <v>12954853</v>
      </c>
      <c r="I199" s="139"/>
      <c r="J199" s="117">
        <v>3340</v>
      </c>
      <c r="K199" s="117">
        <v>300215</v>
      </c>
      <c r="L199" s="118"/>
      <c r="M199" s="117">
        <v>66</v>
      </c>
      <c r="N199" s="117">
        <v>9958</v>
      </c>
      <c r="O199" s="118"/>
      <c r="P199" s="117">
        <v>167</v>
      </c>
      <c r="Q199" s="117">
        <v>41216</v>
      </c>
      <c r="R199" s="118"/>
      <c r="S199" s="117">
        <v>2011</v>
      </c>
      <c r="T199" s="117">
        <v>45631</v>
      </c>
      <c r="AB199" s="137"/>
    </row>
    <row r="200" spans="1:28" s="41" customFormat="1" ht="9" customHeight="1" x14ac:dyDescent="0.15">
      <c r="A200" s="74" t="s">
        <v>57</v>
      </c>
      <c r="B200" s="115">
        <v>168425</v>
      </c>
      <c r="C200" s="115">
        <v>113264</v>
      </c>
      <c r="D200" s="116"/>
      <c r="E200" s="115">
        <v>43498292</v>
      </c>
      <c r="F200" s="115">
        <v>12979319</v>
      </c>
      <c r="G200" s="115">
        <v>17083693</v>
      </c>
      <c r="H200" s="115">
        <v>1988938</v>
      </c>
      <c r="I200" s="138"/>
      <c r="J200" s="115">
        <v>654</v>
      </c>
      <c r="K200" s="115">
        <v>54267</v>
      </c>
      <c r="L200" s="116"/>
      <c r="M200" s="115">
        <v>15</v>
      </c>
      <c r="N200" s="115">
        <v>1151</v>
      </c>
      <c r="O200" s="116"/>
      <c r="P200" s="115">
        <v>32</v>
      </c>
      <c r="Q200" s="115">
        <v>11673</v>
      </c>
      <c r="R200" s="116"/>
      <c r="S200" s="115">
        <v>400</v>
      </c>
      <c r="T200" s="115">
        <v>9542</v>
      </c>
      <c r="AB200" s="137"/>
    </row>
    <row r="201" spans="1:28" s="41" customFormat="1" ht="9" customHeight="1" x14ac:dyDescent="0.15">
      <c r="A201" s="74" t="s">
        <v>112</v>
      </c>
      <c r="C201" s="115"/>
      <c r="D201" s="116"/>
      <c r="E201" s="115"/>
      <c r="H201" s="115"/>
      <c r="I201" s="138"/>
      <c r="J201" s="115"/>
      <c r="L201" s="116"/>
      <c r="M201" s="115"/>
      <c r="N201" s="115"/>
      <c r="O201" s="116"/>
      <c r="R201" s="116"/>
      <c r="S201" s="115"/>
      <c r="AB201" s="137"/>
    </row>
    <row r="202" spans="1:28" s="41" customFormat="1" ht="9" customHeight="1" x14ac:dyDescent="0.15">
      <c r="A202" s="74" t="s">
        <v>113</v>
      </c>
      <c r="B202" s="115">
        <v>1091875</v>
      </c>
      <c r="C202" s="115">
        <v>580496</v>
      </c>
      <c r="D202" s="116"/>
      <c r="E202" s="115">
        <v>729587871</v>
      </c>
      <c r="F202" s="115">
        <v>211689101</v>
      </c>
      <c r="G202" s="115">
        <v>282029163</v>
      </c>
      <c r="H202" s="115">
        <v>21566812</v>
      </c>
      <c r="I202" s="138"/>
      <c r="J202" s="115">
        <v>7433</v>
      </c>
      <c r="K202" s="115">
        <v>550521</v>
      </c>
      <c r="L202" s="116"/>
      <c r="M202" s="115">
        <v>182</v>
      </c>
      <c r="N202" s="115">
        <v>26800</v>
      </c>
      <c r="O202" s="116"/>
      <c r="P202" s="115">
        <v>341</v>
      </c>
      <c r="Q202" s="115">
        <v>100285</v>
      </c>
      <c r="R202" s="116"/>
      <c r="S202" s="115">
        <v>929</v>
      </c>
      <c r="T202" s="115">
        <v>17930</v>
      </c>
    </row>
    <row r="203" spans="1:28" s="41" customFormat="1" ht="9" customHeight="1" x14ac:dyDescent="0.15">
      <c r="A203" s="76" t="s">
        <v>59</v>
      </c>
      <c r="B203" s="117">
        <v>327281</v>
      </c>
      <c r="C203" s="117">
        <v>241636</v>
      </c>
      <c r="D203" s="118"/>
      <c r="E203" s="117">
        <v>105632528</v>
      </c>
      <c r="F203" s="117">
        <v>27632757</v>
      </c>
      <c r="G203" s="117">
        <v>50507016</v>
      </c>
      <c r="H203" s="117">
        <v>4426701</v>
      </c>
      <c r="I203" s="139"/>
      <c r="J203" s="117">
        <v>2114</v>
      </c>
      <c r="K203" s="117">
        <v>179638</v>
      </c>
      <c r="L203" s="118"/>
      <c r="M203" s="117">
        <v>25</v>
      </c>
      <c r="N203" s="117">
        <v>2480</v>
      </c>
      <c r="O203" s="118"/>
      <c r="P203" s="117">
        <v>131</v>
      </c>
      <c r="Q203" s="117">
        <v>39641</v>
      </c>
      <c r="R203" s="118"/>
      <c r="S203" s="117">
        <v>604</v>
      </c>
      <c r="T203" s="117">
        <v>13828</v>
      </c>
    </row>
    <row r="204" spans="1:28" s="41" customFormat="1" ht="9" customHeight="1" x14ac:dyDescent="0.15">
      <c r="A204" s="110" t="s">
        <v>60</v>
      </c>
      <c r="B204" s="119">
        <v>183633</v>
      </c>
      <c r="C204" s="119">
        <v>155322</v>
      </c>
      <c r="D204" s="120"/>
      <c r="E204" s="119">
        <v>64250964</v>
      </c>
      <c r="F204" s="119">
        <v>13609513</v>
      </c>
      <c r="G204" s="119">
        <v>31200225</v>
      </c>
      <c r="H204" s="119">
        <v>11576490</v>
      </c>
      <c r="I204" s="55"/>
      <c r="J204" s="119">
        <v>824</v>
      </c>
      <c r="K204" s="119">
        <v>85364</v>
      </c>
      <c r="L204" s="120"/>
      <c r="M204" s="119">
        <v>28</v>
      </c>
      <c r="N204" s="119">
        <v>3834</v>
      </c>
      <c r="O204" s="120"/>
      <c r="P204" s="119">
        <v>34</v>
      </c>
      <c r="Q204" s="119">
        <v>20334</v>
      </c>
      <c r="R204" s="120"/>
      <c r="S204" s="119">
        <v>630</v>
      </c>
      <c r="T204" s="119">
        <v>13520</v>
      </c>
    </row>
    <row r="205" spans="1:28" s="41" customFormat="1" ht="9" customHeight="1" x14ac:dyDescent="0.15">
      <c r="A205" s="74" t="s">
        <v>90</v>
      </c>
      <c r="B205" s="115">
        <v>166</v>
      </c>
      <c r="C205" s="115">
        <v>-1060</v>
      </c>
      <c r="D205" s="116"/>
      <c r="E205" s="115">
        <v>2585686</v>
      </c>
      <c r="F205" s="115">
        <v>1705658</v>
      </c>
      <c r="G205" s="115">
        <v>2569744</v>
      </c>
      <c r="H205" s="115">
        <v>3139573</v>
      </c>
      <c r="I205" s="138"/>
      <c r="J205" s="115">
        <v>324</v>
      </c>
      <c r="K205" s="115">
        <v>31422</v>
      </c>
      <c r="L205" s="116"/>
      <c r="M205" s="115">
        <v>9</v>
      </c>
      <c r="N205" s="115">
        <v>1044</v>
      </c>
      <c r="O205" s="116"/>
      <c r="P205" s="115">
        <v>1</v>
      </c>
      <c r="Q205" s="115">
        <v>619</v>
      </c>
      <c r="R205" s="116"/>
      <c r="S205" s="115">
        <v>60</v>
      </c>
      <c r="T205" s="115">
        <v>631</v>
      </c>
    </row>
    <row r="206" spans="1:28" s="41" customFormat="1" ht="9" customHeight="1" x14ac:dyDescent="0.15">
      <c r="A206" s="74" t="s">
        <v>114</v>
      </c>
      <c r="B206" s="119">
        <v>778</v>
      </c>
      <c r="C206" s="119">
        <v>13688</v>
      </c>
      <c r="D206" s="120"/>
      <c r="E206" s="119">
        <v>8096114</v>
      </c>
      <c r="F206" s="119">
        <v>4246</v>
      </c>
      <c r="G206" s="119">
        <v>43921</v>
      </c>
      <c r="H206" s="119">
        <v>0</v>
      </c>
      <c r="I206" s="138"/>
      <c r="J206" s="119">
        <v>184</v>
      </c>
      <c r="K206" s="119">
        <v>12747</v>
      </c>
      <c r="L206" s="120"/>
      <c r="M206" s="119">
        <v>7</v>
      </c>
      <c r="N206" s="119">
        <v>1236</v>
      </c>
      <c r="O206" s="120"/>
      <c r="P206" s="119">
        <v>4</v>
      </c>
      <c r="Q206" s="119">
        <v>936</v>
      </c>
      <c r="R206" s="120"/>
      <c r="S206" s="119">
        <v>1</v>
      </c>
      <c r="T206" s="119">
        <v>4</v>
      </c>
    </row>
    <row r="207" spans="1:28" s="41" customFormat="1" ht="9" customHeight="1" x14ac:dyDescent="0.15">
      <c r="A207" s="74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</row>
    <row r="208" spans="1:28" s="41" customFormat="1" ht="9" customHeight="1" x14ac:dyDescent="0.15">
      <c r="A208" s="72">
        <v>2014</v>
      </c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</row>
    <row r="209" spans="1:28" s="41" customFormat="1" ht="9" customHeight="1" x14ac:dyDescent="0.15">
      <c r="A209" s="72" t="s">
        <v>84</v>
      </c>
      <c r="B209" s="114">
        <f>SUM(B211:B245)</f>
        <v>53058376</v>
      </c>
      <c r="C209" s="114">
        <f>SUM(C211:C245)+2</f>
        <v>53721108</v>
      </c>
      <c r="D209" s="114"/>
      <c r="E209" s="114">
        <f>SUM(E211:E245)+1</f>
        <v>21926633340</v>
      </c>
      <c r="F209" s="114">
        <f>SUM(F211:F245)+1</f>
        <v>9269025832</v>
      </c>
      <c r="G209" s="114">
        <f>SUM(G211:G245)-1</f>
        <v>11768782813</v>
      </c>
      <c r="H209" s="114">
        <f>SUM(H211:H245)</f>
        <v>5562779024</v>
      </c>
      <c r="I209" s="78"/>
      <c r="J209" s="114">
        <f>SUM(J211:J245)</f>
        <v>132797</v>
      </c>
      <c r="K209" s="114">
        <f>SUM(K211:K245)-3</f>
        <v>14031020</v>
      </c>
      <c r="L209" s="114"/>
      <c r="M209" s="114">
        <f>SUM(M211:M245)</f>
        <v>2589</v>
      </c>
      <c r="N209" s="114">
        <f>SUM(N211:N245)+1</f>
        <v>351807</v>
      </c>
      <c r="O209" s="114"/>
      <c r="P209" s="114">
        <f>SUM(P211:P245)</f>
        <v>7752</v>
      </c>
      <c r="Q209" s="114">
        <f>SUM(Q211:Q245)+3</f>
        <v>3070706</v>
      </c>
      <c r="R209" s="114"/>
      <c r="S209" s="114">
        <f>SUM(S211:S245)</f>
        <v>89873</v>
      </c>
      <c r="T209" s="114">
        <f>SUM(T211:T245)+3</f>
        <v>9904066</v>
      </c>
      <c r="AB209" s="137"/>
    </row>
    <row r="210" spans="1:28" s="41" customFormat="1" ht="3.75" customHeight="1" x14ac:dyDescent="0.15">
      <c r="A210" s="72"/>
      <c r="B210" s="114"/>
      <c r="C210" s="114"/>
      <c r="D210" s="114"/>
      <c r="E210" s="114"/>
      <c r="F210" s="114"/>
      <c r="G210" s="114"/>
      <c r="H210" s="114"/>
      <c r="I210" s="78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AB210" s="137"/>
    </row>
    <row r="211" spans="1:28" s="41" customFormat="1" ht="9" customHeight="1" x14ac:dyDescent="0.15">
      <c r="A211" s="74" t="s">
        <v>29</v>
      </c>
      <c r="B211" s="115">
        <v>246209</v>
      </c>
      <c r="C211" s="115">
        <v>185778</v>
      </c>
      <c r="D211" s="116"/>
      <c r="E211" s="115">
        <v>129348311</v>
      </c>
      <c r="F211" s="115">
        <v>72158517</v>
      </c>
      <c r="G211" s="115">
        <v>43411866</v>
      </c>
      <c r="H211" s="115">
        <v>15622811</v>
      </c>
      <c r="I211" s="138"/>
      <c r="J211" s="115">
        <v>1066</v>
      </c>
      <c r="K211" s="115">
        <v>115567</v>
      </c>
      <c r="L211" s="116"/>
      <c r="M211" s="115">
        <v>21</v>
      </c>
      <c r="N211" s="115">
        <v>3671</v>
      </c>
      <c r="O211" s="116"/>
      <c r="P211" s="115">
        <v>90</v>
      </c>
      <c r="Q211" s="115">
        <v>22127</v>
      </c>
      <c r="R211" s="116"/>
      <c r="S211" s="115">
        <v>917</v>
      </c>
      <c r="T211" s="115">
        <v>16972</v>
      </c>
      <c r="AB211" s="137"/>
    </row>
    <row r="212" spans="1:28" s="41" customFormat="1" ht="9" customHeight="1" x14ac:dyDescent="0.15">
      <c r="A212" s="74" t="s">
        <v>30</v>
      </c>
      <c r="B212" s="115">
        <v>454834</v>
      </c>
      <c r="C212" s="115">
        <v>470754</v>
      </c>
      <c r="D212" s="116"/>
      <c r="E212" s="115">
        <v>276670263</v>
      </c>
      <c r="F212" s="115">
        <v>128877726</v>
      </c>
      <c r="G212" s="115">
        <v>77048720</v>
      </c>
      <c r="H212" s="115">
        <v>44128573</v>
      </c>
      <c r="I212" s="138"/>
      <c r="J212" s="115">
        <v>2381</v>
      </c>
      <c r="K212" s="115">
        <v>277886</v>
      </c>
      <c r="L212" s="116"/>
      <c r="M212" s="115">
        <v>25</v>
      </c>
      <c r="N212" s="115">
        <v>2207</v>
      </c>
      <c r="O212" s="116"/>
      <c r="P212" s="115">
        <v>177</v>
      </c>
      <c r="Q212" s="115">
        <v>106933</v>
      </c>
      <c r="R212" s="116"/>
      <c r="S212" s="115">
        <v>1116</v>
      </c>
      <c r="T212" s="115">
        <v>33906</v>
      </c>
      <c r="AB212" s="137"/>
    </row>
    <row r="213" spans="1:28" s="41" customFormat="1" ht="9" customHeight="1" x14ac:dyDescent="0.15">
      <c r="A213" s="74" t="s">
        <v>31</v>
      </c>
      <c r="B213" s="115">
        <v>96613</v>
      </c>
      <c r="C213" s="115">
        <v>73353</v>
      </c>
      <c r="D213" s="116"/>
      <c r="E213" s="115">
        <v>129084496</v>
      </c>
      <c r="F213" s="115">
        <v>107739409</v>
      </c>
      <c r="G213" s="115">
        <v>8695411</v>
      </c>
      <c r="H213" s="115">
        <v>5363046</v>
      </c>
      <c r="I213" s="138"/>
      <c r="J213" s="115">
        <v>571</v>
      </c>
      <c r="K213" s="115">
        <v>65834</v>
      </c>
      <c r="L213" s="116"/>
      <c r="M213" s="115">
        <v>14</v>
      </c>
      <c r="N213" s="115">
        <v>9657</v>
      </c>
      <c r="O213" s="116"/>
      <c r="P213" s="115">
        <v>29</v>
      </c>
      <c r="Q213" s="115">
        <v>11742</v>
      </c>
      <c r="R213" s="116"/>
      <c r="S213" s="115">
        <v>244</v>
      </c>
      <c r="T213" s="115">
        <v>5887</v>
      </c>
      <c r="AB213" s="137"/>
    </row>
    <row r="214" spans="1:28" s="41" customFormat="1" ht="9" customHeight="1" x14ac:dyDescent="0.15">
      <c r="A214" s="76" t="s">
        <v>32</v>
      </c>
      <c r="B214" s="117">
        <v>145600</v>
      </c>
      <c r="C214" s="117">
        <v>226129</v>
      </c>
      <c r="D214" s="118"/>
      <c r="E214" s="117">
        <v>73475833</v>
      </c>
      <c r="F214" s="117">
        <v>66078642</v>
      </c>
      <c r="G214" s="117">
        <v>33990857</v>
      </c>
      <c r="H214" s="117">
        <v>6082365</v>
      </c>
      <c r="I214" s="139"/>
      <c r="J214" s="117">
        <v>888</v>
      </c>
      <c r="K214" s="117">
        <v>86620</v>
      </c>
      <c r="L214" s="118"/>
      <c r="M214" s="117">
        <v>17</v>
      </c>
      <c r="N214" s="117">
        <v>1888</v>
      </c>
      <c r="O214" s="118"/>
      <c r="P214" s="117">
        <v>76</v>
      </c>
      <c r="Q214" s="117">
        <v>28948</v>
      </c>
      <c r="R214" s="118"/>
      <c r="S214" s="117">
        <v>667</v>
      </c>
      <c r="T214" s="117">
        <v>16692</v>
      </c>
      <c r="AB214" s="137"/>
    </row>
    <row r="215" spans="1:28" s="41" customFormat="1" ht="9" customHeight="1" x14ac:dyDescent="0.15">
      <c r="A215" s="74" t="s">
        <v>85</v>
      </c>
      <c r="B215" s="115">
        <v>589490</v>
      </c>
      <c r="C215" s="115">
        <v>376899</v>
      </c>
      <c r="D215" s="116"/>
      <c r="E215" s="115">
        <v>259357535</v>
      </c>
      <c r="F215" s="115">
        <v>112859296</v>
      </c>
      <c r="G215" s="115">
        <v>125314714</v>
      </c>
      <c r="H215" s="115">
        <v>27631780</v>
      </c>
      <c r="I215" s="138"/>
      <c r="J215" s="115">
        <v>3354</v>
      </c>
      <c r="K215" s="115">
        <v>289076</v>
      </c>
      <c r="L215" s="116"/>
      <c r="M215" s="115">
        <v>71</v>
      </c>
      <c r="N215" s="115">
        <v>9870</v>
      </c>
      <c r="O215" s="116"/>
      <c r="P215" s="115">
        <v>310</v>
      </c>
      <c r="Q215" s="115">
        <v>122806</v>
      </c>
      <c r="R215" s="116"/>
      <c r="S215" s="115">
        <v>1606</v>
      </c>
      <c r="T215" s="115">
        <v>44571</v>
      </c>
      <c r="AB215" s="137"/>
    </row>
    <row r="216" spans="1:28" s="41" customFormat="1" ht="9" customHeight="1" x14ac:dyDescent="0.15">
      <c r="A216" s="74" t="s">
        <v>34</v>
      </c>
      <c r="B216" s="115">
        <v>128578</v>
      </c>
      <c r="C216" s="115">
        <v>80155</v>
      </c>
      <c r="D216" s="116"/>
      <c r="E216" s="115">
        <v>49611799</v>
      </c>
      <c r="F216" s="115">
        <v>9960926</v>
      </c>
      <c r="G216" s="115">
        <v>16326859</v>
      </c>
      <c r="H216" s="115">
        <v>4609442</v>
      </c>
      <c r="I216" s="138"/>
      <c r="J216" s="115">
        <v>1152</v>
      </c>
      <c r="K216" s="115">
        <v>68914</v>
      </c>
      <c r="L216" s="116"/>
      <c r="M216" s="115">
        <v>9</v>
      </c>
      <c r="N216" s="115">
        <v>1016</v>
      </c>
      <c r="O216" s="116"/>
      <c r="P216" s="115">
        <v>34</v>
      </c>
      <c r="Q216" s="115">
        <v>16831</v>
      </c>
      <c r="R216" s="116"/>
      <c r="S216" s="115">
        <v>428</v>
      </c>
      <c r="T216" s="115">
        <v>11394</v>
      </c>
      <c r="AB216" s="137"/>
    </row>
    <row r="217" spans="1:28" s="41" customFormat="1" ht="9" customHeight="1" x14ac:dyDescent="0.15">
      <c r="A217" s="74" t="s">
        <v>35</v>
      </c>
      <c r="B217" s="115">
        <v>403786</v>
      </c>
      <c r="C217" s="115">
        <v>256317</v>
      </c>
      <c r="D217" s="116"/>
      <c r="E217" s="115">
        <v>206356111</v>
      </c>
      <c r="F217" s="115">
        <v>65741326</v>
      </c>
      <c r="G217" s="115">
        <v>52374060</v>
      </c>
      <c r="H217" s="115">
        <v>17780474</v>
      </c>
      <c r="I217" s="138"/>
      <c r="J217" s="115">
        <v>2332</v>
      </c>
      <c r="K217" s="115">
        <v>207928</v>
      </c>
      <c r="L217" s="116"/>
      <c r="M217" s="115">
        <v>53</v>
      </c>
      <c r="N217" s="115">
        <v>5268</v>
      </c>
      <c r="O217" s="116"/>
      <c r="P217" s="115">
        <v>45</v>
      </c>
      <c r="Q217" s="115">
        <v>14437</v>
      </c>
      <c r="R217" s="116"/>
      <c r="S217" s="115">
        <v>1657</v>
      </c>
      <c r="T217" s="115">
        <v>45952</v>
      </c>
      <c r="AB217" s="137"/>
    </row>
    <row r="218" spans="1:28" s="41" customFormat="1" ht="9" customHeight="1" x14ac:dyDescent="0.15">
      <c r="A218" s="76" t="s">
        <v>86</v>
      </c>
      <c r="B218" s="117">
        <v>739481</v>
      </c>
      <c r="C218" s="117">
        <v>422969</v>
      </c>
      <c r="D218" s="118"/>
      <c r="E218" s="117">
        <v>604457091</v>
      </c>
      <c r="F218" s="117">
        <v>658809980</v>
      </c>
      <c r="G218" s="117">
        <v>207357980</v>
      </c>
      <c r="H218" s="117">
        <v>33474944</v>
      </c>
      <c r="I218" s="139"/>
      <c r="J218" s="117">
        <v>3722</v>
      </c>
      <c r="K218" s="117">
        <v>390664</v>
      </c>
      <c r="L218" s="118"/>
      <c r="M218" s="117">
        <v>111</v>
      </c>
      <c r="N218" s="117">
        <v>10061</v>
      </c>
      <c r="O218" s="118"/>
      <c r="P218" s="117">
        <v>216</v>
      </c>
      <c r="Q218" s="117">
        <v>70438</v>
      </c>
      <c r="R218" s="118"/>
      <c r="S218" s="117">
        <v>1615</v>
      </c>
      <c r="T218" s="117">
        <v>37388</v>
      </c>
      <c r="AB218" s="137"/>
    </row>
    <row r="219" spans="1:28" s="41" customFormat="1" ht="9" customHeight="1" x14ac:dyDescent="0.15">
      <c r="A219" s="74" t="s">
        <v>87</v>
      </c>
      <c r="B219" s="115">
        <v>30581762</v>
      </c>
      <c r="C219" s="115">
        <v>38199800</v>
      </c>
      <c r="D219" s="116"/>
      <c r="E219" s="115">
        <v>11723024213</v>
      </c>
      <c r="F219" s="115">
        <v>3852510691</v>
      </c>
      <c r="G219" s="115">
        <v>6857672978</v>
      </c>
      <c r="H219" s="115">
        <v>4383201997</v>
      </c>
      <c r="I219" s="138"/>
      <c r="J219" s="115">
        <v>31729</v>
      </c>
      <c r="K219" s="115">
        <v>4923970</v>
      </c>
      <c r="L219" s="116"/>
      <c r="M219" s="115">
        <v>545</v>
      </c>
      <c r="N219" s="115">
        <v>64529</v>
      </c>
      <c r="O219" s="116"/>
      <c r="P219" s="115">
        <v>2884</v>
      </c>
      <c r="Q219" s="115">
        <v>1303882</v>
      </c>
      <c r="R219" s="116"/>
      <c r="S219" s="115">
        <v>42197</v>
      </c>
      <c r="T219" s="115">
        <v>8757130</v>
      </c>
      <c r="AB219" s="137"/>
    </row>
    <row r="220" spans="1:28" s="41" customFormat="1" ht="9" customHeight="1" x14ac:dyDescent="0.15">
      <c r="A220" s="74" t="s">
        <v>38</v>
      </c>
      <c r="B220" s="115">
        <v>299687</v>
      </c>
      <c r="C220" s="115">
        <v>341692</v>
      </c>
      <c r="D220" s="116"/>
      <c r="E220" s="115">
        <v>138860999</v>
      </c>
      <c r="F220" s="115">
        <v>76615682</v>
      </c>
      <c r="G220" s="115">
        <v>54922519</v>
      </c>
      <c r="H220" s="115">
        <v>6231737</v>
      </c>
      <c r="I220" s="138"/>
      <c r="J220" s="115">
        <v>1791</v>
      </c>
      <c r="K220" s="115">
        <v>298506</v>
      </c>
      <c r="L220" s="116"/>
      <c r="M220" s="115">
        <v>38</v>
      </c>
      <c r="N220" s="115">
        <v>4766</v>
      </c>
      <c r="O220" s="116"/>
      <c r="P220" s="115">
        <v>209</v>
      </c>
      <c r="Q220" s="115">
        <v>84570</v>
      </c>
      <c r="R220" s="116"/>
      <c r="S220" s="115">
        <v>1132</v>
      </c>
      <c r="T220" s="115">
        <v>28397</v>
      </c>
      <c r="AB220" s="137"/>
    </row>
    <row r="221" spans="1:28" s="41" customFormat="1" ht="9" customHeight="1" x14ac:dyDescent="0.15">
      <c r="A221" s="74" t="s">
        <v>39</v>
      </c>
      <c r="B221" s="115">
        <v>1117248</v>
      </c>
      <c r="C221" s="115">
        <v>486621</v>
      </c>
      <c r="D221" s="116"/>
      <c r="E221" s="115">
        <v>988887766</v>
      </c>
      <c r="F221" s="115">
        <v>361299845</v>
      </c>
      <c r="G221" s="115">
        <v>438406141</v>
      </c>
      <c r="H221" s="115">
        <v>136687501</v>
      </c>
      <c r="I221" s="138"/>
      <c r="J221" s="115">
        <v>6077</v>
      </c>
      <c r="K221" s="115">
        <v>360580</v>
      </c>
      <c r="L221" s="116"/>
      <c r="M221" s="115">
        <v>100</v>
      </c>
      <c r="N221" s="115">
        <v>10254</v>
      </c>
      <c r="O221" s="116"/>
      <c r="P221" s="115">
        <v>194</v>
      </c>
      <c r="Q221" s="115">
        <v>51270</v>
      </c>
      <c r="R221" s="116"/>
      <c r="S221" s="115">
        <v>3450</v>
      </c>
      <c r="T221" s="115">
        <v>48160</v>
      </c>
      <c r="AB221" s="137"/>
    </row>
    <row r="222" spans="1:28" s="41" customFormat="1" ht="9" customHeight="1" x14ac:dyDescent="0.15">
      <c r="A222" s="76" t="s">
        <v>40</v>
      </c>
      <c r="B222" s="117">
        <v>341422</v>
      </c>
      <c r="C222" s="117">
        <v>543149</v>
      </c>
      <c r="D222" s="118"/>
      <c r="E222" s="117">
        <v>169548143</v>
      </c>
      <c r="F222" s="117">
        <v>206808056</v>
      </c>
      <c r="G222" s="117">
        <v>131326835</v>
      </c>
      <c r="H222" s="117">
        <v>11024611</v>
      </c>
      <c r="I222" s="139"/>
      <c r="J222" s="117">
        <v>3004</v>
      </c>
      <c r="K222" s="117">
        <v>309752</v>
      </c>
      <c r="L222" s="118"/>
      <c r="M222" s="117">
        <v>136</v>
      </c>
      <c r="N222" s="117">
        <v>29098</v>
      </c>
      <c r="O222" s="118"/>
      <c r="P222" s="117">
        <v>183</v>
      </c>
      <c r="Q222" s="117">
        <v>100866</v>
      </c>
      <c r="R222" s="118"/>
      <c r="S222" s="117">
        <v>1057</v>
      </c>
      <c r="T222" s="117">
        <v>26230</v>
      </c>
      <c r="AB222" s="137"/>
    </row>
    <row r="223" spans="1:28" s="41" customFormat="1" ht="9" customHeight="1" x14ac:dyDescent="0.15">
      <c r="A223" s="74" t="s">
        <v>41</v>
      </c>
      <c r="B223" s="115">
        <v>501999</v>
      </c>
      <c r="C223" s="115">
        <v>222165</v>
      </c>
      <c r="D223" s="116"/>
      <c r="E223" s="115">
        <v>173838394</v>
      </c>
      <c r="F223" s="115">
        <v>103045036</v>
      </c>
      <c r="G223" s="115">
        <v>32914060</v>
      </c>
      <c r="H223" s="115">
        <v>10531826</v>
      </c>
      <c r="I223" s="138"/>
      <c r="J223" s="115">
        <v>2282</v>
      </c>
      <c r="K223" s="115">
        <v>209638</v>
      </c>
      <c r="L223" s="116"/>
      <c r="M223" s="115">
        <v>49</v>
      </c>
      <c r="N223" s="115">
        <v>11493</v>
      </c>
      <c r="O223" s="116"/>
      <c r="P223" s="115">
        <v>155</v>
      </c>
      <c r="Q223" s="115">
        <v>37738</v>
      </c>
      <c r="R223" s="116"/>
      <c r="S223" s="115">
        <v>1561</v>
      </c>
      <c r="T223" s="115">
        <v>41228</v>
      </c>
      <c r="AB223" s="137"/>
    </row>
    <row r="224" spans="1:28" s="41" customFormat="1" ht="9" customHeight="1" x14ac:dyDescent="0.15">
      <c r="A224" s="74" t="s">
        <v>42</v>
      </c>
      <c r="B224" s="115">
        <v>1585245</v>
      </c>
      <c r="C224" s="115">
        <v>955318</v>
      </c>
      <c r="D224" s="116"/>
      <c r="E224" s="115">
        <v>1193929520</v>
      </c>
      <c r="F224" s="115">
        <v>1007601649</v>
      </c>
      <c r="G224" s="115">
        <v>860559356</v>
      </c>
      <c r="H224" s="115">
        <v>98160014</v>
      </c>
      <c r="I224" s="138"/>
      <c r="J224" s="115">
        <v>9298</v>
      </c>
      <c r="K224" s="115">
        <v>714239</v>
      </c>
      <c r="L224" s="116"/>
      <c r="M224" s="115">
        <v>111</v>
      </c>
      <c r="N224" s="115">
        <v>15655</v>
      </c>
      <c r="O224" s="116"/>
      <c r="P224" s="115">
        <v>543</v>
      </c>
      <c r="Q224" s="115">
        <v>141667</v>
      </c>
      <c r="R224" s="116"/>
      <c r="S224" s="115">
        <v>1632</v>
      </c>
      <c r="T224" s="115">
        <v>41223</v>
      </c>
      <c r="AB224" s="137"/>
    </row>
    <row r="225" spans="1:28" s="41" customFormat="1" ht="9" customHeight="1" x14ac:dyDescent="0.15">
      <c r="A225" s="74" t="s">
        <v>43</v>
      </c>
      <c r="B225" s="115">
        <v>1908485</v>
      </c>
      <c r="C225" s="115">
        <v>1798405</v>
      </c>
      <c r="D225" s="116"/>
      <c r="E225" s="115">
        <v>671531105</v>
      </c>
      <c r="F225" s="115">
        <v>374697039</v>
      </c>
      <c r="G225" s="115">
        <v>307525021</v>
      </c>
      <c r="H225" s="115">
        <v>98423790</v>
      </c>
      <c r="I225" s="138"/>
      <c r="J225" s="115">
        <v>10206</v>
      </c>
      <c r="K225" s="115">
        <v>994983</v>
      </c>
      <c r="L225" s="116"/>
      <c r="M225" s="115">
        <v>301</v>
      </c>
      <c r="N225" s="115">
        <v>37895</v>
      </c>
      <c r="O225" s="116"/>
      <c r="P225" s="115">
        <v>351</v>
      </c>
      <c r="Q225" s="115">
        <v>129790</v>
      </c>
      <c r="R225" s="116"/>
      <c r="S225" s="115">
        <v>4300</v>
      </c>
      <c r="T225" s="115">
        <v>126523</v>
      </c>
      <c r="AB225" s="137"/>
    </row>
    <row r="226" spans="1:28" s="41" customFormat="1" ht="9" customHeight="1" x14ac:dyDescent="0.15">
      <c r="A226" s="76" t="s">
        <v>88</v>
      </c>
      <c r="B226" s="117">
        <v>591109</v>
      </c>
      <c r="C226" s="117">
        <v>343983</v>
      </c>
      <c r="D226" s="118"/>
      <c r="E226" s="117">
        <v>194292826</v>
      </c>
      <c r="F226" s="117">
        <v>65880631</v>
      </c>
      <c r="G226" s="117">
        <v>82626543</v>
      </c>
      <c r="H226" s="117">
        <v>18516465</v>
      </c>
      <c r="I226" s="139"/>
      <c r="J226" s="117">
        <v>5329</v>
      </c>
      <c r="K226" s="117">
        <v>268288</v>
      </c>
      <c r="L226" s="118"/>
      <c r="M226" s="117">
        <v>168</v>
      </c>
      <c r="N226" s="117">
        <v>13238</v>
      </c>
      <c r="O226" s="118"/>
      <c r="P226" s="117">
        <v>80</v>
      </c>
      <c r="Q226" s="117">
        <v>26670</v>
      </c>
      <c r="R226" s="118"/>
      <c r="S226" s="117">
        <v>1833</v>
      </c>
      <c r="T226" s="117">
        <v>23418</v>
      </c>
      <c r="AB226" s="137"/>
    </row>
    <row r="227" spans="1:28" s="41" customFormat="1" ht="9" customHeight="1" x14ac:dyDescent="0.15">
      <c r="A227" s="74" t="s">
        <v>45</v>
      </c>
      <c r="B227" s="115">
        <v>404753</v>
      </c>
      <c r="C227" s="115">
        <v>191379</v>
      </c>
      <c r="D227" s="116"/>
      <c r="E227" s="115">
        <v>128973774</v>
      </c>
      <c r="F227" s="115">
        <v>47353335</v>
      </c>
      <c r="G227" s="115">
        <v>47678517</v>
      </c>
      <c r="H227" s="115">
        <v>12789755</v>
      </c>
      <c r="I227" s="138"/>
      <c r="J227" s="115">
        <v>2654</v>
      </c>
      <c r="K227" s="115">
        <v>205488</v>
      </c>
      <c r="L227" s="116"/>
      <c r="M227" s="115">
        <v>50</v>
      </c>
      <c r="N227" s="115">
        <v>7259</v>
      </c>
      <c r="O227" s="116"/>
      <c r="P227" s="115">
        <v>50</v>
      </c>
      <c r="Q227" s="115">
        <v>22217</v>
      </c>
      <c r="R227" s="116"/>
      <c r="S227" s="115">
        <v>1420</v>
      </c>
      <c r="T227" s="115">
        <v>32001</v>
      </c>
      <c r="AB227" s="137"/>
    </row>
    <row r="228" spans="1:28" s="41" customFormat="1" ht="9" customHeight="1" x14ac:dyDescent="0.15">
      <c r="A228" s="74" t="s">
        <v>46</v>
      </c>
      <c r="B228" s="115">
        <v>238094</v>
      </c>
      <c r="C228" s="115">
        <v>98310</v>
      </c>
      <c r="D228" s="116"/>
      <c r="E228" s="115">
        <v>155611350</v>
      </c>
      <c r="F228" s="115">
        <v>132312994</v>
      </c>
      <c r="G228" s="115">
        <v>31509848</v>
      </c>
      <c r="H228" s="115">
        <v>5186397</v>
      </c>
      <c r="I228" s="138"/>
      <c r="J228" s="115">
        <v>1428</v>
      </c>
      <c r="K228" s="115">
        <v>101058</v>
      </c>
      <c r="L228" s="116"/>
      <c r="M228" s="115">
        <v>24</v>
      </c>
      <c r="N228" s="115">
        <v>1895</v>
      </c>
      <c r="O228" s="116"/>
      <c r="P228" s="115">
        <v>85</v>
      </c>
      <c r="Q228" s="115">
        <v>9751</v>
      </c>
      <c r="R228" s="116"/>
      <c r="S228" s="115">
        <v>1037</v>
      </c>
      <c r="T228" s="115">
        <v>22683</v>
      </c>
      <c r="AB228" s="137"/>
    </row>
    <row r="229" spans="1:28" s="41" customFormat="1" ht="9" customHeight="1" x14ac:dyDescent="0.15">
      <c r="A229" s="74" t="s">
        <v>47</v>
      </c>
      <c r="B229" s="115">
        <v>4395943</v>
      </c>
      <c r="C229" s="115">
        <v>3707251</v>
      </c>
      <c r="D229" s="116"/>
      <c r="E229" s="115">
        <v>1836903235</v>
      </c>
      <c r="F229" s="115">
        <v>582998319</v>
      </c>
      <c r="G229" s="115">
        <v>1193648365</v>
      </c>
      <c r="H229" s="115">
        <v>195621903</v>
      </c>
      <c r="I229" s="138"/>
      <c r="J229" s="115">
        <v>6734</v>
      </c>
      <c r="K229" s="115">
        <v>711361</v>
      </c>
      <c r="L229" s="116"/>
      <c r="M229" s="115">
        <v>50</v>
      </c>
      <c r="N229" s="115">
        <v>7487</v>
      </c>
      <c r="O229" s="116"/>
      <c r="P229" s="115">
        <v>367</v>
      </c>
      <c r="Q229" s="115">
        <v>156127</v>
      </c>
      <c r="R229" s="116"/>
      <c r="S229" s="115">
        <v>1857</v>
      </c>
      <c r="T229" s="115">
        <v>47616</v>
      </c>
      <c r="AB229" s="137"/>
    </row>
    <row r="230" spans="1:28" s="41" customFormat="1" ht="9" customHeight="1" x14ac:dyDescent="0.15">
      <c r="A230" s="76" t="s">
        <v>48</v>
      </c>
      <c r="B230" s="117">
        <v>453146</v>
      </c>
      <c r="C230" s="117">
        <v>285973</v>
      </c>
      <c r="D230" s="118"/>
      <c r="E230" s="117">
        <v>136174839</v>
      </c>
      <c r="F230" s="117">
        <v>63480183</v>
      </c>
      <c r="G230" s="117">
        <v>94705913</v>
      </c>
      <c r="H230" s="117">
        <v>10147071</v>
      </c>
      <c r="I230" s="139"/>
      <c r="J230" s="117">
        <v>2887</v>
      </c>
      <c r="K230" s="117">
        <v>212267</v>
      </c>
      <c r="L230" s="118"/>
      <c r="M230" s="117">
        <v>69</v>
      </c>
      <c r="N230" s="117">
        <v>7838</v>
      </c>
      <c r="O230" s="118"/>
      <c r="P230" s="117">
        <v>25</v>
      </c>
      <c r="Q230" s="117">
        <v>7249</v>
      </c>
      <c r="R230" s="118"/>
      <c r="S230" s="117">
        <v>885</v>
      </c>
      <c r="T230" s="117">
        <v>14754</v>
      </c>
      <c r="AB230" s="137"/>
    </row>
    <row r="231" spans="1:28" s="41" customFormat="1" ht="9" customHeight="1" x14ac:dyDescent="0.15">
      <c r="A231" s="74" t="s">
        <v>49</v>
      </c>
      <c r="B231" s="115">
        <v>980995</v>
      </c>
      <c r="C231" s="115">
        <v>740756</v>
      </c>
      <c r="D231" s="116"/>
      <c r="E231" s="115">
        <v>406694430</v>
      </c>
      <c r="F231" s="115">
        <v>216059059</v>
      </c>
      <c r="G231" s="115">
        <v>165287414</v>
      </c>
      <c r="H231" s="115">
        <v>57721731</v>
      </c>
      <c r="I231" s="138"/>
      <c r="J231" s="115">
        <v>4184</v>
      </c>
      <c r="K231" s="115">
        <v>442497</v>
      </c>
      <c r="L231" s="116"/>
      <c r="M231" s="115">
        <v>75</v>
      </c>
      <c r="N231" s="115">
        <v>12314</v>
      </c>
      <c r="O231" s="116"/>
      <c r="P231" s="115">
        <v>162</v>
      </c>
      <c r="Q231" s="115">
        <v>80693</v>
      </c>
      <c r="R231" s="116"/>
      <c r="S231" s="115">
        <v>3510</v>
      </c>
      <c r="T231" s="115">
        <v>83327</v>
      </c>
      <c r="AB231" s="137"/>
    </row>
    <row r="232" spans="1:28" s="41" customFormat="1" ht="9" customHeight="1" x14ac:dyDescent="0.15">
      <c r="A232" s="74" t="s">
        <v>50</v>
      </c>
      <c r="B232" s="115">
        <v>896076</v>
      </c>
      <c r="C232" s="115">
        <v>345903</v>
      </c>
      <c r="D232" s="116"/>
      <c r="E232" s="115">
        <v>258725404</v>
      </c>
      <c r="F232" s="115">
        <v>150364568</v>
      </c>
      <c r="G232" s="115">
        <v>137223319</v>
      </c>
      <c r="H232" s="115">
        <v>18678325</v>
      </c>
      <c r="I232" s="138"/>
      <c r="J232" s="115">
        <v>1987</v>
      </c>
      <c r="K232" s="115">
        <v>162654</v>
      </c>
      <c r="L232" s="116"/>
      <c r="M232" s="115">
        <v>38</v>
      </c>
      <c r="N232" s="115">
        <v>7475</v>
      </c>
      <c r="O232" s="116"/>
      <c r="P232" s="115">
        <v>75</v>
      </c>
      <c r="Q232" s="115">
        <v>24800</v>
      </c>
      <c r="R232" s="116"/>
      <c r="S232" s="115">
        <v>879</v>
      </c>
      <c r="T232" s="115">
        <v>23475</v>
      </c>
      <c r="AB232" s="137"/>
    </row>
    <row r="233" spans="1:28" s="41" customFormat="1" ht="9" customHeight="1" x14ac:dyDescent="0.15">
      <c r="A233" s="74" t="s">
        <v>51</v>
      </c>
      <c r="B233" s="115">
        <v>194011</v>
      </c>
      <c r="C233" s="115">
        <v>137324</v>
      </c>
      <c r="D233" s="116"/>
      <c r="E233" s="115">
        <v>81598486</v>
      </c>
      <c r="F233" s="115">
        <v>42294806</v>
      </c>
      <c r="G233" s="115">
        <v>33413430</v>
      </c>
      <c r="H233" s="115">
        <v>10268031</v>
      </c>
      <c r="I233" s="138"/>
      <c r="J233" s="115">
        <v>919</v>
      </c>
      <c r="K233" s="115">
        <v>81482</v>
      </c>
      <c r="L233" s="116"/>
      <c r="M233" s="115">
        <v>16</v>
      </c>
      <c r="N233" s="115">
        <v>2440</v>
      </c>
      <c r="O233" s="116"/>
      <c r="P233" s="115">
        <v>35</v>
      </c>
      <c r="Q233" s="115">
        <v>6563</v>
      </c>
      <c r="R233" s="116"/>
      <c r="S233" s="115">
        <v>903</v>
      </c>
      <c r="T233" s="115">
        <v>23352</v>
      </c>
      <c r="AB233" s="137"/>
    </row>
    <row r="234" spans="1:28" s="41" customFormat="1" ht="9" customHeight="1" x14ac:dyDescent="0.15">
      <c r="A234" s="76" t="s">
        <v>52</v>
      </c>
      <c r="B234" s="117">
        <v>341000</v>
      </c>
      <c r="C234" s="117">
        <v>544328</v>
      </c>
      <c r="D234" s="118"/>
      <c r="E234" s="117">
        <v>198514450</v>
      </c>
      <c r="F234" s="117">
        <v>85882934</v>
      </c>
      <c r="G234" s="117">
        <v>84591101</v>
      </c>
      <c r="H234" s="117">
        <v>16020847</v>
      </c>
      <c r="I234" s="139"/>
      <c r="J234" s="117">
        <v>1829</v>
      </c>
      <c r="K234" s="117">
        <v>237335</v>
      </c>
      <c r="L234" s="118"/>
      <c r="M234" s="117">
        <v>42</v>
      </c>
      <c r="N234" s="117">
        <v>7541</v>
      </c>
      <c r="O234" s="118"/>
      <c r="P234" s="117">
        <v>79</v>
      </c>
      <c r="Q234" s="117">
        <v>24222</v>
      </c>
      <c r="R234" s="118"/>
      <c r="S234" s="117">
        <v>1262</v>
      </c>
      <c r="T234" s="117">
        <v>34866</v>
      </c>
      <c r="AB234" s="137"/>
    </row>
    <row r="235" spans="1:28" s="41" customFormat="1" ht="9" customHeight="1" x14ac:dyDescent="0.15">
      <c r="A235" s="74" t="s">
        <v>53</v>
      </c>
      <c r="B235" s="115">
        <v>2566645</v>
      </c>
      <c r="C235" s="115">
        <v>660169</v>
      </c>
      <c r="D235" s="116"/>
      <c r="E235" s="115">
        <v>623944597</v>
      </c>
      <c r="F235" s="115">
        <v>168265609</v>
      </c>
      <c r="G235" s="115">
        <v>65134321</v>
      </c>
      <c r="H235" s="115">
        <v>13876809</v>
      </c>
      <c r="I235" s="138"/>
      <c r="J235" s="115">
        <v>3676</v>
      </c>
      <c r="K235" s="115">
        <v>346940</v>
      </c>
      <c r="L235" s="116"/>
      <c r="M235" s="115">
        <v>64</v>
      </c>
      <c r="N235" s="115">
        <v>9806</v>
      </c>
      <c r="O235" s="116"/>
      <c r="P235" s="115">
        <v>187</v>
      </c>
      <c r="Q235" s="115">
        <v>83616</v>
      </c>
      <c r="R235" s="116"/>
      <c r="S235" s="115">
        <v>1439</v>
      </c>
      <c r="T235" s="115">
        <v>28779</v>
      </c>
      <c r="AB235" s="137"/>
    </row>
    <row r="236" spans="1:28" s="41" customFormat="1" ht="9" customHeight="1" x14ac:dyDescent="0.15">
      <c r="A236" s="74" t="s">
        <v>54</v>
      </c>
      <c r="B236" s="115">
        <v>433594</v>
      </c>
      <c r="C236" s="115">
        <v>345935</v>
      </c>
      <c r="D236" s="116"/>
      <c r="E236" s="115">
        <v>191914620</v>
      </c>
      <c r="F236" s="115">
        <v>187468769</v>
      </c>
      <c r="G236" s="115">
        <v>106125931</v>
      </c>
      <c r="H236" s="115">
        <v>16249221</v>
      </c>
      <c r="I236" s="138"/>
      <c r="J236" s="115">
        <v>2298</v>
      </c>
      <c r="K236" s="115">
        <v>245226</v>
      </c>
      <c r="L236" s="116"/>
      <c r="M236" s="115">
        <v>37</v>
      </c>
      <c r="N236" s="115">
        <v>7250</v>
      </c>
      <c r="O236" s="116"/>
      <c r="P236" s="115">
        <v>130</v>
      </c>
      <c r="Q236" s="115">
        <v>57836</v>
      </c>
      <c r="R236" s="116"/>
      <c r="S236" s="115">
        <v>1073</v>
      </c>
      <c r="T236" s="115">
        <v>28454</v>
      </c>
      <c r="AB236" s="137"/>
    </row>
    <row r="237" spans="1:28" s="41" customFormat="1" ht="9" customHeight="1" x14ac:dyDescent="0.15">
      <c r="A237" s="74" t="s">
        <v>55</v>
      </c>
      <c r="B237" s="115">
        <v>313653</v>
      </c>
      <c r="C237" s="115">
        <v>239012</v>
      </c>
      <c r="D237" s="116"/>
      <c r="E237" s="115">
        <v>110677941</v>
      </c>
      <c r="F237" s="115">
        <v>72780051</v>
      </c>
      <c r="G237" s="115">
        <v>41608800</v>
      </c>
      <c r="H237" s="115">
        <v>10762141</v>
      </c>
      <c r="I237" s="138"/>
      <c r="J237" s="115">
        <v>2336</v>
      </c>
      <c r="K237" s="115">
        <v>220718</v>
      </c>
      <c r="L237" s="116"/>
      <c r="M237" s="115">
        <v>41</v>
      </c>
      <c r="N237" s="115">
        <v>3088</v>
      </c>
      <c r="O237" s="116"/>
      <c r="P237" s="115">
        <v>334</v>
      </c>
      <c r="Q237" s="115">
        <v>97643</v>
      </c>
      <c r="R237" s="116"/>
      <c r="S237" s="115">
        <v>995</v>
      </c>
      <c r="T237" s="115">
        <v>25228</v>
      </c>
      <c r="AB237" s="137"/>
    </row>
    <row r="238" spans="1:28" s="41" customFormat="1" ht="9" customHeight="1" x14ac:dyDescent="0.15">
      <c r="A238" s="76" t="s">
        <v>56</v>
      </c>
      <c r="B238" s="117">
        <v>465862</v>
      </c>
      <c r="C238" s="117">
        <v>316291</v>
      </c>
      <c r="D238" s="118"/>
      <c r="E238" s="117">
        <v>157577549</v>
      </c>
      <c r="F238" s="117">
        <v>69011743</v>
      </c>
      <c r="G238" s="117">
        <v>52361810</v>
      </c>
      <c r="H238" s="117">
        <v>175281194</v>
      </c>
      <c r="I238" s="139"/>
      <c r="J238" s="117">
        <v>3629</v>
      </c>
      <c r="K238" s="117">
        <v>367287</v>
      </c>
      <c r="L238" s="118"/>
      <c r="M238" s="117">
        <v>68</v>
      </c>
      <c r="N238" s="117">
        <v>8012</v>
      </c>
      <c r="O238" s="118"/>
      <c r="P238" s="117">
        <v>165</v>
      </c>
      <c r="Q238" s="117">
        <v>69405</v>
      </c>
      <c r="R238" s="118"/>
      <c r="S238" s="117">
        <v>1177</v>
      </c>
      <c r="T238" s="117">
        <v>31603</v>
      </c>
      <c r="AB238" s="137"/>
    </row>
    <row r="239" spans="1:28" s="41" customFormat="1" ht="9" customHeight="1" x14ac:dyDescent="0.15">
      <c r="A239" s="74" t="s">
        <v>57</v>
      </c>
      <c r="B239" s="115">
        <v>140470</v>
      </c>
      <c r="C239" s="115">
        <v>143061</v>
      </c>
      <c r="D239" s="116"/>
      <c r="E239" s="115">
        <v>48056592</v>
      </c>
      <c r="F239" s="115">
        <v>19697111</v>
      </c>
      <c r="G239" s="115">
        <v>20185716</v>
      </c>
      <c r="H239" s="115">
        <v>3270396</v>
      </c>
      <c r="I239" s="138"/>
      <c r="J239" s="115">
        <v>821</v>
      </c>
      <c r="K239" s="115">
        <v>67313</v>
      </c>
      <c r="L239" s="116"/>
      <c r="M239" s="115">
        <v>42</v>
      </c>
      <c r="N239" s="115">
        <v>3896</v>
      </c>
      <c r="O239" s="116"/>
      <c r="P239" s="115">
        <v>25</v>
      </c>
      <c r="Q239" s="115">
        <v>7942</v>
      </c>
      <c r="R239" s="116"/>
      <c r="S239" s="115">
        <v>277</v>
      </c>
      <c r="T239" s="115">
        <v>6257</v>
      </c>
      <c r="AB239" s="137"/>
    </row>
    <row r="240" spans="1:28" s="41" customFormat="1" ht="9" customHeight="1" x14ac:dyDescent="0.15">
      <c r="A240" s="74" t="s">
        <v>112</v>
      </c>
      <c r="C240" s="115"/>
      <c r="D240" s="116"/>
      <c r="E240" s="115"/>
      <c r="H240" s="115"/>
      <c r="I240" s="138"/>
      <c r="J240" s="115"/>
      <c r="L240" s="116"/>
      <c r="M240" s="115"/>
      <c r="N240" s="115"/>
      <c r="O240" s="116"/>
      <c r="R240" s="116"/>
      <c r="S240" s="115"/>
      <c r="AB240" s="137"/>
    </row>
    <row r="241" spans="1:20" s="41" customFormat="1" ht="9" customHeight="1" x14ac:dyDescent="0.15">
      <c r="A241" s="74" t="s">
        <v>113</v>
      </c>
      <c r="B241" s="115">
        <v>978071</v>
      </c>
      <c r="C241" s="115">
        <v>480077</v>
      </c>
      <c r="D241" s="116"/>
      <c r="E241" s="115">
        <v>412358023</v>
      </c>
      <c r="F241" s="115">
        <v>110710295</v>
      </c>
      <c r="G241" s="115">
        <v>256169898</v>
      </c>
      <c r="H241" s="115">
        <v>84855292</v>
      </c>
      <c r="I241" s="138"/>
      <c r="J241" s="115">
        <v>7690</v>
      </c>
      <c r="K241" s="115">
        <v>587174</v>
      </c>
      <c r="L241" s="116"/>
      <c r="M241" s="115">
        <v>133</v>
      </c>
      <c r="N241" s="115">
        <v>18038</v>
      </c>
      <c r="O241" s="116"/>
      <c r="P241" s="115">
        <v>254</v>
      </c>
      <c r="Q241" s="115">
        <v>94053</v>
      </c>
      <c r="R241" s="116"/>
      <c r="S241" s="115">
        <v>5630</v>
      </c>
      <c r="T241" s="115">
        <v>141356</v>
      </c>
    </row>
    <row r="242" spans="1:20" s="41" customFormat="1" ht="9" customHeight="1" x14ac:dyDescent="0.15">
      <c r="A242" s="76" t="s">
        <v>59</v>
      </c>
      <c r="B242" s="117">
        <v>325227</v>
      </c>
      <c r="C242" s="117">
        <v>241321</v>
      </c>
      <c r="D242" s="118"/>
      <c r="E242" s="117">
        <v>112636927</v>
      </c>
      <c r="F242" s="117">
        <v>25368639</v>
      </c>
      <c r="G242" s="117">
        <v>60976319</v>
      </c>
      <c r="H242" s="117">
        <v>7124750</v>
      </c>
      <c r="I242" s="139"/>
      <c r="J242" s="117">
        <v>2240</v>
      </c>
      <c r="K242" s="117">
        <v>203150</v>
      </c>
      <c r="L242" s="118"/>
      <c r="M242" s="117">
        <v>21</v>
      </c>
      <c r="N242" s="117">
        <v>1945</v>
      </c>
      <c r="O242" s="118"/>
      <c r="P242" s="117">
        <v>153</v>
      </c>
      <c r="Q242" s="117">
        <v>40450</v>
      </c>
      <c r="R242" s="118"/>
      <c r="S242" s="117">
        <v>1104</v>
      </c>
      <c r="T242" s="117">
        <v>28179</v>
      </c>
    </row>
    <row r="243" spans="1:20" s="41" customFormat="1" ht="9" customHeight="1" x14ac:dyDescent="0.15">
      <c r="A243" s="110" t="s">
        <v>60</v>
      </c>
      <c r="B243" s="119">
        <v>184032</v>
      </c>
      <c r="C243" s="119">
        <v>230497</v>
      </c>
      <c r="D243" s="120"/>
      <c r="E243" s="119">
        <v>74295242</v>
      </c>
      <c r="F243" s="119">
        <v>20811852</v>
      </c>
      <c r="G243" s="119">
        <v>45123854</v>
      </c>
      <c r="H243" s="119">
        <v>7453175</v>
      </c>
      <c r="I243" s="55"/>
      <c r="J243" s="119">
        <v>947</v>
      </c>
      <c r="K243" s="119">
        <v>120042</v>
      </c>
      <c r="L243" s="120"/>
      <c r="M243" s="119">
        <v>27</v>
      </c>
      <c r="N243" s="119">
        <v>11079</v>
      </c>
      <c r="O243" s="120"/>
      <c r="P243" s="119">
        <v>35</v>
      </c>
      <c r="Q243" s="119">
        <v>11911</v>
      </c>
      <c r="R243" s="120"/>
      <c r="S243" s="119">
        <v>916</v>
      </c>
      <c r="T243" s="119">
        <v>25278</v>
      </c>
    </row>
    <row r="244" spans="1:20" s="41" customFormat="1" ht="9" customHeight="1" x14ac:dyDescent="0.15">
      <c r="A244" s="74" t="s">
        <v>90</v>
      </c>
      <c r="B244" s="115">
        <v>130</v>
      </c>
      <c r="C244" s="115">
        <v>7</v>
      </c>
      <c r="D244" s="116"/>
      <c r="E244" s="115">
        <v>196364</v>
      </c>
      <c r="F244" s="115">
        <v>331505</v>
      </c>
      <c r="G244" s="115">
        <v>181116</v>
      </c>
      <c r="H244" s="115">
        <v>0</v>
      </c>
      <c r="I244" s="138"/>
      <c r="J244" s="115">
        <v>315</v>
      </c>
      <c r="K244" s="115">
        <v>67321</v>
      </c>
      <c r="L244" s="116"/>
      <c r="M244" s="115">
        <v>6</v>
      </c>
      <c r="N244" s="115">
        <v>979</v>
      </c>
      <c r="O244" s="116"/>
      <c r="P244" s="115">
        <v>0</v>
      </c>
      <c r="Q244" s="115">
        <v>0</v>
      </c>
      <c r="R244" s="116"/>
      <c r="S244" s="115">
        <v>90</v>
      </c>
      <c r="T244" s="115">
        <v>1642</v>
      </c>
    </row>
    <row r="245" spans="1:20" s="41" customFormat="1" ht="9" customHeight="1" x14ac:dyDescent="0.15">
      <c r="A245" s="74" t="s">
        <v>114</v>
      </c>
      <c r="B245" s="119">
        <v>15126</v>
      </c>
      <c r="C245" s="119">
        <v>30025</v>
      </c>
      <c r="D245" s="120"/>
      <c r="E245" s="119">
        <v>9505111</v>
      </c>
      <c r="F245" s="119">
        <v>3149608</v>
      </c>
      <c r="G245" s="119">
        <v>2383222</v>
      </c>
      <c r="H245" s="119">
        <v>610</v>
      </c>
      <c r="I245" s="138"/>
      <c r="J245" s="119">
        <v>1041</v>
      </c>
      <c r="K245" s="119">
        <v>69265</v>
      </c>
      <c r="L245" s="120"/>
      <c r="M245" s="119">
        <v>17</v>
      </c>
      <c r="N245" s="119">
        <v>2898</v>
      </c>
      <c r="O245" s="120"/>
      <c r="P245" s="119">
        <v>15</v>
      </c>
      <c r="Q245" s="119">
        <v>5510</v>
      </c>
      <c r="R245" s="120"/>
      <c r="S245" s="119">
        <v>7</v>
      </c>
      <c r="T245" s="119">
        <v>142</v>
      </c>
    </row>
    <row r="246" spans="1:20" s="41" customFormat="1" ht="6" customHeight="1" x14ac:dyDescent="0.15">
      <c r="A246" s="74"/>
      <c r="B246" s="119"/>
      <c r="C246" s="119"/>
      <c r="D246" s="120"/>
      <c r="E246" s="119"/>
      <c r="F246" s="119"/>
      <c r="G246" s="119"/>
      <c r="H246" s="119"/>
      <c r="I246" s="138"/>
      <c r="J246" s="119"/>
      <c r="K246" s="119"/>
      <c r="L246" s="120"/>
      <c r="M246" s="119"/>
      <c r="N246" s="119"/>
      <c r="O246" s="120"/>
      <c r="P246" s="119"/>
      <c r="Q246" s="119"/>
      <c r="R246" s="120"/>
      <c r="S246" s="119"/>
      <c r="T246" s="119"/>
    </row>
    <row r="247" spans="1:20" s="41" customFormat="1" ht="8.4499999999999993" customHeight="1" x14ac:dyDescent="0.15">
      <c r="A247" s="72">
        <v>2015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</row>
    <row r="248" spans="1:20" s="41" customFormat="1" ht="8.4499999999999993" customHeight="1" x14ac:dyDescent="0.15">
      <c r="A248" s="72" t="s">
        <v>84</v>
      </c>
      <c r="B248" s="114">
        <f>SUM(B250:B284)</f>
        <v>67857871</v>
      </c>
      <c r="C248" s="114">
        <f>SUM(C250:C284)</f>
        <v>60379876</v>
      </c>
      <c r="D248" s="114"/>
      <c r="E248" s="114">
        <f>SUM(E250:E284)-1</f>
        <v>23138877579</v>
      </c>
      <c r="F248" s="114">
        <f>SUM(F250:F284)-1</f>
        <v>11539106845</v>
      </c>
      <c r="G248" s="114">
        <f>SUM(G250:G284)</f>
        <v>10358248551</v>
      </c>
      <c r="H248" s="114">
        <f>SUM(H250:H284)-3</f>
        <v>3585832421</v>
      </c>
      <c r="I248" s="78"/>
      <c r="J248" s="114">
        <f>SUM(J250:J284)</f>
        <v>138297</v>
      </c>
      <c r="K248" s="114">
        <f>SUM(K250:K284)+1</f>
        <v>15199849</v>
      </c>
      <c r="L248" s="114"/>
      <c r="M248" s="114">
        <f>SUM(M250:M284)</f>
        <v>1837</v>
      </c>
      <c r="N248" s="114">
        <f>SUM(N250:N284)</f>
        <v>359512</v>
      </c>
      <c r="O248" s="114"/>
      <c r="P248" s="114">
        <f>SUM(P250:P284)</f>
        <v>7987</v>
      </c>
      <c r="Q248" s="114">
        <f>SUM(Q250:Q284)+1</f>
        <v>3547347</v>
      </c>
      <c r="R248" s="114"/>
      <c r="S248" s="114">
        <f>SUM(S250:S284)</f>
        <v>94609</v>
      </c>
      <c r="T248" s="114">
        <f>SUM(T250:T284)</f>
        <v>10053331</v>
      </c>
    </row>
    <row r="249" spans="1:20" s="41" customFormat="1" ht="3.95" customHeight="1" x14ac:dyDescent="0.15">
      <c r="A249" s="72"/>
      <c r="B249" s="114"/>
      <c r="C249" s="114"/>
      <c r="D249" s="114"/>
      <c r="E249" s="114"/>
      <c r="F249" s="114"/>
      <c r="G249" s="114"/>
      <c r="H249" s="114"/>
      <c r="I249" s="78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</row>
    <row r="250" spans="1:20" s="41" customFormat="1" ht="8.4499999999999993" customHeight="1" x14ac:dyDescent="0.15">
      <c r="A250" s="74" t="s">
        <v>29</v>
      </c>
      <c r="B250" s="115">
        <v>211771</v>
      </c>
      <c r="C250" s="115">
        <v>224538</v>
      </c>
      <c r="D250" s="116"/>
      <c r="E250" s="115">
        <v>164098287</v>
      </c>
      <c r="F250" s="115">
        <v>64609752</v>
      </c>
      <c r="G250" s="115">
        <v>27690465</v>
      </c>
      <c r="H250" s="115">
        <v>10577820</v>
      </c>
      <c r="I250" s="138"/>
      <c r="J250" s="115">
        <v>1256</v>
      </c>
      <c r="K250" s="115">
        <v>156768</v>
      </c>
      <c r="L250" s="116"/>
      <c r="M250" s="115">
        <v>19</v>
      </c>
      <c r="N250" s="115">
        <v>5065</v>
      </c>
      <c r="O250" s="116"/>
      <c r="P250" s="115">
        <v>135</v>
      </c>
      <c r="Q250" s="115">
        <v>33011</v>
      </c>
      <c r="R250" s="116"/>
      <c r="S250" s="115">
        <v>954</v>
      </c>
      <c r="T250" s="115">
        <v>16655</v>
      </c>
    </row>
    <row r="251" spans="1:20" s="41" customFormat="1" ht="8.4499999999999993" customHeight="1" x14ac:dyDescent="0.15">
      <c r="A251" s="74" t="s">
        <v>30</v>
      </c>
      <c r="B251" s="115">
        <v>390734</v>
      </c>
      <c r="C251" s="115">
        <v>589208</v>
      </c>
      <c r="D251" s="116"/>
      <c r="E251" s="115">
        <v>263993971</v>
      </c>
      <c r="F251" s="115">
        <v>129855731</v>
      </c>
      <c r="G251" s="115">
        <v>96486499</v>
      </c>
      <c r="H251" s="115">
        <v>25892753</v>
      </c>
      <c r="I251" s="138"/>
      <c r="J251" s="115">
        <v>2412</v>
      </c>
      <c r="K251" s="115">
        <v>329991</v>
      </c>
      <c r="L251" s="116"/>
      <c r="M251" s="115">
        <v>37</v>
      </c>
      <c r="N251" s="115">
        <v>6541</v>
      </c>
      <c r="O251" s="116"/>
      <c r="P251" s="115">
        <v>183</v>
      </c>
      <c r="Q251" s="115">
        <v>80223</v>
      </c>
      <c r="R251" s="116"/>
      <c r="S251" s="115">
        <v>1383</v>
      </c>
      <c r="T251" s="115">
        <v>40426</v>
      </c>
    </row>
    <row r="252" spans="1:20" s="41" customFormat="1" ht="8.4499999999999993" customHeight="1" x14ac:dyDescent="0.15">
      <c r="A252" s="74" t="s">
        <v>31</v>
      </c>
      <c r="B252" s="115">
        <v>93678</v>
      </c>
      <c r="C252" s="115">
        <v>114734</v>
      </c>
      <c r="D252" s="116"/>
      <c r="E252" s="115">
        <v>143644441</v>
      </c>
      <c r="F252" s="115">
        <v>109706945</v>
      </c>
      <c r="G252" s="115">
        <v>6421890</v>
      </c>
      <c r="H252" s="115">
        <v>3979668</v>
      </c>
      <c r="I252" s="138"/>
      <c r="J252" s="115">
        <v>722</v>
      </c>
      <c r="K252" s="115">
        <v>88593</v>
      </c>
      <c r="L252" s="116"/>
      <c r="M252" s="115">
        <v>5</v>
      </c>
      <c r="N252" s="115">
        <v>1485</v>
      </c>
      <c r="O252" s="116"/>
      <c r="P252" s="115">
        <v>35</v>
      </c>
      <c r="Q252" s="115">
        <v>16182</v>
      </c>
      <c r="R252" s="116"/>
      <c r="S252" s="115">
        <v>258</v>
      </c>
      <c r="T252" s="115">
        <v>6255</v>
      </c>
    </row>
    <row r="253" spans="1:20" s="41" customFormat="1" ht="8.4499999999999993" customHeight="1" x14ac:dyDescent="0.15">
      <c r="A253" s="76" t="s">
        <v>32</v>
      </c>
      <c r="B253" s="117">
        <v>156120</v>
      </c>
      <c r="C253" s="117">
        <v>239779</v>
      </c>
      <c r="D253" s="118"/>
      <c r="E253" s="117">
        <v>82273217</v>
      </c>
      <c r="F253" s="117">
        <v>52365987</v>
      </c>
      <c r="G253" s="117">
        <v>36023743</v>
      </c>
      <c r="H253" s="117">
        <v>6206159</v>
      </c>
      <c r="I253" s="139"/>
      <c r="J253" s="117">
        <v>1030</v>
      </c>
      <c r="K253" s="117">
        <v>109513</v>
      </c>
      <c r="L253" s="118"/>
      <c r="M253" s="117">
        <v>13</v>
      </c>
      <c r="N253" s="117">
        <v>4260</v>
      </c>
      <c r="O253" s="118"/>
      <c r="P253" s="117">
        <v>49</v>
      </c>
      <c r="Q253" s="117">
        <v>16536</v>
      </c>
      <c r="R253" s="118"/>
      <c r="S253" s="117">
        <v>679</v>
      </c>
      <c r="T253" s="117">
        <v>17073</v>
      </c>
    </row>
    <row r="254" spans="1:20" s="41" customFormat="1" ht="8.4499999999999993" customHeight="1" x14ac:dyDescent="0.15">
      <c r="A254" s="74" t="s">
        <v>85</v>
      </c>
      <c r="B254" s="115">
        <v>2660163</v>
      </c>
      <c r="C254" s="115">
        <v>461942</v>
      </c>
      <c r="D254" s="116"/>
      <c r="E254" s="115">
        <v>322127531</v>
      </c>
      <c r="F254" s="115">
        <v>71642948</v>
      </c>
      <c r="G254" s="115">
        <v>75996497</v>
      </c>
      <c r="H254" s="115">
        <v>34083857</v>
      </c>
      <c r="I254" s="138"/>
      <c r="J254" s="115">
        <v>3916</v>
      </c>
      <c r="K254" s="115">
        <v>379838</v>
      </c>
      <c r="L254" s="116"/>
      <c r="M254" s="115">
        <v>44</v>
      </c>
      <c r="N254" s="115">
        <v>7100</v>
      </c>
      <c r="O254" s="116"/>
      <c r="P254" s="115">
        <v>341</v>
      </c>
      <c r="Q254" s="115">
        <v>200035</v>
      </c>
      <c r="R254" s="116"/>
      <c r="S254" s="115">
        <v>1742</v>
      </c>
      <c r="T254" s="115">
        <v>48243</v>
      </c>
    </row>
    <row r="255" spans="1:20" s="41" customFormat="1" ht="8.4499999999999993" customHeight="1" x14ac:dyDescent="0.15">
      <c r="A255" s="74" t="s">
        <v>34</v>
      </c>
      <c r="B255" s="115">
        <v>276929</v>
      </c>
      <c r="C255" s="115">
        <v>66804</v>
      </c>
      <c r="D255" s="116"/>
      <c r="E255" s="115">
        <v>54747845</v>
      </c>
      <c r="F255" s="115">
        <v>7895375</v>
      </c>
      <c r="G255" s="115">
        <v>12655569</v>
      </c>
      <c r="H255" s="115">
        <v>3435418</v>
      </c>
      <c r="I255" s="138"/>
      <c r="J255" s="115">
        <v>1324</v>
      </c>
      <c r="K255" s="115">
        <v>93688</v>
      </c>
      <c r="L255" s="116"/>
      <c r="M255" s="115">
        <v>6</v>
      </c>
      <c r="N255" s="115">
        <v>932</v>
      </c>
      <c r="O255" s="116"/>
      <c r="P255" s="115">
        <v>27</v>
      </c>
      <c r="Q255" s="115">
        <v>8274</v>
      </c>
      <c r="R255" s="116"/>
      <c r="S255" s="115">
        <v>436</v>
      </c>
      <c r="T255" s="115">
        <v>11146</v>
      </c>
    </row>
    <row r="256" spans="1:20" s="41" customFormat="1" ht="8.4499999999999993" customHeight="1" x14ac:dyDescent="0.15">
      <c r="A256" s="74" t="s">
        <v>35</v>
      </c>
      <c r="B256" s="115">
        <v>561688</v>
      </c>
      <c r="C256" s="115">
        <v>358789</v>
      </c>
      <c r="D256" s="116"/>
      <c r="E256" s="115">
        <v>180324566</v>
      </c>
      <c r="F256" s="115">
        <v>51063684</v>
      </c>
      <c r="G256" s="115">
        <v>31436488</v>
      </c>
      <c r="H256" s="115">
        <v>14289468</v>
      </c>
      <c r="I256" s="138"/>
      <c r="J256" s="115">
        <v>2674</v>
      </c>
      <c r="K256" s="115">
        <v>266197</v>
      </c>
      <c r="L256" s="116"/>
      <c r="M256" s="115">
        <v>26</v>
      </c>
      <c r="N256" s="115">
        <v>4137</v>
      </c>
      <c r="O256" s="116"/>
      <c r="P256" s="115">
        <v>72</v>
      </c>
      <c r="Q256" s="115">
        <v>34059</v>
      </c>
      <c r="R256" s="116"/>
      <c r="S256" s="115">
        <v>1665</v>
      </c>
      <c r="T256" s="115">
        <v>46353</v>
      </c>
    </row>
    <row r="257" spans="1:20" s="41" customFormat="1" ht="8.4499999999999993" customHeight="1" x14ac:dyDescent="0.15">
      <c r="A257" s="76" t="s">
        <v>86</v>
      </c>
      <c r="B257" s="117">
        <v>726395</v>
      </c>
      <c r="C257" s="117">
        <v>550017</v>
      </c>
      <c r="D257" s="118"/>
      <c r="E257" s="117">
        <v>595837219</v>
      </c>
      <c r="F257" s="117">
        <v>613535450</v>
      </c>
      <c r="G257" s="117">
        <v>234586569</v>
      </c>
      <c r="H257" s="117">
        <v>31825872</v>
      </c>
      <c r="I257" s="139"/>
      <c r="J257" s="117">
        <v>3885</v>
      </c>
      <c r="K257" s="117">
        <v>439743</v>
      </c>
      <c r="L257" s="118"/>
      <c r="M257" s="117">
        <v>98</v>
      </c>
      <c r="N257" s="117">
        <v>14126</v>
      </c>
      <c r="O257" s="118"/>
      <c r="P257" s="117">
        <v>287</v>
      </c>
      <c r="Q257" s="117">
        <v>113754</v>
      </c>
      <c r="R257" s="118"/>
      <c r="S257" s="117">
        <v>1889</v>
      </c>
      <c r="T257" s="117">
        <v>43016</v>
      </c>
    </row>
    <row r="258" spans="1:20" s="41" customFormat="1" ht="8.4499999999999993" customHeight="1" x14ac:dyDescent="0.15">
      <c r="A258" s="74" t="s">
        <v>87</v>
      </c>
      <c r="B258" s="115">
        <v>43412721</v>
      </c>
      <c r="C258" s="115">
        <v>41492928</v>
      </c>
      <c r="D258" s="116"/>
      <c r="E258" s="115">
        <v>11611598878</v>
      </c>
      <c r="F258" s="115">
        <v>4577067690</v>
      </c>
      <c r="G258" s="115">
        <v>5068646184</v>
      </c>
      <c r="H258" s="115">
        <v>2492618339</v>
      </c>
      <c r="I258" s="138"/>
      <c r="J258" s="115">
        <v>33533</v>
      </c>
      <c r="K258" s="115">
        <v>4696886</v>
      </c>
      <c r="L258" s="116"/>
      <c r="M258" s="115">
        <v>521</v>
      </c>
      <c r="N258" s="115">
        <v>81461</v>
      </c>
      <c r="O258" s="116"/>
      <c r="P258" s="115">
        <v>2531</v>
      </c>
      <c r="Q258" s="115">
        <v>1265326</v>
      </c>
      <c r="R258" s="116"/>
      <c r="S258" s="115">
        <v>43055</v>
      </c>
      <c r="T258" s="115">
        <v>8800812</v>
      </c>
    </row>
    <row r="259" spans="1:20" s="41" customFormat="1" ht="8.4499999999999993" customHeight="1" x14ac:dyDescent="0.15">
      <c r="A259" s="74" t="s">
        <v>38</v>
      </c>
      <c r="B259" s="115">
        <v>364247</v>
      </c>
      <c r="C259" s="115">
        <v>415817</v>
      </c>
      <c r="D259" s="116"/>
      <c r="E259" s="115">
        <v>1163991859</v>
      </c>
      <c r="F259" s="115">
        <v>2074660625</v>
      </c>
      <c r="G259" s="115">
        <v>1013128250</v>
      </c>
      <c r="H259" s="115">
        <v>7281709</v>
      </c>
      <c r="I259" s="138"/>
      <c r="J259" s="115">
        <v>1918</v>
      </c>
      <c r="K259" s="115">
        <v>265677</v>
      </c>
      <c r="L259" s="116"/>
      <c r="M259" s="115">
        <v>19</v>
      </c>
      <c r="N259" s="115">
        <v>4340</v>
      </c>
      <c r="O259" s="116"/>
      <c r="P259" s="115">
        <v>193</v>
      </c>
      <c r="Q259" s="115">
        <v>104489</v>
      </c>
      <c r="R259" s="116"/>
      <c r="S259" s="115">
        <v>1175</v>
      </c>
      <c r="T259" s="115">
        <v>27494</v>
      </c>
    </row>
    <row r="260" spans="1:20" s="41" customFormat="1" ht="8.4499999999999993" customHeight="1" x14ac:dyDescent="0.15">
      <c r="A260" s="74" t="s">
        <v>39</v>
      </c>
      <c r="B260" s="115">
        <v>1181724</v>
      </c>
      <c r="C260" s="115">
        <v>596126</v>
      </c>
      <c r="D260" s="116"/>
      <c r="E260" s="115">
        <v>370680815</v>
      </c>
      <c r="F260" s="115">
        <v>168653471</v>
      </c>
      <c r="G260" s="115">
        <v>220007018</v>
      </c>
      <c r="H260" s="115">
        <v>18813512</v>
      </c>
      <c r="I260" s="138"/>
      <c r="J260" s="115">
        <v>5971</v>
      </c>
      <c r="K260" s="115">
        <v>396693</v>
      </c>
      <c r="L260" s="116"/>
      <c r="M260" s="115">
        <v>83</v>
      </c>
      <c r="N260" s="115">
        <v>17003</v>
      </c>
      <c r="O260" s="116"/>
      <c r="P260" s="115">
        <v>223</v>
      </c>
      <c r="Q260" s="115">
        <v>75000</v>
      </c>
      <c r="R260" s="116"/>
      <c r="S260" s="115">
        <v>3592</v>
      </c>
      <c r="T260" s="115">
        <v>51198</v>
      </c>
    </row>
    <row r="261" spans="1:20" s="41" customFormat="1" ht="8.4499999999999993" customHeight="1" x14ac:dyDescent="0.15">
      <c r="A261" s="76" t="s">
        <v>40</v>
      </c>
      <c r="B261" s="117">
        <v>206801</v>
      </c>
      <c r="C261" s="117">
        <v>816698</v>
      </c>
      <c r="D261" s="118"/>
      <c r="E261" s="117">
        <v>562527198</v>
      </c>
      <c r="F261" s="117">
        <v>768805876</v>
      </c>
      <c r="G261" s="117">
        <v>414569511</v>
      </c>
      <c r="H261" s="117">
        <v>24673124</v>
      </c>
      <c r="I261" s="139"/>
      <c r="J261" s="117">
        <v>2877</v>
      </c>
      <c r="K261" s="117">
        <v>317577</v>
      </c>
      <c r="L261" s="118"/>
      <c r="M261" s="117">
        <v>80</v>
      </c>
      <c r="N261" s="117">
        <v>28519</v>
      </c>
      <c r="O261" s="118"/>
      <c r="P261" s="117">
        <v>127</v>
      </c>
      <c r="Q261" s="117">
        <v>77222</v>
      </c>
      <c r="R261" s="118"/>
      <c r="S261" s="117">
        <v>1098</v>
      </c>
      <c r="T261" s="117">
        <v>26101</v>
      </c>
    </row>
    <row r="262" spans="1:20" s="41" customFormat="1" ht="8.4499999999999993" customHeight="1" x14ac:dyDescent="0.15">
      <c r="A262" s="74" t="s">
        <v>41</v>
      </c>
      <c r="B262" s="115">
        <v>456512</v>
      </c>
      <c r="C262" s="115">
        <v>206425</v>
      </c>
      <c r="D262" s="116"/>
      <c r="E262" s="115">
        <v>155533257</v>
      </c>
      <c r="F262" s="115">
        <v>50619998</v>
      </c>
      <c r="G262" s="115">
        <v>36535575</v>
      </c>
      <c r="H262" s="115">
        <v>13747261</v>
      </c>
      <c r="I262" s="138"/>
      <c r="J262" s="115">
        <v>1943</v>
      </c>
      <c r="K262" s="115">
        <v>187520</v>
      </c>
      <c r="L262" s="116"/>
      <c r="M262" s="115">
        <v>42</v>
      </c>
      <c r="N262" s="115">
        <v>11852</v>
      </c>
      <c r="O262" s="116"/>
      <c r="P262" s="115">
        <v>151</v>
      </c>
      <c r="Q262" s="115">
        <v>59221</v>
      </c>
      <c r="R262" s="116"/>
      <c r="S262" s="115">
        <v>1601</v>
      </c>
      <c r="T262" s="115">
        <v>42934</v>
      </c>
    </row>
    <row r="263" spans="1:20" s="41" customFormat="1" ht="8.4499999999999993" customHeight="1" x14ac:dyDescent="0.15">
      <c r="A263" s="74" t="s">
        <v>42</v>
      </c>
      <c r="B263" s="115">
        <v>1536616</v>
      </c>
      <c r="C263" s="115">
        <v>1330161</v>
      </c>
      <c r="D263" s="116"/>
      <c r="E263" s="115">
        <v>1282203096</v>
      </c>
      <c r="F263" s="115">
        <v>717308730</v>
      </c>
      <c r="G263" s="115">
        <v>709375000</v>
      </c>
      <c r="H263" s="115">
        <v>65307076</v>
      </c>
      <c r="I263" s="138"/>
      <c r="J263" s="115">
        <v>8123</v>
      </c>
      <c r="K263" s="115">
        <v>842075</v>
      </c>
      <c r="L263" s="116"/>
      <c r="M263" s="115">
        <v>73</v>
      </c>
      <c r="N263" s="115">
        <v>19812</v>
      </c>
      <c r="O263" s="116"/>
      <c r="P263" s="115">
        <v>613</v>
      </c>
      <c r="Q263" s="115">
        <v>228951</v>
      </c>
      <c r="R263" s="116"/>
      <c r="S263" s="115">
        <v>2270</v>
      </c>
      <c r="T263" s="115">
        <v>62450</v>
      </c>
    </row>
    <row r="264" spans="1:20" s="41" customFormat="1" ht="8.4499999999999993" customHeight="1" x14ac:dyDescent="0.15">
      <c r="A264" s="74" t="s">
        <v>43</v>
      </c>
      <c r="B264" s="115">
        <v>1665037</v>
      </c>
      <c r="C264" s="115">
        <v>2491099</v>
      </c>
      <c r="D264" s="116"/>
      <c r="E264" s="115">
        <v>756491448</v>
      </c>
      <c r="F264" s="115">
        <v>313427064</v>
      </c>
      <c r="G264" s="115">
        <v>305567313</v>
      </c>
      <c r="H264" s="115">
        <v>69370011</v>
      </c>
      <c r="I264" s="138"/>
      <c r="J264" s="115">
        <v>10330</v>
      </c>
      <c r="K264" s="115">
        <v>1121024</v>
      </c>
      <c r="L264" s="116"/>
      <c r="M264" s="115">
        <v>146</v>
      </c>
      <c r="N264" s="115">
        <v>25110</v>
      </c>
      <c r="O264" s="116"/>
      <c r="P264" s="115">
        <v>430</v>
      </c>
      <c r="Q264" s="115">
        <v>201966</v>
      </c>
      <c r="R264" s="116"/>
      <c r="S264" s="115">
        <v>4758</v>
      </c>
      <c r="T264" s="115">
        <v>144767</v>
      </c>
    </row>
    <row r="265" spans="1:20" s="41" customFormat="1" ht="8.4499999999999993" customHeight="1" x14ac:dyDescent="0.15">
      <c r="A265" s="76" t="s">
        <v>88</v>
      </c>
      <c r="B265" s="117">
        <v>659714</v>
      </c>
      <c r="C265" s="117">
        <v>556116</v>
      </c>
      <c r="D265" s="118"/>
      <c r="E265" s="117">
        <v>194108551</v>
      </c>
      <c r="F265" s="117">
        <v>45764401</v>
      </c>
      <c r="G265" s="117">
        <v>28184309</v>
      </c>
      <c r="H265" s="117">
        <v>16239143</v>
      </c>
      <c r="I265" s="139"/>
      <c r="J265" s="117">
        <v>5661</v>
      </c>
      <c r="K265" s="117">
        <v>402733</v>
      </c>
      <c r="L265" s="118"/>
      <c r="M265" s="117">
        <v>94</v>
      </c>
      <c r="N265" s="117">
        <v>16654</v>
      </c>
      <c r="O265" s="118"/>
      <c r="P265" s="117">
        <v>117</v>
      </c>
      <c r="Q265" s="117">
        <v>51884</v>
      </c>
      <c r="R265" s="118"/>
      <c r="S265" s="117">
        <v>1880</v>
      </c>
      <c r="T265" s="117">
        <v>23644</v>
      </c>
    </row>
    <row r="266" spans="1:20" s="41" customFormat="1" ht="8.4499999999999993" customHeight="1" x14ac:dyDescent="0.15">
      <c r="A266" s="74" t="s">
        <v>45</v>
      </c>
      <c r="B266" s="115">
        <v>439505</v>
      </c>
      <c r="C266" s="115">
        <v>285038</v>
      </c>
      <c r="D266" s="116"/>
      <c r="E266" s="115">
        <v>191366063</v>
      </c>
      <c r="F266" s="115">
        <v>48778419</v>
      </c>
      <c r="G266" s="115">
        <v>85704904</v>
      </c>
      <c r="H266" s="115">
        <v>30108245</v>
      </c>
      <c r="I266" s="138"/>
      <c r="J266" s="115">
        <v>2884</v>
      </c>
      <c r="K266" s="115">
        <v>250798</v>
      </c>
      <c r="L266" s="116"/>
      <c r="M266" s="115">
        <v>27</v>
      </c>
      <c r="N266" s="115">
        <v>3614</v>
      </c>
      <c r="O266" s="116"/>
      <c r="P266" s="115">
        <v>87</v>
      </c>
      <c r="Q266" s="115">
        <v>35653</v>
      </c>
      <c r="R266" s="116"/>
      <c r="S266" s="115">
        <v>1485</v>
      </c>
      <c r="T266" s="115">
        <v>34272</v>
      </c>
    </row>
    <row r="267" spans="1:20" s="41" customFormat="1" ht="8.4499999999999993" customHeight="1" x14ac:dyDescent="0.15">
      <c r="A267" s="74" t="s">
        <v>46</v>
      </c>
      <c r="B267" s="115">
        <v>148041</v>
      </c>
      <c r="C267" s="115">
        <v>111884</v>
      </c>
      <c r="D267" s="116"/>
      <c r="E267" s="115">
        <v>147433568</v>
      </c>
      <c r="F267" s="115">
        <v>126953661</v>
      </c>
      <c r="G267" s="115">
        <v>28079264</v>
      </c>
      <c r="H267" s="115">
        <v>3648063</v>
      </c>
      <c r="I267" s="138"/>
      <c r="J267" s="115">
        <v>1323</v>
      </c>
      <c r="K267" s="115">
        <v>132492</v>
      </c>
      <c r="L267" s="116"/>
      <c r="M267" s="115">
        <v>15</v>
      </c>
      <c r="N267" s="115">
        <v>2934</v>
      </c>
      <c r="O267" s="116"/>
      <c r="P267" s="115">
        <v>52</v>
      </c>
      <c r="Q267" s="115">
        <v>20913</v>
      </c>
      <c r="R267" s="116"/>
      <c r="S267" s="115">
        <v>1049</v>
      </c>
      <c r="T267" s="115">
        <v>23422</v>
      </c>
    </row>
    <row r="268" spans="1:20" s="41" customFormat="1" ht="8.4499999999999993" customHeight="1" x14ac:dyDescent="0.15">
      <c r="A268" s="74" t="s">
        <v>47</v>
      </c>
      <c r="B268" s="115">
        <v>4147882</v>
      </c>
      <c r="C268" s="115">
        <v>4025850</v>
      </c>
      <c r="D268" s="116"/>
      <c r="E268" s="115">
        <v>1994561521</v>
      </c>
      <c r="F268" s="115">
        <v>520456179</v>
      </c>
      <c r="G268" s="115">
        <v>996276329</v>
      </c>
      <c r="H268" s="115">
        <v>467427347</v>
      </c>
      <c r="I268" s="138"/>
      <c r="J268" s="115">
        <v>6932</v>
      </c>
      <c r="K268" s="115">
        <v>730853</v>
      </c>
      <c r="L268" s="116"/>
      <c r="M268" s="115">
        <v>48</v>
      </c>
      <c r="N268" s="115">
        <v>11034</v>
      </c>
      <c r="O268" s="116"/>
      <c r="P268" s="115">
        <v>312</v>
      </c>
      <c r="Q268" s="115">
        <v>107334</v>
      </c>
      <c r="R268" s="116"/>
      <c r="S268" s="115">
        <v>2290</v>
      </c>
      <c r="T268" s="115">
        <v>62089</v>
      </c>
    </row>
    <row r="269" spans="1:20" s="41" customFormat="1" ht="8.4499999999999993" customHeight="1" x14ac:dyDescent="0.15">
      <c r="A269" s="76" t="s">
        <v>48</v>
      </c>
      <c r="B269" s="117">
        <v>309658</v>
      </c>
      <c r="C269" s="117">
        <v>312381</v>
      </c>
      <c r="D269" s="118"/>
      <c r="E269" s="117">
        <v>159494732</v>
      </c>
      <c r="F269" s="117">
        <v>55912021</v>
      </c>
      <c r="G269" s="117">
        <v>95443518</v>
      </c>
      <c r="H269" s="117">
        <v>6883910</v>
      </c>
      <c r="I269" s="139"/>
      <c r="J269" s="117">
        <v>3191</v>
      </c>
      <c r="K269" s="117">
        <v>258952</v>
      </c>
      <c r="L269" s="118"/>
      <c r="M269" s="117">
        <v>48</v>
      </c>
      <c r="N269" s="117">
        <v>5315</v>
      </c>
      <c r="O269" s="118"/>
      <c r="P269" s="117">
        <v>25</v>
      </c>
      <c r="Q269" s="117">
        <v>15968</v>
      </c>
      <c r="R269" s="118"/>
      <c r="S269" s="117">
        <v>909</v>
      </c>
      <c r="T269" s="117">
        <v>15463</v>
      </c>
    </row>
    <row r="270" spans="1:20" s="41" customFormat="1" ht="8.4499999999999993" customHeight="1" x14ac:dyDescent="0.15">
      <c r="A270" s="74" t="s">
        <v>49</v>
      </c>
      <c r="B270" s="115">
        <v>912361</v>
      </c>
      <c r="C270" s="115">
        <v>875137</v>
      </c>
      <c r="D270" s="116"/>
      <c r="E270" s="115">
        <v>392704765</v>
      </c>
      <c r="F270" s="115">
        <v>181473447</v>
      </c>
      <c r="G270" s="115">
        <v>146115466</v>
      </c>
      <c r="H270" s="115">
        <v>69355060</v>
      </c>
      <c r="I270" s="138"/>
      <c r="J270" s="115">
        <v>4654</v>
      </c>
      <c r="K270" s="115">
        <v>484373</v>
      </c>
      <c r="L270" s="116"/>
      <c r="M270" s="115">
        <v>46</v>
      </c>
      <c r="N270" s="115">
        <v>6434</v>
      </c>
      <c r="O270" s="116"/>
      <c r="P270" s="115">
        <v>159</v>
      </c>
      <c r="Q270" s="115">
        <v>44981</v>
      </c>
      <c r="R270" s="116"/>
      <c r="S270" s="115">
        <v>3616</v>
      </c>
      <c r="T270" s="115">
        <v>87592</v>
      </c>
    </row>
    <row r="271" spans="1:20" s="41" customFormat="1" ht="8.4499999999999993" customHeight="1" x14ac:dyDescent="0.15">
      <c r="A271" s="74" t="s">
        <v>50</v>
      </c>
      <c r="B271" s="115">
        <v>1718113</v>
      </c>
      <c r="C271" s="115">
        <v>396170</v>
      </c>
      <c r="D271" s="116"/>
      <c r="E271" s="115">
        <v>319360466</v>
      </c>
      <c r="F271" s="115">
        <v>168301059</v>
      </c>
      <c r="G271" s="115">
        <v>134699705</v>
      </c>
      <c r="H271" s="115">
        <v>16227317</v>
      </c>
      <c r="I271" s="138"/>
      <c r="J271" s="115">
        <v>2646</v>
      </c>
      <c r="K271" s="115">
        <v>218758</v>
      </c>
      <c r="L271" s="116"/>
      <c r="M271" s="115">
        <v>32</v>
      </c>
      <c r="N271" s="115">
        <v>5177</v>
      </c>
      <c r="O271" s="116"/>
      <c r="P271" s="115">
        <v>93</v>
      </c>
      <c r="Q271" s="115">
        <v>41694</v>
      </c>
      <c r="R271" s="116"/>
      <c r="S271" s="115">
        <v>983</v>
      </c>
      <c r="T271" s="115">
        <v>24216</v>
      </c>
    </row>
    <row r="272" spans="1:20" s="41" customFormat="1" ht="8.4499999999999993" customHeight="1" x14ac:dyDescent="0.15">
      <c r="A272" s="74" t="s">
        <v>51</v>
      </c>
      <c r="B272" s="115">
        <v>199288</v>
      </c>
      <c r="C272" s="115">
        <v>181313</v>
      </c>
      <c r="D272" s="116"/>
      <c r="E272" s="115">
        <v>78525062</v>
      </c>
      <c r="F272" s="115">
        <v>34428874</v>
      </c>
      <c r="G272" s="115">
        <v>21902329</v>
      </c>
      <c r="H272" s="115">
        <v>8340187</v>
      </c>
      <c r="I272" s="138"/>
      <c r="J272" s="115">
        <v>932</v>
      </c>
      <c r="K272" s="115">
        <v>95569</v>
      </c>
      <c r="L272" s="116"/>
      <c r="M272" s="115">
        <v>28</v>
      </c>
      <c r="N272" s="115">
        <v>2843</v>
      </c>
      <c r="O272" s="116"/>
      <c r="P272" s="115">
        <v>67</v>
      </c>
      <c r="Q272" s="115">
        <v>18636</v>
      </c>
      <c r="R272" s="116"/>
      <c r="S272" s="115">
        <v>1005</v>
      </c>
      <c r="T272" s="115">
        <v>26308</v>
      </c>
    </row>
    <row r="273" spans="1:28" s="41" customFormat="1" ht="8.4499999999999993" customHeight="1" x14ac:dyDescent="0.15">
      <c r="A273" s="76" t="s">
        <v>52</v>
      </c>
      <c r="B273" s="117">
        <v>251981</v>
      </c>
      <c r="C273" s="117">
        <v>566958</v>
      </c>
      <c r="D273" s="118"/>
      <c r="E273" s="117">
        <v>204600286</v>
      </c>
      <c r="F273" s="117">
        <v>74472897</v>
      </c>
      <c r="G273" s="117">
        <v>69800203</v>
      </c>
      <c r="H273" s="117">
        <v>8849694</v>
      </c>
      <c r="I273" s="139"/>
      <c r="J273" s="117">
        <v>1838</v>
      </c>
      <c r="K273" s="117">
        <v>261716</v>
      </c>
      <c r="L273" s="118"/>
      <c r="M273" s="117">
        <v>26</v>
      </c>
      <c r="N273" s="117">
        <v>6640</v>
      </c>
      <c r="O273" s="118"/>
      <c r="P273" s="117">
        <v>137</v>
      </c>
      <c r="Q273" s="117">
        <v>61576</v>
      </c>
      <c r="R273" s="118"/>
      <c r="S273" s="117">
        <v>1328</v>
      </c>
      <c r="T273" s="117">
        <v>37093</v>
      </c>
    </row>
    <row r="274" spans="1:28" s="41" customFormat="1" ht="8.4499999999999993" customHeight="1" x14ac:dyDescent="0.15">
      <c r="A274" s="74" t="s">
        <v>53</v>
      </c>
      <c r="B274" s="115">
        <v>2665604</v>
      </c>
      <c r="C274" s="115">
        <v>797983</v>
      </c>
      <c r="D274" s="116"/>
      <c r="E274" s="115">
        <v>654528662</v>
      </c>
      <c r="F274" s="115">
        <v>48760965</v>
      </c>
      <c r="G274" s="115">
        <v>55518712</v>
      </c>
      <c r="H274" s="115">
        <v>13405472</v>
      </c>
      <c r="I274" s="138"/>
      <c r="J274" s="115">
        <v>4306</v>
      </c>
      <c r="K274" s="115">
        <v>433928</v>
      </c>
      <c r="L274" s="116"/>
      <c r="M274" s="115">
        <v>33</v>
      </c>
      <c r="N274" s="115">
        <v>7641</v>
      </c>
      <c r="O274" s="116"/>
      <c r="P274" s="115">
        <v>203</v>
      </c>
      <c r="Q274" s="115">
        <v>100921</v>
      </c>
      <c r="R274" s="116"/>
      <c r="S274" s="115">
        <v>1593</v>
      </c>
      <c r="T274" s="115">
        <v>33122</v>
      </c>
    </row>
    <row r="275" spans="1:28" s="41" customFormat="1" ht="8.4499999999999993" customHeight="1" x14ac:dyDescent="0.15">
      <c r="A275" s="74" t="s">
        <v>54</v>
      </c>
      <c r="B275" s="115">
        <v>401847</v>
      </c>
      <c r="C275" s="115">
        <v>354478</v>
      </c>
      <c r="D275" s="116"/>
      <c r="E275" s="115">
        <v>195674587</v>
      </c>
      <c r="F275" s="115">
        <v>148603017</v>
      </c>
      <c r="G275" s="115">
        <v>72788194</v>
      </c>
      <c r="H275" s="115">
        <v>19692705</v>
      </c>
      <c r="I275" s="138"/>
      <c r="J275" s="115">
        <v>2482</v>
      </c>
      <c r="K275" s="115">
        <v>271811</v>
      </c>
      <c r="L275" s="116"/>
      <c r="M275" s="115">
        <v>31</v>
      </c>
      <c r="N275" s="115">
        <v>11651</v>
      </c>
      <c r="O275" s="116"/>
      <c r="P275" s="115">
        <v>226</v>
      </c>
      <c r="Q275" s="115">
        <v>109168</v>
      </c>
      <c r="R275" s="116"/>
      <c r="S275" s="115">
        <v>1212</v>
      </c>
      <c r="T275" s="115">
        <v>32401</v>
      </c>
    </row>
    <row r="276" spans="1:28" s="41" customFormat="1" ht="8.4499999999999993" customHeight="1" x14ac:dyDescent="0.15">
      <c r="A276" s="74" t="s">
        <v>55</v>
      </c>
      <c r="B276" s="115">
        <v>345428</v>
      </c>
      <c r="C276" s="115">
        <v>368565</v>
      </c>
      <c r="D276" s="116"/>
      <c r="E276" s="115">
        <v>126973657</v>
      </c>
      <c r="F276" s="115">
        <v>69549444</v>
      </c>
      <c r="G276" s="115">
        <v>34865999</v>
      </c>
      <c r="H276" s="115">
        <v>15339164</v>
      </c>
      <c r="I276" s="138"/>
      <c r="J276" s="115">
        <v>2247</v>
      </c>
      <c r="K276" s="115">
        <v>262520</v>
      </c>
      <c r="L276" s="116"/>
      <c r="M276" s="115">
        <v>32</v>
      </c>
      <c r="N276" s="115">
        <v>7044</v>
      </c>
      <c r="O276" s="116"/>
      <c r="P276" s="115">
        <v>331</v>
      </c>
      <c r="Q276" s="115">
        <v>97350</v>
      </c>
      <c r="R276" s="116"/>
      <c r="S276" s="115">
        <v>1027</v>
      </c>
      <c r="T276" s="115">
        <v>24869</v>
      </c>
    </row>
    <row r="277" spans="1:28" s="41" customFormat="1" ht="8.4499999999999993" customHeight="1" x14ac:dyDescent="0.15">
      <c r="A277" s="76" t="s">
        <v>56</v>
      </c>
      <c r="B277" s="117">
        <v>414097</v>
      </c>
      <c r="C277" s="117">
        <v>404210</v>
      </c>
      <c r="D277" s="118"/>
      <c r="E277" s="117">
        <v>176978789</v>
      </c>
      <c r="F277" s="117">
        <v>61773325</v>
      </c>
      <c r="G277" s="117">
        <v>37119630</v>
      </c>
      <c r="H277" s="117">
        <v>44486415</v>
      </c>
      <c r="I277" s="139"/>
      <c r="J277" s="117">
        <v>3967</v>
      </c>
      <c r="K277" s="117">
        <v>451789</v>
      </c>
      <c r="L277" s="118"/>
      <c r="M277" s="117">
        <v>62</v>
      </c>
      <c r="N277" s="117">
        <v>10995</v>
      </c>
      <c r="O277" s="118"/>
      <c r="P277" s="117">
        <v>200</v>
      </c>
      <c r="Q277" s="117">
        <v>115818</v>
      </c>
      <c r="R277" s="118"/>
      <c r="S277" s="117">
        <v>1483</v>
      </c>
      <c r="T277" s="117">
        <v>38759</v>
      </c>
    </row>
    <row r="278" spans="1:28" s="41" customFormat="1" ht="8.4499999999999993" customHeight="1" x14ac:dyDescent="0.15">
      <c r="A278" s="74" t="s">
        <v>57</v>
      </c>
      <c r="B278" s="115">
        <v>113706</v>
      </c>
      <c r="C278" s="115">
        <v>104725</v>
      </c>
      <c r="D278" s="116"/>
      <c r="E278" s="115">
        <v>61326578</v>
      </c>
      <c r="F278" s="115">
        <v>23616451</v>
      </c>
      <c r="G278" s="115">
        <v>21988828</v>
      </c>
      <c r="H278" s="115">
        <v>2802272</v>
      </c>
      <c r="I278" s="138"/>
      <c r="J278" s="115">
        <v>849</v>
      </c>
      <c r="K278" s="115">
        <v>77118</v>
      </c>
      <c r="L278" s="116"/>
      <c r="M278" s="115">
        <v>8</v>
      </c>
      <c r="N278" s="115">
        <v>1701</v>
      </c>
      <c r="O278" s="116"/>
      <c r="P278" s="115">
        <v>33</v>
      </c>
      <c r="Q278" s="115">
        <v>9241</v>
      </c>
      <c r="R278" s="116"/>
      <c r="S278" s="115">
        <v>293</v>
      </c>
      <c r="T278" s="115">
        <v>6478</v>
      </c>
    </row>
    <row r="279" spans="1:28" s="41" customFormat="1" ht="8.4499999999999993" customHeight="1" x14ac:dyDescent="0.15">
      <c r="A279" s="74" t="s">
        <v>112</v>
      </c>
      <c r="C279" s="115"/>
      <c r="D279" s="116"/>
      <c r="E279" s="115"/>
      <c r="H279" s="115"/>
      <c r="I279" s="138"/>
      <c r="J279" s="115"/>
      <c r="L279" s="116"/>
      <c r="M279" s="115"/>
      <c r="N279" s="115"/>
      <c r="O279" s="116"/>
      <c r="R279" s="116"/>
      <c r="S279" s="115"/>
    </row>
    <row r="280" spans="1:28" s="41" customFormat="1" ht="8.4499999999999993" customHeight="1" x14ac:dyDescent="0.15">
      <c r="A280" s="74" t="s">
        <v>113</v>
      </c>
      <c r="B280" s="115">
        <v>721849</v>
      </c>
      <c r="C280" s="115">
        <v>518761</v>
      </c>
      <c r="D280" s="116"/>
      <c r="E280" s="115">
        <v>276466490</v>
      </c>
      <c r="F280" s="115">
        <v>89318355</v>
      </c>
      <c r="G280" s="115">
        <v>142549862</v>
      </c>
      <c r="H280" s="115">
        <v>21596839</v>
      </c>
      <c r="I280" s="138"/>
      <c r="J280" s="115">
        <v>8304</v>
      </c>
      <c r="K280" s="115">
        <v>716878</v>
      </c>
      <c r="L280" s="116"/>
      <c r="M280" s="115">
        <v>65</v>
      </c>
      <c r="N280" s="115">
        <v>19338</v>
      </c>
      <c r="O280" s="116"/>
      <c r="P280" s="115">
        <v>307</v>
      </c>
      <c r="Q280" s="115">
        <v>118123</v>
      </c>
      <c r="R280" s="116"/>
      <c r="S280" s="115">
        <v>5732</v>
      </c>
      <c r="T280" s="115">
        <v>142995</v>
      </c>
    </row>
    <row r="281" spans="1:28" s="41" customFormat="1" ht="8.4499999999999993" customHeight="1" x14ac:dyDescent="0.15">
      <c r="A281" s="76" t="s">
        <v>59</v>
      </c>
      <c r="B281" s="117">
        <v>296902</v>
      </c>
      <c r="C281" s="117">
        <v>271085</v>
      </c>
      <c r="D281" s="118"/>
      <c r="E281" s="117">
        <v>117768441</v>
      </c>
      <c r="F281" s="117">
        <v>26810715</v>
      </c>
      <c r="G281" s="117">
        <v>33826726</v>
      </c>
      <c r="H281" s="117">
        <v>7818230</v>
      </c>
      <c r="I281" s="139"/>
      <c r="J281" s="117">
        <v>2508</v>
      </c>
      <c r="K281" s="117">
        <v>248842</v>
      </c>
      <c r="L281" s="118"/>
      <c r="M281" s="117">
        <v>11</v>
      </c>
      <c r="N281" s="117">
        <v>1265</v>
      </c>
      <c r="O281" s="118"/>
      <c r="P281" s="117">
        <v>189</v>
      </c>
      <c r="Q281" s="117">
        <v>63628</v>
      </c>
      <c r="R281" s="118"/>
      <c r="S281" s="117">
        <v>1136</v>
      </c>
      <c r="T281" s="117">
        <v>28690</v>
      </c>
    </row>
    <row r="282" spans="1:28" s="41" customFormat="1" ht="8.4499999999999993" customHeight="1" x14ac:dyDescent="0.15">
      <c r="A282" s="110" t="s">
        <v>60</v>
      </c>
      <c r="B282" s="119">
        <v>136456</v>
      </c>
      <c r="C282" s="119">
        <v>189578</v>
      </c>
      <c r="D282" s="120"/>
      <c r="E282" s="119">
        <v>86384413</v>
      </c>
      <c r="F282" s="119">
        <v>24088037</v>
      </c>
      <c r="G282" s="119">
        <v>39983911</v>
      </c>
      <c r="H282" s="119">
        <v>7592060</v>
      </c>
      <c r="I282" s="55"/>
      <c r="J282" s="119">
        <v>1012</v>
      </c>
      <c r="K282" s="119">
        <v>124156</v>
      </c>
      <c r="L282" s="120"/>
      <c r="M282" s="119">
        <v>13</v>
      </c>
      <c r="N282" s="119">
        <v>3671</v>
      </c>
      <c r="O282" s="120"/>
      <c r="P282" s="119">
        <v>43</v>
      </c>
      <c r="Q282" s="119">
        <v>17015</v>
      </c>
      <c r="R282" s="120"/>
      <c r="S282" s="119">
        <v>935</v>
      </c>
      <c r="T282" s="119">
        <v>25853</v>
      </c>
    </row>
    <row r="283" spans="1:28" s="41" customFormat="1" ht="8.4499999999999993" customHeight="1" x14ac:dyDescent="0.15">
      <c r="A283" s="74" t="s">
        <v>90</v>
      </c>
      <c r="B283" s="115">
        <v>81</v>
      </c>
      <c r="C283" s="115">
        <v>894</v>
      </c>
      <c r="D283" s="116"/>
      <c r="E283" s="115">
        <v>389532</v>
      </c>
      <c r="F283" s="115">
        <v>767334</v>
      </c>
      <c r="G283" s="115">
        <v>370893</v>
      </c>
      <c r="H283" s="115">
        <v>114</v>
      </c>
      <c r="I283" s="138"/>
      <c r="J283" s="115">
        <v>430</v>
      </c>
      <c r="K283" s="115">
        <v>69340</v>
      </c>
      <c r="L283" s="116"/>
      <c r="M283" s="115">
        <v>6</v>
      </c>
      <c r="N283" s="115">
        <v>3818</v>
      </c>
      <c r="O283" s="116"/>
      <c r="P283" s="115">
        <v>1</v>
      </c>
      <c r="Q283" s="115">
        <v>449</v>
      </c>
      <c r="R283" s="116"/>
      <c r="S283" s="115">
        <v>91</v>
      </c>
      <c r="T283" s="115">
        <v>1000</v>
      </c>
    </row>
    <row r="284" spans="1:28" s="41" customFormat="1" ht="8.4499999999999993" customHeight="1" x14ac:dyDescent="0.15">
      <c r="A284" s="74" t="s">
        <v>114</v>
      </c>
      <c r="B284" s="119">
        <v>74222</v>
      </c>
      <c r="C284" s="119">
        <v>103685</v>
      </c>
      <c r="D284" s="120"/>
      <c r="E284" s="119">
        <v>50157789</v>
      </c>
      <c r="F284" s="119">
        <v>18058919</v>
      </c>
      <c r="G284" s="119">
        <v>23903198</v>
      </c>
      <c r="H284" s="119">
        <v>3918140</v>
      </c>
      <c r="I284" s="138"/>
      <c r="J284" s="119">
        <v>217</v>
      </c>
      <c r="K284" s="119">
        <v>15439</v>
      </c>
      <c r="L284" s="120"/>
      <c r="M284" s="119">
        <v>0</v>
      </c>
      <c r="N284" s="119">
        <v>0</v>
      </c>
      <c r="O284" s="120"/>
      <c r="P284" s="119">
        <v>8</v>
      </c>
      <c r="Q284" s="119">
        <v>2745</v>
      </c>
      <c r="R284" s="120"/>
      <c r="S284" s="119">
        <v>7</v>
      </c>
      <c r="T284" s="119">
        <v>142</v>
      </c>
    </row>
    <row r="285" spans="1:28" s="41" customFormat="1" ht="6" customHeight="1" x14ac:dyDescent="0.15">
      <c r="A285" s="74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</row>
    <row r="286" spans="1:28" s="41" customFormat="1" ht="8.4499999999999993" customHeight="1" x14ac:dyDescent="0.15">
      <c r="A286" s="72">
        <v>2016</v>
      </c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</row>
    <row r="287" spans="1:28" s="41" customFormat="1" ht="8.4499999999999993" customHeight="1" x14ac:dyDescent="0.15">
      <c r="A287" s="72" t="s">
        <v>84</v>
      </c>
      <c r="B287" s="114">
        <f>SUM(B289:B323)</f>
        <v>80641082</v>
      </c>
      <c r="C287" s="114">
        <f>SUM(C289:C323)</f>
        <v>69598372</v>
      </c>
      <c r="D287" s="114"/>
      <c r="E287" s="114">
        <f>SUM(E289:E323)-2</f>
        <v>65244346654</v>
      </c>
      <c r="F287" s="114">
        <f>SUM(F289:F323)-3</f>
        <v>12679647179</v>
      </c>
      <c r="G287" s="114">
        <f>SUM(G289:G323)+3</f>
        <v>11444534790</v>
      </c>
      <c r="H287" s="114">
        <f>SUM(H289:H323)+2</f>
        <v>22306440937</v>
      </c>
      <c r="I287" s="78"/>
      <c r="J287" s="114">
        <f>SUM(J289:J323)</f>
        <v>159927</v>
      </c>
      <c r="K287" s="114">
        <f>SUM(K289:K323)+3</f>
        <v>16803058</v>
      </c>
      <c r="L287" s="114"/>
      <c r="M287" s="114">
        <f>SUM(M289:M323)</f>
        <v>5291</v>
      </c>
      <c r="N287" s="114">
        <f>SUM(N289:N323)-4</f>
        <v>509401</v>
      </c>
      <c r="O287" s="114"/>
      <c r="P287" s="114">
        <f>SUM(P289:P323)</f>
        <v>8088</v>
      </c>
      <c r="Q287" s="114">
        <f>SUM(Q289:Q323)+1</f>
        <v>3466615</v>
      </c>
      <c r="R287" s="114"/>
      <c r="S287" s="114">
        <f>SUM(S289:S323)</f>
        <v>141191</v>
      </c>
      <c r="T287" s="114">
        <f>SUM(T289:T323)-1</f>
        <v>2237932</v>
      </c>
      <c r="AB287" s="137"/>
    </row>
    <row r="288" spans="1:28" s="41" customFormat="1" ht="3.75" customHeight="1" x14ac:dyDescent="0.15">
      <c r="A288" s="72"/>
      <c r="B288" s="114"/>
      <c r="C288" s="114"/>
      <c r="D288" s="114"/>
      <c r="E288" s="114"/>
      <c r="F288" s="114"/>
      <c r="G288" s="114"/>
      <c r="H288" s="114"/>
      <c r="I288" s="78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AB288" s="137"/>
    </row>
    <row r="289" spans="1:28" s="41" customFormat="1" ht="8.4499999999999993" customHeight="1" x14ac:dyDescent="0.15">
      <c r="A289" s="74" t="s">
        <v>29</v>
      </c>
      <c r="B289" s="115">
        <v>233632</v>
      </c>
      <c r="C289" s="115">
        <v>314885</v>
      </c>
      <c r="D289" s="116"/>
      <c r="E289" s="115">
        <v>118045240</v>
      </c>
      <c r="F289" s="115">
        <v>51125264</v>
      </c>
      <c r="G289" s="115">
        <v>34049028</v>
      </c>
      <c r="H289" s="115">
        <v>11020357</v>
      </c>
      <c r="I289" s="138"/>
      <c r="J289" s="115">
        <v>1028</v>
      </c>
      <c r="K289" s="115">
        <v>114624</v>
      </c>
      <c r="L289" s="116"/>
      <c r="M289" s="115">
        <v>43</v>
      </c>
      <c r="N289" s="115">
        <v>4726</v>
      </c>
      <c r="O289" s="116"/>
      <c r="P289" s="115">
        <v>142</v>
      </c>
      <c r="Q289" s="115">
        <v>45471</v>
      </c>
      <c r="R289" s="116"/>
      <c r="S289" s="115">
        <v>759</v>
      </c>
      <c r="T289" s="115">
        <v>12116</v>
      </c>
      <c r="AB289" s="137"/>
    </row>
    <row r="290" spans="1:28" s="41" customFormat="1" ht="8.4499999999999993" customHeight="1" x14ac:dyDescent="0.15">
      <c r="A290" s="74" t="s">
        <v>30</v>
      </c>
      <c r="B290" s="115">
        <v>458514</v>
      </c>
      <c r="C290" s="115">
        <v>699891</v>
      </c>
      <c r="D290" s="116"/>
      <c r="E290" s="115">
        <v>281074984</v>
      </c>
      <c r="F290" s="115">
        <v>121181288</v>
      </c>
      <c r="G290" s="115">
        <v>102062070</v>
      </c>
      <c r="H290" s="115">
        <v>29251400</v>
      </c>
      <c r="I290" s="138"/>
      <c r="J290" s="115">
        <v>2551</v>
      </c>
      <c r="K290" s="115">
        <v>322824</v>
      </c>
      <c r="L290" s="116"/>
      <c r="M290" s="115">
        <v>47</v>
      </c>
      <c r="N290" s="115">
        <v>5457</v>
      </c>
      <c r="O290" s="116"/>
      <c r="P290" s="115">
        <v>165</v>
      </c>
      <c r="Q290" s="115">
        <v>101550</v>
      </c>
      <c r="R290" s="116"/>
      <c r="S290" s="115">
        <v>1043</v>
      </c>
      <c r="T290" s="115">
        <v>27032</v>
      </c>
      <c r="AB290" s="137"/>
    </row>
    <row r="291" spans="1:28" s="41" customFormat="1" ht="8.4499999999999993" customHeight="1" x14ac:dyDescent="0.15">
      <c r="A291" s="74" t="s">
        <v>31</v>
      </c>
      <c r="B291" s="115">
        <v>122310</v>
      </c>
      <c r="C291" s="115">
        <v>176734</v>
      </c>
      <c r="D291" s="116"/>
      <c r="E291" s="115">
        <v>50331460</v>
      </c>
      <c r="F291" s="115">
        <v>15946264</v>
      </c>
      <c r="G291" s="115">
        <v>10737957</v>
      </c>
      <c r="H291" s="115">
        <v>7109580</v>
      </c>
      <c r="I291" s="138"/>
      <c r="J291" s="115">
        <v>691</v>
      </c>
      <c r="K291" s="115">
        <v>62590</v>
      </c>
      <c r="L291" s="116"/>
      <c r="M291" s="115">
        <v>17</v>
      </c>
      <c r="N291" s="115">
        <v>1931</v>
      </c>
      <c r="O291" s="116"/>
      <c r="P291" s="115">
        <v>29</v>
      </c>
      <c r="Q291" s="115">
        <v>11078</v>
      </c>
      <c r="R291" s="116"/>
      <c r="S291" s="115">
        <v>327</v>
      </c>
      <c r="T291" s="115">
        <v>8538</v>
      </c>
      <c r="AB291" s="137"/>
    </row>
    <row r="292" spans="1:28" s="41" customFormat="1" ht="8.4499999999999993" customHeight="1" x14ac:dyDescent="0.15">
      <c r="A292" s="76" t="s">
        <v>32</v>
      </c>
      <c r="B292" s="117">
        <v>132941</v>
      </c>
      <c r="C292" s="117">
        <v>235916</v>
      </c>
      <c r="D292" s="118"/>
      <c r="E292" s="117">
        <v>91269735</v>
      </c>
      <c r="F292" s="117">
        <v>77984721</v>
      </c>
      <c r="G292" s="117">
        <v>36240251</v>
      </c>
      <c r="H292" s="117">
        <v>7437491</v>
      </c>
      <c r="I292" s="139"/>
      <c r="J292" s="117">
        <v>1007</v>
      </c>
      <c r="K292" s="117">
        <v>109768</v>
      </c>
      <c r="L292" s="118"/>
      <c r="M292" s="117">
        <v>21</v>
      </c>
      <c r="N292" s="117">
        <v>3192</v>
      </c>
      <c r="O292" s="118"/>
      <c r="P292" s="117">
        <v>57</v>
      </c>
      <c r="Q292" s="117">
        <v>19061</v>
      </c>
      <c r="R292" s="118"/>
      <c r="S292" s="117">
        <v>781</v>
      </c>
      <c r="T292" s="117">
        <v>22237</v>
      </c>
      <c r="AB292" s="137"/>
    </row>
    <row r="293" spans="1:28" s="41" customFormat="1" ht="8.4499999999999993" customHeight="1" x14ac:dyDescent="0.15">
      <c r="A293" s="74" t="s">
        <v>85</v>
      </c>
      <c r="B293" s="115">
        <v>550353</v>
      </c>
      <c r="C293" s="115">
        <v>634079</v>
      </c>
      <c r="D293" s="116"/>
      <c r="E293" s="115">
        <v>302173703</v>
      </c>
      <c r="F293" s="115">
        <v>83621082</v>
      </c>
      <c r="G293" s="115">
        <v>107699470</v>
      </c>
      <c r="H293" s="115">
        <v>44521114</v>
      </c>
      <c r="I293" s="138"/>
      <c r="J293" s="115">
        <v>3853</v>
      </c>
      <c r="K293" s="115">
        <v>328921</v>
      </c>
      <c r="L293" s="116"/>
      <c r="M293" s="115">
        <v>199</v>
      </c>
      <c r="N293" s="115">
        <v>17403</v>
      </c>
      <c r="O293" s="116"/>
      <c r="P293" s="115">
        <v>180</v>
      </c>
      <c r="Q293" s="115">
        <v>75952</v>
      </c>
      <c r="R293" s="116"/>
      <c r="S293" s="115">
        <v>1944</v>
      </c>
      <c r="T293" s="115">
        <v>49345</v>
      </c>
      <c r="AB293" s="137"/>
    </row>
    <row r="294" spans="1:28" s="41" customFormat="1" ht="8.4499999999999993" customHeight="1" x14ac:dyDescent="0.15">
      <c r="A294" s="74" t="s">
        <v>34</v>
      </c>
      <c r="B294" s="115">
        <v>294158</v>
      </c>
      <c r="C294" s="115">
        <v>113779</v>
      </c>
      <c r="D294" s="116"/>
      <c r="E294" s="115">
        <v>39268213</v>
      </c>
      <c r="F294" s="115">
        <v>8684801</v>
      </c>
      <c r="G294" s="115">
        <v>8348002</v>
      </c>
      <c r="H294" s="115">
        <v>4675522</v>
      </c>
      <c r="I294" s="138"/>
      <c r="J294" s="115">
        <v>1446</v>
      </c>
      <c r="K294" s="115">
        <v>83205</v>
      </c>
      <c r="L294" s="116"/>
      <c r="M294" s="115">
        <v>35</v>
      </c>
      <c r="N294" s="115">
        <v>5358</v>
      </c>
      <c r="O294" s="116"/>
      <c r="P294" s="115">
        <v>33</v>
      </c>
      <c r="Q294" s="115">
        <v>11030</v>
      </c>
      <c r="R294" s="116"/>
      <c r="S294" s="115">
        <v>616</v>
      </c>
      <c r="T294" s="115">
        <v>13776</v>
      </c>
      <c r="AB294" s="137"/>
    </row>
    <row r="295" spans="1:28" s="41" customFormat="1" ht="8.4499999999999993" customHeight="1" x14ac:dyDescent="0.15">
      <c r="A295" s="74" t="s">
        <v>35</v>
      </c>
      <c r="B295" s="115">
        <v>447152</v>
      </c>
      <c r="C295" s="115">
        <v>453313</v>
      </c>
      <c r="D295" s="116"/>
      <c r="E295" s="115">
        <v>155353467</v>
      </c>
      <c r="F295" s="115">
        <v>70076488</v>
      </c>
      <c r="G295" s="115">
        <v>33980432</v>
      </c>
      <c r="H295" s="115">
        <v>15453521</v>
      </c>
      <c r="I295" s="138"/>
      <c r="J295" s="115">
        <v>2619</v>
      </c>
      <c r="K295" s="115">
        <v>244073</v>
      </c>
      <c r="L295" s="116"/>
      <c r="M295" s="115">
        <v>32</v>
      </c>
      <c r="N295" s="115">
        <v>5096</v>
      </c>
      <c r="O295" s="116"/>
      <c r="P295" s="115">
        <v>66</v>
      </c>
      <c r="Q295" s="115">
        <v>25839</v>
      </c>
      <c r="R295" s="116"/>
      <c r="S295" s="115">
        <v>1940</v>
      </c>
      <c r="T295" s="115">
        <v>44579</v>
      </c>
      <c r="AB295" s="137"/>
    </row>
    <row r="296" spans="1:28" s="41" customFormat="1" ht="8.4499999999999993" customHeight="1" x14ac:dyDescent="0.15">
      <c r="A296" s="76" t="s">
        <v>86</v>
      </c>
      <c r="B296" s="117">
        <v>809083</v>
      </c>
      <c r="C296" s="117">
        <v>753576</v>
      </c>
      <c r="D296" s="118"/>
      <c r="E296" s="117">
        <v>478262525</v>
      </c>
      <c r="F296" s="117">
        <v>301746255</v>
      </c>
      <c r="G296" s="117">
        <v>203896954</v>
      </c>
      <c r="H296" s="117">
        <v>35284931</v>
      </c>
      <c r="I296" s="139"/>
      <c r="J296" s="117">
        <v>4031</v>
      </c>
      <c r="K296" s="117">
        <v>425131</v>
      </c>
      <c r="L296" s="118"/>
      <c r="M296" s="117">
        <v>172</v>
      </c>
      <c r="N296" s="117">
        <v>12334</v>
      </c>
      <c r="O296" s="118"/>
      <c r="P296" s="117">
        <v>194</v>
      </c>
      <c r="Q296" s="117">
        <v>79023</v>
      </c>
      <c r="R296" s="118"/>
      <c r="S296" s="117">
        <v>1572</v>
      </c>
      <c r="T296" s="117">
        <v>34925</v>
      </c>
      <c r="AB296" s="137"/>
    </row>
    <row r="297" spans="1:28" s="41" customFormat="1" ht="8.4499999999999993" customHeight="1" x14ac:dyDescent="0.15">
      <c r="A297" s="74" t="s">
        <v>87</v>
      </c>
      <c r="B297" s="115">
        <v>49410250</v>
      </c>
      <c r="C297" s="115">
        <v>45351757</v>
      </c>
      <c r="D297" s="116"/>
      <c r="E297" s="115">
        <v>51776975328</v>
      </c>
      <c r="F297" s="115">
        <v>5151698777</v>
      </c>
      <c r="G297" s="115">
        <v>4849431392</v>
      </c>
      <c r="H297" s="115">
        <v>20734130926</v>
      </c>
      <c r="I297" s="138"/>
      <c r="J297" s="115">
        <v>45572</v>
      </c>
      <c r="K297" s="115">
        <v>6574315</v>
      </c>
      <c r="L297" s="116"/>
      <c r="M297" s="115">
        <v>1544</v>
      </c>
      <c r="N297" s="115">
        <v>105362</v>
      </c>
      <c r="O297" s="116"/>
      <c r="P297" s="115">
        <v>3332</v>
      </c>
      <c r="Q297" s="115">
        <v>1723439</v>
      </c>
      <c r="R297" s="116"/>
      <c r="S297" s="115">
        <v>95399</v>
      </c>
      <c r="T297" s="115">
        <v>1211955</v>
      </c>
      <c r="AB297" s="137"/>
    </row>
    <row r="298" spans="1:28" s="41" customFormat="1" ht="8.4499999999999993" customHeight="1" x14ac:dyDescent="0.15">
      <c r="A298" s="74" t="s">
        <v>38</v>
      </c>
      <c r="B298" s="115">
        <v>344007</v>
      </c>
      <c r="C298" s="115">
        <v>509781</v>
      </c>
      <c r="D298" s="116"/>
      <c r="E298" s="115">
        <v>1574876923</v>
      </c>
      <c r="F298" s="115">
        <v>2103138456</v>
      </c>
      <c r="G298" s="115">
        <v>1187963752</v>
      </c>
      <c r="H298" s="115">
        <v>42477908</v>
      </c>
      <c r="I298" s="138"/>
      <c r="J298" s="115">
        <v>1855</v>
      </c>
      <c r="K298" s="115">
        <v>233469</v>
      </c>
      <c r="L298" s="116"/>
      <c r="M298" s="115">
        <v>91</v>
      </c>
      <c r="N298" s="115">
        <v>19017</v>
      </c>
      <c r="O298" s="116"/>
      <c r="P298" s="115">
        <v>81</v>
      </c>
      <c r="Q298" s="115">
        <v>24628</v>
      </c>
      <c r="R298" s="116"/>
      <c r="S298" s="115">
        <v>1178</v>
      </c>
      <c r="T298" s="115">
        <v>25929</v>
      </c>
      <c r="AB298" s="137"/>
    </row>
    <row r="299" spans="1:28" s="41" customFormat="1" ht="8.4499999999999993" customHeight="1" x14ac:dyDescent="0.15">
      <c r="A299" s="74" t="s">
        <v>39</v>
      </c>
      <c r="B299" s="115">
        <v>1274710</v>
      </c>
      <c r="C299" s="115">
        <v>718011</v>
      </c>
      <c r="D299" s="116"/>
      <c r="E299" s="115">
        <v>514110071</v>
      </c>
      <c r="F299" s="115">
        <v>180373930</v>
      </c>
      <c r="G299" s="115">
        <v>188580235</v>
      </c>
      <c r="H299" s="115">
        <v>27917337</v>
      </c>
      <c r="I299" s="138"/>
      <c r="J299" s="115">
        <v>6405</v>
      </c>
      <c r="K299" s="115">
        <v>387440</v>
      </c>
      <c r="L299" s="116"/>
      <c r="M299" s="115">
        <v>269</v>
      </c>
      <c r="N299" s="115">
        <v>15142</v>
      </c>
      <c r="O299" s="116"/>
      <c r="P299" s="115">
        <v>214</v>
      </c>
      <c r="Q299" s="115">
        <v>73655</v>
      </c>
      <c r="R299" s="116"/>
      <c r="S299" s="115">
        <v>3490</v>
      </c>
      <c r="T299" s="115">
        <v>43477</v>
      </c>
      <c r="AB299" s="137"/>
    </row>
    <row r="300" spans="1:28" s="41" customFormat="1" ht="8.4499999999999993" customHeight="1" x14ac:dyDescent="0.15">
      <c r="A300" s="76" t="s">
        <v>40</v>
      </c>
      <c r="B300" s="117">
        <v>267735</v>
      </c>
      <c r="C300" s="117">
        <v>745954</v>
      </c>
      <c r="D300" s="118"/>
      <c r="E300" s="117">
        <v>1226084289</v>
      </c>
      <c r="F300" s="117">
        <v>1709464081</v>
      </c>
      <c r="G300" s="117">
        <v>927448282</v>
      </c>
      <c r="H300" s="117">
        <v>6995677</v>
      </c>
      <c r="I300" s="139"/>
      <c r="J300" s="117">
        <v>2851</v>
      </c>
      <c r="K300" s="117">
        <v>306833</v>
      </c>
      <c r="L300" s="118"/>
      <c r="M300" s="117">
        <v>143</v>
      </c>
      <c r="N300" s="117">
        <v>39995</v>
      </c>
      <c r="O300" s="118"/>
      <c r="P300" s="117">
        <v>167</v>
      </c>
      <c r="Q300" s="117">
        <v>110279</v>
      </c>
      <c r="R300" s="118"/>
      <c r="S300" s="117">
        <v>423</v>
      </c>
      <c r="T300" s="117">
        <v>7810</v>
      </c>
      <c r="AB300" s="137"/>
    </row>
    <row r="301" spans="1:28" s="41" customFormat="1" ht="8.4499999999999993" customHeight="1" x14ac:dyDescent="0.15">
      <c r="A301" s="74" t="s">
        <v>41</v>
      </c>
      <c r="B301" s="115">
        <v>500983</v>
      </c>
      <c r="C301" s="115">
        <v>267244</v>
      </c>
      <c r="D301" s="116"/>
      <c r="E301" s="115">
        <v>192729265</v>
      </c>
      <c r="F301" s="115">
        <v>106901827</v>
      </c>
      <c r="G301" s="115">
        <v>62468315</v>
      </c>
      <c r="H301" s="115">
        <v>11951531</v>
      </c>
      <c r="I301" s="138"/>
      <c r="J301" s="115">
        <v>1835</v>
      </c>
      <c r="K301" s="115">
        <v>186684</v>
      </c>
      <c r="L301" s="116"/>
      <c r="M301" s="115">
        <v>40</v>
      </c>
      <c r="N301" s="115">
        <v>4807</v>
      </c>
      <c r="O301" s="116"/>
      <c r="P301" s="115">
        <v>90</v>
      </c>
      <c r="Q301" s="115">
        <v>49402</v>
      </c>
      <c r="R301" s="116"/>
      <c r="S301" s="115">
        <v>1161</v>
      </c>
      <c r="T301" s="115">
        <v>28155</v>
      </c>
      <c r="AB301" s="137"/>
    </row>
    <row r="302" spans="1:28" s="41" customFormat="1" ht="8.4499999999999993" customHeight="1" x14ac:dyDescent="0.15">
      <c r="A302" s="74" t="s">
        <v>42</v>
      </c>
      <c r="B302" s="115">
        <v>1338272</v>
      </c>
      <c r="C302" s="115">
        <v>1746680</v>
      </c>
      <c r="D302" s="116"/>
      <c r="E302" s="115">
        <v>1188481501</v>
      </c>
      <c r="F302" s="115">
        <v>273397292</v>
      </c>
      <c r="G302" s="115">
        <v>296384305</v>
      </c>
      <c r="H302" s="115">
        <v>86371481</v>
      </c>
      <c r="I302" s="138"/>
      <c r="J302" s="115">
        <v>8307</v>
      </c>
      <c r="K302" s="115">
        <v>904336</v>
      </c>
      <c r="L302" s="116"/>
      <c r="M302" s="115">
        <v>440</v>
      </c>
      <c r="N302" s="115">
        <v>28103</v>
      </c>
      <c r="O302" s="116"/>
      <c r="P302" s="115">
        <v>633</v>
      </c>
      <c r="Q302" s="115">
        <v>227478</v>
      </c>
      <c r="R302" s="116"/>
      <c r="S302" s="115">
        <v>3802</v>
      </c>
      <c r="T302" s="115">
        <v>70049</v>
      </c>
      <c r="AB302" s="137"/>
    </row>
    <row r="303" spans="1:28" s="41" customFormat="1" ht="8.4499999999999993" customHeight="1" x14ac:dyDescent="0.15">
      <c r="A303" s="74" t="s">
        <v>43</v>
      </c>
      <c r="B303" s="115">
        <v>2099657</v>
      </c>
      <c r="C303" s="115">
        <v>3109287</v>
      </c>
      <c r="D303" s="116"/>
      <c r="E303" s="115">
        <v>1002854761</v>
      </c>
      <c r="F303" s="115">
        <v>486194752</v>
      </c>
      <c r="G303" s="115">
        <v>518487465</v>
      </c>
      <c r="H303" s="115">
        <v>88330605</v>
      </c>
      <c r="I303" s="138"/>
      <c r="J303" s="115">
        <v>10415</v>
      </c>
      <c r="K303" s="115">
        <v>1112847</v>
      </c>
      <c r="L303" s="116"/>
      <c r="M303" s="115">
        <v>430</v>
      </c>
      <c r="N303" s="115">
        <v>53817</v>
      </c>
      <c r="O303" s="116"/>
      <c r="P303" s="41">
        <v>393</v>
      </c>
      <c r="Q303" s="115">
        <v>112964</v>
      </c>
      <c r="R303" s="116"/>
      <c r="S303" s="115">
        <v>4294</v>
      </c>
      <c r="T303" s="115">
        <v>112001</v>
      </c>
      <c r="AB303" s="137"/>
    </row>
    <row r="304" spans="1:28" s="41" customFormat="1" ht="8.4499999999999993" customHeight="1" x14ac:dyDescent="0.15">
      <c r="A304" s="76" t="s">
        <v>88</v>
      </c>
      <c r="B304" s="117">
        <v>1375615</v>
      </c>
      <c r="C304" s="117">
        <v>548906</v>
      </c>
      <c r="D304" s="118"/>
      <c r="E304" s="117">
        <v>286532762</v>
      </c>
      <c r="F304" s="117">
        <v>130849014</v>
      </c>
      <c r="G304" s="117">
        <v>40041370</v>
      </c>
      <c r="H304" s="117">
        <v>45215263</v>
      </c>
      <c r="I304" s="139"/>
      <c r="J304" s="117">
        <v>5370</v>
      </c>
      <c r="K304" s="117">
        <v>312134</v>
      </c>
      <c r="L304" s="118"/>
      <c r="M304" s="117">
        <v>183</v>
      </c>
      <c r="N304" s="117">
        <v>16869</v>
      </c>
      <c r="O304" s="118"/>
      <c r="P304" s="117">
        <v>72</v>
      </c>
      <c r="Q304" s="117">
        <v>25641</v>
      </c>
      <c r="R304" s="118"/>
      <c r="S304" s="117">
        <v>1878</v>
      </c>
      <c r="T304" s="117">
        <v>34563</v>
      </c>
      <c r="AB304" s="137"/>
    </row>
    <row r="305" spans="1:28" s="41" customFormat="1" ht="8.4499999999999993" customHeight="1" x14ac:dyDescent="0.15">
      <c r="A305" s="74" t="s">
        <v>45</v>
      </c>
      <c r="B305" s="115">
        <v>287166</v>
      </c>
      <c r="C305" s="115">
        <v>369858</v>
      </c>
      <c r="D305" s="116"/>
      <c r="E305" s="115">
        <v>178488611</v>
      </c>
      <c r="F305" s="115">
        <v>64115107</v>
      </c>
      <c r="G305" s="115">
        <v>94192644</v>
      </c>
      <c r="H305" s="115">
        <v>32498099</v>
      </c>
      <c r="I305" s="138"/>
      <c r="J305" s="115">
        <v>3070</v>
      </c>
      <c r="K305" s="115">
        <v>243131</v>
      </c>
      <c r="L305" s="116"/>
      <c r="M305" s="115">
        <v>78</v>
      </c>
      <c r="N305" s="115">
        <v>6176</v>
      </c>
      <c r="O305" s="116"/>
      <c r="P305" s="115">
        <v>199</v>
      </c>
      <c r="Q305" s="115">
        <v>19623</v>
      </c>
      <c r="R305" s="116"/>
      <c r="S305" s="115">
        <v>1728</v>
      </c>
      <c r="T305" s="115">
        <v>32208</v>
      </c>
      <c r="AB305" s="137"/>
    </row>
    <row r="306" spans="1:28" s="41" customFormat="1" ht="8.4499999999999993" customHeight="1" x14ac:dyDescent="0.15">
      <c r="A306" s="74" t="s">
        <v>46</v>
      </c>
      <c r="B306" s="115">
        <v>198818</v>
      </c>
      <c r="C306" s="115">
        <v>186585</v>
      </c>
      <c r="D306" s="116"/>
      <c r="E306" s="115">
        <v>44861877</v>
      </c>
      <c r="F306" s="115">
        <v>11033991</v>
      </c>
      <c r="G306" s="115">
        <v>10532227</v>
      </c>
      <c r="H306" s="115">
        <v>6552351</v>
      </c>
      <c r="I306" s="138"/>
      <c r="J306" s="115">
        <v>1374</v>
      </c>
      <c r="K306" s="115">
        <v>92537</v>
      </c>
      <c r="L306" s="116"/>
      <c r="M306" s="115">
        <v>23</v>
      </c>
      <c r="N306" s="115">
        <v>1409</v>
      </c>
      <c r="O306" s="116"/>
      <c r="P306" s="115">
        <v>35</v>
      </c>
      <c r="Q306" s="115">
        <v>17885</v>
      </c>
      <c r="R306" s="116"/>
      <c r="S306" s="115">
        <v>963</v>
      </c>
      <c r="T306" s="115">
        <v>19814</v>
      </c>
      <c r="AB306" s="137"/>
    </row>
    <row r="307" spans="1:28" s="41" customFormat="1" ht="8.4499999999999993" customHeight="1" x14ac:dyDescent="0.15">
      <c r="A307" s="74" t="s">
        <v>47</v>
      </c>
      <c r="B307" s="115">
        <v>5240993</v>
      </c>
      <c r="C307" s="115">
        <v>5231885</v>
      </c>
      <c r="D307" s="116"/>
      <c r="E307" s="115">
        <v>2491607155</v>
      </c>
      <c r="F307" s="115">
        <v>597458598</v>
      </c>
      <c r="G307" s="115">
        <v>1685835824</v>
      </c>
      <c r="H307" s="115">
        <v>737890808</v>
      </c>
      <c r="I307" s="138"/>
      <c r="J307" s="115">
        <v>7314</v>
      </c>
      <c r="K307" s="115">
        <v>659348</v>
      </c>
      <c r="L307" s="116"/>
      <c r="M307" s="115">
        <v>368</v>
      </c>
      <c r="N307" s="115">
        <v>37630</v>
      </c>
      <c r="O307" s="116"/>
      <c r="P307" s="115">
        <v>381</v>
      </c>
      <c r="Q307" s="115">
        <v>82992</v>
      </c>
      <c r="R307" s="116"/>
      <c r="S307" s="115">
        <v>3233</v>
      </c>
      <c r="T307" s="115">
        <v>108536</v>
      </c>
      <c r="AB307" s="137"/>
    </row>
    <row r="308" spans="1:28" s="41" customFormat="1" ht="8.4499999999999993" customHeight="1" x14ac:dyDescent="0.15">
      <c r="A308" s="76" t="s">
        <v>48</v>
      </c>
      <c r="B308" s="117">
        <v>335987</v>
      </c>
      <c r="C308" s="117">
        <v>345358</v>
      </c>
      <c r="D308" s="118"/>
      <c r="E308" s="117">
        <v>248377472</v>
      </c>
      <c r="F308" s="117">
        <v>82095269</v>
      </c>
      <c r="G308" s="117">
        <v>156704770</v>
      </c>
      <c r="H308" s="117">
        <v>9720810</v>
      </c>
      <c r="I308" s="139"/>
      <c r="J308" s="117">
        <v>3298</v>
      </c>
      <c r="K308" s="117">
        <v>251123</v>
      </c>
      <c r="L308" s="118"/>
      <c r="M308" s="117">
        <v>90</v>
      </c>
      <c r="N308" s="117">
        <v>7194</v>
      </c>
      <c r="O308" s="118"/>
      <c r="P308" s="117">
        <v>19</v>
      </c>
      <c r="Q308" s="117">
        <v>5151</v>
      </c>
      <c r="R308" s="118"/>
      <c r="S308" s="117">
        <v>829</v>
      </c>
      <c r="T308" s="117">
        <v>10186</v>
      </c>
      <c r="AB308" s="137"/>
    </row>
    <row r="309" spans="1:28" s="41" customFormat="1" ht="8.4499999999999993" customHeight="1" x14ac:dyDescent="0.15">
      <c r="A309" s="74" t="s">
        <v>49</v>
      </c>
      <c r="B309" s="115">
        <v>924646</v>
      </c>
      <c r="C309" s="115">
        <v>872427</v>
      </c>
      <c r="D309" s="116"/>
      <c r="E309" s="115">
        <v>454773871</v>
      </c>
      <c r="F309" s="115">
        <v>138571029</v>
      </c>
      <c r="G309" s="115">
        <v>182547846</v>
      </c>
      <c r="H309" s="115">
        <v>116918701</v>
      </c>
      <c r="I309" s="138"/>
      <c r="J309" s="115">
        <v>6893</v>
      </c>
      <c r="K309" s="115">
        <v>603272</v>
      </c>
      <c r="L309" s="116"/>
      <c r="M309" s="115">
        <v>134</v>
      </c>
      <c r="N309" s="115">
        <v>15665</v>
      </c>
      <c r="O309" s="116"/>
      <c r="P309" s="115">
        <v>131</v>
      </c>
      <c r="Q309" s="115">
        <v>25797</v>
      </c>
      <c r="R309" s="116"/>
      <c r="S309" s="115">
        <v>1372</v>
      </c>
      <c r="T309" s="115">
        <v>22420</v>
      </c>
      <c r="AB309" s="137"/>
    </row>
    <row r="310" spans="1:28" s="41" customFormat="1" ht="8.4499999999999993" customHeight="1" x14ac:dyDescent="0.15">
      <c r="A310" s="74" t="s">
        <v>50</v>
      </c>
      <c r="B310" s="115">
        <v>9616697</v>
      </c>
      <c r="C310" s="115">
        <v>604114</v>
      </c>
      <c r="D310" s="116"/>
      <c r="E310" s="115">
        <v>418731049</v>
      </c>
      <c r="F310" s="115">
        <v>196202654</v>
      </c>
      <c r="G310" s="115">
        <v>148600160</v>
      </c>
      <c r="H310" s="115">
        <v>35220112</v>
      </c>
      <c r="I310" s="138"/>
      <c r="J310" s="115">
        <v>2425</v>
      </c>
      <c r="K310" s="115">
        <v>198706</v>
      </c>
      <c r="L310" s="116"/>
      <c r="M310" s="115">
        <v>131</v>
      </c>
      <c r="N310" s="115">
        <v>15120</v>
      </c>
      <c r="O310" s="116"/>
      <c r="P310" s="115">
        <v>75</v>
      </c>
      <c r="Q310" s="115">
        <v>19966</v>
      </c>
      <c r="R310" s="116"/>
      <c r="S310" s="115">
        <v>1214</v>
      </c>
      <c r="T310" s="115">
        <v>29567</v>
      </c>
      <c r="AB310" s="137"/>
    </row>
    <row r="311" spans="1:28" s="41" customFormat="1" ht="8.4499999999999993" customHeight="1" x14ac:dyDescent="0.15">
      <c r="A311" s="74" t="s">
        <v>51</v>
      </c>
      <c r="B311" s="115">
        <v>213036</v>
      </c>
      <c r="C311" s="115">
        <v>257497</v>
      </c>
      <c r="D311" s="116"/>
      <c r="E311" s="115">
        <v>92182422</v>
      </c>
      <c r="F311" s="115">
        <v>43804592</v>
      </c>
      <c r="G311" s="115">
        <v>31454066</v>
      </c>
      <c r="H311" s="115">
        <v>13721023</v>
      </c>
      <c r="I311" s="138"/>
      <c r="J311" s="115">
        <v>1036</v>
      </c>
      <c r="K311" s="115">
        <v>99172</v>
      </c>
      <c r="L311" s="116"/>
      <c r="M311" s="115">
        <v>45</v>
      </c>
      <c r="N311" s="115">
        <v>4727</v>
      </c>
      <c r="O311" s="116"/>
      <c r="P311" s="115">
        <v>21</v>
      </c>
      <c r="Q311" s="115">
        <v>6283</v>
      </c>
      <c r="R311" s="116"/>
      <c r="S311" s="115">
        <v>526</v>
      </c>
      <c r="T311" s="115">
        <v>14390</v>
      </c>
      <c r="AB311" s="137"/>
    </row>
    <row r="312" spans="1:28" s="41" customFormat="1" ht="8.4499999999999993" customHeight="1" x14ac:dyDescent="0.15">
      <c r="A312" s="76" t="s">
        <v>52</v>
      </c>
      <c r="B312" s="117">
        <v>362612</v>
      </c>
      <c r="C312" s="117">
        <v>769740</v>
      </c>
      <c r="D312" s="118"/>
      <c r="E312" s="117">
        <v>145574280</v>
      </c>
      <c r="F312" s="117">
        <v>48263136</v>
      </c>
      <c r="G312" s="117">
        <v>39032586</v>
      </c>
      <c r="H312" s="117">
        <v>15963148</v>
      </c>
      <c r="I312" s="139"/>
      <c r="J312" s="117">
        <v>1813</v>
      </c>
      <c r="K312" s="117">
        <v>228466</v>
      </c>
      <c r="L312" s="118"/>
      <c r="M312" s="117">
        <v>60</v>
      </c>
      <c r="N312" s="117">
        <v>4451</v>
      </c>
      <c r="O312" s="118"/>
      <c r="P312" s="117">
        <v>124</v>
      </c>
      <c r="Q312" s="117">
        <v>43993</v>
      </c>
      <c r="R312" s="118"/>
      <c r="S312" s="117">
        <v>1219</v>
      </c>
      <c r="T312" s="117">
        <v>29023</v>
      </c>
      <c r="AB312" s="137"/>
    </row>
    <row r="313" spans="1:28" s="41" customFormat="1" ht="8.4499999999999993" customHeight="1" x14ac:dyDescent="0.15">
      <c r="A313" s="74" t="s">
        <v>53</v>
      </c>
      <c r="B313" s="115">
        <v>1080597</v>
      </c>
      <c r="C313" s="115">
        <v>1092774</v>
      </c>
      <c r="D313" s="116"/>
      <c r="E313" s="115">
        <v>734437713</v>
      </c>
      <c r="F313" s="115">
        <v>84668803</v>
      </c>
      <c r="G313" s="115">
        <v>65062759</v>
      </c>
      <c r="H313" s="115">
        <v>20954374</v>
      </c>
      <c r="I313" s="138"/>
      <c r="J313" s="115">
        <v>5272</v>
      </c>
      <c r="K313" s="115">
        <v>492288</v>
      </c>
      <c r="L313" s="116"/>
      <c r="M313" s="115">
        <v>133</v>
      </c>
      <c r="N313" s="115">
        <v>13552</v>
      </c>
      <c r="O313" s="116"/>
      <c r="P313" s="115">
        <v>128</v>
      </c>
      <c r="Q313" s="115">
        <v>79541</v>
      </c>
      <c r="R313" s="116"/>
      <c r="S313" s="115">
        <v>1612</v>
      </c>
      <c r="T313" s="115">
        <v>24535</v>
      </c>
      <c r="AB313" s="137"/>
    </row>
    <row r="314" spans="1:28" s="41" customFormat="1" ht="8.4499999999999993" customHeight="1" x14ac:dyDescent="0.15">
      <c r="A314" s="74" t="s">
        <v>54</v>
      </c>
      <c r="B314" s="115">
        <v>438099</v>
      </c>
      <c r="C314" s="115">
        <v>872457</v>
      </c>
      <c r="D314" s="116"/>
      <c r="E314" s="115">
        <v>252195820</v>
      </c>
      <c r="F314" s="115">
        <v>148264889</v>
      </c>
      <c r="G314" s="115">
        <v>134287213</v>
      </c>
      <c r="H314" s="115">
        <v>22416473</v>
      </c>
      <c r="I314" s="138"/>
      <c r="J314" s="115">
        <v>2812</v>
      </c>
      <c r="K314" s="115">
        <v>258127</v>
      </c>
      <c r="L314" s="116"/>
      <c r="M314" s="115">
        <v>80</v>
      </c>
      <c r="N314" s="115">
        <v>5380</v>
      </c>
      <c r="O314" s="116"/>
      <c r="P314" s="115">
        <v>196</v>
      </c>
      <c r="Q314" s="115">
        <v>122833</v>
      </c>
      <c r="R314" s="116"/>
      <c r="S314" s="115">
        <v>1340</v>
      </c>
      <c r="T314" s="115">
        <v>32697</v>
      </c>
      <c r="AB314" s="137"/>
    </row>
    <row r="315" spans="1:28" s="41" customFormat="1" ht="8.4499999999999993" customHeight="1" x14ac:dyDescent="0.15">
      <c r="A315" s="74" t="s">
        <v>55</v>
      </c>
      <c r="B315" s="115">
        <v>386809</v>
      </c>
      <c r="C315" s="115">
        <v>401456</v>
      </c>
      <c r="D315" s="116"/>
      <c r="E315" s="115">
        <v>116642847</v>
      </c>
      <c r="F315" s="115">
        <v>60516329</v>
      </c>
      <c r="G315" s="115">
        <v>20222988</v>
      </c>
      <c r="H315" s="115">
        <v>13544952</v>
      </c>
      <c r="I315" s="138"/>
      <c r="J315" s="115">
        <v>2479</v>
      </c>
      <c r="K315" s="115">
        <v>278807</v>
      </c>
      <c r="L315" s="116"/>
      <c r="M315" s="115">
        <v>74</v>
      </c>
      <c r="N315" s="115">
        <v>8870</v>
      </c>
      <c r="O315" s="116"/>
      <c r="P315" s="115">
        <v>416</v>
      </c>
      <c r="Q315" s="115">
        <v>137240</v>
      </c>
      <c r="R315" s="116"/>
      <c r="S315" s="115">
        <v>1258</v>
      </c>
      <c r="T315" s="115">
        <v>35344</v>
      </c>
      <c r="AB315" s="137"/>
    </row>
    <row r="316" spans="1:28" s="41" customFormat="1" ht="8.4499999999999993" customHeight="1" x14ac:dyDescent="0.15">
      <c r="A316" s="76" t="s">
        <v>56</v>
      </c>
      <c r="B316" s="117">
        <v>450964</v>
      </c>
      <c r="C316" s="117">
        <v>477644</v>
      </c>
      <c r="D316" s="118"/>
      <c r="E316" s="117">
        <v>181226131</v>
      </c>
      <c r="F316" s="117">
        <v>62746090</v>
      </c>
      <c r="G316" s="117">
        <v>43059084</v>
      </c>
      <c r="H316" s="117">
        <v>36037616</v>
      </c>
      <c r="I316" s="139"/>
      <c r="J316" s="117">
        <v>3784</v>
      </c>
      <c r="K316" s="117">
        <v>347119</v>
      </c>
      <c r="L316" s="118"/>
      <c r="M316" s="117">
        <v>98</v>
      </c>
      <c r="N316" s="117">
        <v>15609</v>
      </c>
      <c r="O316" s="118"/>
      <c r="P316" s="117">
        <v>106</v>
      </c>
      <c r="Q316" s="117">
        <v>41619</v>
      </c>
      <c r="R316" s="118"/>
      <c r="S316" s="117">
        <v>1638</v>
      </c>
      <c r="T316" s="117">
        <v>39010</v>
      </c>
      <c r="AB316" s="137"/>
    </row>
    <row r="317" spans="1:28" s="41" customFormat="1" ht="8.4499999999999993" customHeight="1" x14ac:dyDescent="0.15">
      <c r="A317" s="74" t="s">
        <v>57</v>
      </c>
      <c r="B317" s="115">
        <v>191704</v>
      </c>
      <c r="C317" s="115">
        <v>158497</v>
      </c>
      <c r="D317" s="116"/>
      <c r="E317" s="115">
        <v>53706999</v>
      </c>
      <c r="F317" s="115">
        <v>17838628</v>
      </c>
      <c r="G317" s="115">
        <v>13604422</v>
      </c>
      <c r="H317" s="115">
        <v>3301575</v>
      </c>
      <c r="I317" s="138"/>
      <c r="J317" s="115">
        <v>775</v>
      </c>
      <c r="K317" s="115">
        <v>68003</v>
      </c>
      <c r="L317" s="116"/>
      <c r="M317" s="115">
        <v>20</v>
      </c>
      <c r="N317" s="115">
        <v>2696</v>
      </c>
      <c r="O317" s="116"/>
      <c r="P317" s="115">
        <v>18</v>
      </c>
      <c r="Q317" s="115">
        <v>4331</v>
      </c>
      <c r="R317" s="116"/>
      <c r="S317" s="115">
        <v>737</v>
      </c>
      <c r="T317" s="115">
        <v>17306</v>
      </c>
      <c r="AB317" s="137"/>
    </row>
    <row r="318" spans="1:28" s="41" customFormat="1" ht="8.4499999999999993" customHeight="1" x14ac:dyDescent="0.15">
      <c r="A318" s="74" t="s">
        <v>112</v>
      </c>
      <c r="C318" s="115"/>
      <c r="D318" s="116"/>
      <c r="E318" s="115"/>
      <c r="H318" s="115"/>
      <c r="I318" s="138"/>
      <c r="L318" s="116"/>
      <c r="M318" s="115"/>
      <c r="N318" s="115"/>
      <c r="O318" s="116"/>
      <c r="R318" s="116"/>
      <c r="S318" s="115"/>
      <c r="AB318" s="137"/>
    </row>
    <row r="319" spans="1:28" s="41" customFormat="1" ht="8.4499999999999993" customHeight="1" x14ac:dyDescent="0.15">
      <c r="A319" s="74" t="s">
        <v>113</v>
      </c>
      <c r="B319" s="115">
        <v>766133</v>
      </c>
      <c r="C319" s="115">
        <v>970951</v>
      </c>
      <c r="D319" s="116"/>
      <c r="E319" s="115">
        <v>342128727</v>
      </c>
      <c r="F319" s="115">
        <v>202574024</v>
      </c>
      <c r="G319" s="115">
        <v>152414056</v>
      </c>
      <c r="H319" s="115">
        <v>25218999</v>
      </c>
      <c r="I319" s="138"/>
      <c r="J319" s="115">
        <v>9394</v>
      </c>
      <c r="K319" s="115">
        <v>761718</v>
      </c>
      <c r="L319" s="116"/>
      <c r="M319" s="115">
        <v>160</v>
      </c>
      <c r="N319" s="115">
        <v>22480</v>
      </c>
      <c r="O319" s="116"/>
      <c r="P319" s="41">
        <v>216</v>
      </c>
      <c r="Q319" s="115">
        <v>94389</v>
      </c>
      <c r="R319" s="116"/>
      <c r="S319" s="115">
        <v>1466</v>
      </c>
      <c r="T319" s="115">
        <v>36750</v>
      </c>
    </row>
    <row r="320" spans="1:28" s="41" customFormat="1" ht="8.4499999999999993" customHeight="1" x14ac:dyDescent="0.15">
      <c r="A320" s="76" t="s">
        <v>59</v>
      </c>
      <c r="B320" s="117">
        <v>320946</v>
      </c>
      <c r="C320" s="117">
        <v>360354</v>
      </c>
      <c r="D320" s="118"/>
      <c r="E320" s="117">
        <v>122079830</v>
      </c>
      <c r="F320" s="117">
        <v>24690574</v>
      </c>
      <c r="G320" s="117">
        <v>22043743</v>
      </c>
      <c r="H320" s="117">
        <v>9765797</v>
      </c>
      <c r="I320" s="139"/>
      <c r="J320" s="117">
        <v>2499</v>
      </c>
      <c r="K320" s="117">
        <v>201636</v>
      </c>
      <c r="L320" s="118"/>
      <c r="M320" s="117">
        <v>31</v>
      </c>
      <c r="N320" s="117">
        <v>2869</v>
      </c>
      <c r="O320" s="118"/>
      <c r="P320" s="117">
        <v>158</v>
      </c>
      <c r="Q320" s="117">
        <v>45083</v>
      </c>
      <c r="R320" s="118"/>
      <c r="S320" s="117">
        <v>1031</v>
      </c>
      <c r="T320" s="117">
        <v>24281</v>
      </c>
    </row>
    <row r="321" spans="1:28" s="41" customFormat="1" ht="8.4499999999999993" customHeight="1" x14ac:dyDescent="0.15">
      <c r="A321" s="110" t="s">
        <v>60</v>
      </c>
      <c r="B321" s="119">
        <v>139519</v>
      </c>
      <c r="C321" s="119">
        <v>216840</v>
      </c>
      <c r="D321" s="120"/>
      <c r="E321" s="119">
        <v>75627775</v>
      </c>
      <c r="F321" s="119">
        <v>20466197</v>
      </c>
      <c r="G321" s="119">
        <v>35042615</v>
      </c>
      <c r="H321" s="119">
        <v>8557484</v>
      </c>
      <c r="I321" s="55"/>
      <c r="J321" s="119">
        <v>5354</v>
      </c>
      <c r="K321" s="119">
        <v>242013</v>
      </c>
      <c r="L321" s="120"/>
      <c r="M321" s="119">
        <v>33</v>
      </c>
      <c r="N321" s="119">
        <v>3229</v>
      </c>
      <c r="O321" s="120"/>
      <c r="P321" s="119">
        <v>14</v>
      </c>
      <c r="Q321" s="119">
        <v>2580</v>
      </c>
      <c r="R321" s="120"/>
      <c r="S321" s="119">
        <v>350</v>
      </c>
      <c r="T321" s="119">
        <v>14461</v>
      </c>
    </row>
    <row r="322" spans="1:28" s="41" customFormat="1" ht="8.4499999999999993" customHeight="1" x14ac:dyDescent="0.15">
      <c r="A322" s="74" t="s">
        <v>90</v>
      </c>
      <c r="B322" s="115">
        <v>381</v>
      </c>
      <c r="C322" s="115">
        <v>1285</v>
      </c>
      <c r="D322" s="116"/>
      <c r="E322" s="115">
        <v>1191345</v>
      </c>
      <c r="F322" s="115">
        <v>2368995</v>
      </c>
      <c r="G322" s="115">
        <v>505828</v>
      </c>
      <c r="H322" s="115">
        <v>0</v>
      </c>
      <c r="I322" s="138"/>
      <c r="J322" s="115">
        <v>405</v>
      </c>
      <c r="K322" s="115">
        <v>63516</v>
      </c>
      <c r="L322" s="116"/>
      <c r="M322" s="115">
        <v>26</v>
      </c>
      <c r="N322" s="115">
        <v>3724</v>
      </c>
      <c r="O322" s="116"/>
      <c r="P322" s="115">
        <v>2</v>
      </c>
      <c r="Q322" s="115">
        <v>308</v>
      </c>
      <c r="R322" s="116"/>
      <c r="S322" s="115">
        <v>68</v>
      </c>
      <c r="T322" s="115">
        <v>918</v>
      </c>
    </row>
    <row r="323" spans="1:28" s="41" customFormat="1" ht="8.4499999999999993" customHeight="1" x14ac:dyDescent="0.15">
      <c r="A323" s="74" t="s">
        <v>114</v>
      </c>
      <c r="B323" s="119">
        <v>26603</v>
      </c>
      <c r="C323" s="119">
        <v>28857</v>
      </c>
      <c r="D323" s="120"/>
      <c r="E323" s="119">
        <v>12088505</v>
      </c>
      <c r="F323" s="119">
        <v>1583985</v>
      </c>
      <c r="G323" s="119">
        <v>1572676</v>
      </c>
      <c r="H323" s="119">
        <v>13969</v>
      </c>
      <c r="I323" s="138"/>
      <c r="J323" s="119">
        <v>94</v>
      </c>
      <c r="K323" s="119">
        <v>4879</v>
      </c>
      <c r="L323" s="120"/>
      <c r="M323" s="119">
        <v>1</v>
      </c>
      <c r="N323" s="119">
        <v>15</v>
      </c>
      <c r="O323" s="120"/>
      <c r="P323" s="115">
        <v>1</v>
      </c>
      <c r="Q323" s="119">
        <v>510</v>
      </c>
      <c r="R323" s="120"/>
      <c r="S323" s="119">
        <v>0</v>
      </c>
      <c r="T323" s="119">
        <v>0</v>
      </c>
    </row>
    <row r="324" spans="1:28" s="41" customFormat="1" ht="6" customHeight="1" x14ac:dyDescent="0.15">
      <c r="A324" s="74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</row>
    <row r="325" spans="1:28" s="41" customFormat="1" ht="8.4499999999999993" customHeight="1" x14ac:dyDescent="0.15">
      <c r="A325" s="72" t="s">
        <v>66</v>
      </c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</row>
    <row r="326" spans="1:28" s="41" customFormat="1" ht="8.4499999999999993" customHeight="1" x14ac:dyDescent="0.15">
      <c r="A326" s="72" t="s">
        <v>84</v>
      </c>
      <c r="B326" s="114">
        <f>SUM(B328:B362)</f>
        <v>224124127</v>
      </c>
      <c r="C326" s="114">
        <f>SUM(C328:C362)</f>
        <v>68646509</v>
      </c>
      <c r="D326" s="114"/>
      <c r="E326" s="114">
        <f>SUM(E328:E362)-4</f>
        <v>4343077599</v>
      </c>
      <c r="F326" s="114">
        <f>SUM(F328:F362)-1</f>
        <v>3359952962</v>
      </c>
      <c r="G326" s="114">
        <f>SUM(G328:G362)</f>
        <v>2129904492</v>
      </c>
      <c r="H326" s="114">
        <f>SUM(H328:H362)</f>
        <v>1445134855</v>
      </c>
      <c r="I326" s="78"/>
      <c r="J326" s="114">
        <f>SUM(J328:J362)</f>
        <v>167160</v>
      </c>
      <c r="K326" s="114">
        <f>SUM(K328:K362)</f>
        <v>18588570</v>
      </c>
      <c r="L326" s="114"/>
      <c r="M326" s="114">
        <f>SUM(M328:M362)</f>
        <v>5291</v>
      </c>
      <c r="N326" s="114">
        <f>SUM(N328:N362)-4</f>
        <v>509401</v>
      </c>
      <c r="O326" s="114"/>
      <c r="P326" s="114">
        <f>SUM(P328:P362)</f>
        <v>8984</v>
      </c>
      <c r="Q326" s="114">
        <f>SUM(Q328:Q362)+2</f>
        <v>4395795</v>
      </c>
      <c r="R326" s="114"/>
      <c r="S326" s="114">
        <f>SUM(S328:S362)</f>
        <v>195769</v>
      </c>
      <c r="T326" s="114">
        <f>SUM(T328:T362)</f>
        <v>2147371</v>
      </c>
      <c r="AB326" s="137"/>
    </row>
    <row r="327" spans="1:28" s="41" customFormat="1" ht="3.75" customHeight="1" x14ac:dyDescent="0.15">
      <c r="A327" s="72"/>
      <c r="B327" s="114"/>
      <c r="C327" s="114"/>
      <c r="D327" s="114"/>
      <c r="E327" s="114"/>
      <c r="F327" s="114"/>
      <c r="G327" s="114"/>
      <c r="H327" s="114"/>
      <c r="I327" s="78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AB327" s="137"/>
    </row>
    <row r="328" spans="1:28" s="41" customFormat="1" ht="8.4499999999999993" customHeight="1" x14ac:dyDescent="0.15">
      <c r="A328" s="74" t="s">
        <v>29</v>
      </c>
      <c r="B328" s="115">
        <v>589887</v>
      </c>
      <c r="C328" s="115">
        <v>315723</v>
      </c>
      <c r="D328" s="116"/>
      <c r="E328" s="115">
        <v>39287583</v>
      </c>
      <c r="F328" s="115">
        <v>31301714</v>
      </c>
      <c r="G328" s="115">
        <v>19503023</v>
      </c>
      <c r="H328" s="115">
        <v>13306437</v>
      </c>
      <c r="I328" s="138"/>
      <c r="J328" s="115">
        <v>1273</v>
      </c>
      <c r="K328" s="115">
        <v>159867</v>
      </c>
      <c r="L328" s="116"/>
      <c r="M328" s="115">
        <v>43</v>
      </c>
      <c r="N328" s="115">
        <v>4726</v>
      </c>
      <c r="O328" s="116"/>
      <c r="P328" s="115">
        <v>104</v>
      </c>
      <c r="Q328" s="115">
        <v>32125</v>
      </c>
      <c r="R328" s="116"/>
      <c r="S328" s="115">
        <v>608</v>
      </c>
      <c r="T328" s="115">
        <v>12835</v>
      </c>
      <c r="AB328" s="137"/>
    </row>
    <row r="329" spans="1:28" s="41" customFormat="1" ht="8.4499999999999993" customHeight="1" x14ac:dyDescent="0.15">
      <c r="A329" s="74" t="s">
        <v>30</v>
      </c>
      <c r="B329" s="115">
        <v>1018727</v>
      </c>
      <c r="C329" s="115">
        <v>868614</v>
      </c>
      <c r="D329" s="116"/>
      <c r="E329" s="115">
        <v>117099301</v>
      </c>
      <c r="F329" s="115">
        <v>78426759</v>
      </c>
      <c r="G329" s="115">
        <v>64199778</v>
      </c>
      <c r="H329" s="115">
        <v>41278158</v>
      </c>
      <c r="I329" s="138"/>
      <c r="J329" s="115">
        <v>2763</v>
      </c>
      <c r="K329" s="115">
        <v>442847</v>
      </c>
      <c r="L329" s="116"/>
      <c r="M329" s="115">
        <v>47</v>
      </c>
      <c r="N329" s="115">
        <v>5457</v>
      </c>
      <c r="O329" s="116"/>
      <c r="P329" s="115">
        <v>216</v>
      </c>
      <c r="Q329" s="115">
        <v>122689</v>
      </c>
      <c r="R329" s="116"/>
      <c r="S329" s="115">
        <v>996</v>
      </c>
      <c r="T329" s="115">
        <v>28743</v>
      </c>
      <c r="AB329" s="137"/>
    </row>
    <row r="330" spans="1:28" s="41" customFormat="1" ht="8.4499999999999993" customHeight="1" x14ac:dyDescent="0.15">
      <c r="A330" s="74" t="s">
        <v>31</v>
      </c>
      <c r="B330" s="115">
        <v>269888</v>
      </c>
      <c r="C330" s="115">
        <v>164404</v>
      </c>
      <c r="D330" s="116"/>
      <c r="E330" s="115">
        <v>27302658</v>
      </c>
      <c r="F330" s="115">
        <v>19718838</v>
      </c>
      <c r="G330" s="115">
        <v>14182928</v>
      </c>
      <c r="H330" s="115">
        <v>13414111</v>
      </c>
      <c r="I330" s="138"/>
      <c r="J330" s="115">
        <v>913</v>
      </c>
      <c r="K330" s="115">
        <v>104166</v>
      </c>
      <c r="L330" s="116"/>
      <c r="M330" s="115">
        <v>17</v>
      </c>
      <c r="N330" s="115">
        <v>1931</v>
      </c>
      <c r="O330" s="116"/>
      <c r="P330" s="115">
        <v>56</v>
      </c>
      <c r="Q330" s="115">
        <v>25479</v>
      </c>
      <c r="R330" s="116"/>
      <c r="S330" s="115">
        <v>303</v>
      </c>
      <c r="T330" s="115">
        <v>7493</v>
      </c>
      <c r="AB330" s="137"/>
    </row>
    <row r="331" spans="1:28" s="41" customFormat="1" ht="8.4499999999999993" customHeight="1" x14ac:dyDescent="0.15">
      <c r="A331" s="76" t="s">
        <v>32</v>
      </c>
      <c r="B331" s="117">
        <v>337394</v>
      </c>
      <c r="C331" s="117">
        <v>220815</v>
      </c>
      <c r="D331" s="118"/>
      <c r="E331" s="117">
        <v>28370902</v>
      </c>
      <c r="F331" s="117">
        <v>22824688</v>
      </c>
      <c r="G331" s="117">
        <v>14785559</v>
      </c>
      <c r="H331" s="117">
        <v>14323382</v>
      </c>
      <c r="I331" s="139"/>
      <c r="J331" s="117">
        <v>1259</v>
      </c>
      <c r="K331" s="117">
        <v>139442</v>
      </c>
      <c r="L331" s="118"/>
      <c r="M331" s="117">
        <v>21</v>
      </c>
      <c r="N331" s="117">
        <v>3192</v>
      </c>
      <c r="O331" s="118"/>
      <c r="P331" s="117">
        <v>60</v>
      </c>
      <c r="Q331" s="117">
        <v>26118</v>
      </c>
      <c r="R331" s="118"/>
      <c r="S331" s="117">
        <v>537</v>
      </c>
      <c r="T331" s="117">
        <v>13697</v>
      </c>
      <c r="AB331" s="137"/>
    </row>
    <row r="332" spans="1:28" s="41" customFormat="1" ht="8.4499999999999993" customHeight="1" x14ac:dyDescent="0.15">
      <c r="A332" s="74" t="s">
        <v>85</v>
      </c>
      <c r="B332" s="115">
        <v>4950888</v>
      </c>
      <c r="C332" s="115">
        <v>630314</v>
      </c>
      <c r="D332" s="116"/>
      <c r="E332" s="115">
        <v>129821523</v>
      </c>
      <c r="F332" s="115">
        <v>130669160</v>
      </c>
      <c r="G332" s="115">
        <v>71381107</v>
      </c>
      <c r="H332" s="115">
        <v>50741341</v>
      </c>
      <c r="I332" s="138"/>
      <c r="J332" s="115">
        <v>4652</v>
      </c>
      <c r="K332" s="115">
        <v>492549</v>
      </c>
      <c r="L332" s="116"/>
      <c r="M332" s="115">
        <v>199</v>
      </c>
      <c r="N332" s="115">
        <v>17403</v>
      </c>
      <c r="O332" s="116"/>
      <c r="P332" s="115">
        <v>354</v>
      </c>
      <c r="Q332" s="115">
        <v>219870</v>
      </c>
      <c r="R332" s="116"/>
      <c r="S332" s="115">
        <v>2473</v>
      </c>
      <c r="T332" s="115">
        <v>54151</v>
      </c>
      <c r="AB332" s="137"/>
    </row>
    <row r="333" spans="1:28" s="41" customFormat="1" ht="8.4499999999999993" customHeight="1" x14ac:dyDescent="0.15">
      <c r="A333" s="74" t="s">
        <v>34</v>
      </c>
      <c r="B333" s="115">
        <v>565833</v>
      </c>
      <c r="C333" s="115">
        <v>111557</v>
      </c>
      <c r="D333" s="116"/>
      <c r="E333" s="115">
        <v>20403760</v>
      </c>
      <c r="F333" s="115">
        <v>14958702</v>
      </c>
      <c r="G333" s="115">
        <v>10839962</v>
      </c>
      <c r="H333" s="115">
        <v>8472745</v>
      </c>
      <c r="I333" s="138"/>
      <c r="J333" s="115">
        <v>1633</v>
      </c>
      <c r="K333" s="115">
        <v>121179</v>
      </c>
      <c r="L333" s="116"/>
      <c r="M333" s="115">
        <v>35</v>
      </c>
      <c r="N333" s="115">
        <v>5358</v>
      </c>
      <c r="O333" s="116"/>
      <c r="P333" s="115">
        <v>46</v>
      </c>
      <c r="Q333" s="115">
        <v>23992</v>
      </c>
      <c r="R333" s="116"/>
      <c r="S333" s="115">
        <v>386</v>
      </c>
      <c r="T333" s="115">
        <v>8284</v>
      </c>
      <c r="AB333" s="137"/>
    </row>
    <row r="334" spans="1:28" s="41" customFormat="1" ht="8.4499999999999993" customHeight="1" x14ac:dyDescent="0.15">
      <c r="A334" s="74" t="s">
        <v>35</v>
      </c>
      <c r="B334" s="115">
        <v>3639593</v>
      </c>
      <c r="C334" s="115">
        <v>403799</v>
      </c>
      <c r="D334" s="116"/>
      <c r="E334" s="115">
        <v>65806767</v>
      </c>
      <c r="F334" s="115">
        <v>49414571</v>
      </c>
      <c r="G334" s="115">
        <v>30382781</v>
      </c>
      <c r="H334" s="115">
        <v>29997994</v>
      </c>
      <c r="I334" s="138"/>
      <c r="J334" s="115">
        <v>3296</v>
      </c>
      <c r="K334" s="115">
        <v>312751</v>
      </c>
      <c r="L334" s="116"/>
      <c r="M334" s="115">
        <v>32</v>
      </c>
      <c r="N334" s="115">
        <v>5096</v>
      </c>
      <c r="O334" s="116"/>
      <c r="P334" s="115">
        <v>70</v>
      </c>
      <c r="Q334" s="115">
        <v>27596</v>
      </c>
      <c r="R334" s="116"/>
      <c r="S334" s="115">
        <v>1739</v>
      </c>
      <c r="T334" s="115">
        <v>39846</v>
      </c>
      <c r="AB334" s="137"/>
    </row>
    <row r="335" spans="1:28" s="41" customFormat="1" ht="8.4499999999999993" customHeight="1" x14ac:dyDescent="0.15">
      <c r="A335" s="76" t="s">
        <v>86</v>
      </c>
      <c r="B335" s="117">
        <v>2239422</v>
      </c>
      <c r="C335" s="117">
        <v>740598</v>
      </c>
      <c r="D335" s="118"/>
      <c r="E335" s="117">
        <v>111535408</v>
      </c>
      <c r="F335" s="117">
        <v>89779931</v>
      </c>
      <c r="G335" s="117">
        <v>55929826</v>
      </c>
      <c r="H335" s="117">
        <v>48963626</v>
      </c>
      <c r="I335" s="139"/>
      <c r="J335" s="117">
        <v>4734</v>
      </c>
      <c r="K335" s="117">
        <v>579895</v>
      </c>
      <c r="L335" s="118"/>
      <c r="M335" s="117">
        <v>172</v>
      </c>
      <c r="N335" s="117">
        <v>12334</v>
      </c>
      <c r="O335" s="118"/>
      <c r="P335" s="117">
        <v>303</v>
      </c>
      <c r="Q335" s="117">
        <v>120756</v>
      </c>
      <c r="R335" s="118"/>
      <c r="S335" s="117">
        <v>2060</v>
      </c>
      <c r="T335" s="117">
        <v>51984</v>
      </c>
      <c r="AB335" s="137"/>
    </row>
    <row r="336" spans="1:28" s="41" customFormat="1" ht="8.4499999999999993" customHeight="1" x14ac:dyDescent="0.15">
      <c r="A336" s="74" t="s">
        <v>87</v>
      </c>
      <c r="B336" s="115">
        <v>106071365</v>
      </c>
      <c r="C336" s="115">
        <v>43696763</v>
      </c>
      <c r="D336" s="116"/>
      <c r="E336" s="115">
        <v>1067557871</v>
      </c>
      <c r="F336" s="115">
        <v>766026543</v>
      </c>
      <c r="G336" s="115">
        <v>421581503</v>
      </c>
      <c r="H336" s="115">
        <v>243142382</v>
      </c>
      <c r="I336" s="138"/>
      <c r="J336" s="115">
        <v>38930</v>
      </c>
      <c r="K336" s="115">
        <v>5165395</v>
      </c>
      <c r="L336" s="116"/>
      <c r="M336" s="115">
        <v>1544</v>
      </c>
      <c r="N336" s="115">
        <v>105362</v>
      </c>
      <c r="O336" s="116"/>
      <c r="P336" s="115">
        <v>2752</v>
      </c>
      <c r="Q336" s="115">
        <v>1530741</v>
      </c>
      <c r="R336" s="116"/>
      <c r="S336" s="115">
        <v>147628</v>
      </c>
      <c r="T336" s="115">
        <v>983562</v>
      </c>
      <c r="AB336" s="137"/>
    </row>
    <row r="337" spans="1:28" s="41" customFormat="1" ht="8.4499999999999993" customHeight="1" x14ac:dyDescent="0.15">
      <c r="A337" s="74" t="s">
        <v>38</v>
      </c>
      <c r="B337" s="115">
        <v>917670</v>
      </c>
      <c r="C337" s="115">
        <v>424209</v>
      </c>
      <c r="D337" s="116"/>
      <c r="E337" s="115">
        <v>47152497</v>
      </c>
      <c r="F337" s="115">
        <v>37304391</v>
      </c>
      <c r="G337" s="115">
        <v>24655716</v>
      </c>
      <c r="H337" s="115">
        <v>18671362</v>
      </c>
      <c r="I337" s="138"/>
      <c r="J337" s="115">
        <v>2427</v>
      </c>
      <c r="K337" s="115">
        <v>316300</v>
      </c>
      <c r="L337" s="116"/>
      <c r="M337" s="115">
        <v>91</v>
      </c>
      <c r="N337" s="115">
        <v>19017</v>
      </c>
      <c r="O337" s="116"/>
      <c r="P337" s="115">
        <v>181</v>
      </c>
      <c r="Q337" s="115">
        <v>86368</v>
      </c>
      <c r="R337" s="116"/>
      <c r="S337" s="115">
        <v>1131</v>
      </c>
      <c r="T337" s="115">
        <v>26523</v>
      </c>
      <c r="AB337" s="137"/>
    </row>
    <row r="338" spans="1:28" s="41" customFormat="1" ht="8.4499999999999993" customHeight="1" x14ac:dyDescent="0.15">
      <c r="A338" s="74" t="s">
        <v>39</v>
      </c>
      <c r="B338" s="115">
        <v>3329370</v>
      </c>
      <c r="C338" s="115">
        <v>787329</v>
      </c>
      <c r="D338" s="116"/>
      <c r="E338" s="115">
        <v>152643710</v>
      </c>
      <c r="F338" s="115">
        <v>124577553</v>
      </c>
      <c r="G338" s="115">
        <v>88894365</v>
      </c>
      <c r="H338" s="115">
        <v>62212142</v>
      </c>
      <c r="I338" s="138"/>
      <c r="J338" s="115">
        <v>7871</v>
      </c>
      <c r="K338" s="115">
        <v>608953</v>
      </c>
      <c r="L338" s="116"/>
      <c r="M338" s="115">
        <v>269</v>
      </c>
      <c r="N338" s="115">
        <v>15142</v>
      </c>
      <c r="O338" s="116"/>
      <c r="P338" s="115">
        <v>245</v>
      </c>
      <c r="Q338" s="115">
        <v>88718</v>
      </c>
      <c r="R338" s="116"/>
      <c r="S338" s="115">
        <v>3668</v>
      </c>
      <c r="T338" s="115">
        <v>51134</v>
      </c>
      <c r="AB338" s="137"/>
    </row>
    <row r="339" spans="1:28" s="41" customFormat="1" ht="8.4499999999999993" customHeight="1" x14ac:dyDescent="0.15">
      <c r="A339" s="76" t="s">
        <v>40</v>
      </c>
      <c r="B339" s="117">
        <v>1369998</v>
      </c>
      <c r="C339" s="117">
        <v>370574</v>
      </c>
      <c r="D339" s="118"/>
      <c r="E339" s="117">
        <v>57249799</v>
      </c>
      <c r="F339" s="117">
        <v>34185774</v>
      </c>
      <c r="G339" s="117">
        <v>26819649</v>
      </c>
      <c r="H339" s="117">
        <v>24768008</v>
      </c>
      <c r="I339" s="139"/>
      <c r="J339" s="117">
        <v>4005</v>
      </c>
      <c r="K339" s="117">
        <v>411579</v>
      </c>
      <c r="L339" s="118"/>
      <c r="M339" s="117">
        <v>143</v>
      </c>
      <c r="N339" s="117">
        <v>39995</v>
      </c>
      <c r="O339" s="118"/>
      <c r="P339" s="117">
        <v>156</v>
      </c>
      <c r="Q339" s="117">
        <v>112655</v>
      </c>
      <c r="R339" s="118"/>
      <c r="S339" s="117">
        <v>698</v>
      </c>
      <c r="T339" s="117">
        <v>18685</v>
      </c>
      <c r="AB339" s="137"/>
    </row>
    <row r="340" spans="1:28" s="41" customFormat="1" ht="8.4499999999999993" customHeight="1" x14ac:dyDescent="0.15">
      <c r="A340" s="74" t="s">
        <v>41</v>
      </c>
      <c r="B340" s="115">
        <v>1340665</v>
      </c>
      <c r="C340" s="115">
        <v>324548</v>
      </c>
      <c r="D340" s="116"/>
      <c r="E340" s="115">
        <v>55405741</v>
      </c>
      <c r="F340" s="115">
        <v>41740038</v>
      </c>
      <c r="G340" s="115">
        <v>25637977</v>
      </c>
      <c r="H340" s="115">
        <v>21666473</v>
      </c>
      <c r="I340" s="138"/>
      <c r="J340" s="115">
        <v>2219</v>
      </c>
      <c r="K340" s="115">
        <v>261251</v>
      </c>
      <c r="L340" s="116"/>
      <c r="M340" s="115">
        <v>40</v>
      </c>
      <c r="N340" s="115">
        <v>4807</v>
      </c>
      <c r="O340" s="116"/>
      <c r="P340" s="115">
        <v>122</v>
      </c>
      <c r="Q340" s="115">
        <v>60751</v>
      </c>
      <c r="R340" s="116"/>
      <c r="S340" s="115">
        <v>610</v>
      </c>
      <c r="T340" s="115">
        <v>15036</v>
      </c>
      <c r="AB340" s="137"/>
    </row>
    <row r="341" spans="1:28" s="41" customFormat="1" ht="8.4499999999999993" customHeight="1" x14ac:dyDescent="0.15">
      <c r="A341" s="74" t="s">
        <v>42</v>
      </c>
      <c r="B341" s="115">
        <v>6725418</v>
      </c>
      <c r="C341" s="115">
        <v>1835270</v>
      </c>
      <c r="D341" s="116"/>
      <c r="E341" s="115">
        <v>351030630</v>
      </c>
      <c r="F341" s="115">
        <v>296000081</v>
      </c>
      <c r="G341" s="115">
        <v>189322008</v>
      </c>
      <c r="H341" s="115">
        <v>126522412</v>
      </c>
      <c r="I341" s="138"/>
      <c r="J341" s="115">
        <v>9503</v>
      </c>
      <c r="K341" s="115">
        <v>1028639</v>
      </c>
      <c r="L341" s="116"/>
      <c r="M341" s="115">
        <v>440</v>
      </c>
      <c r="N341" s="115">
        <v>28103</v>
      </c>
      <c r="O341" s="116"/>
      <c r="P341" s="115">
        <v>590</v>
      </c>
      <c r="Q341" s="115">
        <v>228240</v>
      </c>
      <c r="R341" s="116"/>
      <c r="S341" s="115">
        <v>3147</v>
      </c>
      <c r="T341" s="115">
        <v>65458</v>
      </c>
      <c r="AB341" s="137"/>
    </row>
    <row r="342" spans="1:28" s="41" customFormat="1" ht="8.4499999999999993" customHeight="1" x14ac:dyDescent="0.15">
      <c r="A342" s="74" t="s">
        <v>43</v>
      </c>
      <c r="B342" s="115">
        <v>6832161</v>
      </c>
      <c r="C342" s="115">
        <v>3246129</v>
      </c>
      <c r="D342" s="116"/>
      <c r="E342" s="115">
        <v>470091573</v>
      </c>
      <c r="F342" s="115">
        <v>365725682</v>
      </c>
      <c r="G342" s="115">
        <v>233299380</v>
      </c>
      <c r="H342" s="115">
        <v>145216565</v>
      </c>
      <c r="I342" s="138"/>
      <c r="J342" s="115">
        <v>12980</v>
      </c>
      <c r="K342" s="115">
        <v>1413989</v>
      </c>
      <c r="L342" s="116"/>
      <c r="M342" s="115">
        <v>430</v>
      </c>
      <c r="N342" s="115">
        <v>53817</v>
      </c>
      <c r="O342" s="116"/>
      <c r="P342" s="41">
        <v>712</v>
      </c>
      <c r="Q342" s="115">
        <v>307927</v>
      </c>
      <c r="R342" s="116"/>
      <c r="S342" s="115">
        <v>3692</v>
      </c>
      <c r="T342" s="115">
        <v>109817</v>
      </c>
      <c r="AB342" s="137"/>
    </row>
    <row r="343" spans="1:28" s="41" customFormat="1" ht="8.4499999999999993" customHeight="1" x14ac:dyDescent="0.15">
      <c r="A343" s="76" t="s">
        <v>88</v>
      </c>
      <c r="B343" s="117">
        <v>5876273</v>
      </c>
      <c r="C343" s="117">
        <v>640406</v>
      </c>
      <c r="D343" s="118"/>
      <c r="E343" s="117">
        <v>97031210</v>
      </c>
      <c r="F343" s="117">
        <v>77668632</v>
      </c>
      <c r="G343" s="117">
        <v>42261904</v>
      </c>
      <c r="H343" s="117">
        <v>41985882</v>
      </c>
      <c r="I343" s="139"/>
      <c r="J343" s="117">
        <v>6185</v>
      </c>
      <c r="K343" s="117">
        <v>456802</v>
      </c>
      <c r="L343" s="118"/>
      <c r="M343" s="117">
        <v>183</v>
      </c>
      <c r="N343" s="117">
        <v>16869</v>
      </c>
      <c r="O343" s="118"/>
      <c r="P343" s="117">
        <v>112</v>
      </c>
      <c r="Q343" s="117">
        <v>46388</v>
      </c>
      <c r="R343" s="118"/>
      <c r="S343" s="117">
        <v>3834</v>
      </c>
      <c r="T343" s="117">
        <v>85610</v>
      </c>
      <c r="AB343" s="137"/>
    </row>
    <row r="344" spans="1:28" s="41" customFormat="1" ht="8.4499999999999993" customHeight="1" x14ac:dyDescent="0.15">
      <c r="A344" s="74" t="s">
        <v>45</v>
      </c>
      <c r="B344" s="115">
        <v>784806</v>
      </c>
      <c r="C344" s="115">
        <v>372532</v>
      </c>
      <c r="D344" s="116"/>
      <c r="E344" s="115">
        <v>50165690</v>
      </c>
      <c r="F344" s="115">
        <v>41049874</v>
      </c>
      <c r="G344" s="115">
        <v>26259883</v>
      </c>
      <c r="H344" s="115">
        <v>20573155</v>
      </c>
      <c r="I344" s="138"/>
      <c r="J344" s="115">
        <v>3402</v>
      </c>
      <c r="K344" s="115">
        <v>333146</v>
      </c>
      <c r="L344" s="116"/>
      <c r="M344" s="115">
        <v>78</v>
      </c>
      <c r="N344" s="115">
        <v>6176</v>
      </c>
      <c r="O344" s="116"/>
      <c r="P344" s="115">
        <v>97</v>
      </c>
      <c r="Q344" s="115">
        <v>56031</v>
      </c>
      <c r="R344" s="116"/>
      <c r="S344" s="115">
        <v>1303</v>
      </c>
      <c r="T344" s="115">
        <v>26501</v>
      </c>
      <c r="AB344" s="137"/>
    </row>
    <row r="345" spans="1:28" s="41" customFormat="1" ht="8.4499999999999993" customHeight="1" x14ac:dyDescent="0.15">
      <c r="A345" s="74" t="s">
        <v>46</v>
      </c>
      <c r="B345" s="115">
        <v>575844</v>
      </c>
      <c r="C345" s="115">
        <v>175369</v>
      </c>
      <c r="D345" s="116"/>
      <c r="E345" s="115">
        <v>32622477</v>
      </c>
      <c r="F345" s="115">
        <v>29705561</v>
      </c>
      <c r="G345" s="115">
        <v>16076916</v>
      </c>
      <c r="H345" s="115">
        <v>12075074</v>
      </c>
      <c r="I345" s="138"/>
      <c r="J345" s="115">
        <v>1827</v>
      </c>
      <c r="K345" s="115">
        <v>136866</v>
      </c>
      <c r="L345" s="116"/>
      <c r="M345" s="115">
        <v>23</v>
      </c>
      <c r="N345" s="115">
        <v>1409</v>
      </c>
      <c r="O345" s="116"/>
      <c r="P345" s="115">
        <v>49</v>
      </c>
      <c r="Q345" s="115">
        <v>34517</v>
      </c>
      <c r="R345" s="116"/>
      <c r="S345" s="115">
        <v>965</v>
      </c>
      <c r="T345" s="115">
        <v>18965</v>
      </c>
      <c r="AB345" s="137"/>
    </row>
    <row r="346" spans="1:28" s="41" customFormat="1" ht="8.4499999999999993" customHeight="1" x14ac:dyDescent="0.15">
      <c r="A346" s="74" t="s">
        <v>47</v>
      </c>
      <c r="B346" s="115">
        <v>18379531</v>
      </c>
      <c r="C346" s="115">
        <v>6073371</v>
      </c>
      <c r="D346" s="116"/>
      <c r="E346" s="115">
        <v>362872255</v>
      </c>
      <c r="F346" s="115">
        <v>278712765</v>
      </c>
      <c r="G346" s="115">
        <v>193391035</v>
      </c>
      <c r="H346" s="115">
        <v>88097086</v>
      </c>
      <c r="I346" s="138"/>
      <c r="J346" s="115">
        <v>8771</v>
      </c>
      <c r="K346" s="115">
        <v>1030908</v>
      </c>
      <c r="L346" s="116"/>
      <c r="M346" s="115">
        <v>368</v>
      </c>
      <c r="N346" s="115">
        <v>37630</v>
      </c>
      <c r="O346" s="116"/>
      <c r="P346" s="115">
        <v>473</v>
      </c>
      <c r="Q346" s="115">
        <v>145671</v>
      </c>
      <c r="R346" s="116"/>
      <c r="S346" s="115">
        <v>3029</v>
      </c>
      <c r="T346" s="115">
        <v>108645</v>
      </c>
      <c r="AB346" s="137"/>
    </row>
    <row r="347" spans="1:28" s="41" customFormat="1" ht="8.4499999999999993" customHeight="1" x14ac:dyDescent="0.15">
      <c r="A347" s="76" t="s">
        <v>48</v>
      </c>
      <c r="B347" s="117">
        <v>1067452</v>
      </c>
      <c r="C347" s="117">
        <v>222552</v>
      </c>
      <c r="D347" s="118"/>
      <c r="E347" s="117">
        <v>54048829</v>
      </c>
      <c r="F347" s="117">
        <v>49824122</v>
      </c>
      <c r="G347" s="117">
        <v>32100851</v>
      </c>
      <c r="H347" s="117">
        <v>29242867</v>
      </c>
      <c r="I347" s="139"/>
      <c r="J347" s="117">
        <v>3740</v>
      </c>
      <c r="K347" s="117">
        <v>324402</v>
      </c>
      <c r="L347" s="118"/>
      <c r="M347" s="117">
        <v>90</v>
      </c>
      <c r="N347" s="117">
        <v>7194</v>
      </c>
      <c r="O347" s="118"/>
      <c r="P347" s="117">
        <v>25</v>
      </c>
      <c r="Q347" s="117">
        <v>11314</v>
      </c>
      <c r="R347" s="118"/>
      <c r="S347" s="117">
        <v>1110</v>
      </c>
      <c r="T347" s="117">
        <v>16539</v>
      </c>
      <c r="AB347" s="137"/>
    </row>
    <row r="348" spans="1:28" s="41" customFormat="1" ht="8.4499999999999993" customHeight="1" x14ac:dyDescent="0.15">
      <c r="A348" s="74" t="s">
        <v>49</v>
      </c>
      <c r="B348" s="115">
        <v>2989059</v>
      </c>
      <c r="C348" s="115">
        <v>788738</v>
      </c>
      <c r="D348" s="116"/>
      <c r="E348" s="115">
        <v>122928061</v>
      </c>
      <c r="F348" s="115">
        <v>97609883</v>
      </c>
      <c r="G348" s="115">
        <v>61809964</v>
      </c>
      <c r="H348" s="115">
        <v>40302718</v>
      </c>
      <c r="I348" s="138"/>
      <c r="J348" s="115">
        <v>5575</v>
      </c>
      <c r="K348" s="115">
        <v>632269</v>
      </c>
      <c r="L348" s="116"/>
      <c r="M348" s="115">
        <v>134</v>
      </c>
      <c r="N348" s="115">
        <v>15665</v>
      </c>
      <c r="O348" s="116"/>
      <c r="P348" s="115">
        <v>239</v>
      </c>
      <c r="Q348" s="115">
        <v>71548</v>
      </c>
      <c r="R348" s="116"/>
      <c r="S348" s="115">
        <v>1719</v>
      </c>
      <c r="T348" s="115">
        <v>29627</v>
      </c>
      <c r="AB348" s="137"/>
    </row>
    <row r="349" spans="1:28" s="41" customFormat="1" ht="8.4499999999999993" customHeight="1" x14ac:dyDescent="0.15">
      <c r="A349" s="74" t="s">
        <v>50</v>
      </c>
      <c r="B349" s="115">
        <v>22068905</v>
      </c>
      <c r="C349" s="115">
        <v>581153</v>
      </c>
      <c r="D349" s="116"/>
      <c r="E349" s="115">
        <v>76754747</v>
      </c>
      <c r="F349" s="115">
        <v>68485045</v>
      </c>
      <c r="G349" s="115">
        <v>42642226</v>
      </c>
      <c r="H349" s="115">
        <v>25876589</v>
      </c>
      <c r="I349" s="138"/>
      <c r="J349" s="115">
        <v>2811</v>
      </c>
      <c r="K349" s="115">
        <v>287986</v>
      </c>
      <c r="L349" s="116"/>
      <c r="M349" s="115">
        <v>131</v>
      </c>
      <c r="N349" s="115">
        <v>15120</v>
      </c>
      <c r="O349" s="116"/>
      <c r="P349" s="115">
        <v>90</v>
      </c>
      <c r="Q349" s="115">
        <v>28721</v>
      </c>
      <c r="R349" s="116"/>
      <c r="S349" s="115">
        <v>1289</v>
      </c>
      <c r="T349" s="115">
        <v>31347</v>
      </c>
      <c r="AB349" s="137"/>
    </row>
    <row r="350" spans="1:28" s="41" customFormat="1" ht="8.4499999999999993" customHeight="1" x14ac:dyDescent="0.15">
      <c r="A350" s="74" t="s">
        <v>51</v>
      </c>
      <c r="B350" s="115">
        <v>558968</v>
      </c>
      <c r="C350" s="115">
        <v>270146</v>
      </c>
      <c r="D350" s="116"/>
      <c r="E350" s="115">
        <v>51354183</v>
      </c>
      <c r="F350" s="115">
        <v>37071729</v>
      </c>
      <c r="G350" s="115">
        <v>27543255</v>
      </c>
      <c r="H350" s="115">
        <v>17734749</v>
      </c>
      <c r="I350" s="138"/>
      <c r="J350" s="115">
        <v>1146</v>
      </c>
      <c r="K350" s="115">
        <v>130412</v>
      </c>
      <c r="L350" s="116"/>
      <c r="M350" s="115">
        <v>45</v>
      </c>
      <c r="N350" s="115">
        <v>4727</v>
      </c>
      <c r="O350" s="116"/>
      <c r="P350" s="115">
        <v>60</v>
      </c>
      <c r="Q350" s="115">
        <v>22489</v>
      </c>
      <c r="R350" s="116"/>
      <c r="S350" s="115">
        <v>476</v>
      </c>
      <c r="T350" s="115">
        <v>12921</v>
      </c>
      <c r="AB350" s="137"/>
    </row>
    <row r="351" spans="1:28" s="41" customFormat="1" ht="8.4499999999999993" customHeight="1" x14ac:dyDescent="0.15">
      <c r="A351" s="76" t="s">
        <v>52</v>
      </c>
      <c r="B351" s="117">
        <v>5455071</v>
      </c>
      <c r="C351" s="117">
        <v>811800</v>
      </c>
      <c r="D351" s="118"/>
      <c r="E351" s="117">
        <v>77765447</v>
      </c>
      <c r="F351" s="117">
        <v>65503249</v>
      </c>
      <c r="G351" s="117">
        <v>40927705</v>
      </c>
      <c r="H351" s="117">
        <v>33563515</v>
      </c>
      <c r="I351" s="139"/>
      <c r="J351" s="117">
        <v>2308</v>
      </c>
      <c r="K351" s="117">
        <v>334151</v>
      </c>
      <c r="L351" s="118"/>
      <c r="M351" s="117">
        <v>60</v>
      </c>
      <c r="N351" s="117">
        <v>4451</v>
      </c>
      <c r="O351" s="118"/>
      <c r="P351" s="117">
        <v>156</v>
      </c>
      <c r="Q351" s="117">
        <v>84206</v>
      </c>
      <c r="R351" s="118"/>
      <c r="S351" s="117">
        <v>1553</v>
      </c>
      <c r="T351" s="117">
        <v>39353</v>
      </c>
      <c r="AB351" s="137"/>
    </row>
    <row r="352" spans="1:28" s="41" customFormat="1" ht="8.4499999999999993" customHeight="1" x14ac:dyDescent="0.15">
      <c r="A352" s="74" t="s">
        <v>53</v>
      </c>
      <c r="B352" s="115">
        <v>19053050</v>
      </c>
      <c r="C352" s="115">
        <v>1278555</v>
      </c>
      <c r="D352" s="116"/>
      <c r="E352" s="115">
        <v>104290420</v>
      </c>
      <c r="F352" s="115">
        <v>84368799</v>
      </c>
      <c r="G352" s="115">
        <v>59292094</v>
      </c>
      <c r="H352" s="115">
        <v>48697548</v>
      </c>
      <c r="I352" s="138"/>
      <c r="J352" s="115">
        <v>6271</v>
      </c>
      <c r="K352" s="115">
        <v>572825</v>
      </c>
      <c r="L352" s="116"/>
      <c r="M352" s="115">
        <v>133</v>
      </c>
      <c r="N352" s="115">
        <v>13552</v>
      </c>
      <c r="O352" s="116"/>
      <c r="P352" s="115">
        <v>186</v>
      </c>
      <c r="Q352" s="115">
        <v>95009</v>
      </c>
      <c r="R352" s="116"/>
      <c r="S352" s="115">
        <v>1800</v>
      </c>
      <c r="T352" s="115">
        <v>52955</v>
      </c>
      <c r="AB352" s="137"/>
    </row>
    <row r="353" spans="1:28" s="41" customFormat="1" ht="8.4499999999999993" customHeight="1" x14ac:dyDescent="0.15">
      <c r="A353" s="74" t="s">
        <v>54</v>
      </c>
      <c r="B353" s="115">
        <v>1047063</v>
      </c>
      <c r="C353" s="115">
        <v>873393</v>
      </c>
      <c r="D353" s="116"/>
      <c r="E353" s="115">
        <v>115909773</v>
      </c>
      <c r="F353" s="115">
        <v>77179405</v>
      </c>
      <c r="G353" s="115">
        <v>62423593</v>
      </c>
      <c r="H353" s="115">
        <v>44585556</v>
      </c>
      <c r="I353" s="138"/>
      <c r="J353" s="115">
        <v>3255</v>
      </c>
      <c r="K353" s="115">
        <v>358017</v>
      </c>
      <c r="L353" s="116"/>
      <c r="M353" s="115">
        <v>80</v>
      </c>
      <c r="N353" s="115">
        <v>5380</v>
      </c>
      <c r="O353" s="116"/>
      <c r="P353" s="115">
        <v>358</v>
      </c>
      <c r="Q353" s="115">
        <v>269784</v>
      </c>
      <c r="R353" s="116"/>
      <c r="S353" s="115">
        <v>1129</v>
      </c>
      <c r="T353" s="115">
        <v>28215</v>
      </c>
      <c r="AB353" s="137"/>
    </row>
    <row r="354" spans="1:28" s="41" customFormat="1" ht="8.4499999999999993" customHeight="1" x14ac:dyDescent="0.15">
      <c r="A354" s="74" t="s">
        <v>55</v>
      </c>
      <c r="B354" s="115">
        <v>642365</v>
      </c>
      <c r="C354" s="115">
        <v>356282</v>
      </c>
      <c r="D354" s="116"/>
      <c r="E354" s="115">
        <v>63386879</v>
      </c>
      <c r="F354" s="115">
        <v>52244765</v>
      </c>
      <c r="G354" s="115">
        <v>33628497</v>
      </c>
      <c r="H354" s="115">
        <v>29220426</v>
      </c>
      <c r="I354" s="138"/>
      <c r="J354" s="115">
        <v>2698</v>
      </c>
      <c r="K354" s="115">
        <v>320117</v>
      </c>
      <c r="L354" s="116"/>
      <c r="M354" s="115">
        <v>74</v>
      </c>
      <c r="N354" s="115">
        <v>8870</v>
      </c>
      <c r="O354" s="116"/>
      <c r="P354" s="115">
        <v>458</v>
      </c>
      <c r="Q354" s="115">
        <v>155440</v>
      </c>
      <c r="R354" s="116"/>
      <c r="S354" s="115">
        <v>1019</v>
      </c>
      <c r="T354" s="115">
        <v>26165</v>
      </c>
      <c r="AB354" s="137"/>
    </row>
    <row r="355" spans="1:28" s="41" customFormat="1" ht="8.4499999999999993" customHeight="1" x14ac:dyDescent="0.15">
      <c r="A355" s="76" t="s">
        <v>56</v>
      </c>
      <c r="B355" s="117">
        <v>1051596</v>
      </c>
      <c r="C355" s="117">
        <v>468079</v>
      </c>
      <c r="D355" s="118"/>
      <c r="E355" s="117">
        <v>124135832</v>
      </c>
      <c r="F355" s="117">
        <v>105308826</v>
      </c>
      <c r="G355" s="117">
        <v>64066849</v>
      </c>
      <c r="H355" s="117">
        <v>50849658</v>
      </c>
      <c r="I355" s="139"/>
      <c r="J355" s="117">
        <v>4737</v>
      </c>
      <c r="K355" s="117">
        <v>583308</v>
      </c>
      <c r="L355" s="118"/>
      <c r="M355" s="117">
        <v>98</v>
      </c>
      <c r="N355" s="117">
        <v>15609</v>
      </c>
      <c r="O355" s="118"/>
      <c r="P355" s="117">
        <v>202</v>
      </c>
      <c r="Q355" s="117">
        <v>119643</v>
      </c>
      <c r="R355" s="118"/>
      <c r="S355" s="117">
        <v>1430</v>
      </c>
      <c r="T355" s="117">
        <v>34488</v>
      </c>
      <c r="AB355" s="137"/>
    </row>
    <row r="356" spans="1:28" s="41" customFormat="1" ht="8.4499999999999993" customHeight="1" x14ac:dyDescent="0.15">
      <c r="A356" s="74" t="s">
        <v>57</v>
      </c>
      <c r="B356" s="115">
        <v>394580</v>
      </c>
      <c r="C356" s="115">
        <v>146075</v>
      </c>
      <c r="D356" s="116"/>
      <c r="E356" s="115">
        <v>20112025</v>
      </c>
      <c r="F356" s="115">
        <v>16136814</v>
      </c>
      <c r="G356" s="115">
        <v>10851969</v>
      </c>
      <c r="H356" s="115">
        <v>8749373</v>
      </c>
      <c r="I356" s="138"/>
      <c r="J356" s="115">
        <v>1023</v>
      </c>
      <c r="K356" s="115">
        <v>98926</v>
      </c>
      <c r="L356" s="116"/>
      <c r="M356" s="115">
        <v>20</v>
      </c>
      <c r="N356" s="115">
        <v>2696</v>
      </c>
      <c r="O356" s="116"/>
      <c r="P356" s="115">
        <v>29</v>
      </c>
      <c r="Q356" s="115">
        <v>9826</v>
      </c>
      <c r="R356" s="116"/>
      <c r="S356" s="115">
        <v>470</v>
      </c>
      <c r="T356" s="115">
        <v>10653</v>
      </c>
      <c r="AB356" s="137"/>
    </row>
    <row r="357" spans="1:28" s="41" customFormat="1" ht="8.4499999999999993" customHeight="1" x14ac:dyDescent="0.15">
      <c r="A357" s="74" t="s">
        <v>112</v>
      </c>
      <c r="C357" s="115"/>
      <c r="D357" s="116"/>
      <c r="E357" s="115"/>
      <c r="H357" s="115"/>
      <c r="I357" s="138"/>
      <c r="L357" s="116"/>
      <c r="M357" s="115"/>
      <c r="N357" s="115"/>
      <c r="O357" s="116"/>
      <c r="R357" s="116"/>
      <c r="S357" s="115"/>
      <c r="AB357" s="137"/>
    </row>
    <row r="358" spans="1:28" s="41" customFormat="1" ht="8.4499999999999993" customHeight="1" x14ac:dyDescent="0.15">
      <c r="A358" s="74" t="s">
        <v>113</v>
      </c>
      <c r="B358" s="115">
        <v>2629423</v>
      </c>
      <c r="C358" s="115">
        <v>882004</v>
      </c>
      <c r="D358" s="116"/>
      <c r="E358" s="115">
        <v>159639624</v>
      </c>
      <c r="F358" s="115">
        <v>101149876</v>
      </c>
      <c r="G358" s="115">
        <v>74524508</v>
      </c>
      <c r="H358" s="115">
        <v>61230923</v>
      </c>
      <c r="I358" s="138"/>
      <c r="J358" s="115">
        <v>10711</v>
      </c>
      <c r="K358" s="115">
        <v>982566</v>
      </c>
      <c r="L358" s="116"/>
      <c r="M358" s="115">
        <v>160</v>
      </c>
      <c r="N358" s="115">
        <v>22480</v>
      </c>
      <c r="O358" s="116"/>
      <c r="P358" s="41">
        <v>289</v>
      </c>
      <c r="Q358" s="115">
        <v>145113</v>
      </c>
      <c r="R358" s="116"/>
      <c r="S358" s="115">
        <v>3227</v>
      </c>
      <c r="T358" s="115">
        <v>80325</v>
      </c>
    </row>
    <row r="359" spans="1:28" s="41" customFormat="1" ht="8.4499999999999993" customHeight="1" x14ac:dyDescent="0.15">
      <c r="A359" s="76" t="s">
        <v>59</v>
      </c>
      <c r="B359" s="117">
        <v>1000068</v>
      </c>
      <c r="C359" s="117">
        <v>374861</v>
      </c>
      <c r="D359" s="118"/>
      <c r="E359" s="117">
        <v>58512873</v>
      </c>
      <c r="F359" s="117">
        <v>51214288</v>
      </c>
      <c r="G359" s="117">
        <v>36948876</v>
      </c>
      <c r="H359" s="117">
        <v>19889196</v>
      </c>
      <c r="I359" s="139"/>
      <c r="J359" s="117">
        <v>2811</v>
      </c>
      <c r="K359" s="117">
        <v>289027</v>
      </c>
      <c r="L359" s="118"/>
      <c r="M359" s="117">
        <v>31</v>
      </c>
      <c r="N359" s="117">
        <v>2869</v>
      </c>
      <c r="O359" s="118"/>
      <c r="P359" s="117">
        <v>166</v>
      </c>
      <c r="Q359" s="117">
        <v>71263</v>
      </c>
      <c r="R359" s="118"/>
      <c r="S359" s="117">
        <v>754</v>
      </c>
      <c r="T359" s="117">
        <v>31325</v>
      </c>
    </row>
    <row r="360" spans="1:28" s="41" customFormat="1" ht="8.4499999999999993" customHeight="1" x14ac:dyDescent="0.15">
      <c r="A360" s="110" t="s">
        <v>60</v>
      </c>
      <c r="B360" s="119">
        <v>308321</v>
      </c>
      <c r="C360" s="119">
        <v>144118</v>
      </c>
      <c r="D360" s="120"/>
      <c r="E360" s="119">
        <v>28922698</v>
      </c>
      <c r="F360" s="119">
        <v>23537213</v>
      </c>
      <c r="G360" s="119">
        <v>13168764</v>
      </c>
      <c r="H360" s="119">
        <v>9443946</v>
      </c>
      <c r="I360" s="55"/>
      <c r="J360" s="119">
        <v>1055</v>
      </c>
      <c r="K360" s="119">
        <v>90791</v>
      </c>
      <c r="L360" s="120"/>
      <c r="M360" s="119">
        <v>33</v>
      </c>
      <c r="N360" s="119">
        <v>3229</v>
      </c>
      <c r="O360" s="120"/>
      <c r="P360" s="119">
        <v>21</v>
      </c>
      <c r="Q360" s="119">
        <v>9587</v>
      </c>
      <c r="R360" s="120"/>
      <c r="S360" s="119">
        <v>917</v>
      </c>
      <c r="T360" s="119">
        <v>25216</v>
      </c>
    </row>
    <row r="361" spans="1:28" s="41" customFormat="1" ht="8.4499999999999993" customHeight="1" x14ac:dyDescent="0.15">
      <c r="A361" s="74" t="s">
        <v>90</v>
      </c>
      <c r="B361" s="115">
        <v>1050</v>
      </c>
      <c r="C361" s="115">
        <v>1595</v>
      </c>
      <c r="D361" s="116"/>
      <c r="E361" s="115">
        <v>102848</v>
      </c>
      <c r="F361" s="115">
        <v>9110</v>
      </c>
      <c r="G361" s="115">
        <v>27345</v>
      </c>
      <c r="H361" s="115">
        <v>2036</v>
      </c>
      <c r="I361" s="138"/>
      <c r="J361" s="115">
        <v>333</v>
      </c>
      <c r="K361" s="115">
        <v>62202</v>
      </c>
      <c r="L361" s="116"/>
      <c r="M361" s="115">
        <v>26</v>
      </c>
      <c r="N361" s="115">
        <v>3724</v>
      </c>
      <c r="O361" s="116"/>
      <c r="P361" s="115">
        <v>1</v>
      </c>
      <c r="Q361" s="115">
        <v>1455</v>
      </c>
      <c r="R361" s="116"/>
      <c r="S361" s="115">
        <v>35</v>
      </c>
      <c r="T361" s="115">
        <v>872</v>
      </c>
    </row>
    <row r="362" spans="1:28" s="41" customFormat="1" ht="8.4499999999999993" customHeight="1" x14ac:dyDescent="0.15">
      <c r="A362" s="74" t="s">
        <v>114</v>
      </c>
      <c r="B362" s="119">
        <v>42423</v>
      </c>
      <c r="C362" s="119">
        <v>44834</v>
      </c>
      <c r="D362" s="120"/>
      <c r="E362" s="119">
        <v>1762009</v>
      </c>
      <c r="F362" s="119">
        <v>518582</v>
      </c>
      <c r="G362" s="119">
        <v>542696</v>
      </c>
      <c r="H362" s="119">
        <v>317420</v>
      </c>
      <c r="I362" s="138"/>
      <c r="J362" s="119">
        <v>43</v>
      </c>
      <c r="K362" s="119">
        <v>5047</v>
      </c>
      <c r="L362" s="120"/>
      <c r="M362" s="119">
        <v>1</v>
      </c>
      <c r="N362" s="119">
        <v>15</v>
      </c>
      <c r="O362" s="120"/>
      <c r="P362" s="115">
        <v>6</v>
      </c>
      <c r="Q362" s="119">
        <v>3763</v>
      </c>
      <c r="R362" s="120"/>
      <c r="S362" s="119">
        <v>34</v>
      </c>
      <c r="T362" s="119">
        <v>401</v>
      </c>
    </row>
    <row r="363" spans="1:28" ht="3" customHeight="1" x14ac:dyDescent="0.2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</row>
    <row r="364" spans="1:28" ht="3" customHeight="1" x14ac:dyDescent="0.2"/>
    <row r="365" spans="1:28" s="17" customFormat="1" ht="9.6" customHeight="1" x14ac:dyDescent="0.15">
      <c r="A365" s="140" t="s">
        <v>119</v>
      </c>
    </row>
    <row r="366" spans="1:28" s="17" customFormat="1" ht="9.6" customHeight="1" x14ac:dyDescent="0.15">
      <c r="A366" s="123" t="s">
        <v>115</v>
      </c>
    </row>
    <row r="367" spans="1:28" s="17" customFormat="1" ht="9" customHeight="1" x14ac:dyDescent="0.25">
      <c r="A367" s="17" t="s">
        <v>92</v>
      </c>
      <c r="D367" s="121"/>
    </row>
    <row r="368" spans="1:28" hidden="1" x14ac:dyDescent="0.2">
      <c r="U368" s="69" t="s">
        <v>93</v>
      </c>
    </row>
    <row r="369" spans="1:6" ht="9" hidden="1" customHeight="1" x14ac:dyDescent="0.2">
      <c r="A369" s="17"/>
      <c r="B369" s="17"/>
      <c r="C369" s="17"/>
      <c r="D369" s="17"/>
      <c r="E369" s="17"/>
      <c r="F369" s="17"/>
    </row>
  </sheetData>
  <sheetProtection sheet="1" objects="1" scenarios="1"/>
  <mergeCells count="4">
    <mergeCell ref="S1:T1"/>
    <mergeCell ref="A6:A10"/>
    <mergeCell ref="B6:B8"/>
    <mergeCell ref="F8:F9"/>
  </mergeCells>
  <hyperlinks>
    <hyperlink ref="S1" location="Índice!A1" display="Índice!A1"/>
    <hyperlink ref="S1:T1" location="Índice!A1" tooltip="Ir a Índice" display="Índice!A1"/>
  </hyperlinks>
  <printOptions horizontalCentered="1" verticalCentered="1" gridLinesSet="0"/>
  <pageMargins left="0.15748031496062992" right="0.15748031496062992" top="0.39370078740157483" bottom="0.19685039370078741" header="0.19685039370078741" footer="0.39370078740157483"/>
  <pageSetup scale="95" orientation="portrait" r:id="rId1"/>
  <headerFooter scaleWithDoc="0" alignWithMargins="0">
    <oddHeader>&amp;L&amp;"Arial,Normal"&amp;10&amp;K000080INEGI. Anuario estadístico y geográfico por entidad federativa 2019.</oddHeader>
  </headerFooter>
  <rowBreaks count="6" manualBreakCount="6">
    <brk id="51" max="19" man="1"/>
    <brk id="90" max="19" man="1"/>
    <brk id="129" max="19" man="1"/>
    <brk id="168" max="19" man="1"/>
    <brk id="246" max="19" man="1"/>
    <brk id="324" max="1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4"/>
  <sheetViews>
    <sheetView showGridLines="0" showRowColHeaders="0" zoomScale="130" zoomScaleNormal="130" workbookViewId="0">
      <pane xSplit="1" ySplit="12" topLeftCell="B13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baseColWidth="10" defaultColWidth="0" defaultRowHeight="12.75" customHeight="1" zeroHeight="1" x14ac:dyDescent="0.25"/>
  <cols>
    <col min="1" max="1" width="17.7109375" style="99" customWidth="1"/>
    <col min="2" max="3" width="6.140625" style="99" customWidth="1"/>
    <col min="4" max="4" width="6.28515625" style="99" customWidth="1"/>
    <col min="5" max="5" width="9.28515625" style="99" customWidth="1"/>
    <col min="6" max="6" width="1.140625" style="99" customWidth="1"/>
    <col min="7" max="7" width="4.28515625" style="99" customWidth="1"/>
    <col min="8" max="8" width="6.7109375" style="99" customWidth="1"/>
    <col min="9" max="9" width="6.28515625" style="99" customWidth="1"/>
    <col min="10" max="10" width="9.7109375" style="99" customWidth="1"/>
    <col min="11" max="11" width="0.85546875" style="99" customWidth="1"/>
    <col min="12" max="12" width="5.5703125" style="99" customWidth="1"/>
    <col min="13" max="13" width="6.85546875" style="99" customWidth="1"/>
    <col min="14" max="14" width="6.140625" style="99" customWidth="1"/>
    <col min="15" max="15" width="7.7109375" style="99" customWidth="1"/>
    <col min="16" max="16" width="0.85546875" style="99" customWidth="1"/>
    <col min="17" max="20" width="0" style="99" hidden="1" customWidth="1"/>
    <col min="21" max="16384" width="11.42578125" style="99" hidden="1"/>
  </cols>
  <sheetData>
    <row r="1" spans="1:16" s="11" customFormat="1" ht="12" customHeight="1" x14ac:dyDescent="0.2">
      <c r="A1" s="62" t="s">
        <v>120</v>
      </c>
      <c r="B1" s="64"/>
      <c r="C1" s="64"/>
      <c r="N1" s="219" t="s">
        <v>116</v>
      </c>
      <c r="O1" s="219"/>
      <c r="P1" s="94"/>
    </row>
    <row r="2" spans="1:16" s="11" customFormat="1" ht="12" customHeight="1" x14ac:dyDescent="0.2">
      <c r="A2" s="62" t="s">
        <v>122</v>
      </c>
      <c r="B2" s="64"/>
      <c r="C2" s="64"/>
      <c r="O2" s="10"/>
      <c r="P2" s="94"/>
    </row>
    <row r="3" spans="1:16" s="11" customFormat="1" ht="12" customHeight="1" x14ac:dyDescent="0.2">
      <c r="A3" s="65" t="s">
        <v>78</v>
      </c>
      <c r="P3" s="94"/>
    </row>
    <row r="4" spans="1:16" ht="3" customHeight="1" x14ac:dyDescent="0.25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</row>
    <row r="5" spans="1:16" ht="3" customHeight="1" x14ac:dyDescent="0.25">
      <c r="A5" s="10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6" s="41" customFormat="1" ht="9" customHeight="1" x14ac:dyDescent="0.25">
      <c r="A6" s="221" t="s">
        <v>80</v>
      </c>
      <c r="B6" s="141" t="s">
        <v>123</v>
      </c>
      <c r="C6" s="16"/>
      <c r="D6" s="16"/>
      <c r="E6" s="16"/>
      <c r="F6" s="58"/>
      <c r="G6" s="16" t="s">
        <v>124</v>
      </c>
      <c r="H6" s="16"/>
      <c r="I6" s="16"/>
      <c r="J6" s="16"/>
      <c r="K6" s="58"/>
      <c r="L6" s="16" t="s">
        <v>125</v>
      </c>
      <c r="M6" s="16"/>
      <c r="N6" s="16"/>
      <c r="O6" s="16"/>
    </row>
    <row r="7" spans="1:16" s="41" customFormat="1" ht="9" customHeight="1" x14ac:dyDescent="0.25">
      <c r="A7" s="221"/>
      <c r="B7" s="228" t="s">
        <v>126</v>
      </c>
      <c r="C7" s="228" t="s">
        <v>127</v>
      </c>
      <c r="D7" s="228" t="s">
        <v>128</v>
      </c>
      <c r="E7" s="228" t="s">
        <v>129</v>
      </c>
      <c r="F7" s="224" t="s">
        <v>126</v>
      </c>
      <c r="G7" s="224"/>
      <c r="H7" s="228" t="s">
        <v>127</v>
      </c>
      <c r="I7" s="229" t="s">
        <v>130</v>
      </c>
      <c r="J7" s="228" t="s">
        <v>131</v>
      </c>
      <c r="K7" s="17"/>
      <c r="L7" s="228" t="s">
        <v>126</v>
      </c>
      <c r="M7" s="228" t="s">
        <v>127</v>
      </c>
      <c r="N7" s="228" t="s">
        <v>130</v>
      </c>
      <c r="O7" s="228" t="s">
        <v>131</v>
      </c>
    </row>
    <row r="8" spans="1:16" s="41" customFormat="1" ht="9" customHeight="1" x14ac:dyDescent="0.25">
      <c r="A8" s="221"/>
      <c r="B8" s="231"/>
      <c r="C8" s="231"/>
      <c r="D8" s="224"/>
      <c r="E8" s="224"/>
      <c r="F8" s="224"/>
      <c r="G8" s="224"/>
      <c r="H8" s="224"/>
      <c r="I8" s="230"/>
      <c r="J8" s="224"/>
      <c r="K8" s="17"/>
      <c r="L8" s="231"/>
      <c r="M8" s="231"/>
      <c r="N8" s="224"/>
      <c r="O8" s="224"/>
    </row>
    <row r="9" spans="1:16" s="41" customFormat="1" ht="9" customHeight="1" x14ac:dyDescent="0.25">
      <c r="A9" s="221"/>
      <c r="B9" s="231"/>
      <c r="C9" s="231"/>
      <c r="D9" s="224"/>
      <c r="E9" s="224"/>
      <c r="F9" s="224"/>
      <c r="G9" s="224"/>
      <c r="H9" s="224"/>
      <c r="I9" s="230"/>
      <c r="J9" s="224"/>
      <c r="K9" s="58"/>
      <c r="L9" s="231"/>
      <c r="M9" s="231"/>
      <c r="N9" s="224"/>
      <c r="O9" s="224"/>
    </row>
    <row r="10" spans="1:16" s="41" customFormat="1" ht="9" customHeight="1" x14ac:dyDescent="0.25">
      <c r="A10" s="221"/>
      <c r="B10" s="204"/>
      <c r="C10" s="231"/>
      <c r="D10" s="224"/>
      <c r="E10" s="224"/>
      <c r="F10" s="142"/>
      <c r="G10" s="204"/>
      <c r="H10" s="224"/>
      <c r="I10" s="230"/>
      <c r="J10" s="224"/>
      <c r="K10" s="58"/>
      <c r="L10" s="204"/>
      <c r="M10" s="231"/>
      <c r="N10" s="224"/>
      <c r="O10" s="224"/>
    </row>
    <row r="11" spans="1:16" s="41" customFormat="1" ht="9" customHeight="1" x14ac:dyDescent="0.25">
      <c r="A11" s="221"/>
      <c r="B11" s="204"/>
      <c r="C11" s="204"/>
      <c r="D11" s="224"/>
      <c r="E11" s="224"/>
      <c r="F11" s="142"/>
      <c r="G11" s="204"/>
      <c r="H11" s="204"/>
      <c r="I11" s="230"/>
      <c r="J11" s="224"/>
      <c r="K11" s="58"/>
      <c r="L11" s="204"/>
      <c r="M11" s="204"/>
      <c r="N11" s="224"/>
      <c r="O11" s="224"/>
    </row>
    <row r="12" spans="1:16" ht="3" customHeight="1" x14ac:dyDescent="0.25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</row>
    <row r="13" spans="1:16" ht="3" customHeight="1" x14ac:dyDescent="0.25"/>
    <row r="14" spans="1:16" s="41" customFormat="1" ht="9" customHeight="1" x14ac:dyDescent="0.15">
      <c r="A14" s="72">
        <v>1995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1:16" s="41" customFormat="1" ht="9" customHeight="1" x14ac:dyDescent="0.15">
      <c r="A15" s="72" t="s">
        <v>27</v>
      </c>
      <c r="B15" s="78">
        <f>SUM(B17:B48)</f>
        <v>167990</v>
      </c>
      <c r="C15" s="78">
        <f>SUM(C17:C48)</f>
        <v>206578</v>
      </c>
      <c r="D15" s="78">
        <f>SUM(D17:D48)</f>
        <v>61473</v>
      </c>
      <c r="E15" s="78">
        <f>SUM(E17:E48)</f>
        <v>30728902</v>
      </c>
      <c r="F15" s="78"/>
      <c r="G15" s="78">
        <f>SUM(G17:G48)</f>
        <v>550</v>
      </c>
      <c r="H15" s="78">
        <f>SUM(H17:H48)</f>
        <v>451229</v>
      </c>
      <c r="I15" s="78">
        <f>SUM(I17:I48)</f>
        <v>8334</v>
      </c>
      <c r="J15" s="78">
        <f>SUM(J17:J48)</f>
        <v>215065136</v>
      </c>
      <c r="K15" s="78"/>
      <c r="L15" s="78">
        <f>SUM(L17:L48)</f>
        <v>6045</v>
      </c>
      <c r="M15" s="78">
        <f>SUM(M17:M48)</f>
        <v>4127420</v>
      </c>
      <c r="N15" s="78">
        <f>SUM(N17:N48)</f>
        <v>39287</v>
      </c>
      <c r="O15" s="78">
        <f>SUM(O17:O48)</f>
        <v>161368725</v>
      </c>
    </row>
    <row r="16" spans="1:16" s="41" customFormat="1" ht="3.95" customHeight="1" x14ac:dyDescent="0.15">
      <c r="A16" s="72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1:20" s="41" customFormat="1" ht="9" customHeight="1" x14ac:dyDescent="0.15">
      <c r="A17" s="74" t="s">
        <v>29</v>
      </c>
      <c r="B17" s="79">
        <v>116</v>
      </c>
      <c r="C17" s="79">
        <v>165</v>
      </c>
      <c r="D17" s="79">
        <v>31</v>
      </c>
      <c r="E17" s="79">
        <v>34949</v>
      </c>
      <c r="F17" s="79"/>
      <c r="G17" s="79">
        <v>0</v>
      </c>
      <c r="H17" s="79">
        <v>0</v>
      </c>
      <c r="I17" s="79">
        <v>0</v>
      </c>
      <c r="J17" s="79">
        <v>0</v>
      </c>
      <c r="K17" s="79"/>
      <c r="L17" s="79">
        <v>1</v>
      </c>
      <c r="M17" s="79">
        <v>208</v>
      </c>
      <c r="N17" s="79">
        <v>1</v>
      </c>
      <c r="O17" s="79">
        <v>2080</v>
      </c>
    </row>
    <row r="18" spans="1:20" s="41" customFormat="1" ht="9" customHeight="1" x14ac:dyDescent="0.15">
      <c r="A18" s="74" t="s">
        <v>30</v>
      </c>
      <c r="B18" s="79">
        <v>708</v>
      </c>
      <c r="C18" s="79">
        <v>1087</v>
      </c>
      <c r="D18" s="79">
        <v>492</v>
      </c>
      <c r="E18" s="79">
        <v>205915</v>
      </c>
      <c r="F18" s="79"/>
      <c r="G18" s="79">
        <v>14</v>
      </c>
      <c r="H18" s="79">
        <v>4127</v>
      </c>
      <c r="I18" s="79">
        <v>120</v>
      </c>
      <c r="J18" s="79">
        <v>542391</v>
      </c>
      <c r="K18" s="79"/>
      <c r="L18" s="79">
        <v>10</v>
      </c>
      <c r="M18" s="79">
        <v>713</v>
      </c>
      <c r="N18" s="79">
        <v>62</v>
      </c>
      <c r="O18" s="79">
        <v>353346</v>
      </c>
    </row>
    <row r="19" spans="1:20" s="41" customFormat="1" ht="9" customHeight="1" x14ac:dyDescent="0.15">
      <c r="A19" s="74" t="s">
        <v>31</v>
      </c>
      <c r="B19" s="79">
        <v>61</v>
      </c>
      <c r="C19" s="79">
        <v>94</v>
      </c>
      <c r="D19" s="79">
        <v>40</v>
      </c>
      <c r="E19" s="79">
        <v>19241</v>
      </c>
      <c r="F19" s="79"/>
      <c r="G19" s="79">
        <v>0</v>
      </c>
      <c r="H19" s="79">
        <v>0</v>
      </c>
      <c r="I19" s="79">
        <v>0</v>
      </c>
      <c r="J19" s="79">
        <v>0</v>
      </c>
      <c r="K19" s="79"/>
      <c r="L19" s="79">
        <v>3</v>
      </c>
      <c r="M19" s="79">
        <v>22</v>
      </c>
      <c r="N19" s="79">
        <v>47</v>
      </c>
      <c r="O19" s="79">
        <v>973746</v>
      </c>
      <c r="P19" s="143"/>
      <c r="Q19" s="143"/>
      <c r="R19" s="143"/>
      <c r="S19" s="143"/>
    </row>
    <row r="20" spans="1:20" s="41" customFormat="1" ht="9" customHeight="1" x14ac:dyDescent="0.15">
      <c r="A20" s="76" t="s">
        <v>32</v>
      </c>
      <c r="B20" s="81">
        <v>31</v>
      </c>
      <c r="C20" s="81">
        <v>50</v>
      </c>
      <c r="D20" s="81">
        <v>6</v>
      </c>
      <c r="E20" s="81">
        <v>10747</v>
      </c>
      <c r="F20" s="81"/>
      <c r="G20" s="81">
        <v>0</v>
      </c>
      <c r="H20" s="81">
        <v>0</v>
      </c>
      <c r="I20" s="81">
        <v>0</v>
      </c>
      <c r="J20" s="81">
        <v>0</v>
      </c>
      <c r="K20" s="81"/>
      <c r="L20" s="81">
        <v>1</v>
      </c>
      <c r="M20" s="81">
        <v>34</v>
      </c>
      <c r="N20" s="81">
        <v>6</v>
      </c>
      <c r="O20" s="81">
        <v>1700</v>
      </c>
    </row>
    <row r="21" spans="1:20" s="41" customFormat="1" ht="9" customHeight="1" x14ac:dyDescent="0.15">
      <c r="A21" s="74" t="s">
        <v>85</v>
      </c>
      <c r="B21" s="79">
        <v>568</v>
      </c>
      <c r="C21" s="79">
        <v>966</v>
      </c>
      <c r="D21" s="79">
        <v>-424</v>
      </c>
      <c r="E21" s="79">
        <v>192066</v>
      </c>
      <c r="F21" s="79"/>
      <c r="G21" s="79">
        <v>16</v>
      </c>
      <c r="H21" s="79">
        <v>929</v>
      </c>
      <c r="I21" s="79">
        <v>29</v>
      </c>
      <c r="J21" s="79">
        <v>36051</v>
      </c>
      <c r="K21" s="79"/>
      <c r="L21" s="79">
        <v>4</v>
      </c>
      <c r="M21" s="79">
        <v>339</v>
      </c>
      <c r="N21" s="79">
        <v>130</v>
      </c>
      <c r="O21" s="79">
        <v>68540</v>
      </c>
    </row>
    <row r="22" spans="1:20" s="41" customFormat="1" ht="9" customHeight="1" x14ac:dyDescent="0.15">
      <c r="A22" s="74" t="s">
        <v>34</v>
      </c>
      <c r="B22" s="79">
        <v>115</v>
      </c>
      <c r="C22" s="79">
        <v>188</v>
      </c>
      <c r="D22" s="79">
        <v>16</v>
      </c>
      <c r="E22" s="79">
        <v>37041</v>
      </c>
      <c r="F22" s="79"/>
      <c r="G22" s="79">
        <v>0</v>
      </c>
      <c r="H22" s="79">
        <v>0</v>
      </c>
      <c r="I22" s="79">
        <v>0</v>
      </c>
      <c r="J22" s="79">
        <v>0</v>
      </c>
      <c r="K22" s="79"/>
      <c r="L22" s="79">
        <v>0</v>
      </c>
      <c r="M22" s="79">
        <v>0</v>
      </c>
      <c r="N22" s="79">
        <v>0</v>
      </c>
      <c r="O22" s="79">
        <v>0</v>
      </c>
    </row>
    <row r="23" spans="1:20" s="41" customFormat="1" ht="9" customHeight="1" x14ac:dyDescent="0.15">
      <c r="A23" s="74" t="s">
        <v>35</v>
      </c>
      <c r="B23" s="79">
        <v>133</v>
      </c>
      <c r="C23" s="79">
        <v>195</v>
      </c>
      <c r="D23" s="79">
        <v>61</v>
      </c>
      <c r="E23" s="79">
        <v>41211</v>
      </c>
      <c r="F23" s="79"/>
      <c r="G23" s="79">
        <v>0</v>
      </c>
      <c r="H23" s="79">
        <v>0</v>
      </c>
      <c r="I23" s="79">
        <v>0</v>
      </c>
      <c r="J23" s="79">
        <v>0</v>
      </c>
      <c r="K23" s="79"/>
      <c r="L23" s="79">
        <v>76</v>
      </c>
      <c r="M23" s="79">
        <v>76</v>
      </c>
      <c r="N23" s="79">
        <v>26</v>
      </c>
      <c r="O23" s="79">
        <v>4136</v>
      </c>
    </row>
    <row r="24" spans="1:20" s="41" customFormat="1" ht="9" customHeight="1" x14ac:dyDescent="0.15">
      <c r="A24" s="76" t="s">
        <v>86</v>
      </c>
      <c r="B24" s="81">
        <v>496</v>
      </c>
      <c r="C24" s="81">
        <v>678</v>
      </c>
      <c r="D24" s="81">
        <v>329</v>
      </c>
      <c r="E24" s="81">
        <v>170622</v>
      </c>
      <c r="F24" s="81"/>
      <c r="G24" s="81">
        <v>0</v>
      </c>
      <c r="H24" s="81">
        <v>0</v>
      </c>
      <c r="I24" s="81">
        <v>0</v>
      </c>
      <c r="J24" s="81">
        <v>0</v>
      </c>
      <c r="K24" s="81"/>
      <c r="L24" s="81">
        <v>49</v>
      </c>
      <c r="M24" s="81">
        <v>36778</v>
      </c>
      <c r="N24" s="81">
        <v>1163</v>
      </c>
      <c r="O24" s="81">
        <v>10049141</v>
      </c>
    </row>
    <row r="25" spans="1:20" s="41" customFormat="1" ht="9" customHeight="1" x14ac:dyDescent="0.15">
      <c r="A25" s="74" t="s">
        <v>87</v>
      </c>
      <c r="B25" s="79">
        <v>150361</v>
      </c>
      <c r="C25" s="79">
        <v>179133</v>
      </c>
      <c r="D25" s="79">
        <v>53008</v>
      </c>
      <c r="E25" s="79">
        <v>27360459</v>
      </c>
      <c r="F25" s="79"/>
      <c r="G25" s="79">
        <v>202</v>
      </c>
      <c r="H25" s="79">
        <v>426062</v>
      </c>
      <c r="I25" s="79">
        <v>6314</v>
      </c>
      <c r="J25" s="79">
        <v>189652186</v>
      </c>
      <c r="K25" s="79"/>
      <c r="L25" s="79">
        <v>1566</v>
      </c>
      <c r="M25" s="79">
        <v>3615772</v>
      </c>
      <c r="N25" s="79">
        <v>23914</v>
      </c>
      <c r="O25" s="79">
        <v>112449139</v>
      </c>
    </row>
    <row r="26" spans="1:20" s="41" customFormat="1" ht="9" customHeight="1" x14ac:dyDescent="0.15">
      <c r="A26" s="74" t="s">
        <v>38</v>
      </c>
      <c r="B26" s="79">
        <v>213</v>
      </c>
      <c r="C26" s="79">
        <v>339</v>
      </c>
      <c r="D26" s="79">
        <v>45</v>
      </c>
      <c r="E26" s="79">
        <v>60861</v>
      </c>
      <c r="F26" s="79"/>
      <c r="G26" s="79">
        <v>2</v>
      </c>
      <c r="H26" s="79">
        <v>91</v>
      </c>
      <c r="I26" s="79">
        <v>3</v>
      </c>
      <c r="J26" s="79">
        <v>28006</v>
      </c>
      <c r="K26" s="79"/>
      <c r="L26" s="79">
        <v>3</v>
      </c>
      <c r="M26" s="79">
        <v>240</v>
      </c>
      <c r="N26" s="79">
        <v>5</v>
      </c>
      <c r="O26" s="79">
        <v>4291</v>
      </c>
    </row>
    <row r="27" spans="1:20" s="41" customFormat="1" ht="9" customHeight="1" x14ac:dyDescent="0.15">
      <c r="A27" s="74" t="s">
        <v>39</v>
      </c>
      <c r="B27" s="79">
        <v>775</v>
      </c>
      <c r="C27" s="79">
        <v>1022</v>
      </c>
      <c r="D27" s="79">
        <v>453</v>
      </c>
      <c r="E27" s="79">
        <v>205584</v>
      </c>
      <c r="F27" s="79"/>
      <c r="G27" s="79">
        <v>1</v>
      </c>
      <c r="H27" s="79">
        <v>15</v>
      </c>
      <c r="I27" s="79">
        <v>9</v>
      </c>
      <c r="J27" s="79">
        <v>4085</v>
      </c>
      <c r="K27" s="79"/>
      <c r="L27" s="79">
        <v>23</v>
      </c>
      <c r="M27" s="79">
        <v>6753</v>
      </c>
      <c r="N27" s="79">
        <v>619</v>
      </c>
      <c r="O27" s="79">
        <v>122579</v>
      </c>
      <c r="P27" s="143"/>
      <c r="Q27" s="143"/>
      <c r="R27" s="143"/>
      <c r="S27" s="143"/>
      <c r="T27" s="143"/>
    </row>
    <row r="28" spans="1:20" s="41" customFormat="1" ht="9" customHeight="1" x14ac:dyDescent="0.15">
      <c r="A28" s="76" t="s">
        <v>40</v>
      </c>
      <c r="B28" s="81">
        <v>541</v>
      </c>
      <c r="C28" s="81">
        <v>584</v>
      </c>
      <c r="D28" s="81">
        <v>179</v>
      </c>
      <c r="E28" s="81">
        <v>41662</v>
      </c>
      <c r="F28" s="81"/>
      <c r="G28" s="81">
        <v>3</v>
      </c>
      <c r="H28" s="81">
        <v>103</v>
      </c>
      <c r="I28" s="81">
        <v>29</v>
      </c>
      <c r="J28" s="81">
        <v>122268</v>
      </c>
      <c r="K28" s="81"/>
      <c r="L28" s="81">
        <v>149</v>
      </c>
      <c r="M28" s="81">
        <v>5969</v>
      </c>
      <c r="N28" s="81">
        <v>139</v>
      </c>
      <c r="O28" s="81">
        <v>639713</v>
      </c>
    </row>
    <row r="29" spans="1:20" s="41" customFormat="1" ht="9" customHeight="1" x14ac:dyDescent="0.15">
      <c r="A29" s="74" t="s">
        <v>41</v>
      </c>
      <c r="B29" s="79">
        <v>102</v>
      </c>
      <c r="C29" s="79">
        <v>129</v>
      </c>
      <c r="D29" s="79">
        <v>67</v>
      </c>
      <c r="E29" s="79">
        <v>29491</v>
      </c>
      <c r="F29" s="79"/>
      <c r="G29" s="79">
        <v>0</v>
      </c>
      <c r="H29" s="79">
        <v>0</v>
      </c>
      <c r="I29" s="79">
        <v>0</v>
      </c>
      <c r="J29" s="79">
        <v>0</v>
      </c>
      <c r="K29" s="79"/>
      <c r="L29" s="79">
        <v>2794</v>
      </c>
      <c r="M29" s="79">
        <v>3130</v>
      </c>
      <c r="N29" s="79">
        <v>194</v>
      </c>
      <c r="O29" s="79">
        <v>37760</v>
      </c>
    </row>
    <row r="30" spans="1:20" s="41" customFormat="1" ht="9" customHeight="1" x14ac:dyDescent="0.15">
      <c r="A30" s="74" t="s">
        <v>42</v>
      </c>
      <c r="B30" s="79">
        <v>2635</v>
      </c>
      <c r="C30" s="79">
        <v>5915</v>
      </c>
      <c r="D30" s="79">
        <v>997</v>
      </c>
      <c r="E30" s="79">
        <v>376058</v>
      </c>
      <c r="F30" s="79"/>
      <c r="G30" s="79">
        <v>17</v>
      </c>
      <c r="H30" s="79">
        <v>5486</v>
      </c>
      <c r="I30" s="79">
        <v>440</v>
      </c>
      <c r="J30" s="79">
        <v>23563582</v>
      </c>
      <c r="K30" s="79"/>
      <c r="L30" s="79">
        <v>612</v>
      </c>
      <c r="M30" s="79">
        <v>101647</v>
      </c>
      <c r="N30" s="79">
        <v>1853</v>
      </c>
      <c r="O30" s="79">
        <v>7755788</v>
      </c>
    </row>
    <row r="31" spans="1:20" s="41" customFormat="1" ht="9" customHeight="1" x14ac:dyDescent="0.15">
      <c r="A31" s="74" t="s">
        <v>43</v>
      </c>
      <c r="B31" s="79">
        <v>2536</v>
      </c>
      <c r="C31" s="79">
        <v>3301</v>
      </c>
      <c r="D31" s="79">
        <v>1181</v>
      </c>
      <c r="E31" s="79">
        <v>521340</v>
      </c>
      <c r="F31" s="79"/>
      <c r="G31" s="79">
        <v>78</v>
      </c>
      <c r="H31" s="79">
        <v>5202</v>
      </c>
      <c r="I31" s="79">
        <v>739</v>
      </c>
      <c r="J31" s="79">
        <v>259051</v>
      </c>
      <c r="K31" s="79"/>
      <c r="L31" s="79">
        <v>88</v>
      </c>
      <c r="M31" s="79">
        <v>9331</v>
      </c>
      <c r="N31" s="79">
        <v>962</v>
      </c>
      <c r="O31" s="79">
        <v>400191</v>
      </c>
      <c r="P31" s="144"/>
      <c r="Q31" s="144"/>
      <c r="R31" s="144"/>
      <c r="S31" s="144"/>
    </row>
    <row r="32" spans="1:20" s="41" customFormat="1" ht="9" customHeight="1" x14ac:dyDescent="0.15">
      <c r="A32" s="76" t="s">
        <v>88</v>
      </c>
      <c r="B32" s="81">
        <v>400</v>
      </c>
      <c r="C32" s="81">
        <v>620</v>
      </c>
      <c r="D32" s="81">
        <v>180</v>
      </c>
      <c r="E32" s="81">
        <v>135721</v>
      </c>
      <c r="F32" s="81"/>
      <c r="G32" s="81">
        <v>3</v>
      </c>
      <c r="H32" s="81">
        <v>61</v>
      </c>
      <c r="I32" s="81">
        <v>5</v>
      </c>
      <c r="J32" s="81">
        <v>1686</v>
      </c>
      <c r="K32" s="81"/>
      <c r="L32" s="81">
        <v>10</v>
      </c>
      <c r="M32" s="81">
        <v>151</v>
      </c>
      <c r="N32" s="81">
        <v>90</v>
      </c>
      <c r="O32" s="81">
        <v>22471</v>
      </c>
      <c r="P32" s="144"/>
      <c r="Q32" s="144"/>
      <c r="R32" s="144"/>
      <c r="S32" s="144"/>
    </row>
    <row r="33" spans="1:19" s="41" customFormat="1" ht="9" customHeight="1" x14ac:dyDescent="0.15">
      <c r="A33" s="74" t="s">
        <v>45</v>
      </c>
      <c r="B33" s="79">
        <v>294</v>
      </c>
      <c r="C33" s="79">
        <v>406</v>
      </c>
      <c r="D33" s="79">
        <v>164</v>
      </c>
      <c r="E33" s="79">
        <v>54046</v>
      </c>
      <c r="F33" s="79"/>
      <c r="G33" s="79">
        <v>2</v>
      </c>
      <c r="H33" s="79">
        <v>805</v>
      </c>
      <c r="I33" s="79">
        <v>48</v>
      </c>
      <c r="J33" s="79">
        <v>8624</v>
      </c>
      <c r="K33" s="79"/>
      <c r="L33" s="79">
        <v>55</v>
      </c>
      <c r="M33" s="79">
        <v>133192</v>
      </c>
      <c r="N33" s="79">
        <v>2134</v>
      </c>
      <c r="O33" s="79">
        <v>2676964</v>
      </c>
      <c r="P33" s="144"/>
      <c r="Q33" s="144"/>
      <c r="R33" s="144"/>
      <c r="S33" s="144"/>
    </row>
    <row r="34" spans="1:19" s="41" customFormat="1" ht="9" customHeight="1" x14ac:dyDescent="0.15">
      <c r="A34" s="74" t="s">
        <v>46</v>
      </c>
      <c r="B34" s="79">
        <v>89</v>
      </c>
      <c r="C34" s="79">
        <v>130</v>
      </c>
      <c r="D34" s="79">
        <v>30</v>
      </c>
      <c r="E34" s="79">
        <v>23191</v>
      </c>
      <c r="F34" s="79"/>
      <c r="G34" s="79">
        <v>0</v>
      </c>
      <c r="H34" s="79">
        <v>0</v>
      </c>
      <c r="I34" s="79">
        <v>0</v>
      </c>
      <c r="J34" s="79">
        <v>0</v>
      </c>
      <c r="K34" s="79"/>
      <c r="L34" s="79">
        <v>4</v>
      </c>
      <c r="M34" s="79">
        <v>48</v>
      </c>
      <c r="N34" s="79">
        <v>60</v>
      </c>
      <c r="O34" s="79">
        <v>220</v>
      </c>
      <c r="P34" s="144"/>
      <c r="Q34" s="144"/>
      <c r="R34" s="144"/>
      <c r="S34" s="144"/>
    </row>
    <row r="35" spans="1:19" s="41" customFormat="1" ht="9" customHeight="1" x14ac:dyDescent="0.15">
      <c r="A35" s="74" t="s">
        <v>47</v>
      </c>
      <c r="B35" s="79">
        <v>2783</v>
      </c>
      <c r="C35" s="79">
        <v>4478</v>
      </c>
      <c r="D35" s="79">
        <v>1682</v>
      </c>
      <c r="E35" s="79">
        <v>202805</v>
      </c>
      <c r="F35" s="79"/>
      <c r="G35" s="79">
        <v>61</v>
      </c>
      <c r="H35" s="79">
        <v>1397</v>
      </c>
      <c r="I35" s="79">
        <v>176</v>
      </c>
      <c r="J35" s="79">
        <v>111445</v>
      </c>
      <c r="K35" s="79"/>
      <c r="L35" s="79">
        <v>64</v>
      </c>
      <c r="M35" s="79">
        <v>46514</v>
      </c>
      <c r="N35" s="79">
        <v>2438</v>
      </c>
      <c r="O35" s="79">
        <v>10222060</v>
      </c>
      <c r="P35" s="144"/>
      <c r="Q35" s="144"/>
      <c r="R35" s="144"/>
      <c r="S35" s="144"/>
    </row>
    <row r="36" spans="1:19" s="41" customFormat="1" ht="9" customHeight="1" x14ac:dyDescent="0.15">
      <c r="A36" s="76" t="s">
        <v>48</v>
      </c>
      <c r="B36" s="81">
        <v>126</v>
      </c>
      <c r="C36" s="81">
        <v>215</v>
      </c>
      <c r="D36" s="81">
        <v>31</v>
      </c>
      <c r="E36" s="81">
        <v>7020</v>
      </c>
      <c r="F36" s="81"/>
      <c r="G36" s="81">
        <v>0</v>
      </c>
      <c r="H36" s="81">
        <v>0</v>
      </c>
      <c r="I36" s="81">
        <v>0</v>
      </c>
      <c r="J36" s="81">
        <v>0</v>
      </c>
      <c r="K36" s="81"/>
      <c r="L36" s="81">
        <v>201</v>
      </c>
      <c r="M36" s="81">
        <v>473</v>
      </c>
      <c r="N36" s="81">
        <v>263</v>
      </c>
      <c r="O36" s="81">
        <v>8436</v>
      </c>
      <c r="P36" s="144"/>
      <c r="Q36" s="144"/>
      <c r="R36" s="144"/>
      <c r="S36" s="144"/>
    </row>
    <row r="37" spans="1:19" s="41" customFormat="1" ht="9" customHeight="1" x14ac:dyDescent="0.15">
      <c r="A37" s="74" t="s">
        <v>49</v>
      </c>
      <c r="B37" s="79">
        <v>1142</v>
      </c>
      <c r="C37" s="79">
        <v>1576</v>
      </c>
      <c r="D37" s="79">
        <v>618</v>
      </c>
      <c r="E37" s="79">
        <v>211994</v>
      </c>
      <c r="F37" s="79"/>
      <c r="G37" s="79">
        <v>13</v>
      </c>
      <c r="H37" s="79">
        <v>3660</v>
      </c>
      <c r="I37" s="79">
        <v>164</v>
      </c>
      <c r="J37" s="79">
        <v>314194</v>
      </c>
      <c r="K37" s="79"/>
      <c r="L37" s="79">
        <v>121</v>
      </c>
      <c r="M37" s="79">
        <v>47877</v>
      </c>
      <c r="N37" s="79">
        <v>1556</v>
      </c>
      <c r="O37" s="79">
        <v>5534824</v>
      </c>
      <c r="P37" s="144"/>
      <c r="Q37" s="144"/>
      <c r="R37" s="144"/>
      <c r="S37" s="144"/>
    </row>
    <row r="38" spans="1:19" s="41" customFormat="1" ht="9" customHeight="1" x14ac:dyDescent="0.15">
      <c r="A38" s="74" t="s">
        <v>50</v>
      </c>
      <c r="B38" s="79">
        <v>240</v>
      </c>
      <c r="C38" s="79">
        <v>310</v>
      </c>
      <c r="D38" s="79">
        <v>162</v>
      </c>
      <c r="E38" s="79">
        <v>113018</v>
      </c>
      <c r="F38" s="79"/>
      <c r="G38" s="79">
        <v>3</v>
      </c>
      <c r="H38" s="79">
        <v>245</v>
      </c>
      <c r="I38" s="79">
        <v>22</v>
      </c>
      <c r="J38" s="79">
        <v>2657</v>
      </c>
      <c r="K38" s="79"/>
      <c r="L38" s="79">
        <v>7</v>
      </c>
      <c r="M38" s="79">
        <v>1556</v>
      </c>
      <c r="N38" s="79">
        <v>284</v>
      </c>
      <c r="O38" s="79">
        <v>1280748</v>
      </c>
      <c r="P38" s="144"/>
      <c r="Q38" s="144"/>
      <c r="R38" s="144"/>
      <c r="S38" s="144"/>
    </row>
    <row r="39" spans="1:19" s="41" customFormat="1" ht="9" customHeight="1" x14ac:dyDescent="0.15">
      <c r="A39" s="74" t="s">
        <v>51</v>
      </c>
      <c r="B39" s="79">
        <v>119</v>
      </c>
      <c r="C39" s="79">
        <v>175</v>
      </c>
      <c r="D39" s="79">
        <v>56</v>
      </c>
      <c r="E39" s="79">
        <v>-396</v>
      </c>
      <c r="F39" s="79"/>
      <c r="G39" s="79">
        <v>3</v>
      </c>
      <c r="H39" s="79">
        <v>5</v>
      </c>
      <c r="I39" s="79">
        <v>1</v>
      </c>
      <c r="J39" s="79">
        <v>5845</v>
      </c>
      <c r="K39" s="79"/>
      <c r="L39" s="79">
        <v>22</v>
      </c>
      <c r="M39" s="79">
        <v>8695</v>
      </c>
      <c r="N39" s="79">
        <v>176</v>
      </c>
      <c r="O39" s="79">
        <v>358649</v>
      </c>
      <c r="P39" s="144"/>
      <c r="Q39" s="144"/>
      <c r="R39" s="144"/>
      <c r="S39" s="144"/>
    </row>
    <row r="40" spans="1:19" s="41" customFormat="1" ht="9" customHeight="1" x14ac:dyDescent="0.15">
      <c r="A40" s="76" t="s">
        <v>52</v>
      </c>
      <c r="B40" s="81">
        <v>330</v>
      </c>
      <c r="C40" s="81">
        <v>604</v>
      </c>
      <c r="D40" s="81">
        <v>115</v>
      </c>
      <c r="E40" s="81">
        <v>77145</v>
      </c>
      <c r="F40" s="81"/>
      <c r="G40" s="81">
        <v>27</v>
      </c>
      <c r="H40" s="81">
        <v>355</v>
      </c>
      <c r="I40" s="81">
        <v>54</v>
      </c>
      <c r="J40" s="81">
        <v>95861</v>
      </c>
      <c r="K40" s="81"/>
      <c r="L40" s="81">
        <v>17</v>
      </c>
      <c r="M40" s="81">
        <v>1204</v>
      </c>
      <c r="N40" s="81">
        <v>124</v>
      </c>
      <c r="O40" s="81">
        <v>49936</v>
      </c>
      <c r="P40" s="144"/>
      <c r="Q40" s="144"/>
      <c r="R40" s="144"/>
      <c r="S40" s="144"/>
    </row>
    <row r="41" spans="1:19" s="41" customFormat="1" ht="9" customHeight="1" x14ac:dyDescent="0.15">
      <c r="A41" s="74" t="s">
        <v>53</v>
      </c>
      <c r="B41" s="79">
        <v>754</v>
      </c>
      <c r="C41" s="79">
        <v>835</v>
      </c>
      <c r="D41" s="79">
        <v>453</v>
      </c>
      <c r="E41" s="79">
        <v>129122</v>
      </c>
      <c r="F41" s="79"/>
      <c r="G41" s="79">
        <v>5</v>
      </c>
      <c r="H41" s="79">
        <v>53</v>
      </c>
      <c r="I41" s="79">
        <v>1</v>
      </c>
      <c r="J41" s="79">
        <v>5428</v>
      </c>
      <c r="K41" s="79"/>
      <c r="L41" s="79">
        <v>20</v>
      </c>
      <c r="M41" s="79">
        <v>94</v>
      </c>
      <c r="N41" s="79">
        <v>76</v>
      </c>
      <c r="O41" s="79">
        <v>53075</v>
      </c>
      <c r="P41" s="144"/>
      <c r="Q41" s="144"/>
      <c r="R41" s="144"/>
      <c r="S41" s="144"/>
    </row>
    <row r="42" spans="1:19" s="41" customFormat="1" ht="9" customHeight="1" x14ac:dyDescent="0.15">
      <c r="A42" s="74" t="s">
        <v>54</v>
      </c>
      <c r="B42" s="79">
        <v>524</v>
      </c>
      <c r="C42" s="79">
        <v>1065</v>
      </c>
      <c r="D42" s="79">
        <v>465</v>
      </c>
      <c r="E42" s="79">
        <v>112128</v>
      </c>
      <c r="F42" s="79"/>
      <c r="G42" s="79">
        <v>0</v>
      </c>
      <c r="H42" s="79">
        <v>0</v>
      </c>
      <c r="I42" s="79">
        <v>0</v>
      </c>
      <c r="J42" s="79">
        <v>0</v>
      </c>
      <c r="K42" s="79"/>
      <c r="L42" s="79">
        <v>54</v>
      </c>
      <c r="M42" s="79">
        <v>44258</v>
      </c>
      <c r="N42" s="79">
        <v>1942</v>
      </c>
      <c r="O42" s="79">
        <v>7348395</v>
      </c>
      <c r="P42" s="144"/>
      <c r="Q42" s="144"/>
      <c r="R42" s="144"/>
      <c r="S42" s="144"/>
    </row>
    <row r="43" spans="1:19" s="41" customFormat="1" ht="9" customHeight="1" x14ac:dyDescent="0.15">
      <c r="A43" s="74" t="s">
        <v>55</v>
      </c>
      <c r="B43" s="79">
        <v>266</v>
      </c>
      <c r="C43" s="79">
        <v>298</v>
      </c>
      <c r="D43" s="79">
        <v>74</v>
      </c>
      <c r="E43" s="79">
        <v>37710</v>
      </c>
      <c r="F43" s="79"/>
      <c r="G43" s="79">
        <v>2</v>
      </c>
      <c r="H43" s="79">
        <v>70</v>
      </c>
      <c r="I43" s="79">
        <v>6</v>
      </c>
      <c r="J43" s="79">
        <v>1815</v>
      </c>
      <c r="K43" s="79"/>
      <c r="L43" s="79">
        <v>4</v>
      </c>
      <c r="M43" s="79">
        <v>81</v>
      </c>
      <c r="N43" s="79">
        <v>151</v>
      </c>
      <c r="O43" s="79">
        <v>33064</v>
      </c>
      <c r="P43" s="144"/>
      <c r="Q43" s="144"/>
      <c r="R43" s="144"/>
      <c r="S43" s="144"/>
    </row>
    <row r="44" spans="1:19" s="41" customFormat="1" ht="9" customHeight="1" x14ac:dyDescent="0.15">
      <c r="A44" s="76" t="s">
        <v>56</v>
      </c>
      <c r="B44" s="81">
        <v>513</v>
      </c>
      <c r="C44" s="81">
        <v>744</v>
      </c>
      <c r="D44" s="81">
        <v>329</v>
      </c>
      <c r="E44" s="81">
        <v>162445</v>
      </c>
      <c r="F44" s="81"/>
      <c r="G44" s="81">
        <v>33</v>
      </c>
      <c r="H44" s="81">
        <v>1895</v>
      </c>
      <c r="I44" s="81">
        <v>98</v>
      </c>
      <c r="J44" s="81">
        <v>173545</v>
      </c>
      <c r="K44" s="81"/>
      <c r="L44" s="81">
        <v>7</v>
      </c>
      <c r="M44" s="81">
        <v>2946</v>
      </c>
      <c r="N44" s="81">
        <v>290</v>
      </c>
      <c r="O44" s="81">
        <v>691782</v>
      </c>
      <c r="P44" s="144"/>
      <c r="Q44" s="144"/>
      <c r="R44" s="144"/>
      <c r="S44" s="144"/>
    </row>
    <row r="45" spans="1:19" s="41" customFormat="1" ht="9" customHeight="1" x14ac:dyDescent="0.15">
      <c r="A45" s="74" t="s">
        <v>57</v>
      </c>
      <c r="B45" s="79">
        <v>36</v>
      </c>
      <c r="C45" s="79">
        <v>58</v>
      </c>
      <c r="D45" s="79">
        <v>14</v>
      </c>
      <c r="E45" s="79">
        <v>8293</v>
      </c>
      <c r="F45" s="79"/>
      <c r="G45" s="79">
        <v>0</v>
      </c>
      <c r="H45" s="79">
        <v>0</v>
      </c>
      <c r="I45" s="79">
        <v>0</v>
      </c>
      <c r="J45" s="79">
        <v>0</v>
      </c>
      <c r="K45" s="79"/>
      <c r="L45" s="79">
        <v>11</v>
      </c>
      <c r="M45" s="79">
        <v>43</v>
      </c>
      <c r="N45" s="79">
        <v>27</v>
      </c>
      <c r="O45" s="79">
        <v>1250</v>
      </c>
      <c r="P45" s="144"/>
      <c r="Q45" s="144"/>
      <c r="R45" s="144"/>
      <c r="S45" s="144"/>
    </row>
    <row r="46" spans="1:19" s="41" customFormat="1" ht="9" customHeight="1" x14ac:dyDescent="0.15">
      <c r="A46" s="74" t="s">
        <v>89</v>
      </c>
      <c r="B46" s="79">
        <v>386</v>
      </c>
      <c r="C46" s="79">
        <v>483</v>
      </c>
      <c r="D46" s="79">
        <v>214</v>
      </c>
      <c r="E46" s="79">
        <v>67386</v>
      </c>
      <c r="F46" s="79"/>
      <c r="G46" s="79">
        <v>20</v>
      </c>
      <c r="H46" s="79">
        <v>534</v>
      </c>
      <c r="I46" s="79">
        <v>57</v>
      </c>
      <c r="J46" s="79">
        <v>38072</v>
      </c>
      <c r="K46" s="79"/>
      <c r="L46" s="79">
        <v>5</v>
      </c>
      <c r="M46" s="79">
        <v>129</v>
      </c>
      <c r="N46" s="79">
        <v>20</v>
      </c>
      <c r="O46" s="79">
        <v>10076</v>
      </c>
      <c r="P46" s="144"/>
      <c r="Q46" s="144"/>
      <c r="R46" s="144"/>
      <c r="S46" s="144"/>
    </row>
    <row r="47" spans="1:19" s="41" customFormat="1" ht="9" customHeight="1" x14ac:dyDescent="0.15">
      <c r="A47" s="74" t="s">
        <v>59</v>
      </c>
      <c r="B47" s="79">
        <v>570</v>
      </c>
      <c r="C47" s="79">
        <v>695</v>
      </c>
      <c r="D47" s="79">
        <v>391</v>
      </c>
      <c r="E47" s="79">
        <v>72059</v>
      </c>
      <c r="F47" s="79"/>
      <c r="G47" s="79">
        <v>42</v>
      </c>
      <c r="H47" s="79">
        <v>83</v>
      </c>
      <c r="I47" s="79">
        <v>13</v>
      </c>
      <c r="J47" s="79">
        <v>98108</v>
      </c>
      <c r="K47" s="79"/>
      <c r="L47" s="79">
        <v>63</v>
      </c>
      <c r="M47" s="79">
        <v>59146</v>
      </c>
      <c r="N47" s="79">
        <v>534</v>
      </c>
      <c r="O47" s="79">
        <v>214615</v>
      </c>
      <c r="P47" s="144"/>
      <c r="Q47" s="144"/>
      <c r="R47" s="144"/>
      <c r="S47" s="144"/>
    </row>
    <row r="48" spans="1:19" s="41" customFormat="1" ht="9" customHeight="1" x14ac:dyDescent="0.15">
      <c r="A48" s="76" t="s">
        <v>60</v>
      </c>
      <c r="B48" s="81">
        <v>27</v>
      </c>
      <c r="C48" s="81">
        <v>40</v>
      </c>
      <c r="D48" s="81">
        <v>14</v>
      </c>
      <c r="E48" s="81">
        <v>7968</v>
      </c>
      <c r="F48" s="81"/>
      <c r="G48" s="81">
        <v>3</v>
      </c>
      <c r="H48" s="81">
        <v>51</v>
      </c>
      <c r="I48" s="81">
        <v>6</v>
      </c>
      <c r="J48" s="81">
        <v>236</v>
      </c>
      <c r="K48" s="81"/>
      <c r="L48" s="81">
        <v>1</v>
      </c>
      <c r="M48" s="81">
        <v>1</v>
      </c>
      <c r="N48" s="81">
        <v>1</v>
      </c>
      <c r="O48" s="81">
        <v>10</v>
      </c>
      <c r="P48" s="144"/>
      <c r="Q48" s="144"/>
      <c r="R48" s="144"/>
      <c r="S48" s="144"/>
    </row>
    <row r="49" spans="1:19" s="41" customFormat="1" ht="9" customHeight="1" x14ac:dyDescent="0.15">
      <c r="A49" s="74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144"/>
      <c r="Q49" s="144"/>
      <c r="R49" s="144"/>
      <c r="S49" s="144"/>
    </row>
    <row r="50" spans="1:19" s="41" customFormat="1" ht="9" customHeight="1" x14ac:dyDescent="0.15">
      <c r="A50" s="72">
        <v>1996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144"/>
      <c r="Q50" s="144"/>
      <c r="R50" s="144"/>
      <c r="S50" s="144"/>
    </row>
    <row r="51" spans="1:19" s="41" customFormat="1" ht="9" customHeight="1" x14ac:dyDescent="0.15">
      <c r="A51" s="72" t="s">
        <v>27</v>
      </c>
      <c r="B51" s="78">
        <f>SUM(B53:B84)</f>
        <v>420091</v>
      </c>
      <c r="C51" s="78">
        <f>SUM(C53:C84)</f>
        <v>427895</v>
      </c>
      <c r="D51" s="78">
        <f>SUM(D53:D84)</f>
        <v>66296.491000000009</v>
      </c>
      <c r="E51" s="78">
        <f>SUM(E53:E84)</f>
        <v>70946125.040000036</v>
      </c>
      <c r="F51" s="78"/>
      <c r="G51" s="78">
        <f>SUM(G53:G84)</f>
        <v>1756</v>
      </c>
      <c r="H51" s="78">
        <f>SUM(H53:H84)</f>
        <v>3256845</v>
      </c>
      <c r="I51" s="78">
        <f>SUM(I53:I84)</f>
        <v>14448.922</v>
      </c>
      <c r="J51" s="78">
        <f>SUM(J53:J84)</f>
        <v>2859190233.1379991</v>
      </c>
      <c r="K51" s="78"/>
      <c r="L51" s="78">
        <f>SUM(L53:L84)</f>
        <v>17587</v>
      </c>
      <c r="M51" s="78">
        <f>SUM(M53:M84)</f>
        <v>2302159</v>
      </c>
      <c r="N51" s="78">
        <f>SUM(N53:N84)</f>
        <v>85455.669999999984</v>
      </c>
      <c r="O51" s="78">
        <f>SUM(O53:O84)</f>
        <v>216513710.82299995</v>
      </c>
      <c r="P51" s="144"/>
      <c r="Q51" s="144"/>
      <c r="R51" s="144"/>
      <c r="S51" s="144"/>
    </row>
    <row r="52" spans="1:19" s="41" customFormat="1" ht="3.95" customHeight="1" x14ac:dyDescent="0.15">
      <c r="A52" s="72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144"/>
      <c r="Q52" s="144"/>
      <c r="R52" s="144"/>
      <c r="S52" s="144"/>
    </row>
    <row r="53" spans="1:19" s="41" customFormat="1" ht="9" customHeight="1" x14ac:dyDescent="0.15">
      <c r="A53" s="74" t="s">
        <v>29</v>
      </c>
      <c r="B53" s="79">
        <v>331</v>
      </c>
      <c r="C53" s="79">
        <v>1160</v>
      </c>
      <c r="D53" s="79">
        <v>278.565</v>
      </c>
      <c r="E53" s="79">
        <v>224988.23199999999</v>
      </c>
      <c r="F53" s="79"/>
      <c r="G53" s="79">
        <v>2</v>
      </c>
      <c r="H53" s="79">
        <v>23</v>
      </c>
      <c r="I53" s="79">
        <v>3.5129999999999999</v>
      </c>
      <c r="J53" s="79">
        <v>420.34699999999998</v>
      </c>
      <c r="K53" s="79"/>
      <c r="L53" s="79">
        <v>2</v>
      </c>
      <c r="M53" s="79">
        <v>4020</v>
      </c>
      <c r="N53" s="79">
        <v>66.305000000000007</v>
      </c>
      <c r="O53" s="79">
        <v>187279.416</v>
      </c>
      <c r="P53" s="144"/>
      <c r="Q53" s="144"/>
      <c r="R53" s="144"/>
      <c r="S53" s="144"/>
    </row>
    <row r="54" spans="1:19" s="41" customFormat="1" ht="9" customHeight="1" x14ac:dyDescent="0.15">
      <c r="A54" s="74" t="s">
        <v>30</v>
      </c>
      <c r="B54" s="79">
        <v>1377</v>
      </c>
      <c r="C54" s="79">
        <v>1442</v>
      </c>
      <c r="D54" s="79">
        <v>360.44400000000002</v>
      </c>
      <c r="E54" s="79">
        <v>305353.484</v>
      </c>
      <c r="F54" s="79"/>
      <c r="G54" s="79">
        <v>113</v>
      </c>
      <c r="H54" s="79">
        <v>4818</v>
      </c>
      <c r="I54" s="79">
        <v>393.375</v>
      </c>
      <c r="J54" s="79">
        <v>13083.078</v>
      </c>
      <c r="K54" s="79"/>
      <c r="L54" s="79">
        <v>288</v>
      </c>
      <c r="M54" s="79">
        <v>4255</v>
      </c>
      <c r="N54" s="79">
        <v>262.88600000000002</v>
      </c>
      <c r="O54" s="79">
        <v>299031.99099999998</v>
      </c>
      <c r="P54" s="144"/>
      <c r="Q54" s="144"/>
      <c r="R54" s="144"/>
      <c r="S54" s="144"/>
    </row>
    <row r="55" spans="1:19" s="41" customFormat="1" ht="9" customHeight="1" x14ac:dyDescent="0.15">
      <c r="A55" s="74" t="s">
        <v>31</v>
      </c>
      <c r="B55" s="79">
        <v>157</v>
      </c>
      <c r="C55" s="79">
        <v>158</v>
      </c>
      <c r="D55" s="79">
        <v>32.106000000000002</v>
      </c>
      <c r="E55" s="79">
        <v>33385.915999999997</v>
      </c>
      <c r="F55" s="79"/>
      <c r="G55" s="79">
        <v>0</v>
      </c>
      <c r="H55" s="79">
        <v>0</v>
      </c>
      <c r="I55" s="79">
        <v>0</v>
      </c>
      <c r="J55" s="79">
        <v>0</v>
      </c>
      <c r="K55" s="79"/>
      <c r="L55" s="79">
        <v>0</v>
      </c>
      <c r="M55" s="79">
        <v>1095</v>
      </c>
      <c r="N55" s="79">
        <v>0</v>
      </c>
      <c r="O55" s="79">
        <v>52038.239999999998</v>
      </c>
      <c r="P55" s="144"/>
      <c r="Q55" s="144"/>
      <c r="R55" s="144"/>
      <c r="S55" s="144"/>
    </row>
    <row r="56" spans="1:19" s="41" customFormat="1" ht="9" customHeight="1" x14ac:dyDescent="0.15">
      <c r="A56" s="76" t="s">
        <v>32</v>
      </c>
      <c r="B56" s="81">
        <v>83</v>
      </c>
      <c r="C56" s="81">
        <v>83</v>
      </c>
      <c r="D56" s="81">
        <v>12.872</v>
      </c>
      <c r="E56" s="81">
        <v>16424.512999999999</v>
      </c>
      <c r="F56" s="81"/>
      <c r="G56" s="81">
        <v>0</v>
      </c>
      <c r="H56" s="81">
        <v>0</v>
      </c>
      <c r="I56" s="81">
        <v>0</v>
      </c>
      <c r="J56" s="81">
        <v>0</v>
      </c>
      <c r="K56" s="81"/>
      <c r="L56" s="81">
        <v>4</v>
      </c>
      <c r="M56" s="81">
        <v>1012</v>
      </c>
      <c r="N56" s="81">
        <v>19.454000000000001</v>
      </c>
      <c r="O56" s="81">
        <v>46350.652999999998</v>
      </c>
      <c r="P56" s="144"/>
      <c r="Q56" s="144"/>
      <c r="R56" s="144"/>
      <c r="S56" s="144"/>
    </row>
    <row r="57" spans="1:19" s="41" customFormat="1" ht="9" customHeight="1" x14ac:dyDescent="0.15">
      <c r="A57" s="74" t="s">
        <v>85</v>
      </c>
      <c r="B57" s="79">
        <v>1595</v>
      </c>
      <c r="C57" s="79">
        <v>1647</v>
      </c>
      <c r="D57" s="79">
        <v>396.56099999999998</v>
      </c>
      <c r="E57" s="79">
        <v>341801.95400000003</v>
      </c>
      <c r="F57" s="79"/>
      <c r="G57" s="79">
        <v>8</v>
      </c>
      <c r="H57" s="79">
        <v>590</v>
      </c>
      <c r="I57" s="79">
        <v>85.828000000000003</v>
      </c>
      <c r="J57" s="79">
        <v>2019.9680000000001</v>
      </c>
      <c r="K57" s="79"/>
      <c r="L57" s="79">
        <v>84</v>
      </c>
      <c r="M57" s="79">
        <v>4628</v>
      </c>
      <c r="N57" s="79">
        <v>131.976</v>
      </c>
      <c r="O57" s="79">
        <v>183925.38</v>
      </c>
      <c r="P57" s="144"/>
      <c r="Q57" s="144"/>
      <c r="R57" s="144"/>
      <c r="S57" s="144"/>
    </row>
    <row r="58" spans="1:19" s="41" customFormat="1" ht="9" customHeight="1" x14ac:dyDescent="0.15">
      <c r="A58" s="74" t="s">
        <v>34</v>
      </c>
      <c r="B58" s="79">
        <v>288</v>
      </c>
      <c r="C58" s="79">
        <v>288</v>
      </c>
      <c r="D58" s="79">
        <v>31.565999999999999</v>
      </c>
      <c r="E58" s="79">
        <v>59255.09</v>
      </c>
      <c r="F58" s="79"/>
      <c r="G58" s="79">
        <v>0</v>
      </c>
      <c r="H58" s="79">
        <v>0</v>
      </c>
      <c r="I58" s="79">
        <v>0</v>
      </c>
      <c r="J58" s="79">
        <v>0</v>
      </c>
      <c r="K58" s="79"/>
      <c r="L58" s="79">
        <v>4</v>
      </c>
      <c r="M58" s="79">
        <v>1065</v>
      </c>
      <c r="N58" s="79">
        <v>4.9420000000000002</v>
      </c>
      <c r="O58" s="79">
        <v>53805.817999999999</v>
      </c>
      <c r="P58" s="144"/>
      <c r="Q58" s="144"/>
      <c r="R58" s="144"/>
      <c r="S58" s="144"/>
    </row>
    <row r="59" spans="1:19" s="41" customFormat="1" ht="9" customHeight="1" x14ac:dyDescent="0.15">
      <c r="A59" s="74" t="s">
        <v>35</v>
      </c>
      <c r="B59" s="79">
        <v>266</v>
      </c>
      <c r="C59" s="79">
        <v>266</v>
      </c>
      <c r="D59" s="79">
        <v>65.034000000000006</v>
      </c>
      <c r="E59" s="79">
        <v>61213.54</v>
      </c>
      <c r="F59" s="79"/>
      <c r="G59" s="79">
        <v>0</v>
      </c>
      <c r="H59" s="79">
        <v>0</v>
      </c>
      <c r="I59" s="79">
        <v>0</v>
      </c>
      <c r="J59" s="79">
        <v>0</v>
      </c>
      <c r="K59" s="79"/>
      <c r="L59" s="79">
        <v>2</v>
      </c>
      <c r="M59" s="79">
        <v>4522</v>
      </c>
      <c r="N59" s="79">
        <v>140.333</v>
      </c>
      <c r="O59" s="79">
        <v>204172.81299999999</v>
      </c>
      <c r="P59" s="144"/>
      <c r="Q59" s="144"/>
      <c r="R59" s="144"/>
      <c r="S59" s="144"/>
    </row>
    <row r="60" spans="1:19" s="41" customFormat="1" ht="9" customHeight="1" x14ac:dyDescent="0.15">
      <c r="A60" s="76" t="s">
        <v>86</v>
      </c>
      <c r="B60" s="81">
        <v>956</v>
      </c>
      <c r="C60" s="81">
        <v>966</v>
      </c>
      <c r="D60" s="81">
        <v>354.322</v>
      </c>
      <c r="E60" s="81">
        <v>229628.22</v>
      </c>
      <c r="F60" s="81"/>
      <c r="G60" s="81">
        <v>22</v>
      </c>
      <c r="H60" s="81">
        <v>1004</v>
      </c>
      <c r="I60" s="81">
        <v>56.551000000000002</v>
      </c>
      <c r="J60" s="81">
        <v>1899.0530000000001</v>
      </c>
      <c r="K60" s="81"/>
      <c r="L60" s="81">
        <v>53</v>
      </c>
      <c r="M60" s="81">
        <v>6936</v>
      </c>
      <c r="N60" s="81">
        <v>1554.94</v>
      </c>
      <c r="O60" s="81">
        <v>405908.75599999999</v>
      </c>
    </row>
    <row r="61" spans="1:19" s="41" customFormat="1" ht="9" customHeight="1" x14ac:dyDescent="0.15">
      <c r="A61" s="74" t="s">
        <v>87</v>
      </c>
      <c r="B61" s="79">
        <v>386827</v>
      </c>
      <c r="C61" s="79">
        <v>392229</v>
      </c>
      <c r="D61" s="79">
        <v>55599.563999999998</v>
      </c>
      <c r="E61" s="79">
        <v>63806854.653999999</v>
      </c>
      <c r="F61" s="79"/>
      <c r="G61" s="79">
        <v>1004</v>
      </c>
      <c r="H61" s="79">
        <v>3207405</v>
      </c>
      <c r="I61" s="79">
        <v>9568.2729999999992</v>
      </c>
      <c r="J61" s="79">
        <v>2858658078.375</v>
      </c>
      <c r="K61" s="79"/>
      <c r="L61" s="79">
        <v>2871</v>
      </c>
      <c r="M61" s="79">
        <v>1757618</v>
      </c>
      <c r="N61" s="79">
        <v>61089.279999999999</v>
      </c>
      <c r="O61" s="79">
        <v>128055890.382</v>
      </c>
    </row>
    <row r="62" spans="1:19" s="41" customFormat="1" ht="9" customHeight="1" x14ac:dyDescent="0.15">
      <c r="A62" s="74" t="s">
        <v>38</v>
      </c>
      <c r="B62" s="79">
        <v>491</v>
      </c>
      <c r="C62" s="79">
        <v>495</v>
      </c>
      <c r="D62" s="79">
        <v>77.753</v>
      </c>
      <c r="E62" s="79">
        <v>115050.554</v>
      </c>
      <c r="F62" s="79"/>
      <c r="G62" s="79">
        <v>0</v>
      </c>
      <c r="H62" s="79">
        <v>0</v>
      </c>
      <c r="I62" s="79">
        <v>0</v>
      </c>
      <c r="J62" s="79">
        <v>0</v>
      </c>
      <c r="K62" s="79"/>
      <c r="L62" s="79">
        <v>12</v>
      </c>
      <c r="M62" s="79">
        <v>1246</v>
      </c>
      <c r="N62" s="79">
        <v>121.044</v>
      </c>
      <c r="O62" s="79">
        <v>68284.312999999995</v>
      </c>
    </row>
    <row r="63" spans="1:19" s="41" customFormat="1" ht="9" customHeight="1" x14ac:dyDescent="0.15">
      <c r="A63" s="74" t="s">
        <v>39</v>
      </c>
      <c r="B63" s="79">
        <v>1167</v>
      </c>
      <c r="C63" s="79">
        <v>1257</v>
      </c>
      <c r="D63" s="79">
        <v>296.49099999999999</v>
      </c>
      <c r="E63" s="79">
        <v>273073.505</v>
      </c>
      <c r="F63" s="79"/>
      <c r="G63" s="79">
        <v>34</v>
      </c>
      <c r="H63" s="79">
        <v>2318</v>
      </c>
      <c r="I63" s="79">
        <v>60.652999999999999</v>
      </c>
      <c r="J63" s="79">
        <v>16833.547999999999</v>
      </c>
      <c r="K63" s="79"/>
      <c r="L63" s="79">
        <v>631</v>
      </c>
      <c r="M63" s="79">
        <v>9540</v>
      </c>
      <c r="N63" s="79">
        <v>269.97399999999999</v>
      </c>
      <c r="O63" s="79">
        <v>496383.57799999998</v>
      </c>
    </row>
    <row r="64" spans="1:19" s="41" customFormat="1" ht="9" customHeight="1" x14ac:dyDescent="0.15">
      <c r="A64" s="76" t="s">
        <v>40</v>
      </c>
      <c r="B64" s="81">
        <v>527</v>
      </c>
      <c r="C64" s="81">
        <v>528</v>
      </c>
      <c r="D64" s="81">
        <v>361.98200000000003</v>
      </c>
      <c r="E64" s="81">
        <v>113110.622</v>
      </c>
      <c r="F64" s="81"/>
      <c r="G64" s="81">
        <v>0</v>
      </c>
      <c r="H64" s="81">
        <v>0</v>
      </c>
      <c r="I64" s="81">
        <v>0</v>
      </c>
      <c r="J64" s="81">
        <v>0</v>
      </c>
      <c r="K64" s="81"/>
      <c r="L64" s="81">
        <v>1721</v>
      </c>
      <c r="M64" s="81">
        <v>4396</v>
      </c>
      <c r="N64" s="81">
        <v>177.21299999999999</v>
      </c>
      <c r="O64" s="81">
        <v>146854.35399999999</v>
      </c>
    </row>
    <row r="65" spans="1:15" s="41" customFormat="1" ht="9" customHeight="1" x14ac:dyDescent="0.15">
      <c r="A65" s="74" t="s">
        <v>41</v>
      </c>
      <c r="B65" s="79">
        <v>182</v>
      </c>
      <c r="C65" s="79">
        <v>186</v>
      </c>
      <c r="D65" s="79">
        <v>70.944000000000003</v>
      </c>
      <c r="E65" s="79">
        <v>49709.391000000003</v>
      </c>
      <c r="F65" s="79"/>
      <c r="G65" s="79">
        <v>0</v>
      </c>
      <c r="H65" s="79">
        <v>0</v>
      </c>
      <c r="I65" s="79">
        <v>0</v>
      </c>
      <c r="J65" s="79">
        <v>0</v>
      </c>
      <c r="K65" s="79"/>
      <c r="L65" s="79">
        <v>821</v>
      </c>
      <c r="M65" s="79">
        <v>5573</v>
      </c>
      <c r="N65" s="79">
        <v>249.48699999999999</v>
      </c>
      <c r="O65" s="79">
        <v>232893.03599999999</v>
      </c>
    </row>
    <row r="66" spans="1:15" s="41" customFormat="1" ht="9" customHeight="1" x14ac:dyDescent="0.15">
      <c r="A66" s="74" t="s">
        <v>42</v>
      </c>
      <c r="B66" s="79">
        <v>4560</v>
      </c>
      <c r="C66" s="79">
        <v>4666</v>
      </c>
      <c r="D66" s="79">
        <v>1303.02</v>
      </c>
      <c r="E66" s="79">
        <v>1165123.726</v>
      </c>
      <c r="F66" s="79"/>
      <c r="G66" s="79">
        <v>89</v>
      </c>
      <c r="H66" s="79">
        <v>11602</v>
      </c>
      <c r="I66" s="79">
        <v>522.154</v>
      </c>
      <c r="J66" s="79">
        <v>194723.78899999999</v>
      </c>
      <c r="K66" s="79"/>
      <c r="L66" s="79">
        <v>2577</v>
      </c>
      <c r="M66" s="79">
        <v>33643</v>
      </c>
      <c r="N66" s="79">
        <v>2172.0650000000001</v>
      </c>
      <c r="O66" s="79">
        <v>7972088.9649999999</v>
      </c>
    </row>
    <row r="67" spans="1:15" s="41" customFormat="1" ht="9" customHeight="1" x14ac:dyDescent="0.15">
      <c r="A67" s="74" t="s">
        <v>43</v>
      </c>
      <c r="B67" s="79">
        <v>3256</v>
      </c>
      <c r="C67" s="79">
        <v>3395</v>
      </c>
      <c r="D67" s="79">
        <v>1163.0709999999999</v>
      </c>
      <c r="E67" s="79">
        <v>749531.65800000005</v>
      </c>
      <c r="F67" s="79"/>
      <c r="G67" s="79">
        <v>17</v>
      </c>
      <c r="H67" s="79">
        <v>966</v>
      </c>
      <c r="I67" s="79">
        <v>313.02100000000002</v>
      </c>
      <c r="J67" s="79">
        <v>3022.1320000000001</v>
      </c>
      <c r="K67" s="79"/>
      <c r="L67" s="79">
        <v>1230</v>
      </c>
      <c r="M67" s="79">
        <v>237644</v>
      </c>
      <c r="N67" s="79">
        <v>4915.3819999999996</v>
      </c>
      <c r="O67" s="79">
        <v>36348596.689000003</v>
      </c>
    </row>
    <row r="68" spans="1:15" s="41" customFormat="1" ht="9" customHeight="1" x14ac:dyDescent="0.15">
      <c r="A68" s="76" t="s">
        <v>88</v>
      </c>
      <c r="B68" s="81">
        <v>722</v>
      </c>
      <c r="C68" s="81">
        <v>724</v>
      </c>
      <c r="D68" s="81">
        <v>204.56</v>
      </c>
      <c r="E68" s="81">
        <v>193886.01500000001</v>
      </c>
      <c r="F68" s="81"/>
      <c r="G68" s="81">
        <v>0</v>
      </c>
      <c r="H68" s="81">
        <v>0</v>
      </c>
      <c r="I68" s="81">
        <v>0</v>
      </c>
      <c r="J68" s="81">
        <v>0</v>
      </c>
      <c r="K68" s="81"/>
      <c r="L68" s="81">
        <v>2127</v>
      </c>
      <c r="M68" s="81">
        <v>8296</v>
      </c>
      <c r="N68" s="81">
        <v>217.00299999999999</v>
      </c>
      <c r="O68" s="81">
        <v>319804.09700000001</v>
      </c>
    </row>
    <row r="69" spans="1:15" s="41" customFormat="1" ht="9" customHeight="1" x14ac:dyDescent="0.15">
      <c r="A69" s="74" t="s">
        <v>45</v>
      </c>
      <c r="B69" s="79">
        <v>459</v>
      </c>
      <c r="C69" s="79">
        <v>478</v>
      </c>
      <c r="D69" s="79">
        <v>149.60499999999999</v>
      </c>
      <c r="E69" s="79">
        <v>115171.228</v>
      </c>
      <c r="F69" s="79"/>
      <c r="G69" s="79">
        <v>39</v>
      </c>
      <c r="H69" s="79">
        <v>2870</v>
      </c>
      <c r="I69" s="79">
        <v>183.654</v>
      </c>
      <c r="J69" s="79">
        <v>29527.288</v>
      </c>
      <c r="K69" s="79"/>
      <c r="L69" s="79">
        <v>40</v>
      </c>
      <c r="M69" s="79">
        <v>84411</v>
      </c>
      <c r="N69" s="79">
        <v>2125.002</v>
      </c>
      <c r="O69" s="79">
        <v>1750413.7339999999</v>
      </c>
    </row>
    <row r="70" spans="1:15" s="41" customFormat="1" ht="9" customHeight="1" x14ac:dyDescent="0.15">
      <c r="A70" s="74" t="s">
        <v>46</v>
      </c>
      <c r="B70" s="79">
        <v>233</v>
      </c>
      <c r="C70" s="79">
        <v>233</v>
      </c>
      <c r="D70" s="79">
        <v>38.642000000000003</v>
      </c>
      <c r="E70" s="79">
        <v>37576.701999999997</v>
      </c>
      <c r="F70" s="79"/>
      <c r="G70" s="79">
        <v>0</v>
      </c>
      <c r="H70" s="79">
        <v>0</v>
      </c>
      <c r="I70" s="79">
        <v>0</v>
      </c>
      <c r="J70" s="79">
        <v>0</v>
      </c>
      <c r="K70" s="79"/>
      <c r="L70" s="79">
        <v>9</v>
      </c>
      <c r="M70" s="79">
        <v>2413</v>
      </c>
      <c r="N70" s="79">
        <v>30.556000000000001</v>
      </c>
      <c r="O70" s="79">
        <v>2214566.5559999999</v>
      </c>
    </row>
    <row r="71" spans="1:15" s="41" customFormat="1" ht="9" customHeight="1" x14ac:dyDescent="0.15">
      <c r="A71" s="74" t="s">
        <v>47</v>
      </c>
      <c r="B71" s="79">
        <v>4868</v>
      </c>
      <c r="C71" s="79">
        <v>5528</v>
      </c>
      <c r="D71" s="79">
        <v>1339.7860000000001</v>
      </c>
      <c r="E71" s="79">
        <v>737343.22900000005</v>
      </c>
      <c r="F71" s="79"/>
      <c r="G71" s="79">
        <v>106</v>
      </c>
      <c r="H71" s="79">
        <v>11335</v>
      </c>
      <c r="I71" s="79">
        <v>1410.375</v>
      </c>
      <c r="J71" s="79">
        <v>145976.285</v>
      </c>
      <c r="K71" s="79"/>
      <c r="L71" s="79">
        <v>215</v>
      </c>
      <c r="M71" s="79">
        <v>20970</v>
      </c>
      <c r="N71" s="79">
        <v>2797.2840000000001</v>
      </c>
      <c r="O71" s="79">
        <v>1362280.554</v>
      </c>
    </row>
    <row r="72" spans="1:15" s="41" customFormat="1" ht="9" customHeight="1" x14ac:dyDescent="0.15">
      <c r="A72" s="76" t="s">
        <v>48</v>
      </c>
      <c r="B72" s="81">
        <v>264</v>
      </c>
      <c r="C72" s="81">
        <v>272</v>
      </c>
      <c r="D72" s="81">
        <v>70.451999999999998</v>
      </c>
      <c r="E72" s="81">
        <v>51936.533000000003</v>
      </c>
      <c r="F72" s="81"/>
      <c r="G72" s="81">
        <v>0</v>
      </c>
      <c r="H72" s="81">
        <v>0</v>
      </c>
      <c r="I72" s="81">
        <v>0</v>
      </c>
      <c r="J72" s="81">
        <v>0</v>
      </c>
      <c r="K72" s="81"/>
      <c r="L72" s="81">
        <v>2667</v>
      </c>
      <c r="M72" s="81">
        <v>4817</v>
      </c>
      <c r="N72" s="81">
        <v>305.53199999999998</v>
      </c>
      <c r="O72" s="81">
        <v>124317.13499999999</v>
      </c>
    </row>
    <row r="73" spans="1:15" s="41" customFormat="1" ht="9" customHeight="1" x14ac:dyDescent="0.15">
      <c r="A73" s="74" t="s">
        <v>49</v>
      </c>
      <c r="B73" s="79">
        <v>4120</v>
      </c>
      <c r="C73" s="79">
        <v>4186</v>
      </c>
      <c r="D73" s="79">
        <v>1019.004</v>
      </c>
      <c r="E73" s="79">
        <v>528494.82900000003</v>
      </c>
      <c r="F73" s="79"/>
      <c r="G73" s="79">
        <v>53</v>
      </c>
      <c r="H73" s="79">
        <v>2281</v>
      </c>
      <c r="I73" s="79">
        <v>464.27699999999999</v>
      </c>
      <c r="J73" s="79">
        <v>29000.027999999998</v>
      </c>
      <c r="K73" s="79"/>
      <c r="L73" s="79">
        <v>77</v>
      </c>
      <c r="M73" s="79">
        <v>16894</v>
      </c>
      <c r="N73" s="79">
        <v>5812.51</v>
      </c>
      <c r="O73" s="79">
        <v>32248770.272</v>
      </c>
    </row>
    <row r="74" spans="1:15" s="41" customFormat="1" ht="9" customHeight="1" x14ac:dyDescent="0.15">
      <c r="A74" s="74" t="s">
        <v>50</v>
      </c>
      <c r="B74" s="79">
        <v>451</v>
      </c>
      <c r="C74" s="79">
        <v>462</v>
      </c>
      <c r="D74" s="79">
        <v>153.22900000000001</v>
      </c>
      <c r="E74" s="79">
        <v>116114.47</v>
      </c>
      <c r="F74" s="79"/>
      <c r="G74" s="79">
        <v>1</v>
      </c>
      <c r="H74" s="79">
        <v>52</v>
      </c>
      <c r="I74" s="79">
        <v>16.8</v>
      </c>
      <c r="J74" s="79">
        <v>159.56899999999999</v>
      </c>
      <c r="K74" s="79"/>
      <c r="L74" s="79">
        <v>11</v>
      </c>
      <c r="M74" s="79">
        <v>3144</v>
      </c>
      <c r="N74" s="79">
        <v>48.31</v>
      </c>
      <c r="O74" s="79">
        <v>172897.758</v>
      </c>
    </row>
    <row r="75" spans="1:15" s="41" customFormat="1" ht="9" customHeight="1" x14ac:dyDescent="0.15">
      <c r="A75" s="74" t="s">
        <v>51</v>
      </c>
      <c r="B75" s="79">
        <v>172</v>
      </c>
      <c r="C75" s="79">
        <v>179</v>
      </c>
      <c r="D75" s="79">
        <v>59.968000000000004</v>
      </c>
      <c r="E75" s="79">
        <v>42028.025000000001</v>
      </c>
      <c r="F75" s="79"/>
      <c r="G75" s="79">
        <v>4</v>
      </c>
      <c r="H75" s="79">
        <v>766</v>
      </c>
      <c r="I75" s="79">
        <v>91.908000000000001</v>
      </c>
      <c r="J75" s="79">
        <v>27544.95</v>
      </c>
      <c r="K75" s="79"/>
      <c r="L75" s="79">
        <v>19</v>
      </c>
      <c r="M75" s="79">
        <v>5738</v>
      </c>
      <c r="N75" s="79">
        <v>61.137</v>
      </c>
      <c r="O75" s="79">
        <v>423233.90700000001</v>
      </c>
    </row>
    <row r="76" spans="1:15" s="41" customFormat="1" ht="9" customHeight="1" x14ac:dyDescent="0.15">
      <c r="A76" s="76" t="s">
        <v>52</v>
      </c>
      <c r="B76" s="81">
        <v>638</v>
      </c>
      <c r="C76" s="81">
        <v>655</v>
      </c>
      <c r="D76" s="81">
        <v>213.012</v>
      </c>
      <c r="E76" s="81">
        <v>171251.76300000001</v>
      </c>
      <c r="F76" s="81"/>
      <c r="G76" s="81">
        <v>2</v>
      </c>
      <c r="H76" s="81">
        <v>121</v>
      </c>
      <c r="I76" s="81">
        <v>39.116</v>
      </c>
      <c r="J76" s="81">
        <v>371.51600000000002</v>
      </c>
      <c r="K76" s="81"/>
      <c r="L76" s="81">
        <v>1593</v>
      </c>
      <c r="M76" s="81">
        <v>4964</v>
      </c>
      <c r="N76" s="81">
        <v>111.199</v>
      </c>
      <c r="O76" s="81">
        <v>153659.75200000001</v>
      </c>
    </row>
    <row r="77" spans="1:15" s="41" customFormat="1" ht="9" customHeight="1" x14ac:dyDescent="0.15">
      <c r="A77" s="74" t="s">
        <v>53</v>
      </c>
      <c r="B77" s="79">
        <v>920</v>
      </c>
      <c r="C77" s="79">
        <v>924</v>
      </c>
      <c r="D77" s="79">
        <v>445.32299999999998</v>
      </c>
      <c r="E77" s="79">
        <v>194809.56</v>
      </c>
      <c r="F77" s="79"/>
      <c r="G77" s="79">
        <v>2</v>
      </c>
      <c r="H77" s="79">
        <v>115</v>
      </c>
      <c r="I77" s="79">
        <v>21.161000000000001</v>
      </c>
      <c r="J77" s="79">
        <v>1713.2950000000001</v>
      </c>
      <c r="K77" s="79"/>
      <c r="L77" s="79">
        <v>6</v>
      </c>
      <c r="M77" s="79">
        <v>4248</v>
      </c>
      <c r="N77" s="79">
        <v>130.62200000000001</v>
      </c>
      <c r="O77" s="79">
        <v>290251.26799999998</v>
      </c>
    </row>
    <row r="78" spans="1:15" s="41" customFormat="1" ht="9" customHeight="1" x14ac:dyDescent="0.15">
      <c r="A78" s="74" t="s">
        <v>54</v>
      </c>
      <c r="B78" s="79">
        <v>1190</v>
      </c>
      <c r="C78" s="79">
        <v>1289</v>
      </c>
      <c r="D78" s="79">
        <v>814.95399999999995</v>
      </c>
      <c r="E78" s="79">
        <v>328722.94799999997</v>
      </c>
      <c r="F78" s="79"/>
      <c r="G78" s="79">
        <v>59</v>
      </c>
      <c r="H78" s="79">
        <v>2650</v>
      </c>
      <c r="I78" s="79">
        <v>107.625</v>
      </c>
      <c r="J78" s="79">
        <v>6935.018</v>
      </c>
      <c r="K78" s="79"/>
      <c r="L78" s="79">
        <v>131</v>
      </c>
      <c r="M78" s="79">
        <v>43723</v>
      </c>
      <c r="N78" s="79">
        <v>2083.3589999999999</v>
      </c>
      <c r="O78" s="79">
        <v>838549.98899999994</v>
      </c>
    </row>
    <row r="79" spans="1:15" s="41" customFormat="1" ht="9" customHeight="1" x14ac:dyDescent="0.15">
      <c r="A79" s="74" t="s">
        <v>55</v>
      </c>
      <c r="B79" s="79">
        <v>723</v>
      </c>
      <c r="C79" s="79">
        <v>808</v>
      </c>
      <c r="D79" s="79">
        <v>207.97</v>
      </c>
      <c r="E79" s="79">
        <v>191050.715</v>
      </c>
      <c r="F79" s="79"/>
      <c r="G79" s="79">
        <v>18</v>
      </c>
      <c r="H79" s="79">
        <v>783</v>
      </c>
      <c r="I79" s="79">
        <v>90.242999999999995</v>
      </c>
      <c r="J79" s="79">
        <v>6252.5330000000004</v>
      </c>
      <c r="K79" s="79"/>
      <c r="L79" s="79">
        <v>23</v>
      </c>
      <c r="M79" s="79">
        <v>3587</v>
      </c>
      <c r="N79" s="79">
        <v>150.38900000000001</v>
      </c>
      <c r="O79" s="79">
        <v>187317.02600000001</v>
      </c>
    </row>
    <row r="80" spans="1:15" s="41" customFormat="1" ht="9" customHeight="1" x14ac:dyDescent="0.15">
      <c r="A80" s="76" t="s">
        <v>56</v>
      </c>
      <c r="B80" s="81">
        <v>862</v>
      </c>
      <c r="C80" s="81">
        <v>883</v>
      </c>
      <c r="D80" s="81">
        <v>209.01400000000001</v>
      </c>
      <c r="E80" s="81">
        <v>215750.25099999999</v>
      </c>
      <c r="F80" s="81"/>
      <c r="G80" s="81">
        <v>15</v>
      </c>
      <c r="H80" s="81">
        <v>607</v>
      </c>
      <c r="I80" s="81">
        <v>27.181000000000001</v>
      </c>
      <c r="J80" s="81">
        <v>3126.5610000000001</v>
      </c>
      <c r="K80" s="81"/>
      <c r="L80" s="81">
        <v>11</v>
      </c>
      <c r="M80" s="81">
        <v>5003</v>
      </c>
      <c r="N80" s="81">
        <v>90.539000000000001</v>
      </c>
      <c r="O80" s="81">
        <v>966506.70900000003</v>
      </c>
    </row>
    <row r="81" spans="1:15" s="41" customFormat="1" ht="9" customHeight="1" x14ac:dyDescent="0.15">
      <c r="A81" s="74" t="s">
        <v>57</v>
      </c>
      <c r="B81" s="79">
        <v>394</v>
      </c>
      <c r="C81" s="79">
        <v>395</v>
      </c>
      <c r="D81" s="79">
        <v>76.903999999999996</v>
      </c>
      <c r="E81" s="79">
        <v>35980.892</v>
      </c>
      <c r="F81" s="79"/>
      <c r="G81" s="79">
        <v>0</v>
      </c>
      <c r="H81" s="79">
        <v>0</v>
      </c>
      <c r="I81" s="79">
        <v>0</v>
      </c>
      <c r="J81" s="79">
        <v>0</v>
      </c>
      <c r="K81" s="79"/>
      <c r="L81" s="79">
        <v>13</v>
      </c>
      <c r="M81" s="79">
        <v>692</v>
      </c>
      <c r="N81" s="79">
        <v>1.8280000000000001</v>
      </c>
      <c r="O81" s="79">
        <v>38855.802000000003</v>
      </c>
    </row>
    <row r="82" spans="1:15" s="41" customFormat="1" ht="9" customHeight="1" x14ac:dyDescent="0.15">
      <c r="A82" s="74" t="s">
        <v>89</v>
      </c>
      <c r="B82" s="79">
        <v>922</v>
      </c>
      <c r="C82" s="79">
        <v>1000</v>
      </c>
      <c r="D82" s="79">
        <v>308.54399999999998</v>
      </c>
      <c r="E82" s="79">
        <v>187241.04800000001</v>
      </c>
      <c r="F82" s="79"/>
      <c r="G82" s="79">
        <v>20</v>
      </c>
      <c r="H82" s="79">
        <v>960</v>
      </c>
      <c r="I82" s="79">
        <v>174.36</v>
      </c>
      <c r="J82" s="79">
        <v>2817.7240000000002</v>
      </c>
      <c r="K82" s="79"/>
      <c r="L82" s="79">
        <v>268</v>
      </c>
      <c r="M82" s="79">
        <v>10293</v>
      </c>
      <c r="N82" s="79">
        <v>35.679000000000002</v>
      </c>
      <c r="O82" s="79">
        <v>444244.55800000002</v>
      </c>
    </row>
    <row r="83" spans="1:15" s="41" customFormat="1" ht="9" customHeight="1" x14ac:dyDescent="0.15">
      <c r="A83" s="74" t="s">
        <v>59</v>
      </c>
      <c r="B83" s="79">
        <v>1046</v>
      </c>
      <c r="C83" s="79">
        <v>1069</v>
      </c>
      <c r="D83" s="79">
        <v>563.10299999999995</v>
      </c>
      <c r="E83" s="79">
        <v>243977.89300000001</v>
      </c>
      <c r="F83" s="79"/>
      <c r="G83" s="79">
        <v>148</v>
      </c>
      <c r="H83" s="79">
        <v>5579</v>
      </c>
      <c r="I83" s="79">
        <v>818.85400000000004</v>
      </c>
      <c r="J83" s="79">
        <v>46728.080999999998</v>
      </c>
      <c r="K83" s="79"/>
      <c r="L83" s="79">
        <v>57</v>
      </c>
      <c r="M83" s="79">
        <v>4153</v>
      </c>
      <c r="N83" s="79">
        <v>254.93299999999999</v>
      </c>
      <c r="O83" s="79">
        <v>149782.88500000001</v>
      </c>
    </row>
    <row r="84" spans="1:15" s="41" customFormat="1" ht="9" customHeight="1" x14ac:dyDescent="0.15">
      <c r="A84" s="76" t="s">
        <v>60</v>
      </c>
      <c r="B84" s="81">
        <v>44</v>
      </c>
      <c r="C84" s="81">
        <v>44</v>
      </c>
      <c r="D84" s="81">
        <v>18.126000000000001</v>
      </c>
      <c r="E84" s="81">
        <v>10283.879999999999</v>
      </c>
      <c r="F84" s="81"/>
      <c r="G84" s="81">
        <v>0</v>
      </c>
      <c r="H84" s="81">
        <v>0</v>
      </c>
      <c r="I84" s="81">
        <v>0</v>
      </c>
      <c r="J84" s="81">
        <v>0</v>
      </c>
      <c r="K84" s="81"/>
      <c r="L84" s="81">
        <v>20</v>
      </c>
      <c r="M84" s="81">
        <v>1620</v>
      </c>
      <c r="N84" s="81">
        <v>24.507000000000001</v>
      </c>
      <c r="O84" s="81">
        <v>74754.437000000005</v>
      </c>
    </row>
    <row r="85" spans="1:15" s="41" customFormat="1" ht="9" customHeight="1" x14ac:dyDescent="0.15">
      <c r="A85" s="74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1:15" s="41" customFormat="1" ht="9" customHeight="1" x14ac:dyDescent="0.15">
      <c r="A86" s="72">
        <v>1997</v>
      </c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5" s="41" customFormat="1" ht="9" customHeight="1" x14ac:dyDescent="0.15">
      <c r="A87" s="72" t="s">
        <v>84</v>
      </c>
      <c r="B87" s="78">
        <f>SUM(B89:B121)</f>
        <v>274594</v>
      </c>
      <c r="C87" s="78">
        <f>SUM(C89:C121)</f>
        <v>391990</v>
      </c>
      <c r="D87" s="78">
        <f>SUM(D89:D121)</f>
        <v>91347</v>
      </c>
      <c r="E87" s="78">
        <f>SUM(E89:E121)</f>
        <v>77715860</v>
      </c>
      <c r="F87" s="78"/>
      <c r="G87" s="78">
        <f>SUM(G89:G121)</f>
        <v>463</v>
      </c>
      <c r="H87" s="78">
        <f>SUM(H89:H121)</f>
        <v>995276</v>
      </c>
      <c r="I87" s="78">
        <f>SUM(I89:I121)</f>
        <v>26965</v>
      </c>
      <c r="J87" s="78">
        <f>SUM(J89:J121)</f>
        <v>49301485</v>
      </c>
      <c r="K87" s="78"/>
      <c r="L87" s="78">
        <f>SUM(L89:L121)</f>
        <v>16885</v>
      </c>
      <c r="M87" s="78">
        <f>SUM(M89:M121)</f>
        <v>5946897</v>
      </c>
      <c r="N87" s="78">
        <f>SUM(N89:N121)</f>
        <v>123275</v>
      </c>
      <c r="O87" s="78">
        <f>SUM(O89:O121)-1</f>
        <v>686249177</v>
      </c>
    </row>
    <row r="88" spans="1:15" s="41" customFormat="1" ht="3.95" customHeight="1" x14ac:dyDescent="0.15">
      <c r="A88" s="72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s="41" customFormat="1" ht="9" customHeight="1" x14ac:dyDescent="0.15">
      <c r="A89" s="74" t="s">
        <v>29</v>
      </c>
      <c r="B89" s="79">
        <v>1416</v>
      </c>
      <c r="C89" s="79">
        <v>2518</v>
      </c>
      <c r="D89" s="79">
        <v>336</v>
      </c>
      <c r="E89" s="79">
        <v>248808</v>
      </c>
      <c r="F89" s="79"/>
      <c r="G89" s="79">
        <v>0</v>
      </c>
      <c r="H89" s="79">
        <v>0</v>
      </c>
      <c r="I89" s="79">
        <v>0</v>
      </c>
      <c r="J89" s="79">
        <v>0</v>
      </c>
      <c r="K89" s="79"/>
      <c r="L89" s="79">
        <v>55</v>
      </c>
      <c r="M89" s="79">
        <v>24086</v>
      </c>
      <c r="N89" s="79">
        <v>124</v>
      </c>
      <c r="O89" s="79">
        <v>5280060</v>
      </c>
    </row>
    <row r="90" spans="1:15" s="41" customFormat="1" ht="9" customHeight="1" x14ac:dyDescent="0.15">
      <c r="A90" s="74" t="s">
        <v>30</v>
      </c>
      <c r="B90" s="79">
        <v>1947</v>
      </c>
      <c r="C90" s="79">
        <v>3266</v>
      </c>
      <c r="D90" s="79">
        <v>1093</v>
      </c>
      <c r="E90" s="79">
        <v>409969</v>
      </c>
      <c r="F90" s="79"/>
      <c r="G90" s="79">
        <v>20</v>
      </c>
      <c r="H90" s="79">
        <v>71644</v>
      </c>
      <c r="I90" s="79">
        <v>1173</v>
      </c>
      <c r="J90" s="79">
        <v>3390779</v>
      </c>
      <c r="K90" s="79"/>
      <c r="L90" s="79">
        <v>31</v>
      </c>
      <c r="M90" s="79">
        <v>35031</v>
      </c>
      <c r="N90" s="79">
        <v>690</v>
      </c>
      <c r="O90" s="79">
        <v>5175413</v>
      </c>
    </row>
    <row r="91" spans="1:15" s="41" customFormat="1" ht="9" customHeight="1" x14ac:dyDescent="0.15">
      <c r="A91" s="74" t="s">
        <v>31</v>
      </c>
      <c r="B91" s="79">
        <v>1206</v>
      </c>
      <c r="C91" s="79">
        <v>2184</v>
      </c>
      <c r="D91" s="79">
        <v>271</v>
      </c>
      <c r="E91" s="79">
        <v>213501</v>
      </c>
      <c r="F91" s="79"/>
      <c r="G91" s="79">
        <v>0</v>
      </c>
      <c r="H91" s="79">
        <v>0</v>
      </c>
      <c r="I91" s="79">
        <v>0</v>
      </c>
      <c r="J91" s="79">
        <v>0</v>
      </c>
      <c r="K91" s="79"/>
      <c r="L91" s="79">
        <v>0</v>
      </c>
      <c r="M91" s="79">
        <v>7199</v>
      </c>
      <c r="N91" s="79">
        <v>24</v>
      </c>
      <c r="O91" s="79">
        <v>1007564</v>
      </c>
    </row>
    <row r="92" spans="1:15" s="41" customFormat="1" ht="9" customHeight="1" x14ac:dyDescent="0.15">
      <c r="A92" s="76" t="s">
        <v>32</v>
      </c>
      <c r="B92" s="81">
        <v>1327</v>
      </c>
      <c r="C92" s="81">
        <v>2376</v>
      </c>
      <c r="D92" s="81">
        <v>276</v>
      </c>
      <c r="E92" s="81">
        <v>226084</v>
      </c>
      <c r="F92" s="81"/>
      <c r="G92" s="81">
        <v>0</v>
      </c>
      <c r="H92" s="81">
        <v>0</v>
      </c>
      <c r="I92" s="81">
        <v>0</v>
      </c>
      <c r="J92" s="81">
        <v>0</v>
      </c>
      <c r="K92" s="81"/>
      <c r="L92" s="81">
        <v>13</v>
      </c>
      <c r="M92" s="81">
        <v>8425</v>
      </c>
      <c r="N92" s="81">
        <v>114</v>
      </c>
      <c r="O92" s="81">
        <v>1154662</v>
      </c>
    </row>
    <row r="93" spans="1:15" s="41" customFormat="1" ht="9" customHeight="1" x14ac:dyDescent="0.15">
      <c r="A93" s="74" t="s">
        <v>85</v>
      </c>
      <c r="B93" s="79">
        <v>1599</v>
      </c>
      <c r="C93" s="79">
        <v>2715</v>
      </c>
      <c r="D93" s="79">
        <v>736</v>
      </c>
      <c r="E93" s="79">
        <v>357289</v>
      </c>
      <c r="F93" s="79"/>
      <c r="G93" s="79">
        <v>0</v>
      </c>
      <c r="H93" s="79">
        <v>0</v>
      </c>
      <c r="I93" s="79">
        <v>0</v>
      </c>
      <c r="J93" s="79">
        <v>0</v>
      </c>
      <c r="K93" s="79"/>
      <c r="L93" s="79">
        <v>30</v>
      </c>
      <c r="M93" s="79">
        <v>47498</v>
      </c>
      <c r="N93" s="79">
        <v>750</v>
      </c>
      <c r="O93" s="79">
        <v>8610323</v>
      </c>
    </row>
    <row r="94" spans="1:15" s="41" customFormat="1" ht="9" customHeight="1" x14ac:dyDescent="0.15">
      <c r="A94" s="74" t="s">
        <v>34</v>
      </c>
      <c r="B94" s="79">
        <v>1280</v>
      </c>
      <c r="C94" s="79">
        <v>2320</v>
      </c>
      <c r="D94" s="79">
        <v>277</v>
      </c>
      <c r="E94" s="79">
        <v>221381</v>
      </c>
      <c r="F94" s="79"/>
      <c r="G94" s="79">
        <v>0</v>
      </c>
      <c r="H94" s="79">
        <v>0</v>
      </c>
      <c r="I94" s="79">
        <v>0</v>
      </c>
      <c r="J94" s="79">
        <v>0</v>
      </c>
      <c r="K94" s="79"/>
      <c r="L94" s="79">
        <v>21</v>
      </c>
      <c r="M94" s="79">
        <v>9290</v>
      </c>
      <c r="N94" s="79">
        <v>39</v>
      </c>
      <c r="O94" s="79">
        <v>1272207</v>
      </c>
    </row>
    <row r="95" spans="1:15" s="41" customFormat="1" ht="9" customHeight="1" x14ac:dyDescent="0.15">
      <c r="A95" s="74" t="s">
        <v>35</v>
      </c>
      <c r="B95" s="79">
        <v>1344</v>
      </c>
      <c r="C95" s="79">
        <v>2354</v>
      </c>
      <c r="D95" s="79">
        <v>325</v>
      </c>
      <c r="E95" s="79">
        <v>230968</v>
      </c>
      <c r="F95" s="79"/>
      <c r="G95" s="79">
        <v>0</v>
      </c>
      <c r="H95" s="79">
        <v>0</v>
      </c>
      <c r="I95" s="79">
        <v>0</v>
      </c>
      <c r="J95" s="79">
        <v>0</v>
      </c>
      <c r="K95" s="79"/>
      <c r="L95" s="79">
        <v>3</v>
      </c>
      <c r="M95" s="79">
        <v>25047</v>
      </c>
      <c r="N95" s="79">
        <v>81</v>
      </c>
      <c r="O95" s="79">
        <v>3035254</v>
      </c>
    </row>
    <row r="96" spans="1:15" s="41" customFormat="1" ht="9" customHeight="1" x14ac:dyDescent="0.15">
      <c r="A96" s="76" t="s">
        <v>86</v>
      </c>
      <c r="B96" s="81">
        <v>1867</v>
      </c>
      <c r="C96" s="81">
        <v>3184</v>
      </c>
      <c r="D96" s="81">
        <v>703</v>
      </c>
      <c r="E96" s="81">
        <v>413727</v>
      </c>
      <c r="F96" s="81"/>
      <c r="G96" s="81">
        <v>3</v>
      </c>
      <c r="H96" s="81">
        <v>10796</v>
      </c>
      <c r="I96" s="81">
        <v>337</v>
      </c>
      <c r="J96" s="81">
        <v>540442</v>
      </c>
      <c r="K96" s="81"/>
      <c r="L96" s="81">
        <v>46</v>
      </c>
      <c r="M96" s="81">
        <v>54992</v>
      </c>
      <c r="N96" s="81">
        <v>536</v>
      </c>
      <c r="O96" s="81">
        <v>8200520</v>
      </c>
    </row>
    <row r="97" spans="1:15" s="41" customFormat="1" ht="9" customHeight="1" x14ac:dyDescent="0.15">
      <c r="A97" s="74" t="s">
        <v>87</v>
      </c>
      <c r="B97" s="79">
        <v>187193</v>
      </c>
      <c r="C97" s="79">
        <v>243283</v>
      </c>
      <c r="D97" s="79">
        <v>61599</v>
      </c>
      <c r="E97" s="79">
        <v>47458772</v>
      </c>
      <c r="F97" s="79"/>
      <c r="G97" s="79">
        <v>247</v>
      </c>
      <c r="H97" s="79">
        <v>590419</v>
      </c>
      <c r="I97" s="79">
        <v>15488</v>
      </c>
      <c r="J97" s="79">
        <v>29485510</v>
      </c>
      <c r="K97" s="79"/>
      <c r="L97" s="79">
        <v>3437</v>
      </c>
      <c r="M97" s="79">
        <v>3033145</v>
      </c>
      <c r="N97" s="79">
        <v>85770</v>
      </c>
      <c r="O97" s="79">
        <v>424162159</v>
      </c>
    </row>
    <row r="98" spans="1:15" s="41" customFormat="1" ht="9" customHeight="1" x14ac:dyDescent="0.15">
      <c r="A98" s="74" t="s">
        <v>38</v>
      </c>
      <c r="B98" s="79">
        <v>1541</v>
      </c>
      <c r="C98" s="79">
        <v>2742</v>
      </c>
      <c r="D98" s="79">
        <v>381</v>
      </c>
      <c r="E98" s="79">
        <v>288271</v>
      </c>
      <c r="F98" s="79"/>
      <c r="G98" s="79">
        <v>0</v>
      </c>
      <c r="H98" s="79">
        <v>0</v>
      </c>
      <c r="I98" s="79">
        <v>0</v>
      </c>
      <c r="J98" s="79">
        <v>0</v>
      </c>
      <c r="K98" s="79"/>
      <c r="L98" s="79">
        <v>11</v>
      </c>
      <c r="M98" s="79">
        <v>18209</v>
      </c>
      <c r="N98" s="79">
        <v>148</v>
      </c>
      <c r="O98" s="79">
        <v>3078337</v>
      </c>
    </row>
    <row r="99" spans="1:15" s="41" customFormat="1" ht="9" customHeight="1" x14ac:dyDescent="0.15">
      <c r="A99" s="74" t="s">
        <v>39</v>
      </c>
      <c r="B99" s="79">
        <v>2391</v>
      </c>
      <c r="C99" s="79">
        <v>4023</v>
      </c>
      <c r="D99" s="79">
        <v>1052</v>
      </c>
      <c r="E99" s="79">
        <v>432103</v>
      </c>
      <c r="F99" s="79"/>
      <c r="G99" s="79">
        <v>6</v>
      </c>
      <c r="H99" s="79">
        <v>18022</v>
      </c>
      <c r="I99" s="79">
        <v>295</v>
      </c>
      <c r="J99" s="79">
        <v>848241</v>
      </c>
      <c r="K99" s="79"/>
      <c r="L99" s="79">
        <v>44</v>
      </c>
      <c r="M99" s="79">
        <v>65819</v>
      </c>
      <c r="N99" s="79">
        <v>1099</v>
      </c>
      <c r="O99" s="79">
        <v>8904472</v>
      </c>
    </row>
    <row r="100" spans="1:15" s="41" customFormat="1" ht="9" customHeight="1" x14ac:dyDescent="0.15">
      <c r="A100" s="76" t="s">
        <v>40</v>
      </c>
      <c r="B100" s="81">
        <v>2805</v>
      </c>
      <c r="C100" s="81">
        <v>4573</v>
      </c>
      <c r="D100" s="81">
        <v>701</v>
      </c>
      <c r="E100" s="81">
        <v>465215</v>
      </c>
      <c r="F100" s="81"/>
      <c r="G100" s="81">
        <v>2</v>
      </c>
      <c r="H100" s="81">
        <v>4</v>
      </c>
      <c r="I100" s="81">
        <v>1</v>
      </c>
      <c r="J100" s="81">
        <v>210</v>
      </c>
      <c r="K100" s="81"/>
      <c r="L100" s="81">
        <v>1102</v>
      </c>
      <c r="M100" s="81">
        <v>29681</v>
      </c>
      <c r="N100" s="81">
        <v>368</v>
      </c>
      <c r="O100" s="81">
        <v>2615456</v>
      </c>
    </row>
    <row r="101" spans="1:15" s="41" customFormat="1" ht="9" customHeight="1" x14ac:dyDescent="0.15">
      <c r="A101" s="74" t="s">
        <v>41</v>
      </c>
      <c r="B101" s="79">
        <v>428</v>
      </c>
      <c r="C101" s="79">
        <v>641</v>
      </c>
      <c r="D101" s="79">
        <v>153</v>
      </c>
      <c r="E101" s="79">
        <v>78040</v>
      </c>
      <c r="F101" s="79"/>
      <c r="G101" s="79">
        <v>1</v>
      </c>
      <c r="H101" s="79">
        <v>224</v>
      </c>
      <c r="I101" s="79">
        <v>11</v>
      </c>
      <c r="J101" s="79">
        <v>5600</v>
      </c>
      <c r="K101" s="79"/>
      <c r="L101" s="79">
        <v>1501</v>
      </c>
      <c r="M101" s="79">
        <v>25794</v>
      </c>
      <c r="N101" s="79">
        <v>1800</v>
      </c>
      <c r="O101" s="79">
        <v>2886167</v>
      </c>
    </row>
    <row r="102" spans="1:15" s="41" customFormat="1" ht="9" customHeight="1" x14ac:dyDescent="0.15">
      <c r="A102" s="74" t="s">
        <v>42</v>
      </c>
      <c r="B102" s="79">
        <v>14628</v>
      </c>
      <c r="C102" s="79">
        <v>25674</v>
      </c>
      <c r="D102" s="79">
        <v>4168</v>
      </c>
      <c r="E102" s="79">
        <v>9690533</v>
      </c>
      <c r="F102" s="79"/>
      <c r="G102" s="79">
        <v>25</v>
      </c>
      <c r="H102" s="79">
        <v>53177</v>
      </c>
      <c r="I102" s="79">
        <v>1682</v>
      </c>
      <c r="J102" s="79">
        <v>2633410</v>
      </c>
      <c r="K102" s="79"/>
      <c r="L102" s="79">
        <v>2486</v>
      </c>
      <c r="M102" s="79">
        <v>184428</v>
      </c>
      <c r="N102" s="79">
        <v>3358</v>
      </c>
      <c r="O102" s="79">
        <v>26372878</v>
      </c>
    </row>
    <row r="103" spans="1:15" s="41" customFormat="1" ht="9" customHeight="1" x14ac:dyDescent="0.15">
      <c r="A103" s="74" t="s">
        <v>43</v>
      </c>
      <c r="B103" s="79">
        <v>8794</v>
      </c>
      <c r="C103" s="79">
        <v>14876</v>
      </c>
      <c r="D103" s="79">
        <v>2819</v>
      </c>
      <c r="E103" s="79">
        <v>6745243</v>
      </c>
      <c r="F103" s="79"/>
      <c r="G103" s="79">
        <v>14</v>
      </c>
      <c r="H103" s="79">
        <v>9431</v>
      </c>
      <c r="I103" s="79">
        <v>983</v>
      </c>
      <c r="J103" s="79">
        <v>668723</v>
      </c>
      <c r="K103" s="79"/>
      <c r="L103" s="79">
        <v>87</v>
      </c>
      <c r="M103" s="79">
        <v>335856</v>
      </c>
      <c r="N103" s="79">
        <v>5561</v>
      </c>
      <c r="O103" s="79">
        <v>66131398</v>
      </c>
    </row>
    <row r="104" spans="1:15" s="41" customFormat="1" ht="9" customHeight="1" x14ac:dyDescent="0.15">
      <c r="A104" s="76" t="s">
        <v>88</v>
      </c>
      <c r="B104" s="81">
        <v>2938</v>
      </c>
      <c r="C104" s="81">
        <v>5129</v>
      </c>
      <c r="D104" s="81">
        <v>749</v>
      </c>
      <c r="E104" s="81">
        <v>518519</v>
      </c>
      <c r="F104" s="81"/>
      <c r="G104" s="81">
        <v>11</v>
      </c>
      <c r="H104" s="81">
        <v>2381</v>
      </c>
      <c r="I104" s="81">
        <v>311</v>
      </c>
      <c r="J104" s="81">
        <v>143375</v>
      </c>
      <c r="K104" s="81"/>
      <c r="L104" s="81">
        <v>20</v>
      </c>
      <c r="M104" s="81">
        <v>48328</v>
      </c>
      <c r="N104" s="81">
        <v>510</v>
      </c>
      <c r="O104" s="81">
        <v>5666215</v>
      </c>
    </row>
    <row r="105" spans="1:15" s="41" customFormat="1" ht="9" customHeight="1" x14ac:dyDescent="0.15">
      <c r="A105" s="74" t="s">
        <v>45</v>
      </c>
      <c r="B105" s="79">
        <v>2293</v>
      </c>
      <c r="C105" s="79">
        <v>3959</v>
      </c>
      <c r="D105" s="79">
        <v>743</v>
      </c>
      <c r="E105" s="79">
        <v>429188</v>
      </c>
      <c r="F105" s="79"/>
      <c r="G105" s="79">
        <v>17</v>
      </c>
      <c r="H105" s="79">
        <v>29674</v>
      </c>
      <c r="I105" s="79">
        <v>1948</v>
      </c>
      <c r="J105" s="79">
        <v>1447982</v>
      </c>
      <c r="K105" s="79"/>
      <c r="L105" s="79">
        <v>113</v>
      </c>
      <c r="M105" s="79">
        <v>96476</v>
      </c>
      <c r="N105" s="79">
        <v>3217</v>
      </c>
      <c r="O105" s="79">
        <v>5130332</v>
      </c>
    </row>
    <row r="106" spans="1:15" s="41" customFormat="1" ht="9" customHeight="1" x14ac:dyDescent="0.15">
      <c r="A106" s="74" t="s">
        <v>46</v>
      </c>
      <c r="B106" s="79">
        <v>1718</v>
      </c>
      <c r="C106" s="79">
        <v>3021</v>
      </c>
      <c r="D106" s="79">
        <v>370</v>
      </c>
      <c r="E106" s="79">
        <v>293640</v>
      </c>
      <c r="F106" s="79"/>
      <c r="G106" s="79">
        <v>0</v>
      </c>
      <c r="H106" s="79">
        <v>0</v>
      </c>
      <c r="I106" s="79">
        <v>0</v>
      </c>
      <c r="J106" s="79">
        <v>0</v>
      </c>
      <c r="K106" s="79"/>
      <c r="L106" s="79">
        <v>57</v>
      </c>
      <c r="M106" s="79">
        <v>10091</v>
      </c>
      <c r="N106" s="79">
        <v>135</v>
      </c>
      <c r="O106" s="79">
        <v>1054839</v>
      </c>
    </row>
    <row r="107" spans="1:15" s="41" customFormat="1" ht="9" customHeight="1" x14ac:dyDescent="0.15">
      <c r="A107" s="74" t="s">
        <v>47</v>
      </c>
      <c r="B107" s="79">
        <v>10436</v>
      </c>
      <c r="C107" s="79">
        <v>17812</v>
      </c>
      <c r="D107" s="79">
        <v>4964</v>
      </c>
      <c r="E107" s="79">
        <v>1980979</v>
      </c>
      <c r="F107" s="79"/>
      <c r="G107" s="79">
        <v>20</v>
      </c>
      <c r="H107" s="79">
        <v>61090</v>
      </c>
      <c r="I107" s="79">
        <v>1643</v>
      </c>
      <c r="J107" s="79">
        <v>3009313</v>
      </c>
      <c r="K107" s="79"/>
      <c r="L107" s="79">
        <v>4259</v>
      </c>
      <c r="M107" s="79">
        <v>1400171</v>
      </c>
      <c r="N107" s="79">
        <v>10889</v>
      </c>
      <c r="O107" s="79">
        <v>42477609</v>
      </c>
    </row>
    <row r="108" spans="1:15" s="41" customFormat="1" ht="9" customHeight="1" x14ac:dyDescent="0.15">
      <c r="A108" s="76" t="s">
        <v>48</v>
      </c>
      <c r="B108" s="81">
        <v>1898</v>
      </c>
      <c r="C108" s="81">
        <v>3326</v>
      </c>
      <c r="D108" s="81">
        <v>406</v>
      </c>
      <c r="E108" s="81">
        <v>310619</v>
      </c>
      <c r="F108" s="81"/>
      <c r="G108" s="81">
        <v>1</v>
      </c>
      <c r="H108" s="81">
        <v>1</v>
      </c>
      <c r="I108" s="81">
        <v>11</v>
      </c>
      <c r="J108" s="81">
        <v>30</v>
      </c>
      <c r="K108" s="81"/>
      <c r="L108" s="81">
        <v>1089</v>
      </c>
      <c r="M108" s="81">
        <v>20179</v>
      </c>
      <c r="N108" s="81">
        <v>514</v>
      </c>
      <c r="O108" s="81">
        <v>1914373</v>
      </c>
    </row>
    <row r="109" spans="1:15" s="41" customFormat="1" ht="9" customHeight="1" x14ac:dyDescent="0.15">
      <c r="A109" s="74" t="s">
        <v>49</v>
      </c>
      <c r="B109" s="79">
        <v>4591</v>
      </c>
      <c r="C109" s="79">
        <v>7490</v>
      </c>
      <c r="D109" s="79">
        <v>1812</v>
      </c>
      <c r="E109" s="79">
        <v>2874058</v>
      </c>
      <c r="F109" s="79"/>
      <c r="G109" s="79">
        <v>14</v>
      </c>
      <c r="H109" s="79">
        <v>29679</v>
      </c>
      <c r="I109" s="79">
        <v>832</v>
      </c>
      <c r="J109" s="79">
        <v>1455199</v>
      </c>
      <c r="K109" s="79"/>
      <c r="L109" s="79">
        <v>409</v>
      </c>
      <c r="M109" s="79">
        <v>89525</v>
      </c>
      <c r="N109" s="79">
        <v>2309</v>
      </c>
      <c r="O109" s="79">
        <v>11742854</v>
      </c>
    </row>
    <row r="110" spans="1:15" s="41" customFormat="1" ht="9" customHeight="1" x14ac:dyDescent="0.15">
      <c r="A110" s="74" t="s">
        <v>50</v>
      </c>
      <c r="B110" s="79">
        <v>1603</v>
      </c>
      <c r="C110" s="79">
        <v>2842</v>
      </c>
      <c r="D110" s="79">
        <v>454</v>
      </c>
      <c r="E110" s="79">
        <v>322286</v>
      </c>
      <c r="F110" s="79"/>
      <c r="G110" s="79">
        <v>2</v>
      </c>
      <c r="H110" s="79">
        <v>1844</v>
      </c>
      <c r="I110" s="79">
        <v>191</v>
      </c>
      <c r="J110" s="79">
        <v>116670</v>
      </c>
      <c r="K110" s="79"/>
      <c r="L110" s="79">
        <v>21</v>
      </c>
      <c r="M110" s="79">
        <v>24090</v>
      </c>
      <c r="N110" s="79">
        <v>301</v>
      </c>
      <c r="O110" s="79">
        <v>4028332</v>
      </c>
    </row>
    <row r="111" spans="1:15" s="41" customFormat="1" ht="9" customHeight="1" x14ac:dyDescent="0.15">
      <c r="A111" s="74" t="s">
        <v>51</v>
      </c>
      <c r="B111" s="79">
        <v>1663</v>
      </c>
      <c r="C111" s="79">
        <v>2972</v>
      </c>
      <c r="D111" s="79">
        <v>353</v>
      </c>
      <c r="E111" s="79">
        <v>282369</v>
      </c>
      <c r="F111" s="79"/>
      <c r="G111" s="79">
        <v>26</v>
      </c>
      <c r="H111" s="79">
        <v>64</v>
      </c>
      <c r="I111" s="79">
        <v>86</v>
      </c>
      <c r="J111" s="79">
        <v>10277</v>
      </c>
      <c r="K111" s="79"/>
      <c r="L111" s="79">
        <v>52</v>
      </c>
      <c r="M111" s="79">
        <v>21127</v>
      </c>
      <c r="N111" s="79">
        <v>277</v>
      </c>
      <c r="O111" s="79">
        <v>2140534</v>
      </c>
    </row>
    <row r="112" spans="1:15" s="41" customFormat="1" ht="9" customHeight="1" x14ac:dyDescent="0.15">
      <c r="A112" s="76" t="s">
        <v>52</v>
      </c>
      <c r="B112" s="81">
        <v>2081</v>
      </c>
      <c r="C112" s="81">
        <v>3625</v>
      </c>
      <c r="D112" s="81">
        <v>630</v>
      </c>
      <c r="E112" s="81">
        <v>427197</v>
      </c>
      <c r="F112" s="81"/>
      <c r="G112" s="81">
        <v>2</v>
      </c>
      <c r="H112" s="81">
        <v>74</v>
      </c>
      <c r="I112" s="81">
        <v>27</v>
      </c>
      <c r="J112" s="81">
        <v>18500</v>
      </c>
      <c r="K112" s="81"/>
      <c r="L112" s="81">
        <v>22</v>
      </c>
      <c r="M112" s="81">
        <v>33647</v>
      </c>
      <c r="N112" s="81">
        <v>385</v>
      </c>
      <c r="O112" s="81">
        <v>4014457</v>
      </c>
    </row>
    <row r="113" spans="1:19" s="41" customFormat="1" ht="9" customHeight="1" x14ac:dyDescent="0.15">
      <c r="A113" s="74" t="s">
        <v>53</v>
      </c>
      <c r="B113" s="79">
        <v>3193</v>
      </c>
      <c r="C113" s="79">
        <v>4980</v>
      </c>
      <c r="D113" s="79">
        <v>859</v>
      </c>
      <c r="E113" s="79">
        <v>499981</v>
      </c>
      <c r="F113" s="79"/>
      <c r="G113" s="79">
        <v>9</v>
      </c>
      <c r="H113" s="79">
        <v>84</v>
      </c>
      <c r="I113" s="79">
        <v>14</v>
      </c>
      <c r="J113" s="79">
        <v>4200</v>
      </c>
      <c r="K113" s="79"/>
      <c r="L113" s="79">
        <v>9</v>
      </c>
      <c r="M113" s="79">
        <v>31781</v>
      </c>
      <c r="N113" s="79">
        <v>258</v>
      </c>
      <c r="O113" s="79">
        <v>4957565</v>
      </c>
    </row>
    <row r="114" spans="1:19" s="41" customFormat="1" ht="9" customHeight="1" x14ac:dyDescent="0.15">
      <c r="A114" s="74" t="s">
        <v>54</v>
      </c>
      <c r="B114" s="79">
        <v>2995</v>
      </c>
      <c r="C114" s="79">
        <v>4258</v>
      </c>
      <c r="D114" s="79">
        <v>1313</v>
      </c>
      <c r="E114" s="79">
        <v>516463</v>
      </c>
      <c r="F114" s="79"/>
      <c r="G114" s="79">
        <v>18</v>
      </c>
      <c r="H114" s="79">
        <v>36054</v>
      </c>
      <c r="I114" s="79">
        <v>604</v>
      </c>
      <c r="J114" s="79">
        <v>1707190</v>
      </c>
      <c r="K114" s="79"/>
      <c r="L114" s="79">
        <v>468</v>
      </c>
      <c r="M114" s="79">
        <v>51608</v>
      </c>
      <c r="N114" s="79">
        <v>1404</v>
      </c>
      <c r="O114" s="79">
        <v>5382818</v>
      </c>
    </row>
    <row r="115" spans="1:19" s="41" customFormat="1" ht="9" customHeight="1" x14ac:dyDescent="0.15">
      <c r="A115" s="74" t="s">
        <v>55</v>
      </c>
      <c r="B115" s="79">
        <v>572</v>
      </c>
      <c r="C115" s="79">
        <v>891</v>
      </c>
      <c r="D115" s="79">
        <v>729</v>
      </c>
      <c r="E115" s="79">
        <v>137564</v>
      </c>
      <c r="F115" s="79"/>
      <c r="G115" s="79">
        <v>5</v>
      </c>
      <c r="H115" s="79">
        <v>8967</v>
      </c>
      <c r="I115" s="79">
        <v>150</v>
      </c>
      <c r="J115" s="79">
        <v>424280</v>
      </c>
      <c r="K115" s="79"/>
      <c r="L115" s="79">
        <v>26</v>
      </c>
      <c r="M115" s="79">
        <v>23152</v>
      </c>
      <c r="N115" s="79">
        <v>168</v>
      </c>
      <c r="O115" s="79">
        <v>3381117</v>
      </c>
    </row>
    <row r="116" spans="1:19" s="41" customFormat="1" ht="9" customHeight="1" x14ac:dyDescent="0.15">
      <c r="A116" s="76" t="s">
        <v>56</v>
      </c>
      <c r="B116" s="81">
        <v>1471</v>
      </c>
      <c r="C116" s="81">
        <v>2484</v>
      </c>
      <c r="D116" s="81">
        <v>583</v>
      </c>
      <c r="E116" s="81">
        <v>317597</v>
      </c>
      <c r="F116" s="81"/>
      <c r="G116" s="81">
        <v>2</v>
      </c>
      <c r="H116" s="81">
        <v>8953</v>
      </c>
      <c r="I116" s="81">
        <v>147</v>
      </c>
      <c r="J116" s="81">
        <v>423772</v>
      </c>
      <c r="K116" s="81"/>
      <c r="L116" s="81">
        <v>12</v>
      </c>
      <c r="M116" s="81">
        <v>44451</v>
      </c>
      <c r="N116" s="81">
        <v>251</v>
      </c>
      <c r="O116" s="81">
        <v>7143916</v>
      </c>
    </row>
    <row r="117" spans="1:19" s="41" customFormat="1" ht="9" customHeight="1" x14ac:dyDescent="0.15">
      <c r="A117" s="74" t="s">
        <v>57</v>
      </c>
      <c r="B117" s="79">
        <v>1085</v>
      </c>
      <c r="C117" s="79">
        <v>1969</v>
      </c>
      <c r="D117" s="79">
        <v>245</v>
      </c>
      <c r="E117" s="79">
        <v>191555</v>
      </c>
      <c r="F117" s="79"/>
      <c r="G117" s="79">
        <v>0</v>
      </c>
      <c r="H117" s="79">
        <v>0</v>
      </c>
      <c r="I117" s="79">
        <v>0</v>
      </c>
      <c r="J117" s="79">
        <v>0</v>
      </c>
      <c r="K117" s="79"/>
      <c r="L117" s="79">
        <v>218</v>
      </c>
      <c r="M117" s="79">
        <v>6704</v>
      </c>
      <c r="N117" s="79">
        <v>69</v>
      </c>
      <c r="O117" s="79">
        <v>805756</v>
      </c>
    </row>
    <row r="118" spans="1:19" s="41" customFormat="1" ht="9" customHeight="1" x14ac:dyDescent="0.15">
      <c r="A118" s="74" t="s">
        <v>89</v>
      </c>
      <c r="B118" s="79">
        <v>2116</v>
      </c>
      <c r="C118" s="79">
        <v>3484</v>
      </c>
      <c r="D118" s="79">
        <v>765</v>
      </c>
      <c r="E118" s="79">
        <v>376312</v>
      </c>
      <c r="F118" s="79"/>
      <c r="G118" s="79">
        <v>17</v>
      </c>
      <c r="H118" s="79">
        <v>8976</v>
      </c>
      <c r="I118" s="79">
        <v>152</v>
      </c>
      <c r="J118" s="79">
        <v>425147</v>
      </c>
      <c r="K118" s="79"/>
      <c r="L118" s="79">
        <v>566</v>
      </c>
      <c r="M118" s="79">
        <v>70467</v>
      </c>
      <c r="N118" s="79">
        <v>482</v>
      </c>
      <c r="O118" s="79">
        <v>9936464</v>
      </c>
    </row>
    <row r="119" spans="1:19" s="41" customFormat="1" ht="9" customHeight="1" x14ac:dyDescent="0.15">
      <c r="A119" s="74" t="s">
        <v>59</v>
      </c>
      <c r="B119" s="79">
        <v>2184</v>
      </c>
      <c r="C119" s="79">
        <v>3402</v>
      </c>
      <c r="D119" s="79">
        <v>1056</v>
      </c>
      <c r="E119" s="79">
        <v>412846</v>
      </c>
      <c r="F119" s="79"/>
      <c r="G119" s="79">
        <v>1</v>
      </c>
      <c r="H119" s="79">
        <v>53718</v>
      </c>
      <c r="I119" s="79">
        <v>879</v>
      </c>
      <c r="J119" s="79">
        <v>2542635</v>
      </c>
      <c r="K119" s="79"/>
      <c r="L119" s="79">
        <v>664</v>
      </c>
      <c r="M119" s="79">
        <v>55745</v>
      </c>
      <c r="N119" s="79">
        <v>1202</v>
      </c>
      <c r="O119" s="79">
        <v>5007752</v>
      </c>
    </row>
    <row r="120" spans="1:19" s="41" customFormat="1" ht="9" customHeight="1" x14ac:dyDescent="0.15">
      <c r="A120" s="76" t="s">
        <v>60</v>
      </c>
      <c r="B120" s="81">
        <v>1991</v>
      </c>
      <c r="C120" s="81">
        <v>3617</v>
      </c>
      <c r="D120" s="81">
        <v>426</v>
      </c>
      <c r="E120" s="81">
        <v>344783</v>
      </c>
      <c r="F120" s="81"/>
      <c r="G120" s="81">
        <v>0</v>
      </c>
      <c r="H120" s="81">
        <v>0</v>
      </c>
      <c r="I120" s="81">
        <v>0</v>
      </c>
      <c r="J120" s="81">
        <v>0</v>
      </c>
      <c r="K120" s="81"/>
      <c r="L120" s="81">
        <v>6</v>
      </c>
      <c r="M120" s="81">
        <v>12536</v>
      </c>
      <c r="N120" s="81">
        <v>44</v>
      </c>
      <c r="O120" s="81">
        <v>1730935</v>
      </c>
    </row>
    <row r="121" spans="1:19" s="41" customFormat="1" ht="9" customHeight="1" x14ac:dyDescent="0.15">
      <c r="A121" s="74" t="s">
        <v>90</v>
      </c>
      <c r="B121" s="79">
        <v>0</v>
      </c>
      <c r="C121" s="79">
        <v>0</v>
      </c>
      <c r="D121" s="79">
        <v>0</v>
      </c>
      <c r="E121" s="79">
        <v>0</v>
      </c>
      <c r="F121" s="79"/>
      <c r="G121" s="79">
        <v>0</v>
      </c>
      <c r="H121" s="79">
        <v>0</v>
      </c>
      <c r="I121" s="79">
        <v>0</v>
      </c>
      <c r="J121" s="79">
        <v>0</v>
      </c>
      <c r="K121" s="79"/>
      <c r="L121" s="79">
        <v>7</v>
      </c>
      <c r="M121" s="79">
        <v>2319</v>
      </c>
      <c r="N121" s="79">
        <v>398</v>
      </c>
      <c r="O121" s="79">
        <v>1846440</v>
      </c>
    </row>
    <row r="122" spans="1:19" s="41" customFormat="1" ht="9" customHeight="1" x14ac:dyDescent="0.15">
      <c r="A122" s="74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1:19" s="41" customFormat="1" ht="9" customHeight="1" x14ac:dyDescent="0.15">
      <c r="A123" s="72">
        <v>1998</v>
      </c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144"/>
      <c r="Q123" s="144"/>
      <c r="R123" s="144"/>
      <c r="S123" s="144"/>
    </row>
    <row r="124" spans="1:19" s="41" customFormat="1" ht="9" customHeight="1" x14ac:dyDescent="0.15">
      <c r="A124" s="72" t="s">
        <v>84</v>
      </c>
      <c r="B124" s="78">
        <f>SUM(B126:B158)</f>
        <v>268503</v>
      </c>
      <c r="C124" s="78">
        <f>SUM(C126:C158)</f>
        <v>513648</v>
      </c>
      <c r="D124" s="78">
        <f>SUM(D126:D158)</f>
        <v>106746.68299999993</v>
      </c>
      <c r="E124" s="78">
        <f>SUM(E126:E158)</f>
        <v>120263279.25600001</v>
      </c>
      <c r="F124" s="78"/>
      <c r="G124" s="78">
        <f>SUM(G126:G158)</f>
        <v>525</v>
      </c>
      <c r="H124" s="78">
        <f>SUM(H126:H158)</f>
        <v>840795</v>
      </c>
      <c r="I124" s="78">
        <f>SUM(I126:I158)</f>
        <v>36757.135999999999</v>
      </c>
      <c r="J124" s="78">
        <f>SUM(J126:J158)</f>
        <v>62950964.527000003</v>
      </c>
      <c r="K124" s="78"/>
      <c r="L124" s="78">
        <f>SUM(L126:L158)</f>
        <v>41438</v>
      </c>
      <c r="M124" s="78">
        <f>SUM(M126:M158)</f>
        <v>8111667</v>
      </c>
      <c r="N124" s="78">
        <f>SUM(N126:N158)</f>
        <v>183462.12499999994</v>
      </c>
      <c r="O124" s="78">
        <f>SUM(O126:O158)</f>
        <v>718854811.0589999</v>
      </c>
      <c r="P124" s="144"/>
      <c r="Q124" s="144"/>
      <c r="R124" s="144"/>
      <c r="S124" s="144"/>
    </row>
    <row r="125" spans="1:19" s="41" customFormat="1" ht="3.95" customHeight="1" x14ac:dyDescent="0.15">
      <c r="A125" s="72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144"/>
      <c r="Q125" s="144"/>
      <c r="R125" s="144"/>
      <c r="S125" s="144"/>
    </row>
    <row r="126" spans="1:19" s="41" customFormat="1" ht="9" customHeight="1" x14ac:dyDescent="0.15">
      <c r="A126" s="74" t="s">
        <v>29</v>
      </c>
      <c r="B126" s="79">
        <v>1410</v>
      </c>
      <c r="C126" s="79">
        <v>2161</v>
      </c>
      <c r="D126" s="79">
        <v>285.745</v>
      </c>
      <c r="E126" s="79">
        <v>292861.33799999999</v>
      </c>
      <c r="F126" s="79"/>
      <c r="G126" s="79">
        <v>0</v>
      </c>
      <c r="H126" s="79">
        <v>0</v>
      </c>
      <c r="I126" s="79">
        <v>0</v>
      </c>
      <c r="J126" s="79">
        <v>0</v>
      </c>
      <c r="K126" s="79"/>
      <c r="L126" s="79">
        <v>6</v>
      </c>
      <c r="M126" s="79">
        <v>35282</v>
      </c>
      <c r="N126" s="79">
        <v>242.905</v>
      </c>
      <c r="O126" s="79">
        <v>2970339.8569999998</v>
      </c>
      <c r="P126" s="144"/>
      <c r="Q126" s="144"/>
      <c r="R126" s="144"/>
      <c r="S126" s="144"/>
    </row>
    <row r="127" spans="1:19" s="41" customFormat="1" ht="9" customHeight="1" x14ac:dyDescent="0.15">
      <c r="A127" s="74" t="s">
        <v>30</v>
      </c>
      <c r="B127" s="79">
        <v>7536</v>
      </c>
      <c r="C127" s="79">
        <v>11720</v>
      </c>
      <c r="D127" s="79">
        <v>1637.6010000000001</v>
      </c>
      <c r="E127" s="79">
        <v>1531635.237</v>
      </c>
      <c r="F127" s="79"/>
      <c r="G127" s="79">
        <v>9</v>
      </c>
      <c r="H127" s="79">
        <v>8205</v>
      </c>
      <c r="I127" s="79">
        <v>608.27499999999998</v>
      </c>
      <c r="J127" s="79">
        <v>615816.598</v>
      </c>
      <c r="K127" s="79"/>
      <c r="L127" s="79">
        <v>55</v>
      </c>
      <c r="M127" s="79">
        <v>55345</v>
      </c>
      <c r="N127" s="79">
        <v>1053.5070000000001</v>
      </c>
      <c r="O127" s="79">
        <v>3674618.9810000001</v>
      </c>
      <c r="P127" s="144"/>
      <c r="Q127" s="144"/>
      <c r="R127" s="144"/>
      <c r="S127" s="144"/>
    </row>
    <row r="128" spans="1:19" s="41" customFormat="1" ht="9" customHeight="1" x14ac:dyDescent="0.15">
      <c r="A128" s="74" t="s">
        <v>31</v>
      </c>
      <c r="B128" s="79">
        <v>757</v>
      </c>
      <c r="C128" s="79">
        <v>1043</v>
      </c>
      <c r="D128" s="79">
        <v>1514.96</v>
      </c>
      <c r="E128" s="79">
        <v>205190.27600000001</v>
      </c>
      <c r="F128" s="79"/>
      <c r="G128" s="79">
        <v>33</v>
      </c>
      <c r="H128" s="79">
        <v>20146</v>
      </c>
      <c r="I128" s="79">
        <v>22.289000000000001</v>
      </c>
      <c r="J128" s="79">
        <v>422327.23499999999</v>
      </c>
      <c r="K128" s="79"/>
      <c r="L128" s="79">
        <v>0</v>
      </c>
      <c r="M128" s="79">
        <v>10502</v>
      </c>
      <c r="N128" s="79">
        <v>37.435000000000002</v>
      </c>
      <c r="O128" s="79">
        <v>649157.12899999996</v>
      </c>
      <c r="P128" s="144"/>
      <c r="Q128" s="144"/>
      <c r="R128" s="144"/>
      <c r="S128" s="144"/>
    </row>
    <row r="129" spans="1:19" s="41" customFormat="1" ht="9" customHeight="1" x14ac:dyDescent="0.15">
      <c r="A129" s="76" t="s">
        <v>32</v>
      </c>
      <c r="B129" s="81">
        <v>716</v>
      </c>
      <c r="C129" s="81">
        <v>1043</v>
      </c>
      <c r="D129" s="81">
        <v>141.51499999999999</v>
      </c>
      <c r="E129" s="81">
        <v>124256.39599999999</v>
      </c>
      <c r="F129" s="81"/>
      <c r="G129" s="81">
        <v>0</v>
      </c>
      <c r="H129" s="81">
        <v>0</v>
      </c>
      <c r="I129" s="81">
        <v>0</v>
      </c>
      <c r="J129" s="81">
        <v>0</v>
      </c>
      <c r="K129" s="81"/>
      <c r="L129" s="81">
        <v>51</v>
      </c>
      <c r="M129" s="81">
        <v>17920</v>
      </c>
      <c r="N129" s="81">
        <v>58.192</v>
      </c>
      <c r="O129" s="81">
        <v>843232.11600000004</v>
      </c>
      <c r="P129" s="144"/>
      <c r="Q129" s="144"/>
      <c r="R129" s="144"/>
      <c r="S129" s="144"/>
    </row>
    <row r="130" spans="1:19" s="41" customFormat="1" ht="9" customHeight="1" x14ac:dyDescent="0.15">
      <c r="A130" s="74" t="s">
        <v>85</v>
      </c>
      <c r="B130" s="79">
        <v>2167</v>
      </c>
      <c r="C130" s="79">
        <v>3094</v>
      </c>
      <c r="D130" s="79">
        <v>875.04499999999996</v>
      </c>
      <c r="E130" s="79">
        <v>549227.28799999994</v>
      </c>
      <c r="F130" s="79"/>
      <c r="G130" s="79">
        <v>3</v>
      </c>
      <c r="H130" s="79">
        <v>1648</v>
      </c>
      <c r="I130" s="79">
        <v>124.995</v>
      </c>
      <c r="J130" s="79">
        <v>124249.856</v>
      </c>
      <c r="K130" s="79"/>
      <c r="L130" s="79">
        <v>79</v>
      </c>
      <c r="M130" s="79">
        <v>95188</v>
      </c>
      <c r="N130" s="79">
        <v>1326.819</v>
      </c>
      <c r="O130" s="79">
        <v>6485823.4699999997</v>
      </c>
      <c r="P130" s="144"/>
      <c r="Q130" s="144"/>
      <c r="R130" s="144"/>
      <c r="S130" s="144"/>
    </row>
    <row r="131" spans="1:19" s="41" customFormat="1" ht="9" customHeight="1" x14ac:dyDescent="0.15">
      <c r="A131" s="74" t="s">
        <v>34</v>
      </c>
      <c r="B131" s="79">
        <v>1320</v>
      </c>
      <c r="C131" s="79">
        <v>2043</v>
      </c>
      <c r="D131" s="79">
        <v>274.68599999999998</v>
      </c>
      <c r="E131" s="79">
        <v>264200.81400000001</v>
      </c>
      <c r="F131" s="79"/>
      <c r="G131" s="79">
        <v>2</v>
      </c>
      <c r="H131" s="79">
        <v>14</v>
      </c>
      <c r="I131" s="79">
        <v>3.2890000000000001</v>
      </c>
      <c r="J131" s="79">
        <v>1400</v>
      </c>
      <c r="K131" s="79"/>
      <c r="L131" s="79">
        <v>3</v>
      </c>
      <c r="M131" s="79">
        <v>13765</v>
      </c>
      <c r="N131" s="79">
        <v>60.485999999999997</v>
      </c>
      <c r="O131" s="79">
        <v>849689.59</v>
      </c>
      <c r="P131" s="144"/>
      <c r="Q131" s="144"/>
      <c r="R131" s="144"/>
      <c r="S131" s="144"/>
    </row>
    <row r="132" spans="1:19" s="41" customFormat="1" ht="9" customHeight="1" x14ac:dyDescent="0.15">
      <c r="A132" s="74" t="s">
        <v>35</v>
      </c>
      <c r="B132" s="79">
        <v>804</v>
      </c>
      <c r="C132" s="79">
        <v>1048</v>
      </c>
      <c r="D132" s="79">
        <v>345.58600000000001</v>
      </c>
      <c r="E132" s="79">
        <v>185942.95</v>
      </c>
      <c r="F132" s="79"/>
      <c r="G132" s="79">
        <v>2</v>
      </c>
      <c r="H132" s="79">
        <v>2583</v>
      </c>
      <c r="I132" s="79">
        <v>186.53700000000001</v>
      </c>
      <c r="J132" s="79">
        <v>186753.79800000001</v>
      </c>
      <c r="K132" s="79"/>
      <c r="L132" s="79">
        <v>1</v>
      </c>
      <c r="M132" s="79">
        <v>36521</v>
      </c>
      <c r="N132" s="79">
        <v>125.369</v>
      </c>
      <c r="O132" s="79">
        <v>1957794.21</v>
      </c>
      <c r="P132" s="144"/>
      <c r="Q132" s="144"/>
      <c r="R132" s="144"/>
      <c r="S132" s="144"/>
    </row>
    <row r="133" spans="1:19" s="41" customFormat="1" ht="9" customHeight="1" x14ac:dyDescent="0.15">
      <c r="A133" s="76" t="s">
        <v>86</v>
      </c>
      <c r="B133" s="81">
        <v>2268</v>
      </c>
      <c r="C133" s="81">
        <v>3097</v>
      </c>
      <c r="D133" s="81">
        <v>1012.015</v>
      </c>
      <c r="E133" s="81">
        <v>657365.39199999999</v>
      </c>
      <c r="F133" s="81"/>
      <c r="G133" s="81">
        <v>8</v>
      </c>
      <c r="H133" s="81">
        <v>3168</v>
      </c>
      <c r="I133" s="81">
        <v>233.80699999999999</v>
      </c>
      <c r="J133" s="81">
        <v>244344.95199999999</v>
      </c>
      <c r="K133" s="81"/>
      <c r="L133" s="81">
        <v>66</v>
      </c>
      <c r="M133" s="81">
        <v>71736</v>
      </c>
      <c r="N133" s="81">
        <v>1521.144</v>
      </c>
      <c r="O133" s="81">
        <v>5354898.0930000003</v>
      </c>
    </row>
    <row r="134" spans="1:19" s="41" customFormat="1" ht="9" customHeight="1" x14ac:dyDescent="0.15">
      <c r="A134" s="74" t="s">
        <v>87</v>
      </c>
      <c r="B134" s="79">
        <v>193896</v>
      </c>
      <c r="C134" s="79">
        <v>405942</v>
      </c>
      <c r="D134" s="79">
        <v>75642.551999999996</v>
      </c>
      <c r="E134" s="79">
        <v>103572131.597</v>
      </c>
      <c r="F134" s="79"/>
      <c r="G134" s="79">
        <v>341</v>
      </c>
      <c r="H134" s="79">
        <v>714595</v>
      </c>
      <c r="I134" s="79">
        <v>31290.784</v>
      </c>
      <c r="J134" s="79">
        <v>55951531.887000002</v>
      </c>
      <c r="K134" s="79"/>
      <c r="L134" s="79">
        <v>15820</v>
      </c>
      <c r="M134" s="79">
        <v>5595009</v>
      </c>
      <c r="N134" s="79">
        <v>131614.66200000001</v>
      </c>
      <c r="O134" s="79">
        <v>548894740.16299999</v>
      </c>
    </row>
    <row r="135" spans="1:19" s="41" customFormat="1" ht="9" customHeight="1" x14ac:dyDescent="0.15">
      <c r="A135" s="74" t="s">
        <v>38</v>
      </c>
      <c r="B135" s="79">
        <v>754</v>
      </c>
      <c r="C135" s="79">
        <v>1076</v>
      </c>
      <c r="D135" s="79">
        <v>260.47800000000001</v>
      </c>
      <c r="E135" s="79">
        <v>185087.087</v>
      </c>
      <c r="F135" s="79"/>
      <c r="G135" s="79">
        <v>0</v>
      </c>
      <c r="H135" s="79">
        <v>0</v>
      </c>
      <c r="I135" s="79">
        <v>0</v>
      </c>
      <c r="J135" s="79">
        <v>0</v>
      </c>
      <c r="K135" s="79"/>
      <c r="L135" s="79">
        <v>10</v>
      </c>
      <c r="M135" s="79">
        <v>26181</v>
      </c>
      <c r="N135" s="79">
        <v>232.88800000000001</v>
      </c>
      <c r="O135" s="79">
        <v>1987102.1329999999</v>
      </c>
    </row>
    <row r="136" spans="1:19" s="41" customFormat="1" ht="9" customHeight="1" x14ac:dyDescent="0.15">
      <c r="A136" s="74" t="s">
        <v>39</v>
      </c>
      <c r="B136" s="79">
        <v>1964</v>
      </c>
      <c r="C136" s="79">
        <v>2500</v>
      </c>
      <c r="D136" s="79">
        <v>1246.921</v>
      </c>
      <c r="E136" s="79">
        <v>501806.37599999999</v>
      </c>
      <c r="F136" s="79"/>
      <c r="G136" s="79">
        <v>4</v>
      </c>
      <c r="H136" s="79">
        <v>4449</v>
      </c>
      <c r="I136" s="79">
        <v>253.71799999999999</v>
      </c>
      <c r="J136" s="79">
        <v>261917.609</v>
      </c>
      <c r="K136" s="79"/>
      <c r="L136" s="79">
        <v>46</v>
      </c>
      <c r="M136" s="79">
        <v>125076</v>
      </c>
      <c r="N136" s="79">
        <v>575.327</v>
      </c>
      <c r="O136" s="79">
        <v>5529866.9579999996</v>
      </c>
    </row>
    <row r="137" spans="1:19" s="41" customFormat="1" ht="9" customHeight="1" x14ac:dyDescent="0.15">
      <c r="A137" s="76" t="s">
        <v>40</v>
      </c>
      <c r="B137" s="81">
        <v>723</v>
      </c>
      <c r="C137" s="81">
        <v>1457</v>
      </c>
      <c r="D137" s="81">
        <v>339.34</v>
      </c>
      <c r="E137" s="81">
        <v>216833.644</v>
      </c>
      <c r="F137" s="81"/>
      <c r="G137" s="81">
        <v>0</v>
      </c>
      <c r="H137" s="81">
        <v>0</v>
      </c>
      <c r="I137" s="81">
        <v>0</v>
      </c>
      <c r="J137" s="81">
        <v>0</v>
      </c>
      <c r="K137" s="81"/>
      <c r="L137" s="81">
        <v>4</v>
      </c>
      <c r="M137" s="81">
        <v>36630</v>
      </c>
      <c r="N137" s="81">
        <v>287.637</v>
      </c>
      <c r="O137" s="81">
        <v>1593909.2790000001</v>
      </c>
    </row>
    <row r="138" spans="1:19" s="41" customFormat="1" ht="9" customHeight="1" x14ac:dyDescent="0.15">
      <c r="A138" s="74" t="s">
        <v>41</v>
      </c>
      <c r="B138" s="79">
        <v>1124</v>
      </c>
      <c r="C138" s="79">
        <v>1702</v>
      </c>
      <c r="D138" s="79">
        <v>270.01400000000001</v>
      </c>
      <c r="E138" s="79">
        <v>224558.83</v>
      </c>
      <c r="F138" s="79"/>
      <c r="G138" s="79">
        <v>9</v>
      </c>
      <c r="H138" s="79">
        <v>276</v>
      </c>
      <c r="I138" s="79">
        <v>22.324999999999999</v>
      </c>
      <c r="J138" s="79">
        <v>9120</v>
      </c>
      <c r="K138" s="79"/>
      <c r="L138" s="79">
        <v>7</v>
      </c>
      <c r="M138" s="79">
        <v>29276</v>
      </c>
      <c r="N138" s="79">
        <v>1295.3779999999999</v>
      </c>
      <c r="O138" s="79">
        <v>1629580.226</v>
      </c>
    </row>
    <row r="139" spans="1:19" s="41" customFormat="1" ht="9" customHeight="1" x14ac:dyDescent="0.15">
      <c r="A139" s="74" t="s">
        <v>42</v>
      </c>
      <c r="B139" s="79">
        <v>9784</v>
      </c>
      <c r="C139" s="79">
        <v>14219</v>
      </c>
      <c r="D139" s="79">
        <v>3799.6579999999999</v>
      </c>
      <c r="E139" s="79">
        <v>2100917.1740000001</v>
      </c>
      <c r="F139" s="79"/>
      <c r="G139" s="79">
        <v>20</v>
      </c>
      <c r="H139" s="79">
        <v>10311</v>
      </c>
      <c r="I139" s="79">
        <v>1061.1310000000001</v>
      </c>
      <c r="J139" s="79">
        <v>680349.32200000004</v>
      </c>
      <c r="K139" s="79"/>
      <c r="L139" s="79">
        <v>17506</v>
      </c>
      <c r="M139" s="79">
        <v>273142</v>
      </c>
      <c r="N139" s="79">
        <v>5528.6580000000004</v>
      </c>
      <c r="O139" s="79">
        <v>16478303.448999999</v>
      </c>
    </row>
    <row r="140" spans="1:19" s="41" customFormat="1" ht="9" customHeight="1" x14ac:dyDescent="0.15">
      <c r="A140" s="74" t="s">
        <v>43</v>
      </c>
      <c r="B140" s="79">
        <v>6354</v>
      </c>
      <c r="C140" s="79">
        <v>9554</v>
      </c>
      <c r="D140" s="79">
        <v>2349.6120000000001</v>
      </c>
      <c r="E140" s="79">
        <v>1454845.176</v>
      </c>
      <c r="F140" s="79"/>
      <c r="G140" s="79">
        <v>6</v>
      </c>
      <c r="H140" s="79">
        <v>6020</v>
      </c>
      <c r="I140" s="79">
        <v>378.995</v>
      </c>
      <c r="J140" s="79">
        <v>392079.56699999998</v>
      </c>
      <c r="K140" s="79"/>
      <c r="L140" s="79">
        <v>83</v>
      </c>
      <c r="M140" s="79">
        <v>328620</v>
      </c>
      <c r="N140" s="79">
        <v>2196.069</v>
      </c>
      <c r="O140" s="79">
        <v>33472822.761999998</v>
      </c>
    </row>
    <row r="141" spans="1:19" s="41" customFormat="1" ht="9" customHeight="1" x14ac:dyDescent="0.15">
      <c r="A141" s="76" t="s">
        <v>88</v>
      </c>
      <c r="B141" s="81">
        <v>1061</v>
      </c>
      <c r="C141" s="81">
        <v>1296</v>
      </c>
      <c r="D141" s="81">
        <v>473.50200000000001</v>
      </c>
      <c r="E141" s="81">
        <v>260347.334</v>
      </c>
      <c r="F141" s="81"/>
      <c r="G141" s="81">
        <v>9</v>
      </c>
      <c r="H141" s="81">
        <v>632</v>
      </c>
      <c r="I141" s="81">
        <v>246.797</v>
      </c>
      <c r="J141" s="81">
        <v>28885</v>
      </c>
      <c r="K141" s="81"/>
      <c r="L141" s="81">
        <v>729</v>
      </c>
      <c r="M141" s="81">
        <v>73338</v>
      </c>
      <c r="N141" s="81">
        <v>938.024</v>
      </c>
      <c r="O141" s="81">
        <v>3770426.1779999998</v>
      </c>
    </row>
    <row r="142" spans="1:19" s="41" customFormat="1" ht="9" customHeight="1" x14ac:dyDescent="0.15">
      <c r="A142" s="74" t="s">
        <v>45</v>
      </c>
      <c r="B142" s="79">
        <v>546</v>
      </c>
      <c r="C142" s="79">
        <v>719</v>
      </c>
      <c r="D142" s="79">
        <v>416.60500000000002</v>
      </c>
      <c r="E142" s="79">
        <v>141136.06899999999</v>
      </c>
      <c r="F142" s="79"/>
      <c r="G142" s="79">
        <v>4</v>
      </c>
      <c r="H142" s="79">
        <v>4014</v>
      </c>
      <c r="I142" s="79">
        <v>278.34199999999998</v>
      </c>
      <c r="J142" s="79">
        <v>292483.95699999999</v>
      </c>
      <c r="K142" s="79"/>
      <c r="L142" s="79">
        <v>8</v>
      </c>
      <c r="M142" s="79">
        <v>120496</v>
      </c>
      <c r="N142" s="79">
        <v>5708.723</v>
      </c>
      <c r="O142" s="79">
        <v>3555066.9350000001</v>
      </c>
    </row>
    <row r="143" spans="1:19" s="41" customFormat="1" ht="9" customHeight="1" x14ac:dyDescent="0.15">
      <c r="A143" s="74" t="s">
        <v>46</v>
      </c>
      <c r="B143" s="79">
        <v>1046</v>
      </c>
      <c r="C143" s="79">
        <v>1591</v>
      </c>
      <c r="D143" s="79">
        <v>232.715</v>
      </c>
      <c r="E143" s="79">
        <v>192758.45800000001</v>
      </c>
      <c r="F143" s="79"/>
      <c r="G143" s="79">
        <v>0</v>
      </c>
      <c r="H143" s="79">
        <v>0</v>
      </c>
      <c r="I143" s="79">
        <v>0</v>
      </c>
      <c r="J143" s="79">
        <v>0</v>
      </c>
      <c r="K143" s="79"/>
      <c r="L143" s="79">
        <v>2</v>
      </c>
      <c r="M143" s="79">
        <v>14182</v>
      </c>
      <c r="N143" s="79">
        <v>58.295999999999999</v>
      </c>
      <c r="O143" s="79">
        <v>658529.60100000002</v>
      </c>
    </row>
    <row r="144" spans="1:19" s="41" customFormat="1" ht="9" customHeight="1" x14ac:dyDescent="0.15">
      <c r="A144" s="74" t="s">
        <v>47</v>
      </c>
      <c r="B144" s="79">
        <v>7887</v>
      </c>
      <c r="C144" s="79">
        <v>11625</v>
      </c>
      <c r="D144" s="79">
        <v>4885.7139999999999</v>
      </c>
      <c r="E144" s="79">
        <v>1749547.97</v>
      </c>
      <c r="F144" s="79"/>
      <c r="G144" s="79">
        <v>14</v>
      </c>
      <c r="H144" s="79">
        <v>7983</v>
      </c>
      <c r="I144" s="79">
        <v>379.86099999999999</v>
      </c>
      <c r="J144" s="79">
        <v>389956.685</v>
      </c>
      <c r="K144" s="79"/>
      <c r="L144" s="79">
        <v>2242</v>
      </c>
      <c r="M144" s="79">
        <v>304001</v>
      </c>
      <c r="N144" s="79">
        <v>17563.66</v>
      </c>
      <c r="O144" s="79">
        <v>32575457.324000001</v>
      </c>
    </row>
    <row r="145" spans="1:19" s="41" customFormat="1" ht="9" customHeight="1" x14ac:dyDescent="0.15">
      <c r="A145" s="76" t="s">
        <v>48</v>
      </c>
      <c r="B145" s="81">
        <v>832</v>
      </c>
      <c r="C145" s="81">
        <v>1262</v>
      </c>
      <c r="D145" s="81">
        <v>179.488</v>
      </c>
      <c r="E145" s="81">
        <v>164631.353</v>
      </c>
      <c r="F145" s="81"/>
      <c r="G145" s="81">
        <v>0</v>
      </c>
      <c r="H145" s="81">
        <v>0</v>
      </c>
      <c r="I145" s="81">
        <v>0</v>
      </c>
      <c r="J145" s="81">
        <v>0</v>
      </c>
      <c r="K145" s="81"/>
      <c r="L145" s="81">
        <v>3</v>
      </c>
      <c r="M145" s="81">
        <v>26923</v>
      </c>
      <c r="N145" s="81">
        <v>327.34100000000001</v>
      </c>
      <c r="O145" s="81">
        <v>1266477.9669999999</v>
      </c>
    </row>
    <row r="146" spans="1:19" s="41" customFormat="1" ht="9" customHeight="1" x14ac:dyDescent="0.15">
      <c r="A146" s="74" t="s">
        <v>49</v>
      </c>
      <c r="B146" s="79">
        <v>5084</v>
      </c>
      <c r="C146" s="79">
        <v>6716</v>
      </c>
      <c r="D146" s="79">
        <v>2227.2080000000001</v>
      </c>
      <c r="E146" s="79">
        <v>982094.29200000002</v>
      </c>
      <c r="F146" s="79"/>
      <c r="G146" s="79">
        <v>9</v>
      </c>
      <c r="H146" s="79">
        <v>3775</v>
      </c>
      <c r="I146" s="79">
        <v>271.60300000000001</v>
      </c>
      <c r="J146" s="79">
        <v>262508.99800000002</v>
      </c>
      <c r="K146" s="79"/>
      <c r="L146" s="79">
        <v>286</v>
      </c>
      <c r="M146" s="79">
        <v>138920</v>
      </c>
      <c r="N146" s="79">
        <v>2223.37</v>
      </c>
      <c r="O146" s="79">
        <v>7821344.977</v>
      </c>
    </row>
    <row r="147" spans="1:19" s="41" customFormat="1" ht="9" customHeight="1" x14ac:dyDescent="0.15">
      <c r="A147" s="74" t="s">
        <v>50</v>
      </c>
      <c r="B147" s="79">
        <v>912</v>
      </c>
      <c r="C147" s="79">
        <v>1774</v>
      </c>
      <c r="D147" s="79">
        <v>331.17700000000002</v>
      </c>
      <c r="E147" s="79">
        <v>312142.56900000002</v>
      </c>
      <c r="F147" s="79"/>
      <c r="G147" s="79">
        <v>2</v>
      </c>
      <c r="H147" s="79">
        <v>2951</v>
      </c>
      <c r="I147" s="79">
        <v>216.07900000000001</v>
      </c>
      <c r="J147" s="79">
        <v>221597.74</v>
      </c>
      <c r="K147" s="79"/>
      <c r="L147" s="79">
        <v>15</v>
      </c>
      <c r="M147" s="79">
        <v>60955</v>
      </c>
      <c r="N147" s="79">
        <v>970.63099999999997</v>
      </c>
      <c r="O147" s="79">
        <v>2989940.5809999998</v>
      </c>
    </row>
    <row r="148" spans="1:19" s="41" customFormat="1" ht="9" customHeight="1" x14ac:dyDescent="0.15">
      <c r="A148" s="74" t="s">
        <v>51</v>
      </c>
      <c r="B148" s="79">
        <v>2213</v>
      </c>
      <c r="C148" s="79">
        <v>3437</v>
      </c>
      <c r="D148" s="79">
        <v>464.64299999999997</v>
      </c>
      <c r="E148" s="79">
        <v>462461.58600000001</v>
      </c>
      <c r="F148" s="79"/>
      <c r="G148" s="79">
        <v>8</v>
      </c>
      <c r="H148" s="79">
        <v>2465</v>
      </c>
      <c r="I148" s="79">
        <v>224.47800000000001</v>
      </c>
      <c r="J148" s="79">
        <v>185294.783</v>
      </c>
      <c r="K148" s="79"/>
      <c r="L148" s="79">
        <v>67</v>
      </c>
      <c r="M148" s="79">
        <v>34605</v>
      </c>
      <c r="N148" s="79">
        <v>593.29200000000003</v>
      </c>
      <c r="O148" s="79">
        <v>2628151.2859999998</v>
      </c>
    </row>
    <row r="149" spans="1:19" s="41" customFormat="1" ht="9" customHeight="1" x14ac:dyDescent="0.15">
      <c r="A149" s="76" t="s">
        <v>52</v>
      </c>
      <c r="B149" s="81">
        <v>684</v>
      </c>
      <c r="C149" s="81">
        <v>882</v>
      </c>
      <c r="D149" s="81">
        <v>516.12400000000002</v>
      </c>
      <c r="E149" s="81">
        <v>313720.429</v>
      </c>
      <c r="F149" s="81"/>
      <c r="G149" s="81">
        <v>4</v>
      </c>
      <c r="H149" s="81">
        <v>3690</v>
      </c>
      <c r="I149" s="81">
        <v>347.274</v>
      </c>
      <c r="J149" s="81">
        <v>312341.68199999997</v>
      </c>
      <c r="K149" s="81"/>
      <c r="L149" s="81">
        <v>13</v>
      </c>
      <c r="M149" s="81">
        <v>45770</v>
      </c>
      <c r="N149" s="81">
        <v>411.78100000000001</v>
      </c>
      <c r="O149" s="81">
        <v>2596907.5109999999</v>
      </c>
    </row>
    <row r="150" spans="1:19" s="41" customFormat="1" ht="9" customHeight="1" x14ac:dyDescent="0.15">
      <c r="A150" s="74" t="s">
        <v>53</v>
      </c>
      <c r="B150" s="79">
        <v>1296</v>
      </c>
      <c r="C150" s="79">
        <v>1712</v>
      </c>
      <c r="D150" s="79">
        <v>716.46199999999999</v>
      </c>
      <c r="E150" s="79">
        <v>310302.90100000001</v>
      </c>
      <c r="F150" s="79"/>
      <c r="G150" s="79">
        <v>11</v>
      </c>
      <c r="H150" s="79">
        <v>3799</v>
      </c>
      <c r="I150" s="79">
        <v>57.204000000000001</v>
      </c>
      <c r="J150" s="79">
        <v>67142.108999999997</v>
      </c>
      <c r="K150" s="79"/>
      <c r="L150" s="79">
        <v>8</v>
      </c>
      <c r="M150" s="79">
        <v>47636</v>
      </c>
      <c r="N150" s="79">
        <v>612.61699999999996</v>
      </c>
      <c r="O150" s="79">
        <v>3328165.7170000002</v>
      </c>
    </row>
    <row r="151" spans="1:19" s="41" customFormat="1" ht="9" customHeight="1" x14ac:dyDescent="0.15">
      <c r="A151" s="74" t="s">
        <v>54</v>
      </c>
      <c r="B151" s="79">
        <v>4944</v>
      </c>
      <c r="C151" s="79">
        <v>6306</v>
      </c>
      <c r="D151" s="79">
        <v>1833.931</v>
      </c>
      <c r="E151" s="79">
        <v>752909.43700000003</v>
      </c>
      <c r="F151" s="79"/>
      <c r="G151" s="79">
        <v>7</v>
      </c>
      <c r="H151" s="79">
        <v>88</v>
      </c>
      <c r="I151" s="79">
        <v>24.605</v>
      </c>
      <c r="J151" s="79">
        <v>4400</v>
      </c>
      <c r="K151" s="79"/>
      <c r="L151" s="79">
        <v>1147</v>
      </c>
      <c r="M151" s="79">
        <v>124465</v>
      </c>
      <c r="N151" s="79">
        <v>3041.6970000000001</v>
      </c>
      <c r="O151" s="79">
        <v>6170515.7740000002</v>
      </c>
    </row>
    <row r="152" spans="1:19" s="41" customFormat="1" ht="9" customHeight="1" x14ac:dyDescent="0.15">
      <c r="A152" s="74" t="s">
        <v>55</v>
      </c>
      <c r="B152" s="79">
        <v>1178</v>
      </c>
      <c r="C152" s="79">
        <v>1690</v>
      </c>
      <c r="D152" s="79">
        <v>521.64700000000005</v>
      </c>
      <c r="E152" s="79">
        <v>274282.81699999998</v>
      </c>
      <c r="F152" s="79"/>
      <c r="G152" s="79">
        <v>2</v>
      </c>
      <c r="H152" s="79">
        <v>288</v>
      </c>
      <c r="I152" s="79">
        <v>96.066000000000003</v>
      </c>
      <c r="J152" s="79">
        <v>26530</v>
      </c>
      <c r="K152" s="79"/>
      <c r="L152" s="79">
        <v>2</v>
      </c>
      <c r="M152" s="79">
        <v>33393</v>
      </c>
      <c r="N152" s="79">
        <v>116.04300000000001</v>
      </c>
      <c r="O152" s="79">
        <v>2157072.716</v>
      </c>
    </row>
    <row r="153" spans="1:19" s="41" customFormat="1" ht="9" customHeight="1" x14ac:dyDescent="0.15">
      <c r="A153" s="76" t="s">
        <v>56</v>
      </c>
      <c r="B153" s="81">
        <v>1489</v>
      </c>
      <c r="C153" s="81">
        <v>1884</v>
      </c>
      <c r="D153" s="81">
        <v>955.82399999999996</v>
      </c>
      <c r="E153" s="81">
        <v>519355.94300000003</v>
      </c>
      <c r="F153" s="81"/>
      <c r="G153" s="81">
        <v>3</v>
      </c>
      <c r="H153" s="81">
        <v>30242</v>
      </c>
      <c r="I153" s="81">
        <v>70.052000000000007</v>
      </c>
      <c r="J153" s="81">
        <v>1861433.263</v>
      </c>
      <c r="K153" s="81"/>
      <c r="L153" s="81">
        <v>4</v>
      </c>
      <c r="M153" s="81">
        <v>69696</v>
      </c>
      <c r="N153" s="81">
        <v>686.48500000000001</v>
      </c>
      <c r="O153" s="81">
        <v>4675218.6710000001</v>
      </c>
    </row>
    <row r="154" spans="1:19" s="41" customFormat="1" ht="9" customHeight="1" x14ac:dyDescent="0.15">
      <c r="A154" s="74" t="s">
        <v>57</v>
      </c>
      <c r="B154" s="79">
        <v>962</v>
      </c>
      <c r="C154" s="79">
        <v>1515</v>
      </c>
      <c r="D154" s="79">
        <v>165.8</v>
      </c>
      <c r="E154" s="79">
        <v>176399.04500000001</v>
      </c>
      <c r="F154" s="79"/>
      <c r="G154" s="79">
        <v>0</v>
      </c>
      <c r="H154" s="79">
        <v>0</v>
      </c>
      <c r="I154" s="79">
        <v>0</v>
      </c>
      <c r="J154" s="79">
        <v>0</v>
      </c>
      <c r="K154" s="79"/>
      <c r="L154" s="79">
        <v>3</v>
      </c>
      <c r="M154" s="79">
        <v>10306</v>
      </c>
      <c r="N154" s="79">
        <v>311.78300000000002</v>
      </c>
      <c r="O154" s="79">
        <v>562203.92200000002</v>
      </c>
    </row>
    <row r="155" spans="1:19" s="41" customFormat="1" ht="9" customHeight="1" x14ac:dyDescent="0.15">
      <c r="A155" s="74" t="s">
        <v>89</v>
      </c>
      <c r="B155" s="79">
        <v>3981</v>
      </c>
      <c r="C155" s="79">
        <v>5617</v>
      </c>
      <c r="D155" s="79">
        <v>1325.386</v>
      </c>
      <c r="E155" s="79">
        <v>895016.68400000001</v>
      </c>
      <c r="F155" s="79"/>
      <c r="G155" s="79">
        <v>5</v>
      </c>
      <c r="H155" s="79">
        <v>4635</v>
      </c>
      <c r="I155" s="79">
        <v>348.90300000000002</v>
      </c>
      <c r="J155" s="79">
        <v>347192.59600000002</v>
      </c>
      <c r="K155" s="79"/>
      <c r="L155" s="79">
        <v>2879</v>
      </c>
      <c r="M155" s="79">
        <v>104628</v>
      </c>
      <c r="N155" s="79">
        <v>719.34299999999996</v>
      </c>
      <c r="O155" s="79">
        <v>6428757.1289999997</v>
      </c>
    </row>
    <row r="156" spans="1:19" s="41" customFormat="1" ht="9" customHeight="1" x14ac:dyDescent="0.15">
      <c r="A156" s="74" t="s">
        <v>59</v>
      </c>
      <c r="B156" s="79">
        <v>1886</v>
      </c>
      <c r="C156" s="79">
        <v>2486</v>
      </c>
      <c r="D156" s="79">
        <v>1324.655</v>
      </c>
      <c r="E156" s="79">
        <v>511483</v>
      </c>
      <c r="F156" s="79"/>
      <c r="G156" s="79">
        <v>10</v>
      </c>
      <c r="H156" s="79">
        <v>4818</v>
      </c>
      <c r="I156" s="79">
        <v>9.7270000000000003</v>
      </c>
      <c r="J156" s="79">
        <v>61306.89</v>
      </c>
      <c r="K156" s="79"/>
      <c r="L156" s="79">
        <v>293</v>
      </c>
      <c r="M156" s="79">
        <v>130895</v>
      </c>
      <c r="N156" s="79">
        <v>2953.94</v>
      </c>
      <c r="O156" s="79">
        <v>4170003.429</v>
      </c>
    </row>
    <row r="157" spans="1:19" s="41" customFormat="1" ht="9" customHeight="1" x14ac:dyDescent="0.15">
      <c r="A157" s="76" t="s">
        <v>60</v>
      </c>
      <c r="B157" s="81">
        <v>925</v>
      </c>
      <c r="C157" s="81">
        <v>1437</v>
      </c>
      <c r="D157" s="81">
        <v>180.07400000000001</v>
      </c>
      <c r="E157" s="81">
        <v>177829.79399999999</v>
      </c>
      <c r="F157" s="81"/>
      <c r="G157" s="81">
        <v>0</v>
      </c>
      <c r="H157" s="81">
        <v>0</v>
      </c>
      <c r="I157" s="81">
        <v>0</v>
      </c>
      <c r="J157" s="81">
        <v>0</v>
      </c>
      <c r="K157" s="81"/>
      <c r="L157" s="81">
        <v>0</v>
      </c>
      <c r="M157" s="81">
        <v>18270</v>
      </c>
      <c r="N157" s="81">
        <v>64.632000000000005</v>
      </c>
      <c r="O157" s="81">
        <v>1114993.8859999999</v>
      </c>
    </row>
    <row r="158" spans="1:19" s="41" customFormat="1" ht="9" customHeight="1" x14ac:dyDescent="0.15">
      <c r="A158" s="74" t="s">
        <v>90</v>
      </c>
      <c r="B158" s="79">
        <v>0</v>
      </c>
      <c r="C158" s="79">
        <v>0</v>
      </c>
      <c r="D158" s="79">
        <v>0</v>
      </c>
      <c r="E158" s="79">
        <v>0</v>
      </c>
      <c r="F158" s="79"/>
      <c r="G158" s="79">
        <v>0</v>
      </c>
      <c r="H158" s="79">
        <v>0</v>
      </c>
      <c r="I158" s="79">
        <v>0</v>
      </c>
      <c r="J158" s="79">
        <v>0</v>
      </c>
      <c r="K158" s="79"/>
      <c r="L158" s="79">
        <v>0</v>
      </c>
      <c r="M158" s="79">
        <v>2995</v>
      </c>
      <c r="N158" s="79">
        <v>3.9910000000000001</v>
      </c>
      <c r="O158" s="79">
        <v>13699.039000000001</v>
      </c>
    </row>
    <row r="159" spans="1:19" s="41" customFormat="1" ht="9" customHeight="1" x14ac:dyDescent="0.15">
      <c r="A159" s="74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</row>
    <row r="160" spans="1:19" s="41" customFormat="1" ht="9" customHeight="1" x14ac:dyDescent="0.15">
      <c r="A160" s="72">
        <v>1999</v>
      </c>
      <c r="B160" s="74"/>
      <c r="C160" s="74"/>
      <c r="D160" s="74"/>
      <c r="E160" s="84"/>
      <c r="F160" s="110"/>
      <c r="G160" s="110"/>
      <c r="H160" s="110"/>
      <c r="I160" s="110"/>
      <c r="J160" s="110"/>
      <c r="K160" s="110"/>
      <c r="L160" s="110"/>
      <c r="M160" s="110"/>
      <c r="N160" s="84"/>
      <c r="O160" s="74"/>
      <c r="P160" s="144"/>
      <c r="Q160" s="144"/>
      <c r="R160" s="144"/>
      <c r="S160" s="144"/>
    </row>
    <row r="161" spans="1:19" s="41" customFormat="1" ht="9" customHeight="1" x14ac:dyDescent="0.15">
      <c r="A161" s="72" t="s">
        <v>27</v>
      </c>
      <c r="B161" s="78">
        <f>SUM(B163:B194)</f>
        <v>285724</v>
      </c>
      <c r="C161" s="78">
        <f>SUM(C163:C194)</f>
        <v>372180</v>
      </c>
      <c r="D161" s="78">
        <f>SUM(D163:D194)+1</f>
        <v>138268</v>
      </c>
      <c r="E161" s="78">
        <f>SUM(E163:E194)+3</f>
        <v>76789709</v>
      </c>
      <c r="F161" s="78"/>
      <c r="G161" s="78">
        <f>SUM(G163:G194)</f>
        <v>1424</v>
      </c>
      <c r="H161" s="78">
        <f>SUM(H163:H194)</f>
        <v>1548460</v>
      </c>
      <c r="I161" s="78">
        <f>SUM(I163:I194)+1</f>
        <v>58201</v>
      </c>
      <c r="J161" s="78">
        <f>SUM(J163:J194)-1</f>
        <v>104512935</v>
      </c>
      <c r="K161" s="78"/>
      <c r="L161" s="78">
        <f>SUM(L163:L194)</f>
        <v>61289</v>
      </c>
      <c r="M161" s="78">
        <f>SUM(M163:M194)</f>
        <v>6892055</v>
      </c>
      <c r="N161" s="78">
        <f>SUM(N163:N194)+2</f>
        <v>258637</v>
      </c>
      <c r="O161" s="78">
        <f>SUM(O163:O194)+1</f>
        <v>494946693</v>
      </c>
      <c r="P161" s="144"/>
      <c r="Q161" s="144"/>
      <c r="R161" s="144"/>
      <c r="S161" s="144"/>
    </row>
    <row r="162" spans="1:19" s="41" customFormat="1" ht="3.95" customHeight="1" x14ac:dyDescent="0.15">
      <c r="A162" s="72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144"/>
      <c r="Q162" s="144"/>
      <c r="R162" s="144"/>
      <c r="S162" s="144"/>
    </row>
    <row r="163" spans="1:19" s="41" customFormat="1" ht="9" customHeight="1" x14ac:dyDescent="0.15">
      <c r="A163" s="74" t="s">
        <v>29</v>
      </c>
      <c r="B163" s="79">
        <v>1295</v>
      </c>
      <c r="C163" s="79">
        <v>1498</v>
      </c>
      <c r="D163" s="79">
        <v>273</v>
      </c>
      <c r="E163" s="79">
        <v>192375</v>
      </c>
      <c r="F163" s="79"/>
      <c r="G163" s="79">
        <v>3</v>
      </c>
      <c r="H163" s="79">
        <v>153</v>
      </c>
      <c r="I163" s="79">
        <v>12</v>
      </c>
      <c r="J163" s="79">
        <v>3399</v>
      </c>
      <c r="K163" s="79"/>
      <c r="L163" s="79">
        <v>11</v>
      </c>
      <c r="M163" s="79">
        <v>547620</v>
      </c>
      <c r="N163" s="79">
        <v>28229</v>
      </c>
      <c r="O163" s="79">
        <v>62058108</v>
      </c>
      <c r="P163" s="144"/>
      <c r="Q163" s="144"/>
      <c r="R163" s="144"/>
      <c r="S163" s="144"/>
    </row>
    <row r="164" spans="1:19" s="41" customFormat="1" ht="9" customHeight="1" x14ac:dyDescent="0.15">
      <c r="A164" s="74" t="s">
        <v>30</v>
      </c>
      <c r="B164" s="79">
        <v>5701</v>
      </c>
      <c r="C164" s="79">
        <v>6790</v>
      </c>
      <c r="D164" s="79">
        <v>4773</v>
      </c>
      <c r="E164" s="79">
        <v>752300</v>
      </c>
      <c r="F164" s="79"/>
      <c r="G164" s="79">
        <v>64</v>
      </c>
      <c r="H164" s="79">
        <v>30663</v>
      </c>
      <c r="I164" s="79">
        <v>1849</v>
      </c>
      <c r="J164" s="79">
        <v>2707045</v>
      </c>
      <c r="K164" s="79"/>
      <c r="L164" s="79">
        <v>13</v>
      </c>
      <c r="M164" s="79">
        <v>35966</v>
      </c>
      <c r="N164" s="79">
        <v>954</v>
      </c>
      <c r="O164" s="79">
        <v>1460006</v>
      </c>
      <c r="P164" s="144"/>
      <c r="Q164" s="144"/>
      <c r="R164" s="144"/>
      <c r="S164" s="144"/>
    </row>
    <row r="165" spans="1:19" s="41" customFormat="1" ht="9" customHeight="1" x14ac:dyDescent="0.15">
      <c r="A165" s="74" t="s">
        <v>31</v>
      </c>
      <c r="B165" s="79">
        <v>712</v>
      </c>
      <c r="C165" s="79">
        <v>768</v>
      </c>
      <c r="D165" s="79">
        <v>638</v>
      </c>
      <c r="E165" s="79">
        <v>125392</v>
      </c>
      <c r="F165" s="79"/>
      <c r="G165" s="79">
        <v>0</v>
      </c>
      <c r="H165" s="79">
        <v>0</v>
      </c>
      <c r="I165" s="79">
        <v>0</v>
      </c>
      <c r="J165" s="79">
        <v>0</v>
      </c>
      <c r="K165" s="79"/>
      <c r="L165" s="79">
        <v>0</v>
      </c>
      <c r="M165" s="79">
        <v>4749</v>
      </c>
      <c r="N165" s="79">
        <v>64</v>
      </c>
      <c r="O165" s="79">
        <v>119071</v>
      </c>
      <c r="P165" s="144"/>
      <c r="Q165" s="144"/>
      <c r="R165" s="144"/>
      <c r="S165" s="144"/>
    </row>
    <row r="166" spans="1:19" s="41" customFormat="1" ht="9" customHeight="1" x14ac:dyDescent="0.15">
      <c r="A166" s="76" t="s">
        <v>32</v>
      </c>
      <c r="B166" s="81">
        <v>899</v>
      </c>
      <c r="C166" s="81">
        <v>986</v>
      </c>
      <c r="D166" s="81">
        <v>167</v>
      </c>
      <c r="E166" s="81">
        <v>111584</v>
      </c>
      <c r="F166" s="81"/>
      <c r="G166" s="81">
        <v>1</v>
      </c>
      <c r="H166" s="81">
        <v>604</v>
      </c>
      <c r="I166" s="81">
        <v>47</v>
      </c>
      <c r="J166" s="81">
        <v>125399</v>
      </c>
      <c r="K166" s="81"/>
      <c r="L166" s="81">
        <v>47</v>
      </c>
      <c r="M166" s="81">
        <v>22277</v>
      </c>
      <c r="N166" s="81">
        <v>1393</v>
      </c>
      <c r="O166" s="81">
        <v>1619333</v>
      </c>
      <c r="P166" s="144"/>
      <c r="Q166" s="144"/>
      <c r="R166" s="144"/>
      <c r="S166" s="144"/>
    </row>
    <row r="167" spans="1:19" s="41" customFormat="1" ht="9" customHeight="1" x14ac:dyDescent="0.15">
      <c r="A167" s="74" t="s">
        <v>85</v>
      </c>
      <c r="B167" s="79">
        <v>4454</v>
      </c>
      <c r="C167" s="79">
        <v>4691</v>
      </c>
      <c r="D167" s="79">
        <v>1170</v>
      </c>
      <c r="E167" s="79">
        <v>821353</v>
      </c>
      <c r="F167" s="79"/>
      <c r="G167" s="79">
        <v>6</v>
      </c>
      <c r="H167" s="79">
        <v>1082</v>
      </c>
      <c r="I167" s="79">
        <v>69</v>
      </c>
      <c r="J167" s="79">
        <v>50165</v>
      </c>
      <c r="K167" s="79"/>
      <c r="L167" s="79">
        <v>40</v>
      </c>
      <c r="M167" s="79">
        <v>45244</v>
      </c>
      <c r="N167" s="79">
        <v>2847</v>
      </c>
      <c r="O167" s="79">
        <v>1899982</v>
      </c>
      <c r="P167" s="144"/>
      <c r="Q167" s="144"/>
      <c r="R167" s="144"/>
      <c r="S167" s="144"/>
    </row>
    <row r="168" spans="1:19" s="41" customFormat="1" ht="9" customHeight="1" x14ac:dyDescent="0.15">
      <c r="A168" s="74" t="s">
        <v>34</v>
      </c>
      <c r="B168" s="79">
        <v>1262</v>
      </c>
      <c r="C168" s="79">
        <v>1449</v>
      </c>
      <c r="D168" s="79">
        <v>356</v>
      </c>
      <c r="E168" s="79">
        <v>225399</v>
      </c>
      <c r="F168" s="79"/>
      <c r="G168" s="79">
        <v>0</v>
      </c>
      <c r="H168" s="79">
        <v>0</v>
      </c>
      <c r="I168" s="79">
        <v>0</v>
      </c>
      <c r="J168" s="79">
        <v>0</v>
      </c>
      <c r="K168" s="79"/>
      <c r="L168" s="79">
        <v>4</v>
      </c>
      <c r="M168" s="79">
        <v>5894</v>
      </c>
      <c r="N168" s="79">
        <v>107</v>
      </c>
      <c r="O168" s="79">
        <v>150989</v>
      </c>
      <c r="P168" s="144"/>
      <c r="Q168" s="144"/>
      <c r="R168" s="144"/>
      <c r="S168" s="144"/>
    </row>
    <row r="169" spans="1:19" s="41" customFormat="1" ht="9" customHeight="1" x14ac:dyDescent="0.15">
      <c r="A169" s="74" t="s">
        <v>35</v>
      </c>
      <c r="B169" s="79">
        <v>1605</v>
      </c>
      <c r="C169" s="79">
        <v>1952</v>
      </c>
      <c r="D169" s="79">
        <v>617</v>
      </c>
      <c r="E169" s="79">
        <v>319262</v>
      </c>
      <c r="F169" s="79"/>
      <c r="G169" s="79">
        <v>0</v>
      </c>
      <c r="H169" s="79">
        <v>0</v>
      </c>
      <c r="I169" s="79">
        <v>0</v>
      </c>
      <c r="J169" s="79">
        <v>0</v>
      </c>
      <c r="K169" s="79"/>
      <c r="L169" s="79">
        <v>1</v>
      </c>
      <c r="M169" s="79">
        <v>11944</v>
      </c>
      <c r="N169" s="79">
        <v>190</v>
      </c>
      <c r="O169" s="79">
        <v>328728</v>
      </c>
      <c r="P169" s="144"/>
      <c r="Q169" s="144"/>
      <c r="R169" s="144"/>
      <c r="S169" s="144"/>
    </row>
    <row r="170" spans="1:19" s="41" customFormat="1" ht="9" customHeight="1" x14ac:dyDescent="0.15">
      <c r="A170" s="76" t="s">
        <v>86</v>
      </c>
      <c r="B170" s="81">
        <v>3984</v>
      </c>
      <c r="C170" s="81">
        <v>4158</v>
      </c>
      <c r="D170" s="81">
        <v>1332</v>
      </c>
      <c r="E170" s="81">
        <v>872043</v>
      </c>
      <c r="F170" s="81"/>
      <c r="G170" s="81">
        <v>18</v>
      </c>
      <c r="H170" s="81">
        <v>3285</v>
      </c>
      <c r="I170" s="81">
        <v>227</v>
      </c>
      <c r="J170" s="81">
        <v>159024</v>
      </c>
      <c r="K170" s="81"/>
      <c r="L170" s="81">
        <v>72</v>
      </c>
      <c r="M170" s="81">
        <v>117103</v>
      </c>
      <c r="N170" s="81">
        <v>2621</v>
      </c>
      <c r="O170" s="81">
        <v>3401997</v>
      </c>
    </row>
    <row r="171" spans="1:19" s="41" customFormat="1" ht="9" customHeight="1" x14ac:dyDescent="0.15">
      <c r="A171" s="74" t="s">
        <v>87</v>
      </c>
      <c r="B171" s="79">
        <v>165808</v>
      </c>
      <c r="C171" s="79">
        <v>241735</v>
      </c>
      <c r="D171" s="79">
        <v>93849</v>
      </c>
      <c r="E171" s="79">
        <v>57378979</v>
      </c>
      <c r="F171" s="79"/>
      <c r="G171" s="79">
        <v>932</v>
      </c>
      <c r="H171" s="79">
        <v>1393086</v>
      </c>
      <c r="I171" s="79">
        <v>46906</v>
      </c>
      <c r="J171" s="79">
        <v>88833160</v>
      </c>
      <c r="K171" s="79"/>
      <c r="L171" s="79">
        <v>28657</v>
      </c>
      <c r="M171" s="79">
        <v>4623124</v>
      </c>
      <c r="N171" s="79">
        <v>182079</v>
      </c>
      <c r="O171" s="79">
        <v>362261162</v>
      </c>
    </row>
    <row r="172" spans="1:19" s="41" customFormat="1" ht="9" customHeight="1" x14ac:dyDescent="0.15">
      <c r="A172" s="74" t="s">
        <v>38</v>
      </c>
      <c r="B172" s="79">
        <v>1203</v>
      </c>
      <c r="C172" s="79">
        <v>1277</v>
      </c>
      <c r="D172" s="79">
        <v>366</v>
      </c>
      <c r="E172" s="79">
        <v>235675</v>
      </c>
      <c r="F172" s="79"/>
      <c r="G172" s="79">
        <v>1</v>
      </c>
      <c r="H172" s="79">
        <v>22</v>
      </c>
      <c r="I172" s="79">
        <v>6</v>
      </c>
      <c r="J172" s="79">
        <v>592</v>
      </c>
      <c r="K172" s="79"/>
      <c r="L172" s="79">
        <v>3</v>
      </c>
      <c r="M172" s="79">
        <v>8313</v>
      </c>
      <c r="N172" s="79">
        <v>108</v>
      </c>
      <c r="O172" s="79">
        <v>190650</v>
      </c>
    </row>
    <row r="173" spans="1:19" s="41" customFormat="1" ht="9" customHeight="1" x14ac:dyDescent="0.15">
      <c r="A173" s="74" t="s">
        <v>39</v>
      </c>
      <c r="B173" s="79">
        <v>4500</v>
      </c>
      <c r="C173" s="79">
        <v>4616</v>
      </c>
      <c r="D173" s="79">
        <v>1764</v>
      </c>
      <c r="E173" s="79">
        <v>833229</v>
      </c>
      <c r="F173" s="79"/>
      <c r="G173" s="79">
        <v>7</v>
      </c>
      <c r="H173" s="79">
        <v>2875</v>
      </c>
      <c r="I173" s="79">
        <v>185</v>
      </c>
      <c r="J173" s="79">
        <v>145867</v>
      </c>
      <c r="K173" s="79"/>
      <c r="L173" s="79">
        <v>36</v>
      </c>
      <c r="M173" s="79">
        <v>57476</v>
      </c>
      <c r="N173" s="79">
        <v>1452</v>
      </c>
      <c r="O173" s="79">
        <v>1739733</v>
      </c>
    </row>
    <row r="174" spans="1:19" s="41" customFormat="1" ht="9" customHeight="1" x14ac:dyDescent="0.15">
      <c r="A174" s="76" t="s">
        <v>40</v>
      </c>
      <c r="B174" s="81">
        <v>1583</v>
      </c>
      <c r="C174" s="81">
        <v>1841</v>
      </c>
      <c r="D174" s="81">
        <v>676</v>
      </c>
      <c r="E174" s="81">
        <v>361904</v>
      </c>
      <c r="F174" s="81"/>
      <c r="G174" s="81">
        <v>6</v>
      </c>
      <c r="H174" s="81">
        <v>302</v>
      </c>
      <c r="I174" s="81">
        <v>15</v>
      </c>
      <c r="J174" s="81">
        <v>11611</v>
      </c>
      <c r="K174" s="81"/>
      <c r="L174" s="81">
        <v>6</v>
      </c>
      <c r="M174" s="81">
        <v>8369</v>
      </c>
      <c r="N174" s="81">
        <v>175</v>
      </c>
      <c r="O174" s="81">
        <v>261525</v>
      </c>
    </row>
    <row r="175" spans="1:19" s="41" customFormat="1" ht="9" customHeight="1" x14ac:dyDescent="0.15">
      <c r="A175" s="74" t="s">
        <v>41</v>
      </c>
      <c r="B175" s="79">
        <v>1983</v>
      </c>
      <c r="C175" s="79">
        <v>2138</v>
      </c>
      <c r="D175" s="79">
        <v>487</v>
      </c>
      <c r="E175" s="79">
        <v>361293</v>
      </c>
      <c r="F175" s="79"/>
      <c r="G175" s="79">
        <v>29</v>
      </c>
      <c r="H175" s="79">
        <v>894</v>
      </c>
      <c r="I175" s="79">
        <v>74</v>
      </c>
      <c r="J175" s="79">
        <v>57159</v>
      </c>
      <c r="K175" s="79"/>
      <c r="L175" s="79">
        <v>9</v>
      </c>
      <c r="M175" s="79">
        <v>17259</v>
      </c>
      <c r="N175" s="79">
        <v>287</v>
      </c>
      <c r="O175" s="79">
        <v>504998</v>
      </c>
    </row>
    <row r="176" spans="1:19" s="41" customFormat="1" ht="9" customHeight="1" x14ac:dyDescent="0.15">
      <c r="A176" s="74" t="s">
        <v>42</v>
      </c>
      <c r="B176" s="79">
        <v>12580</v>
      </c>
      <c r="C176" s="79">
        <v>13730</v>
      </c>
      <c r="D176" s="79">
        <v>4722</v>
      </c>
      <c r="E176" s="79">
        <v>2109455</v>
      </c>
      <c r="F176" s="79"/>
      <c r="G176" s="79">
        <v>44</v>
      </c>
      <c r="H176" s="79">
        <v>8662</v>
      </c>
      <c r="I176" s="79">
        <v>845</v>
      </c>
      <c r="J176" s="79">
        <v>395620</v>
      </c>
      <c r="K176" s="79"/>
      <c r="L176" s="79">
        <v>20952</v>
      </c>
      <c r="M176" s="79">
        <v>190738</v>
      </c>
      <c r="N176" s="79">
        <v>6480</v>
      </c>
      <c r="O176" s="79">
        <v>4653922</v>
      </c>
    </row>
    <row r="177" spans="1:15" s="41" customFormat="1" ht="9" customHeight="1" x14ac:dyDescent="0.15">
      <c r="A177" s="74" t="s">
        <v>43</v>
      </c>
      <c r="B177" s="79">
        <v>14077</v>
      </c>
      <c r="C177" s="79">
        <v>14876</v>
      </c>
      <c r="D177" s="79">
        <v>4932</v>
      </c>
      <c r="E177" s="79">
        <v>2621797</v>
      </c>
      <c r="F177" s="79"/>
      <c r="G177" s="79">
        <v>36</v>
      </c>
      <c r="H177" s="79">
        <v>16022</v>
      </c>
      <c r="I177" s="79">
        <v>1539</v>
      </c>
      <c r="J177" s="79">
        <v>2544096</v>
      </c>
      <c r="K177" s="79"/>
      <c r="L177" s="79">
        <v>86</v>
      </c>
      <c r="M177" s="79">
        <v>27699</v>
      </c>
      <c r="N177" s="79">
        <v>1024</v>
      </c>
      <c r="O177" s="79">
        <v>2119010</v>
      </c>
    </row>
    <row r="178" spans="1:15" s="41" customFormat="1" ht="9" customHeight="1" x14ac:dyDescent="0.15">
      <c r="A178" s="76" t="s">
        <v>88</v>
      </c>
      <c r="B178" s="81">
        <v>2491</v>
      </c>
      <c r="C178" s="81">
        <v>2583</v>
      </c>
      <c r="D178" s="81">
        <v>729</v>
      </c>
      <c r="E178" s="81">
        <v>461431</v>
      </c>
      <c r="F178" s="81"/>
      <c r="G178" s="81">
        <v>65</v>
      </c>
      <c r="H178" s="81">
        <v>15467</v>
      </c>
      <c r="I178" s="81">
        <v>956</v>
      </c>
      <c r="J178" s="81">
        <v>384811</v>
      </c>
      <c r="K178" s="81"/>
      <c r="L178" s="81">
        <v>3555</v>
      </c>
      <c r="M178" s="81">
        <v>29409</v>
      </c>
      <c r="N178" s="81">
        <v>654</v>
      </c>
      <c r="O178" s="81">
        <v>695547</v>
      </c>
    </row>
    <row r="179" spans="1:15" s="41" customFormat="1" ht="9" customHeight="1" x14ac:dyDescent="0.15">
      <c r="A179" s="74" t="s">
        <v>45</v>
      </c>
      <c r="B179" s="79">
        <v>1212</v>
      </c>
      <c r="C179" s="79">
        <v>1283</v>
      </c>
      <c r="D179" s="79">
        <v>580</v>
      </c>
      <c r="E179" s="79">
        <v>255347</v>
      </c>
      <c r="F179" s="79"/>
      <c r="G179" s="79">
        <v>9</v>
      </c>
      <c r="H179" s="79">
        <v>2665</v>
      </c>
      <c r="I179" s="79">
        <v>148</v>
      </c>
      <c r="J179" s="79">
        <v>185301</v>
      </c>
      <c r="K179" s="79"/>
      <c r="L179" s="79">
        <v>8</v>
      </c>
      <c r="M179" s="79">
        <v>121129</v>
      </c>
      <c r="N179" s="79">
        <v>1943</v>
      </c>
      <c r="O179" s="79">
        <v>2809469</v>
      </c>
    </row>
    <row r="180" spans="1:15" s="41" customFormat="1" ht="9" customHeight="1" x14ac:dyDescent="0.15">
      <c r="A180" s="74" t="s">
        <v>46</v>
      </c>
      <c r="B180" s="79">
        <v>758</v>
      </c>
      <c r="C180" s="79">
        <v>928</v>
      </c>
      <c r="D180" s="79">
        <v>178</v>
      </c>
      <c r="E180" s="79">
        <v>92761</v>
      </c>
      <c r="F180" s="79"/>
      <c r="G180" s="79">
        <v>4</v>
      </c>
      <c r="H180" s="79">
        <v>129</v>
      </c>
      <c r="I180" s="79">
        <v>11</v>
      </c>
      <c r="J180" s="79">
        <v>9919</v>
      </c>
      <c r="K180" s="79"/>
      <c r="L180" s="79">
        <v>1</v>
      </c>
      <c r="M180" s="79">
        <v>7817</v>
      </c>
      <c r="N180" s="79">
        <v>141</v>
      </c>
      <c r="O180" s="79">
        <v>188358</v>
      </c>
    </row>
    <row r="181" spans="1:15" s="41" customFormat="1" ht="9" customHeight="1" x14ac:dyDescent="0.15">
      <c r="A181" s="74" t="s">
        <v>47</v>
      </c>
      <c r="B181" s="79">
        <v>10077</v>
      </c>
      <c r="C181" s="79">
        <v>11593</v>
      </c>
      <c r="D181" s="79">
        <v>4994</v>
      </c>
      <c r="E181" s="79">
        <v>1433739</v>
      </c>
      <c r="F181" s="79"/>
      <c r="G181" s="79">
        <v>24</v>
      </c>
      <c r="H181" s="79">
        <v>5695</v>
      </c>
      <c r="I181" s="79">
        <v>716</v>
      </c>
      <c r="J181" s="79">
        <v>372087</v>
      </c>
      <c r="K181" s="79"/>
      <c r="L181" s="79">
        <v>825</v>
      </c>
      <c r="M181" s="79">
        <v>101277</v>
      </c>
      <c r="N181" s="79">
        <v>11685</v>
      </c>
      <c r="O181" s="79">
        <v>11665133</v>
      </c>
    </row>
    <row r="182" spans="1:15" s="41" customFormat="1" ht="9" customHeight="1" x14ac:dyDescent="0.15">
      <c r="A182" s="76" t="s">
        <v>48</v>
      </c>
      <c r="B182" s="81">
        <v>1186</v>
      </c>
      <c r="C182" s="81">
        <v>1319</v>
      </c>
      <c r="D182" s="81">
        <v>272</v>
      </c>
      <c r="E182" s="81">
        <v>201862</v>
      </c>
      <c r="F182" s="81"/>
      <c r="G182" s="81">
        <v>22</v>
      </c>
      <c r="H182" s="81">
        <v>15241</v>
      </c>
      <c r="I182" s="81">
        <v>1419</v>
      </c>
      <c r="J182" s="81">
        <v>3515056</v>
      </c>
      <c r="K182" s="81"/>
      <c r="L182" s="81">
        <v>6</v>
      </c>
      <c r="M182" s="81">
        <v>14283</v>
      </c>
      <c r="N182" s="81">
        <v>357</v>
      </c>
      <c r="O182" s="81">
        <v>1058479</v>
      </c>
    </row>
    <row r="183" spans="1:15" s="41" customFormat="1" ht="9" customHeight="1" x14ac:dyDescent="0.15">
      <c r="A183" s="74" t="s">
        <v>49</v>
      </c>
      <c r="B183" s="79">
        <v>7877</v>
      </c>
      <c r="C183" s="79">
        <v>8200</v>
      </c>
      <c r="D183" s="79">
        <v>2780</v>
      </c>
      <c r="E183" s="79">
        <v>1315397</v>
      </c>
      <c r="F183" s="79"/>
      <c r="G183" s="79">
        <v>24</v>
      </c>
      <c r="H183" s="79">
        <v>3607</v>
      </c>
      <c r="I183" s="79">
        <v>419</v>
      </c>
      <c r="J183" s="79">
        <v>250637</v>
      </c>
      <c r="K183" s="79"/>
      <c r="L183" s="79">
        <v>76</v>
      </c>
      <c r="M183" s="79">
        <v>33919</v>
      </c>
      <c r="N183" s="79">
        <v>1379</v>
      </c>
      <c r="O183" s="79">
        <v>982139</v>
      </c>
    </row>
    <row r="184" spans="1:15" s="41" customFormat="1" ht="9" customHeight="1" x14ac:dyDescent="0.15">
      <c r="A184" s="74" t="s">
        <v>50</v>
      </c>
      <c r="B184" s="79">
        <v>2519</v>
      </c>
      <c r="C184" s="79">
        <v>2815</v>
      </c>
      <c r="D184" s="79">
        <v>715</v>
      </c>
      <c r="E184" s="79">
        <v>529200</v>
      </c>
      <c r="F184" s="79"/>
      <c r="G184" s="79">
        <v>8</v>
      </c>
      <c r="H184" s="79">
        <v>4000</v>
      </c>
      <c r="I184" s="79">
        <v>243</v>
      </c>
      <c r="J184" s="79">
        <v>260172</v>
      </c>
      <c r="K184" s="79"/>
      <c r="L184" s="79">
        <v>33</v>
      </c>
      <c r="M184" s="79">
        <v>30531</v>
      </c>
      <c r="N184" s="79">
        <v>888</v>
      </c>
      <c r="O184" s="79">
        <v>799018</v>
      </c>
    </row>
    <row r="185" spans="1:15" s="41" customFormat="1" ht="9" customHeight="1" x14ac:dyDescent="0.15">
      <c r="A185" s="74" t="s">
        <v>51</v>
      </c>
      <c r="B185" s="79">
        <v>2298</v>
      </c>
      <c r="C185" s="79">
        <v>2738</v>
      </c>
      <c r="D185" s="79">
        <v>621</v>
      </c>
      <c r="E185" s="79">
        <v>365650</v>
      </c>
      <c r="F185" s="79"/>
      <c r="G185" s="79">
        <v>10</v>
      </c>
      <c r="H185" s="79">
        <v>2543</v>
      </c>
      <c r="I185" s="79">
        <v>309</v>
      </c>
      <c r="J185" s="79">
        <v>102386</v>
      </c>
      <c r="K185" s="79"/>
      <c r="L185" s="79">
        <v>68</v>
      </c>
      <c r="M185" s="79">
        <v>112504</v>
      </c>
      <c r="N185" s="79">
        <v>555</v>
      </c>
      <c r="O185" s="79">
        <v>4409187</v>
      </c>
    </row>
    <row r="186" spans="1:15" s="41" customFormat="1" ht="9" customHeight="1" x14ac:dyDescent="0.15">
      <c r="A186" s="76" t="s">
        <v>52</v>
      </c>
      <c r="B186" s="81">
        <v>1157</v>
      </c>
      <c r="C186" s="81">
        <v>1267</v>
      </c>
      <c r="D186" s="81">
        <v>676</v>
      </c>
      <c r="E186" s="81">
        <v>304715</v>
      </c>
      <c r="F186" s="81"/>
      <c r="G186" s="81">
        <v>14</v>
      </c>
      <c r="H186" s="81">
        <v>6633</v>
      </c>
      <c r="I186" s="81">
        <v>440</v>
      </c>
      <c r="J186" s="81">
        <v>349672</v>
      </c>
      <c r="K186" s="81"/>
      <c r="L186" s="81">
        <v>31</v>
      </c>
      <c r="M186" s="81">
        <v>25176</v>
      </c>
      <c r="N186" s="81">
        <v>647</v>
      </c>
      <c r="O186" s="81">
        <v>915081</v>
      </c>
    </row>
    <row r="187" spans="1:15" s="41" customFormat="1" ht="9" customHeight="1" x14ac:dyDescent="0.15">
      <c r="A187" s="74" t="s">
        <v>53</v>
      </c>
      <c r="B187" s="79">
        <v>2828</v>
      </c>
      <c r="C187" s="79">
        <v>2941</v>
      </c>
      <c r="D187" s="79">
        <v>1186</v>
      </c>
      <c r="E187" s="79">
        <v>580319</v>
      </c>
      <c r="F187" s="79"/>
      <c r="G187" s="79">
        <v>45</v>
      </c>
      <c r="H187" s="79">
        <v>3378</v>
      </c>
      <c r="I187" s="79">
        <v>237</v>
      </c>
      <c r="J187" s="79">
        <v>178932</v>
      </c>
      <c r="K187" s="79"/>
      <c r="L187" s="79">
        <v>18</v>
      </c>
      <c r="M187" s="79">
        <v>65692</v>
      </c>
      <c r="N187" s="79">
        <v>3205</v>
      </c>
      <c r="O187" s="79">
        <v>1892735</v>
      </c>
    </row>
    <row r="188" spans="1:15" s="41" customFormat="1" ht="9" customHeight="1" x14ac:dyDescent="0.15">
      <c r="A188" s="74" t="s">
        <v>54</v>
      </c>
      <c r="B188" s="79">
        <v>14928</v>
      </c>
      <c r="C188" s="79">
        <v>15214</v>
      </c>
      <c r="D188" s="79">
        <v>2577</v>
      </c>
      <c r="E188" s="79">
        <v>1083666</v>
      </c>
      <c r="F188" s="79"/>
      <c r="G188" s="79">
        <v>11</v>
      </c>
      <c r="H188" s="79">
        <v>2057</v>
      </c>
      <c r="I188" s="79">
        <v>63</v>
      </c>
      <c r="J188" s="79">
        <v>1708792</v>
      </c>
      <c r="K188" s="79"/>
      <c r="L188" s="79">
        <v>624</v>
      </c>
      <c r="M188" s="79">
        <v>496436</v>
      </c>
      <c r="N188" s="79">
        <v>4395</v>
      </c>
      <c r="O188" s="79">
        <v>21071871</v>
      </c>
    </row>
    <row r="189" spans="1:15" s="41" customFormat="1" ht="9" customHeight="1" x14ac:dyDescent="0.15">
      <c r="A189" s="74" t="s">
        <v>55</v>
      </c>
      <c r="B189" s="79">
        <v>1478</v>
      </c>
      <c r="C189" s="79">
        <v>1776</v>
      </c>
      <c r="D189" s="79">
        <v>639</v>
      </c>
      <c r="E189" s="79">
        <v>299110</v>
      </c>
      <c r="F189" s="79"/>
      <c r="G189" s="79">
        <v>11</v>
      </c>
      <c r="H189" s="79">
        <v>1778</v>
      </c>
      <c r="I189" s="79">
        <v>411</v>
      </c>
      <c r="J189" s="79">
        <v>187183</v>
      </c>
      <c r="K189" s="79"/>
      <c r="L189" s="79">
        <v>5</v>
      </c>
      <c r="M189" s="79">
        <v>19055</v>
      </c>
      <c r="N189" s="79">
        <v>264</v>
      </c>
      <c r="O189" s="79">
        <v>440191</v>
      </c>
    </row>
    <row r="190" spans="1:15" s="41" customFormat="1" ht="9" customHeight="1" x14ac:dyDescent="0.15">
      <c r="A190" s="76" t="s">
        <v>56</v>
      </c>
      <c r="B190" s="81">
        <v>2607</v>
      </c>
      <c r="C190" s="81">
        <v>2695</v>
      </c>
      <c r="D190" s="81">
        <v>1102</v>
      </c>
      <c r="E190" s="81">
        <v>541729</v>
      </c>
      <c r="F190" s="81"/>
      <c r="G190" s="81">
        <v>4</v>
      </c>
      <c r="H190" s="81">
        <v>19508</v>
      </c>
      <c r="I190" s="81">
        <v>580</v>
      </c>
      <c r="J190" s="81">
        <v>1229851</v>
      </c>
      <c r="K190" s="81"/>
      <c r="L190" s="81">
        <v>4</v>
      </c>
      <c r="M190" s="81">
        <v>19483</v>
      </c>
      <c r="N190" s="81">
        <v>399</v>
      </c>
      <c r="O190" s="81">
        <v>527670</v>
      </c>
    </row>
    <row r="191" spans="1:15" s="41" customFormat="1" ht="9" customHeight="1" x14ac:dyDescent="0.15">
      <c r="A191" s="74" t="s">
        <v>57</v>
      </c>
      <c r="B191" s="79">
        <v>3492</v>
      </c>
      <c r="C191" s="79">
        <v>4360</v>
      </c>
      <c r="D191" s="79">
        <v>1401</v>
      </c>
      <c r="E191" s="79">
        <v>421823</v>
      </c>
      <c r="F191" s="79"/>
      <c r="G191" s="79">
        <v>1</v>
      </c>
      <c r="H191" s="79">
        <v>28</v>
      </c>
      <c r="I191" s="79">
        <v>9</v>
      </c>
      <c r="J191" s="79">
        <v>8612</v>
      </c>
      <c r="K191" s="79"/>
      <c r="L191" s="79">
        <v>11</v>
      </c>
      <c r="M191" s="79">
        <v>3683</v>
      </c>
      <c r="N191" s="79">
        <v>136</v>
      </c>
      <c r="O191" s="79">
        <v>185153</v>
      </c>
    </row>
    <row r="192" spans="1:15" s="41" customFormat="1" ht="9" customHeight="1" x14ac:dyDescent="0.15">
      <c r="A192" s="74" t="s">
        <v>89</v>
      </c>
      <c r="B192" s="79">
        <v>4611</v>
      </c>
      <c r="C192" s="79">
        <v>5083</v>
      </c>
      <c r="D192" s="79">
        <v>1250</v>
      </c>
      <c r="E192" s="79">
        <v>741031</v>
      </c>
      <c r="F192" s="79"/>
      <c r="G192" s="79">
        <v>7</v>
      </c>
      <c r="H192" s="79">
        <v>2982</v>
      </c>
      <c r="I192" s="79">
        <v>177</v>
      </c>
      <c r="J192" s="79">
        <v>137794</v>
      </c>
      <c r="K192" s="79"/>
      <c r="L192" s="79">
        <v>5581</v>
      </c>
      <c r="M192" s="79">
        <v>54594</v>
      </c>
      <c r="N192" s="79">
        <v>633</v>
      </c>
      <c r="O192" s="79">
        <v>1039624</v>
      </c>
    </row>
    <row r="193" spans="1:19" s="41" customFormat="1" ht="9" customHeight="1" x14ac:dyDescent="0.15">
      <c r="A193" s="74" t="s">
        <v>59</v>
      </c>
      <c r="B193" s="79">
        <v>3676</v>
      </c>
      <c r="C193" s="79">
        <v>3844</v>
      </c>
      <c r="D193" s="79">
        <v>2228</v>
      </c>
      <c r="E193" s="79">
        <v>707713</v>
      </c>
      <c r="F193" s="79"/>
      <c r="G193" s="79">
        <v>15</v>
      </c>
      <c r="H193" s="79">
        <v>3316</v>
      </c>
      <c r="I193" s="79">
        <v>175</v>
      </c>
      <c r="J193" s="79">
        <v>240300</v>
      </c>
      <c r="K193" s="79"/>
      <c r="L193" s="79">
        <v>501</v>
      </c>
      <c r="M193" s="79">
        <v>25335</v>
      </c>
      <c r="N193" s="79">
        <v>2961</v>
      </c>
      <c r="O193" s="79">
        <v>3022984</v>
      </c>
    </row>
    <row r="194" spans="1:19" s="41" customFormat="1" ht="9" customHeight="1" x14ac:dyDescent="0.15">
      <c r="A194" s="76" t="s">
        <v>60</v>
      </c>
      <c r="B194" s="81">
        <v>883</v>
      </c>
      <c r="C194" s="81">
        <v>1036</v>
      </c>
      <c r="D194" s="81">
        <v>217</v>
      </c>
      <c r="E194" s="81">
        <v>132173</v>
      </c>
      <c r="F194" s="81"/>
      <c r="G194" s="81">
        <v>3</v>
      </c>
      <c r="H194" s="81">
        <v>1783</v>
      </c>
      <c r="I194" s="81">
        <v>113</v>
      </c>
      <c r="J194" s="81">
        <v>358294</v>
      </c>
      <c r="K194" s="81"/>
      <c r="L194" s="81">
        <v>5</v>
      </c>
      <c r="M194" s="81">
        <v>7957</v>
      </c>
      <c r="N194" s="81">
        <v>383</v>
      </c>
      <c r="O194" s="81">
        <v>474839</v>
      </c>
    </row>
    <row r="195" spans="1:19" s="41" customFormat="1" ht="9" customHeight="1" x14ac:dyDescent="0.25">
      <c r="P195" s="144"/>
      <c r="Q195" s="144"/>
      <c r="R195" s="144"/>
      <c r="S195" s="144"/>
    </row>
    <row r="196" spans="1:19" s="41" customFormat="1" ht="9" customHeight="1" x14ac:dyDescent="0.15">
      <c r="A196" s="145">
        <v>2000</v>
      </c>
      <c r="E196" s="84"/>
      <c r="F196" s="51"/>
      <c r="G196" s="51"/>
      <c r="H196" s="51"/>
      <c r="I196" s="84"/>
      <c r="J196" s="51"/>
      <c r="K196" s="51"/>
      <c r="L196" s="51"/>
      <c r="M196" s="51"/>
      <c r="N196" s="51"/>
      <c r="O196" s="84"/>
      <c r="P196" s="144"/>
      <c r="Q196" s="144"/>
      <c r="R196" s="144"/>
      <c r="S196" s="144"/>
    </row>
    <row r="197" spans="1:19" s="41" customFormat="1" ht="9" customHeight="1" x14ac:dyDescent="0.15">
      <c r="A197" s="72" t="s">
        <v>84</v>
      </c>
      <c r="B197" s="78">
        <f>SUM(B199:B231)</f>
        <v>342992</v>
      </c>
      <c r="C197" s="78">
        <f>SUM(C199:C231)</f>
        <v>472464</v>
      </c>
      <c r="D197" s="78">
        <f>SUM(D199:D231)+1</f>
        <v>146112</v>
      </c>
      <c r="E197" s="78">
        <f>SUM(E199:E231)+4</f>
        <v>78989711</v>
      </c>
      <c r="F197" s="78"/>
      <c r="G197" s="78">
        <f>SUM(G199:G231)</f>
        <v>1339</v>
      </c>
      <c r="H197" s="78">
        <f>SUM(H199:H231)</f>
        <v>755278</v>
      </c>
      <c r="I197" s="78">
        <f>SUM(I199:I231)-2</f>
        <v>55665</v>
      </c>
      <c r="J197" s="78">
        <f>SUM(J199:J231)</f>
        <v>132861737</v>
      </c>
      <c r="K197" s="78"/>
      <c r="L197" s="78">
        <f>SUM(L199:L231)</f>
        <v>13573</v>
      </c>
      <c r="M197" s="78">
        <f>SUM(M199:M231)</f>
        <v>7294809</v>
      </c>
      <c r="N197" s="78">
        <f>SUM(N199:N231)</f>
        <v>283875</v>
      </c>
      <c r="O197" s="78">
        <f>SUM(O199:O231)+2</f>
        <v>652719224</v>
      </c>
      <c r="P197" s="144"/>
      <c r="Q197" s="144"/>
      <c r="R197" s="144"/>
      <c r="S197" s="144"/>
    </row>
    <row r="198" spans="1:19" s="41" customFormat="1" ht="3.95" customHeight="1" x14ac:dyDescent="0.15">
      <c r="A198" s="72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144"/>
      <c r="Q198" s="144"/>
      <c r="R198" s="144"/>
      <c r="S198" s="144"/>
    </row>
    <row r="199" spans="1:19" s="41" customFormat="1" ht="9" customHeight="1" x14ac:dyDescent="0.15">
      <c r="A199" s="74" t="s">
        <v>29</v>
      </c>
      <c r="B199" s="79">
        <v>5529</v>
      </c>
      <c r="C199" s="79">
        <v>5921</v>
      </c>
      <c r="D199" s="79">
        <v>1205</v>
      </c>
      <c r="E199" s="79">
        <v>1105804</v>
      </c>
      <c r="F199" s="79"/>
      <c r="G199" s="79">
        <v>1</v>
      </c>
      <c r="H199" s="79">
        <v>2</v>
      </c>
      <c r="I199" s="79">
        <v>5</v>
      </c>
      <c r="J199" s="79">
        <v>130</v>
      </c>
      <c r="K199" s="79"/>
      <c r="L199" s="79">
        <v>10</v>
      </c>
      <c r="M199" s="79">
        <v>63714</v>
      </c>
      <c r="N199" s="79">
        <v>2175</v>
      </c>
      <c r="O199" s="79">
        <v>130869862</v>
      </c>
      <c r="P199" s="144"/>
      <c r="Q199" s="144"/>
      <c r="R199" s="144"/>
      <c r="S199" s="144"/>
    </row>
    <row r="200" spans="1:19" s="41" customFormat="1" ht="9" customHeight="1" x14ac:dyDescent="0.15">
      <c r="A200" s="74" t="s">
        <v>30</v>
      </c>
      <c r="B200" s="79">
        <v>7782</v>
      </c>
      <c r="C200" s="79">
        <v>9882</v>
      </c>
      <c r="D200" s="79">
        <v>8295</v>
      </c>
      <c r="E200" s="79">
        <v>1561597</v>
      </c>
      <c r="F200" s="79"/>
      <c r="G200" s="79">
        <v>72</v>
      </c>
      <c r="H200" s="79">
        <v>26890</v>
      </c>
      <c r="I200" s="79">
        <v>1335</v>
      </c>
      <c r="J200" s="79">
        <v>1452509</v>
      </c>
      <c r="K200" s="79"/>
      <c r="L200" s="79">
        <v>19</v>
      </c>
      <c r="M200" s="79">
        <v>21082</v>
      </c>
      <c r="N200" s="79">
        <v>792</v>
      </c>
      <c r="O200" s="79">
        <v>1061161</v>
      </c>
      <c r="P200" s="144"/>
      <c r="Q200" s="144"/>
      <c r="R200" s="144"/>
      <c r="S200" s="144"/>
    </row>
    <row r="201" spans="1:19" s="41" customFormat="1" ht="9" customHeight="1" x14ac:dyDescent="0.15">
      <c r="A201" s="74" t="s">
        <v>31</v>
      </c>
      <c r="B201" s="79">
        <v>2493</v>
      </c>
      <c r="C201" s="79">
        <v>2637</v>
      </c>
      <c r="D201" s="79">
        <v>1399</v>
      </c>
      <c r="E201" s="79">
        <v>445132</v>
      </c>
      <c r="F201" s="79"/>
      <c r="G201" s="79">
        <v>0</v>
      </c>
      <c r="H201" s="79">
        <v>0</v>
      </c>
      <c r="I201" s="79">
        <v>0</v>
      </c>
      <c r="J201" s="79">
        <v>0</v>
      </c>
      <c r="K201" s="79"/>
      <c r="L201" s="79">
        <v>0</v>
      </c>
      <c r="M201" s="79">
        <v>4052</v>
      </c>
      <c r="N201" s="79">
        <v>38</v>
      </c>
      <c r="O201" s="79">
        <v>159240</v>
      </c>
      <c r="P201" s="144"/>
      <c r="Q201" s="144"/>
      <c r="R201" s="144"/>
      <c r="S201" s="144"/>
    </row>
    <row r="202" spans="1:19" s="41" customFormat="1" ht="9" customHeight="1" x14ac:dyDescent="0.15">
      <c r="A202" s="76" t="s">
        <v>32</v>
      </c>
      <c r="B202" s="81">
        <v>2004</v>
      </c>
      <c r="C202" s="81">
        <v>2165</v>
      </c>
      <c r="D202" s="81">
        <v>407</v>
      </c>
      <c r="E202" s="81">
        <v>333065</v>
      </c>
      <c r="F202" s="81"/>
      <c r="G202" s="81">
        <v>0</v>
      </c>
      <c r="H202" s="81">
        <v>0</v>
      </c>
      <c r="I202" s="81">
        <v>0</v>
      </c>
      <c r="J202" s="81">
        <v>0</v>
      </c>
      <c r="K202" s="81"/>
      <c r="L202" s="81">
        <v>62</v>
      </c>
      <c r="M202" s="81">
        <v>12150</v>
      </c>
      <c r="N202" s="81">
        <v>699</v>
      </c>
      <c r="O202" s="81">
        <v>1816103</v>
      </c>
      <c r="P202" s="144"/>
      <c r="Q202" s="144"/>
      <c r="R202" s="144"/>
      <c r="S202" s="144"/>
    </row>
    <row r="203" spans="1:19" s="41" customFormat="1" ht="9" customHeight="1" x14ac:dyDescent="0.15">
      <c r="A203" s="74" t="s">
        <v>85</v>
      </c>
      <c r="B203" s="79">
        <v>4921</v>
      </c>
      <c r="C203" s="79">
        <v>5374</v>
      </c>
      <c r="D203" s="79">
        <v>1757</v>
      </c>
      <c r="E203" s="79">
        <v>1190053</v>
      </c>
      <c r="F203" s="79"/>
      <c r="G203" s="79">
        <v>8</v>
      </c>
      <c r="H203" s="79">
        <v>1552</v>
      </c>
      <c r="I203" s="79">
        <v>247</v>
      </c>
      <c r="J203" s="79">
        <v>76830</v>
      </c>
      <c r="K203" s="79"/>
      <c r="L203" s="79">
        <v>70</v>
      </c>
      <c r="M203" s="79">
        <v>19616</v>
      </c>
      <c r="N203" s="79">
        <v>732</v>
      </c>
      <c r="O203" s="79">
        <v>2200964</v>
      </c>
      <c r="P203" s="144"/>
      <c r="Q203" s="144"/>
      <c r="R203" s="144"/>
      <c r="S203" s="144"/>
    </row>
    <row r="204" spans="1:19" s="41" customFormat="1" ht="9" customHeight="1" x14ac:dyDescent="0.15">
      <c r="A204" s="74" t="s">
        <v>34</v>
      </c>
      <c r="B204" s="79">
        <v>2397</v>
      </c>
      <c r="C204" s="79">
        <v>2766</v>
      </c>
      <c r="D204" s="79">
        <v>770</v>
      </c>
      <c r="E204" s="79">
        <v>533424</v>
      </c>
      <c r="F204" s="79"/>
      <c r="G204" s="79">
        <v>0</v>
      </c>
      <c r="H204" s="79">
        <v>0</v>
      </c>
      <c r="I204" s="79">
        <v>0</v>
      </c>
      <c r="J204" s="79">
        <v>0</v>
      </c>
      <c r="K204" s="79"/>
      <c r="L204" s="79">
        <v>4</v>
      </c>
      <c r="M204" s="79">
        <v>15750</v>
      </c>
      <c r="N204" s="79">
        <v>227</v>
      </c>
      <c r="O204" s="79">
        <v>624784</v>
      </c>
      <c r="P204" s="144"/>
      <c r="Q204" s="144"/>
      <c r="R204" s="144"/>
      <c r="S204" s="144"/>
    </row>
    <row r="205" spans="1:19" s="41" customFormat="1" ht="9" customHeight="1" x14ac:dyDescent="0.15">
      <c r="A205" s="74" t="s">
        <v>35</v>
      </c>
      <c r="B205" s="79">
        <v>1657</v>
      </c>
      <c r="C205" s="79">
        <v>1776</v>
      </c>
      <c r="D205" s="79">
        <v>666</v>
      </c>
      <c r="E205" s="79">
        <v>461216</v>
      </c>
      <c r="F205" s="79"/>
      <c r="G205" s="79">
        <v>0</v>
      </c>
      <c r="H205" s="79">
        <v>0</v>
      </c>
      <c r="I205" s="79">
        <v>0</v>
      </c>
      <c r="J205" s="79">
        <v>0</v>
      </c>
      <c r="K205" s="79"/>
      <c r="L205" s="79">
        <v>2</v>
      </c>
      <c r="M205" s="79">
        <v>19440</v>
      </c>
      <c r="N205" s="79">
        <v>291</v>
      </c>
      <c r="O205" s="79">
        <v>780770</v>
      </c>
      <c r="P205" s="144"/>
      <c r="Q205" s="144"/>
      <c r="R205" s="144"/>
      <c r="S205" s="144"/>
    </row>
    <row r="206" spans="1:19" s="41" customFormat="1" ht="9" customHeight="1" x14ac:dyDescent="0.15">
      <c r="A206" s="76" t="s">
        <v>86</v>
      </c>
      <c r="B206" s="81">
        <v>5750</v>
      </c>
      <c r="C206" s="81">
        <v>6179</v>
      </c>
      <c r="D206" s="81">
        <v>2335</v>
      </c>
      <c r="E206" s="81">
        <v>1637364</v>
      </c>
      <c r="F206" s="81"/>
      <c r="G206" s="81">
        <v>10</v>
      </c>
      <c r="H206" s="81">
        <v>2706</v>
      </c>
      <c r="I206" s="81">
        <v>197</v>
      </c>
      <c r="J206" s="81">
        <v>124186</v>
      </c>
      <c r="K206" s="81"/>
      <c r="L206" s="81">
        <v>81</v>
      </c>
      <c r="M206" s="81">
        <v>173953</v>
      </c>
      <c r="N206" s="81">
        <v>14209</v>
      </c>
      <c r="O206" s="81">
        <v>21417788</v>
      </c>
    </row>
    <row r="207" spans="1:19" s="41" customFormat="1" ht="9" customHeight="1" x14ac:dyDescent="0.15">
      <c r="A207" s="74" t="s">
        <v>87</v>
      </c>
      <c r="B207" s="79">
        <v>165700</v>
      </c>
      <c r="C207" s="79">
        <v>277968</v>
      </c>
      <c r="D207" s="79">
        <v>72633</v>
      </c>
      <c r="E207" s="79">
        <v>40744878</v>
      </c>
      <c r="F207" s="79"/>
      <c r="G207" s="79">
        <v>944</v>
      </c>
      <c r="H207" s="79">
        <v>614077</v>
      </c>
      <c r="I207" s="79">
        <v>43821</v>
      </c>
      <c r="J207" s="79">
        <v>125493027</v>
      </c>
      <c r="K207" s="79"/>
      <c r="L207" s="79">
        <v>8453</v>
      </c>
      <c r="M207" s="79">
        <v>5981830</v>
      </c>
      <c r="N207" s="79">
        <v>224562</v>
      </c>
      <c r="O207" s="79">
        <v>418937452</v>
      </c>
    </row>
    <row r="208" spans="1:19" s="41" customFormat="1" ht="9" customHeight="1" x14ac:dyDescent="0.15">
      <c r="A208" s="74" t="s">
        <v>38</v>
      </c>
      <c r="B208" s="79">
        <v>1803</v>
      </c>
      <c r="C208" s="79">
        <v>1965</v>
      </c>
      <c r="D208" s="79">
        <v>609</v>
      </c>
      <c r="E208" s="79">
        <v>405226</v>
      </c>
      <c r="F208" s="79"/>
      <c r="G208" s="79">
        <v>0</v>
      </c>
      <c r="H208" s="79">
        <v>0</v>
      </c>
      <c r="I208" s="79">
        <v>0</v>
      </c>
      <c r="J208" s="79">
        <v>0</v>
      </c>
      <c r="K208" s="79"/>
      <c r="L208" s="79">
        <v>3</v>
      </c>
      <c r="M208" s="79">
        <v>9165</v>
      </c>
      <c r="N208" s="79">
        <v>142</v>
      </c>
      <c r="O208" s="79">
        <v>366752</v>
      </c>
    </row>
    <row r="209" spans="1:15" s="41" customFormat="1" ht="9" customHeight="1" x14ac:dyDescent="0.15">
      <c r="A209" s="74" t="s">
        <v>39</v>
      </c>
      <c r="B209" s="79">
        <v>9855</v>
      </c>
      <c r="C209" s="79">
        <v>10178</v>
      </c>
      <c r="D209" s="79">
        <v>2774</v>
      </c>
      <c r="E209" s="79">
        <v>1782076</v>
      </c>
      <c r="F209" s="79"/>
      <c r="G209" s="79">
        <v>9</v>
      </c>
      <c r="H209" s="79">
        <v>4068</v>
      </c>
      <c r="I209" s="79">
        <v>294</v>
      </c>
      <c r="J209" s="79">
        <v>186942</v>
      </c>
      <c r="K209" s="79"/>
      <c r="L209" s="79">
        <v>59</v>
      </c>
      <c r="M209" s="79">
        <v>40900</v>
      </c>
      <c r="N209" s="79">
        <v>986</v>
      </c>
      <c r="O209" s="79">
        <v>1693289</v>
      </c>
    </row>
    <row r="210" spans="1:15" s="41" customFormat="1" ht="9" customHeight="1" x14ac:dyDescent="0.15">
      <c r="A210" s="76" t="s">
        <v>40</v>
      </c>
      <c r="B210" s="81">
        <v>1684</v>
      </c>
      <c r="C210" s="81">
        <v>2066</v>
      </c>
      <c r="D210" s="81">
        <v>763</v>
      </c>
      <c r="E210" s="81">
        <v>468689</v>
      </c>
      <c r="F210" s="81"/>
      <c r="G210" s="81">
        <v>1</v>
      </c>
      <c r="H210" s="81">
        <v>12</v>
      </c>
      <c r="I210" s="81">
        <v>2</v>
      </c>
      <c r="J210" s="81">
        <v>468</v>
      </c>
      <c r="K210" s="81"/>
      <c r="L210" s="81">
        <v>5</v>
      </c>
      <c r="M210" s="81">
        <v>11668</v>
      </c>
      <c r="N210" s="81">
        <v>185</v>
      </c>
      <c r="O210" s="81">
        <v>452642</v>
      </c>
    </row>
    <row r="211" spans="1:15" s="41" customFormat="1" ht="9" customHeight="1" x14ac:dyDescent="0.15">
      <c r="A211" s="74" t="s">
        <v>41</v>
      </c>
      <c r="B211" s="79">
        <v>2699</v>
      </c>
      <c r="C211" s="79">
        <v>2994</v>
      </c>
      <c r="D211" s="79">
        <v>795</v>
      </c>
      <c r="E211" s="79">
        <v>555607</v>
      </c>
      <c r="F211" s="79"/>
      <c r="G211" s="79">
        <v>12</v>
      </c>
      <c r="H211" s="79">
        <v>233</v>
      </c>
      <c r="I211" s="79">
        <v>18</v>
      </c>
      <c r="J211" s="79">
        <v>4444</v>
      </c>
      <c r="K211" s="79"/>
      <c r="L211" s="79">
        <v>5</v>
      </c>
      <c r="M211" s="79">
        <v>19810</v>
      </c>
      <c r="N211" s="79">
        <v>249</v>
      </c>
      <c r="O211" s="79">
        <v>793235</v>
      </c>
    </row>
    <row r="212" spans="1:15" s="41" customFormat="1" ht="9" customHeight="1" x14ac:dyDescent="0.15">
      <c r="A212" s="74" t="s">
        <v>42</v>
      </c>
      <c r="B212" s="79">
        <v>17391</v>
      </c>
      <c r="C212" s="79">
        <v>19518</v>
      </c>
      <c r="D212" s="79">
        <v>6900</v>
      </c>
      <c r="E212" s="79">
        <v>3878595</v>
      </c>
      <c r="F212" s="79"/>
      <c r="G212" s="79">
        <v>40</v>
      </c>
      <c r="H212" s="79">
        <v>9627</v>
      </c>
      <c r="I212" s="79">
        <v>1368</v>
      </c>
      <c r="J212" s="79">
        <v>464799</v>
      </c>
      <c r="K212" s="79"/>
      <c r="L212" s="79">
        <v>1821</v>
      </c>
      <c r="M212" s="79">
        <v>154091</v>
      </c>
      <c r="N212" s="79">
        <v>6011</v>
      </c>
      <c r="O212" s="79">
        <v>8364020</v>
      </c>
    </row>
    <row r="213" spans="1:15" s="41" customFormat="1" ht="9" customHeight="1" x14ac:dyDescent="0.15">
      <c r="A213" s="74" t="s">
        <v>43</v>
      </c>
      <c r="B213" s="79">
        <v>24659</v>
      </c>
      <c r="C213" s="79">
        <v>26064</v>
      </c>
      <c r="D213" s="79">
        <v>7625</v>
      </c>
      <c r="E213" s="79">
        <v>5208526</v>
      </c>
      <c r="F213" s="79"/>
      <c r="G213" s="79">
        <v>22</v>
      </c>
      <c r="H213" s="79">
        <v>8106</v>
      </c>
      <c r="I213" s="79">
        <v>1082</v>
      </c>
      <c r="J213" s="79">
        <v>210390</v>
      </c>
      <c r="K213" s="79"/>
      <c r="L213" s="79">
        <v>127</v>
      </c>
      <c r="M213" s="79">
        <v>138593</v>
      </c>
      <c r="N213" s="79">
        <v>3490</v>
      </c>
      <c r="O213" s="79">
        <v>7424061</v>
      </c>
    </row>
    <row r="214" spans="1:15" s="41" customFormat="1" ht="9" customHeight="1" x14ac:dyDescent="0.15">
      <c r="A214" s="76" t="s">
        <v>88</v>
      </c>
      <c r="B214" s="81">
        <v>4813</v>
      </c>
      <c r="C214" s="81">
        <v>4927</v>
      </c>
      <c r="D214" s="81">
        <v>1457</v>
      </c>
      <c r="E214" s="81">
        <v>1025096</v>
      </c>
      <c r="F214" s="81"/>
      <c r="G214" s="81">
        <v>21</v>
      </c>
      <c r="H214" s="81">
        <v>1707</v>
      </c>
      <c r="I214" s="81">
        <v>562</v>
      </c>
      <c r="J214" s="81">
        <v>92724</v>
      </c>
      <c r="K214" s="81"/>
      <c r="L214" s="81">
        <v>1620</v>
      </c>
      <c r="M214" s="81">
        <v>46317</v>
      </c>
      <c r="N214" s="81">
        <v>1289</v>
      </c>
      <c r="O214" s="81">
        <v>3017376</v>
      </c>
    </row>
    <row r="215" spans="1:15" s="41" customFormat="1" ht="9" customHeight="1" x14ac:dyDescent="0.15">
      <c r="A215" s="74" t="s">
        <v>45</v>
      </c>
      <c r="B215" s="79">
        <v>2023</v>
      </c>
      <c r="C215" s="79">
        <v>2113</v>
      </c>
      <c r="D215" s="79">
        <v>925</v>
      </c>
      <c r="E215" s="79">
        <v>501434</v>
      </c>
      <c r="F215" s="79"/>
      <c r="G215" s="79">
        <v>6</v>
      </c>
      <c r="H215" s="79">
        <v>3447</v>
      </c>
      <c r="I215" s="79">
        <v>237</v>
      </c>
      <c r="J215" s="79">
        <v>150788</v>
      </c>
      <c r="K215" s="79"/>
      <c r="L215" s="79">
        <v>3</v>
      </c>
      <c r="M215" s="79">
        <v>79988</v>
      </c>
      <c r="N215" s="79">
        <v>4440</v>
      </c>
      <c r="O215" s="79">
        <v>3316743</v>
      </c>
    </row>
    <row r="216" spans="1:15" s="41" customFormat="1" ht="9" customHeight="1" x14ac:dyDescent="0.15">
      <c r="A216" s="74" t="s">
        <v>46</v>
      </c>
      <c r="B216" s="79">
        <v>1122</v>
      </c>
      <c r="C216" s="79">
        <v>1399</v>
      </c>
      <c r="D216" s="79">
        <v>389</v>
      </c>
      <c r="E216" s="79">
        <v>237154</v>
      </c>
      <c r="F216" s="79"/>
      <c r="G216" s="79">
        <v>0</v>
      </c>
      <c r="H216" s="79">
        <v>0</v>
      </c>
      <c r="I216" s="79">
        <v>0</v>
      </c>
      <c r="J216" s="79">
        <v>0</v>
      </c>
      <c r="K216" s="79"/>
      <c r="L216" s="79">
        <v>3</v>
      </c>
      <c r="M216" s="79">
        <v>9454</v>
      </c>
      <c r="N216" s="79">
        <v>184</v>
      </c>
      <c r="O216" s="79">
        <v>358934</v>
      </c>
    </row>
    <row r="217" spans="1:15" s="41" customFormat="1" ht="9" customHeight="1" x14ac:dyDescent="0.15">
      <c r="A217" s="74" t="s">
        <v>47</v>
      </c>
      <c r="B217" s="79">
        <v>19436</v>
      </c>
      <c r="C217" s="79">
        <v>21782</v>
      </c>
      <c r="D217" s="79">
        <v>8618</v>
      </c>
      <c r="E217" s="79">
        <v>4190737</v>
      </c>
      <c r="F217" s="79"/>
      <c r="G217" s="79">
        <v>53</v>
      </c>
      <c r="H217" s="79">
        <v>13331</v>
      </c>
      <c r="I217" s="79">
        <v>2529</v>
      </c>
      <c r="J217" s="79">
        <v>845717</v>
      </c>
      <c r="K217" s="79"/>
      <c r="L217" s="79">
        <v>193</v>
      </c>
      <c r="M217" s="79">
        <v>104508</v>
      </c>
      <c r="N217" s="79">
        <v>8525</v>
      </c>
      <c r="O217" s="79">
        <v>17216225</v>
      </c>
    </row>
    <row r="218" spans="1:15" s="41" customFormat="1" ht="9" customHeight="1" x14ac:dyDescent="0.15">
      <c r="A218" s="76" t="s">
        <v>48</v>
      </c>
      <c r="B218" s="81">
        <v>1636</v>
      </c>
      <c r="C218" s="81">
        <v>1854</v>
      </c>
      <c r="D218" s="81">
        <v>496</v>
      </c>
      <c r="E218" s="81">
        <v>362613</v>
      </c>
      <c r="F218" s="81"/>
      <c r="G218" s="81">
        <v>0</v>
      </c>
      <c r="H218" s="81">
        <v>0</v>
      </c>
      <c r="I218" s="81">
        <v>0</v>
      </c>
      <c r="J218" s="81">
        <v>0</v>
      </c>
      <c r="K218" s="81"/>
      <c r="L218" s="81">
        <v>4</v>
      </c>
      <c r="M218" s="81">
        <v>7623</v>
      </c>
      <c r="N218" s="81">
        <v>142</v>
      </c>
      <c r="O218" s="81">
        <v>927933</v>
      </c>
    </row>
    <row r="219" spans="1:15" s="41" customFormat="1" ht="9" customHeight="1" x14ac:dyDescent="0.15">
      <c r="A219" s="74" t="s">
        <v>49</v>
      </c>
      <c r="B219" s="79">
        <v>11902</v>
      </c>
      <c r="C219" s="79">
        <v>13101</v>
      </c>
      <c r="D219" s="79">
        <v>7210</v>
      </c>
      <c r="E219" s="79">
        <v>2211921</v>
      </c>
      <c r="F219" s="79"/>
      <c r="G219" s="79">
        <v>29</v>
      </c>
      <c r="H219" s="79">
        <v>5134</v>
      </c>
      <c r="I219" s="79">
        <v>970</v>
      </c>
      <c r="J219" s="79">
        <v>252968</v>
      </c>
      <c r="K219" s="79"/>
      <c r="L219" s="79">
        <v>218</v>
      </c>
      <c r="M219" s="79">
        <v>61993</v>
      </c>
      <c r="N219" s="79">
        <v>3964</v>
      </c>
      <c r="O219" s="79">
        <v>2485495</v>
      </c>
    </row>
    <row r="220" spans="1:15" s="41" customFormat="1" ht="9" customHeight="1" x14ac:dyDescent="0.15">
      <c r="A220" s="74" t="s">
        <v>50</v>
      </c>
      <c r="B220" s="79">
        <v>3641</v>
      </c>
      <c r="C220" s="79">
        <v>4090</v>
      </c>
      <c r="D220" s="79">
        <v>976</v>
      </c>
      <c r="E220" s="79">
        <v>719073</v>
      </c>
      <c r="F220" s="79"/>
      <c r="G220" s="79">
        <v>7</v>
      </c>
      <c r="H220" s="79">
        <v>2493</v>
      </c>
      <c r="I220" s="79">
        <v>172</v>
      </c>
      <c r="J220" s="79">
        <v>107973</v>
      </c>
      <c r="K220" s="79"/>
      <c r="L220" s="79">
        <v>59</v>
      </c>
      <c r="M220" s="79">
        <v>14517</v>
      </c>
      <c r="N220" s="79">
        <v>876</v>
      </c>
      <c r="O220" s="79">
        <v>1332325</v>
      </c>
    </row>
    <row r="221" spans="1:15" s="41" customFormat="1" ht="9" customHeight="1" x14ac:dyDescent="0.15">
      <c r="A221" s="74" t="s">
        <v>51</v>
      </c>
      <c r="B221" s="79">
        <v>2337</v>
      </c>
      <c r="C221" s="79">
        <v>2978</v>
      </c>
      <c r="D221" s="79">
        <v>765</v>
      </c>
      <c r="E221" s="79">
        <v>429041</v>
      </c>
      <c r="F221" s="79"/>
      <c r="G221" s="79">
        <v>11</v>
      </c>
      <c r="H221" s="79">
        <v>20424</v>
      </c>
      <c r="I221" s="79">
        <v>587</v>
      </c>
      <c r="J221" s="79">
        <v>1040660</v>
      </c>
      <c r="K221" s="79"/>
      <c r="L221" s="79">
        <v>124</v>
      </c>
      <c r="M221" s="79">
        <v>62185</v>
      </c>
      <c r="N221" s="79">
        <v>749</v>
      </c>
      <c r="O221" s="79">
        <v>8051305</v>
      </c>
    </row>
    <row r="222" spans="1:15" s="41" customFormat="1" ht="9" customHeight="1" x14ac:dyDescent="0.15">
      <c r="A222" s="76" t="s">
        <v>52</v>
      </c>
      <c r="B222" s="81">
        <v>3675</v>
      </c>
      <c r="C222" s="81">
        <v>3792</v>
      </c>
      <c r="D222" s="81">
        <v>1233</v>
      </c>
      <c r="E222" s="81">
        <v>748361</v>
      </c>
      <c r="F222" s="81"/>
      <c r="G222" s="81">
        <v>5</v>
      </c>
      <c r="H222" s="81">
        <v>3117</v>
      </c>
      <c r="I222" s="81">
        <v>276</v>
      </c>
      <c r="J222" s="81">
        <v>152187</v>
      </c>
      <c r="K222" s="81"/>
      <c r="L222" s="81">
        <v>22</v>
      </c>
      <c r="M222" s="81">
        <v>13559</v>
      </c>
      <c r="N222" s="81">
        <v>494</v>
      </c>
      <c r="O222" s="81">
        <v>800730</v>
      </c>
    </row>
    <row r="223" spans="1:15" s="41" customFormat="1" ht="9" customHeight="1" x14ac:dyDescent="0.15">
      <c r="A223" s="74" t="s">
        <v>53</v>
      </c>
      <c r="B223" s="79">
        <v>3867</v>
      </c>
      <c r="C223" s="79">
        <v>4079</v>
      </c>
      <c r="D223" s="79">
        <v>1810</v>
      </c>
      <c r="E223" s="79">
        <v>1045591</v>
      </c>
      <c r="F223" s="79"/>
      <c r="G223" s="79">
        <v>37</v>
      </c>
      <c r="H223" s="79">
        <v>3400</v>
      </c>
      <c r="I223" s="79">
        <v>151</v>
      </c>
      <c r="J223" s="79">
        <v>206996</v>
      </c>
      <c r="K223" s="79"/>
      <c r="L223" s="79">
        <v>10</v>
      </c>
      <c r="M223" s="79">
        <v>15357</v>
      </c>
      <c r="N223" s="79">
        <v>265</v>
      </c>
      <c r="O223" s="79">
        <v>930405</v>
      </c>
    </row>
    <row r="224" spans="1:15" s="41" customFormat="1" ht="9" customHeight="1" x14ac:dyDescent="0.15">
      <c r="A224" s="74" t="s">
        <v>54</v>
      </c>
      <c r="B224" s="79">
        <v>8734</v>
      </c>
      <c r="C224" s="79">
        <v>9215</v>
      </c>
      <c r="D224" s="79">
        <v>3581</v>
      </c>
      <c r="E224" s="79">
        <v>1886963</v>
      </c>
      <c r="F224" s="79"/>
      <c r="G224" s="79">
        <v>10</v>
      </c>
      <c r="H224" s="79">
        <v>74</v>
      </c>
      <c r="I224" s="79">
        <v>25</v>
      </c>
      <c r="J224" s="79">
        <v>2144</v>
      </c>
      <c r="K224" s="79"/>
      <c r="L224" s="79">
        <v>144</v>
      </c>
      <c r="M224" s="79">
        <v>59498</v>
      </c>
      <c r="N224" s="79">
        <v>2833</v>
      </c>
      <c r="O224" s="79">
        <v>5730558</v>
      </c>
    </row>
    <row r="225" spans="1:19" s="41" customFormat="1" ht="9" customHeight="1" x14ac:dyDescent="0.15">
      <c r="A225" s="74" t="s">
        <v>55</v>
      </c>
      <c r="B225" s="79">
        <v>2592</v>
      </c>
      <c r="C225" s="79">
        <v>2864</v>
      </c>
      <c r="D225" s="79">
        <v>894</v>
      </c>
      <c r="E225" s="79">
        <v>515212</v>
      </c>
      <c r="F225" s="79"/>
      <c r="G225" s="79">
        <v>13</v>
      </c>
      <c r="H225" s="79">
        <v>793</v>
      </c>
      <c r="I225" s="79">
        <v>318</v>
      </c>
      <c r="J225" s="79">
        <v>62657</v>
      </c>
      <c r="K225" s="79"/>
      <c r="L225" s="79">
        <v>6</v>
      </c>
      <c r="M225" s="79">
        <v>11742</v>
      </c>
      <c r="N225" s="79">
        <v>194</v>
      </c>
      <c r="O225" s="79">
        <v>472542</v>
      </c>
    </row>
    <row r="226" spans="1:19" s="41" customFormat="1" ht="9" customHeight="1" x14ac:dyDescent="0.15">
      <c r="A226" s="76" t="s">
        <v>56</v>
      </c>
      <c r="B226" s="81">
        <v>5243</v>
      </c>
      <c r="C226" s="81">
        <v>5464</v>
      </c>
      <c r="D226" s="81">
        <v>2686</v>
      </c>
      <c r="E226" s="81">
        <v>1464012</v>
      </c>
      <c r="F226" s="81"/>
      <c r="G226" s="81">
        <v>5</v>
      </c>
      <c r="H226" s="81">
        <v>25584</v>
      </c>
      <c r="I226" s="81">
        <v>909</v>
      </c>
      <c r="J226" s="81">
        <v>1511921</v>
      </c>
      <c r="K226" s="81"/>
      <c r="L226" s="81">
        <v>31</v>
      </c>
      <c r="M226" s="81">
        <v>26211</v>
      </c>
      <c r="N226" s="81">
        <v>983</v>
      </c>
      <c r="O226" s="81">
        <v>1569301</v>
      </c>
    </row>
    <row r="227" spans="1:19" s="41" customFormat="1" ht="9" customHeight="1" x14ac:dyDescent="0.15">
      <c r="A227" s="74" t="s">
        <v>57</v>
      </c>
      <c r="B227" s="79">
        <v>1673</v>
      </c>
      <c r="C227" s="79">
        <v>1956</v>
      </c>
      <c r="D227" s="79">
        <v>419</v>
      </c>
      <c r="E227" s="79">
        <v>255633</v>
      </c>
      <c r="F227" s="79"/>
      <c r="G227" s="79">
        <v>0</v>
      </c>
      <c r="H227" s="79">
        <v>0</v>
      </c>
      <c r="I227" s="79">
        <v>0</v>
      </c>
      <c r="J227" s="79">
        <v>0</v>
      </c>
      <c r="K227" s="79"/>
      <c r="L227" s="79">
        <v>3</v>
      </c>
      <c r="M227" s="79">
        <v>4063</v>
      </c>
      <c r="N227" s="79">
        <v>120</v>
      </c>
      <c r="O227" s="79">
        <v>231065</v>
      </c>
    </row>
    <row r="228" spans="1:19" s="41" customFormat="1" ht="9" customHeight="1" x14ac:dyDescent="0.15">
      <c r="A228" s="74" t="s">
        <v>89</v>
      </c>
      <c r="B228" s="79">
        <v>7796</v>
      </c>
      <c r="C228" s="79">
        <v>8629</v>
      </c>
      <c r="D228" s="79">
        <v>2724</v>
      </c>
      <c r="E228" s="79">
        <v>1846929</v>
      </c>
      <c r="F228" s="79"/>
      <c r="G228" s="79">
        <v>10</v>
      </c>
      <c r="H228" s="79">
        <v>4049</v>
      </c>
      <c r="I228" s="79">
        <v>322</v>
      </c>
      <c r="J228" s="79">
        <v>175578</v>
      </c>
      <c r="K228" s="79"/>
      <c r="L228" s="79">
        <v>132</v>
      </c>
      <c r="M228" s="79">
        <v>31532</v>
      </c>
      <c r="N228" s="79">
        <v>832</v>
      </c>
      <c r="O228" s="79">
        <v>1506426</v>
      </c>
    </row>
    <row r="229" spans="1:19" s="41" customFormat="1" ht="9" customHeight="1" x14ac:dyDescent="0.15">
      <c r="A229" s="74" t="s">
        <v>59</v>
      </c>
      <c r="B229" s="79">
        <v>5038</v>
      </c>
      <c r="C229" s="79">
        <v>5367</v>
      </c>
      <c r="D229" s="79">
        <v>2684</v>
      </c>
      <c r="E229" s="79">
        <v>1023957</v>
      </c>
      <c r="F229" s="79"/>
      <c r="G229" s="79">
        <v>13</v>
      </c>
      <c r="H229" s="79">
        <v>4452</v>
      </c>
      <c r="I229" s="79">
        <v>240</v>
      </c>
      <c r="J229" s="79">
        <v>245699</v>
      </c>
      <c r="K229" s="79"/>
      <c r="L229" s="79">
        <v>273</v>
      </c>
      <c r="M229" s="79">
        <v>25427</v>
      </c>
      <c r="N229" s="79">
        <v>2704</v>
      </c>
      <c r="O229" s="79">
        <v>5264691</v>
      </c>
    </row>
    <row r="230" spans="1:19" s="41" customFormat="1" ht="9" customHeight="1" x14ac:dyDescent="0.15">
      <c r="A230" s="76" t="s">
        <v>60</v>
      </c>
      <c r="B230" s="81">
        <v>1140</v>
      </c>
      <c r="C230" s="81">
        <v>1401</v>
      </c>
      <c r="D230" s="81">
        <v>311</v>
      </c>
      <c r="E230" s="81">
        <v>214728</v>
      </c>
      <c r="F230" s="81"/>
      <c r="G230" s="81">
        <v>0</v>
      </c>
      <c r="H230" s="81">
        <v>0</v>
      </c>
      <c r="I230" s="81">
        <v>0</v>
      </c>
      <c r="J230" s="81">
        <v>0</v>
      </c>
      <c r="K230" s="81"/>
      <c r="L230" s="81">
        <v>5</v>
      </c>
      <c r="M230" s="81">
        <v>34848</v>
      </c>
      <c r="N230" s="81">
        <v>472</v>
      </c>
      <c r="O230" s="81">
        <v>2486844</v>
      </c>
    </row>
    <row r="231" spans="1:19" s="41" customFormat="1" ht="9" customHeight="1" x14ac:dyDescent="0.15">
      <c r="A231" s="74" t="s">
        <v>90</v>
      </c>
      <c r="B231" s="79">
        <v>0</v>
      </c>
      <c r="C231" s="79">
        <v>0</v>
      </c>
      <c r="D231" s="79">
        <v>0</v>
      </c>
      <c r="E231" s="79">
        <v>0</v>
      </c>
      <c r="F231" s="79"/>
      <c r="G231" s="79">
        <v>0</v>
      </c>
      <c r="H231" s="79">
        <v>0</v>
      </c>
      <c r="I231" s="79">
        <v>0</v>
      </c>
      <c r="J231" s="79">
        <v>0</v>
      </c>
      <c r="K231" s="79"/>
      <c r="L231" s="79">
        <v>2</v>
      </c>
      <c r="M231" s="79">
        <v>173</v>
      </c>
      <c r="N231" s="79">
        <v>21</v>
      </c>
      <c r="O231" s="79">
        <v>58201</v>
      </c>
    </row>
    <row r="232" spans="1:19" s="41" customFormat="1" ht="9" customHeight="1" x14ac:dyDescent="0.25">
      <c r="P232" s="144"/>
      <c r="Q232" s="144"/>
      <c r="R232" s="144"/>
      <c r="S232" s="144"/>
    </row>
    <row r="233" spans="1:19" s="41" customFormat="1" ht="9" customHeight="1" x14ac:dyDescent="0.15">
      <c r="A233" s="145">
        <v>2001</v>
      </c>
      <c r="E233" s="84"/>
      <c r="P233" s="144"/>
      <c r="Q233" s="144"/>
      <c r="R233" s="144"/>
      <c r="S233" s="144"/>
    </row>
    <row r="234" spans="1:19" s="41" customFormat="1" ht="9" customHeight="1" x14ac:dyDescent="0.15">
      <c r="A234" s="72" t="s">
        <v>27</v>
      </c>
      <c r="B234" s="78">
        <f>SUM(B236:B267)</f>
        <v>538759</v>
      </c>
      <c r="C234" s="78">
        <f>SUM(C236:C267)</f>
        <v>683265</v>
      </c>
      <c r="D234" s="78">
        <f>SUM(D236:D267)+1</f>
        <v>269259</v>
      </c>
      <c r="E234" s="78">
        <f>SUM(E236:E267)-3</f>
        <v>155658679</v>
      </c>
      <c r="F234" s="78"/>
      <c r="G234" s="78">
        <f>SUM(G236:G267)</f>
        <v>1606</v>
      </c>
      <c r="H234" s="78">
        <f>SUM(H236:H267)</f>
        <v>2358557</v>
      </c>
      <c r="I234" s="78">
        <f>SUM(I236:I267)-1</f>
        <v>80782</v>
      </c>
      <c r="J234" s="78">
        <f>SUM(J236:J267)-1</f>
        <v>119776192</v>
      </c>
      <c r="K234" s="78"/>
      <c r="L234" s="78">
        <f>SUM(L236:L267)</f>
        <v>16655</v>
      </c>
      <c r="M234" s="78">
        <f>SUM(M236:M267)</f>
        <v>9708684</v>
      </c>
      <c r="N234" s="78">
        <f>SUM(N236:N267)-1</f>
        <v>416638</v>
      </c>
      <c r="O234" s="78">
        <f>SUM(O236:O267)-1</f>
        <v>630688434</v>
      </c>
      <c r="P234" s="144"/>
      <c r="Q234" s="144"/>
      <c r="R234" s="144"/>
      <c r="S234" s="144"/>
    </row>
    <row r="235" spans="1:19" s="41" customFormat="1" ht="3.95" customHeight="1" x14ac:dyDescent="0.15">
      <c r="A235" s="72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144"/>
      <c r="Q235" s="144"/>
      <c r="R235" s="144"/>
      <c r="S235" s="144"/>
    </row>
    <row r="236" spans="1:19" s="41" customFormat="1" ht="9" customHeight="1" x14ac:dyDescent="0.15">
      <c r="A236" s="74" t="s">
        <v>29</v>
      </c>
      <c r="B236" s="79">
        <v>3598</v>
      </c>
      <c r="C236" s="79">
        <v>3957</v>
      </c>
      <c r="D236" s="79">
        <v>877</v>
      </c>
      <c r="E236" s="79">
        <v>780982</v>
      </c>
      <c r="F236" s="79"/>
      <c r="G236" s="79">
        <v>0</v>
      </c>
      <c r="H236" s="79">
        <v>0</v>
      </c>
      <c r="I236" s="79">
        <v>0</v>
      </c>
      <c r="J236" s="79">
        <v>0</v>
      </c>
      <c r="K236" s="79"/>
      <c r="L236" s="79">
        <v>10</v>
      </c>
      <c r="M236" s="79">
        <v>50381</v>
      </c>
      <c r="N236" s="79">
        <v>3719</v>
      </c>
      <c r="O236" s="79">
        <v>1963064</v>
      </c>
      <c r="P236" s="144"/>
      <c r="Q236" s="144"/>
      <c r="R236" s="144"/>
      <c r="S236" s="144"/>
    </row>
    <row r="237" spans="1:19" s="41" customFormat="1" ht="9" customHeight="1" x14ac:dyDescent="0.15">
      <c r="A237" s="74" t="s">
        <v>30</v>
      </c>
      <c r="B237" s="79">
        <v>17920</v>
      </c>
      <c r="C237" s="79">
        <v>20683</v>
      </c>
      <c r="D237" s="79">
        <v>11829</v>
      </c>
      <c r="E237" s="79">
        <v>4074192</v>
      </c>
      <c r="F237" s="79"/>
      <c r="G237" s="79">
        <v>57</v>
      </c>
      <c r="H237" s="79">
        <v>32671</v>
      </c>
      <c r="I237" s="79">
        <v>1856</v>
      </c>
      <c r="J237" s="79">
        <v>1804518</v>
      </c>
      <c r="K237" s="79"/>
      <c r="L237" s="79">
        <v>404</v>
      </c>
      <c r="M237" s="79">
        <v>142096</v>
      </c>
      <c r="N237" s="79">
        <v>944</v>
      </c>
      <c r="O237" s="79">
        <v>2373063</v>
      </c>
      <c r="P237" s="144"/>
      <c r="Q237" s="144"/>
      <c r="R237" s="144"/>
      <c r="S237" s="144"/>
    </row>
    <row r="238" spans="1:19" s="41" customFormat="1" ht="9" customHeight="1" x14ac:dyDescent="0.15">
      <c r="A238" s="74" t="s">
        <v>31</v>
      </c>
      <c r="B238" s="79">
        <v>1721</v>
      </c>
      <c r="C238" s="79">
        <v>1841</v>
      </c>
      <c r="D238" s="79">
        <v>1512</v>
      </c>
      <c r="E238" s="79">
        <v>419610</v>
      </c>
      <c r="F238" s="79"/>
      <c r="G238" s="79">
        <v>0</v>
      </c>
      <c r="H238" s="79">
        <v>0</v>
      </c>
      <c r="I238" s="79">
        <v>0</v>
      </c>
      <c r="J238" s="79">
        <v>0</v>
      </c>
      <c r="K238" s="79"/>
      <c r="L238" s="79">
        <v>0</v>
      </c>
      <c r="M238" s="79">
        <v>13577</v>
      </c>
      <c r="N238" s="79">
        <v>32</v>
      </c>
      <c r="O238" s="79">
        <v>203655</v>
      </c>
      <c r="P238" s="144"/>
      <c r="Q238" s="144"/>
      <c r="R238" s="144"/>
      <c r="S238" s="144"/>
    </row>
    <row r="239" spans="1:19" s="41" customFormat="1" ht="9" customHeight="1" x14ac:dyDescent="0.15">
      <c r="A239" s="76" t="s">
        <v>32</v>
      </c>
      <c r="B239" s="81">
        <v>3300</v>
      </c>
      <c r="C239" s="81">
        <v>3575</v>
      </c>
      <c r="D239" s="81">
        <v>650</v>
      </c>
      <c r="E239" s="81">
        <v>667219</v>
      </c>
      <c r="F239" s="81"/>
      <c r="G239" s="81">
        <v>1</v>
      </c>
      <c r="H239" s="81">
        <v>2</v>
      </c>
      <c r="I239" s="81">
        <v>81</v>
      </c>
      <c r="J239" s="81">
        <v>200</v>
      </c>
      <c r="K239" s="81"/>
      <c r="L239" s="81">
        <v>105</v>
      </c>
      <c r="M239" s="81">
        <v>22147</v>
      </c>
      <c r="N239" s="81">
        <v>168</v>
      </c>
      <c r="O239" s="81">
        <v>406336</v>
      </c>
      <c r="P239" s="144"/>
      <c r="Q239" s="144"/>
      <c r="R239" s="144"/>
      <c r="S239" s="144"/>
    </row>
    <row r="240" spans="1:19" s="41" customFormat="1" ht="9" customHeight="1" x14ac:dyDescent="0.15">
      <c r="A240" s="74" t="s">
        <v>85</v>
      </c>
      <c r="B240" s="79">
        <v>9199</v>
      </c>
      <c r="C240" s="79">
        <v>9648</v>
      </c>
      <c r="D240" s="79">
        <v>2634</v>
      </c>
      <c r="E240" s="79">
        <v>1888417</v>
      </c>
      <c r="F240" s="79"/>
      <c r="G240" s="79">
        <v>11</v>
      </c>
      <c r="H240" s="79">
        <v>2300</v>
      </c>
      <c r="I240" s="79">
        <v>248</v>
      </c>
      <c r="J240" s="79">
        <v>130977</v>
      </c>
      <c r="K240" s="79"/>
      <c r="L240" s="79">
        <v>14</v>
      </c>
      <c r="M240" s="79">
        <v>119345</v>
      </c>
      <c r="N240" s="79">
        <v>1041</v>
      </c>
      <c r="O240" s="79">
        <v>2387584</v>
      </c>
      <c r="P240" s="144"/>
      <c r="Q240" s="144"/>
      <c r="R240" s="144"/>
      <c r="S240" s="144"/>
    </row>
    <row r="241" spans="1:19" s="41" customFormat="1" ht="9" customHeight="1" x14ac:dyDescent="0.15">
      <c r="A241" s="74" t="s">
        <v>34</v>
      </c>
      <c r="B241" s="79">
        <v>2801</v>
      </c>
      <c r="C241" s="79">
        <v>3128</v>
      </c>
      <c r="D241" s="79">
        <v>907</v>
      </c>
      <c r="E241" s="79">
        <v>760768</v>
      </c>
      <c r="F241" s="79"/>
      <c r="G241" s="79">
        <v>2</v>
      </c>
      <c r="H241" s="79">
        <v>145</v>
      </c>
      <c r="I241" s="79">
        <v>287</v>
      </c>
      <c r="J241" s="79">
        <v>10270</v>
      </c>
      <c r="K241" s="79"/>
      <c r="L241" s="79">
        <v>3</v>
      </c>
      <c r="M241" s="79">
        <v>21807</v>
      </c>
      <c r="N241" s="79">
        <v>75</v>
      </c>
      <c r="O241" s="79">
        <v>334380</v>
      </c>
      <c r="P241" s="144"/>
      <c r="Q241" s="144"/>
      <c r="R241" s="144"/>
      <c r="S241" s="144"/>
    </row>
    <row r="242" spans="1:19" s="41" customFormat="1" ht="9" customHeight="1" x14ac:dyDescent="0.15">
      <c r="A242" s="74" t="s">
        <v>35</v>
      </c>
      <c r="B242" s="79">
        <v>3008</v>
      </c>
      <c r="C242" s="79">
        <v>3103</v>
      </c>
      <c r="D242" s="79">
        <v>986</v>
      </c>
      <c r="E242" s="79">
        <v>820982</v>
      </c>
      <c r="F242" s="79"/>
      <c r="G242" s="79">
        <v>3</v>
      </c>
      <c r="H242" s="79">
        <v>280</v>
      </c>
      <c r="I242" s="79">
        <v>239</v>
      </c>
      <c r="J242" s="79">
        <v>21587</v>
      </c>
      <c r="K242" s="79"/>
      <c r="L242" s="79">
        <v>2</v>
      </c>
      <c r="M242" s="79">
        <v>48630</v>
      </c>
      <c r="N242" s="79">
        <v>212</v>
      </c>
      <c r="O242" s="79">
        <v>738000</v>
      </c>
      <c r="P242" s="144"/>
      <c r="Q242" s="144"/>
      <c r="R242" s="144"/>
      <c r="S242" s="144"/>
    </row>
    <row r="243" spans="1:19" s="41" customFormat="1" ht="9" customHeight="1" x14ac:dyDescent="0.15">
      <c r="A243" s="76" t="s">
        <v>86</v>
      </c>
      <c r="B243" s="81">
        <v>10021</v>
      </c>
      <c r="C243" s="81">
        <v>10406</v>
      </c>
      <c r="D243" s="81">
        <v>3759</v>
      </c>
      <c r="E243" s="81">
        <v>2585828</v>
      </c>
      <c r="F243" s="81"/>
      <c r="G243" s="81">
        <v>11</v>
      </c>
      <c r="H243" s="81">
        <v>3512</v>
      </c>
      <c r="I243" s="81">
        <v>324</v>
      </c>
      <c r="J243" s="81">
        <v>170143</v>
      </c>
      <c r="K243" s="81"/>
      <c r="L243" s="81">
        <v>104</v>
      </c>
      <c r="M243" s="81">
        <v>167331</v>
      </c>
      <c r="N243" s="81">
        <v>1530</v>
      </c>
      <c r="O243" s="81">
        <v>2702523</v>
      </c>
    </row>
    <row r="244" spans="1:19" s="41" customFormat="1" ht="9" customHeight="1" x14ac:dyDescent="0.15">
      <c r="A244" s="74" t="s">
        <v>87</v>
      </c>
      <c r="B244" s="79">
        <v>243466</v>
      </c>
      <c r="C244" s="79">
        <v>365450</v>
      </c>
      <c r="D244" s="79">
        <v>171822</v>
      </c>
      <c r="E244" s="79">
        <v>87780546</v>
      </c>
      <c r="F244" s="79"/>
      <c r="G244" s="79">
        <v>1074</v>
      </c>
      <c r="H244" s="79">
        <v>2190116</v>
      </c>
      <c r="I244" s="79">
        <v>60039</v>
      </c>
      <c r="J244" s="79">
        <v>110807476</v>
      </c>
      <c r="K244" s="79"/>
      <c r="L244" s="79">
        <v>7013</v>
      </c>
      <c r="M244" s="79">
        <v>6953088</v>
      </c>
      <c r="N244" s="79">
        <v>375215</v>
      </c>
      <c r="O244" s="79">
        <v>508204875</v>
      </c>
    </row>
    <row r="245" spans="1:19" s="41" customFormat="1" ht="9" customHeight="1" x14ac:dyDescent="0.15">
      <c r="A245" s="74" t="s">
        <v>38</v>
      </c>
      <c r="B245" s="79">
        <v>3591</v>
      </c>
      <c r="C245" s="79">
        <v>3729</v>
      </c>
      <c r="D245" s="79">
        <v>925</v>
      </c>
      <c r="E245" s="79">
        <v>667854</v>
      </c>
      <c r="F245" s="79"/>
      <c r="G245" s="79">
        <v>0</v>
      </c>
      <c r="H245" s="79">
        <v>0</v>
      </c>
      <c r="I245" s="79">
        <v>0</v>
      </c>
      <c r="J245" s="79">
        <v>0</v>
      </c>
      <c r="K245" s="79"/>
      <c r="L245" s="79">
        <v>8</v>
      </c>
      <c r="M245" s="79">
        <v>29245</v>
      </c>
      <c r="N245" s="79">
        <v>196</v>
      </c>
      <c r="O245" s="79">
        <v>449140</v>
      </c>
    </row>
    <row r="246" spans="1:19" s="41" customFormat="1" ht="9" customHeight="1" x14ac:dyDescent="0.15">
      <c r="A246" s="74" t="s">
        <v>39</v>
      </c>
      <c r="B246" s="79">
        <v>11585</v>
      </c>
      <c r="C246" s="79">
        <v>14230</v>
      </c>
      <c r="D246" s="79">
        <v>3586</v>
      </c>
      <c r="E246" s="79">
        <v>2586010</v>
      </c>
      <c r="F246" s="79"/>
      <c r="G246" s="79">
        <v>14</v>
      </c>
      <c r="H246" s="79">
        <v>5759</v>
      </c>
      <c r="I246" s="79">
        <v>653</v>
      </c>
      <c r="J246" s="79">
        <v>368577</v>
      </c>
      <c r="K246" s="79"/>
      <c r="L246" s="79">
        <v>24</v>
      </c>
      <c r="M246" s="79">
        <v>100581</v>
      </c>
      <c r="N246" s="79">
        <v>1335</v>
      </c>
      <c r="O246" s="79">
        <v>1720634</v>
      </c>
    </row>
    <row r="247" spans="1:19" s="41" customFormat="1" ht="9" customHeight="1" x14ac:dyDescent="0.15">
      <c r="A247" s="76" t="s">
        <v>40</v>
      </c>
      <c r="B247" s="81">
        <v>3848</v>
      </c>
      <c r="C247" s="81">
        <v>4201</v>
      </c>
      <c r="D247" s="81">
        <v>1243</v>
      </c>
      <c r="E247" s="81">
        <v>933298</v>
      </c>
      <c r="F247" s="81"/>
      <c r="G247" s="81">
        <v>6</v>
      </c>
      <c r="H247" s="81">
        <v>31</v>
      </c>
      <c r="I247" s="81">
        <v>50</v>
      </c>
      <c r="J247" s="81">
        <v>4860</v>
      </c>
      <c r="K247" s="81"/>
      <c r="L247" s="81">
        <v>59</v>
      </c>
      <c r="M247" s="81">
        <v>27611</v>
      </c>
      <c r="N247" s="81">
        <v>125</v>
      </c>
      <c r="O247" s="81">
        <v>422833</v>
      </c>
    </row>
    <row r="248" spans="1:19" s="41" customFormat="1" ht="9" customHeight="1" x14ac:dyDescent="0.15">
      <c r="A248" s="74" t="s">
        <v>41</v>
      </c>
      <c r="B248" s="79">
        <v>4707</v>
      </c>
      <c r="C248" s="79">
        <v>4964</v>
      </c>
      <c r="D248" s="79">
        <v>1157</v>
      </c>
      <c r="E248" s="79">
        <v>957977</v>
      </c>
      <c r="F248" s="79"/>
      <c r="G248" s="79">
        <v>17</v>
      </c>
      <c r="H248" s="79">
        <v>345</v>
      </c>
      <c r="I248" s="79">
        <v>102</v>
      </c>
      <c r="J248" s="79">
        <v>8147</v>
      </c>
      <c r="K248" s="79"/>
      <c r="L248" s="79">
        <v>7</v>
      </c>
      <c r="M248" s="79">
        <v>48035</v>
      </c>
      <c r="N248" s="79">
        <v>348</v>
      </c>
      <c r="O248" s="79">
        <v>842655</v>
      </c>
    </row>
    <row r="249" spans="1:19" s="41" customFormat="1" ht="9" customHeight="1" x14ac:dyDescent="0.15">
      <c r="A249" s="74" t="s">
        <v>42</v>
      </c>
      <c r="B249" s="79">
        <v>33791</v>
      </c>
      <c r="C249" s="79">
        <v>36079</v>
      </c>
      <c r="D249" s="79">
        <v>12134</v>
      </c>
      <c r="E249" s="79">
        <v>8678746</v>
      </c>
      <c r="F249" s="79"/>
      <c r="G249" s="79">
        <v>47</v>
      </c>
      <c r="H249" s="79">
        <v>14153</v>
      </c>
      <c r="I249" s="79">
        <v>2746</v>
      </c>
      <c r="J249" s="79">
        <v>631575</v>
      </c>
      <c r="K249" s="79"/>
      <c r="L249" s="79">
        <v>4686</v>
      </c>
      <c r="M249" s="79">
        <v>350313</v>
      </c>
      <c r="N249" s="79">
        <v>6229</v>
      </c>
      <c r="O249" s="79">
        <v>13478575</v>
      </c>
    </row>
    <row r="250" spans="1:19" s="41" customFormat="1" ht="9" customHeight="1" x14ac:dyDescent="0.15">
      <c r="A250" s="74" t="s">
        <v>43</v>
      </c>
      <c r="B250" s="79">
        <v>41905</v>
      </c>
      <c r="C250" s="79">
        <v>43967</v>
      </c>
      <c r="D250" s="79">
        <v>8959</v>
      </c>
      <c r="E250" s="79">
        <v>9382539</v>
      </c>
      <c r="F250" s="79"/>
      <c r="G250" s="79">
        <v>44</v>
      </c>
      <c r="H250" s="79">
        <v>14269</v>
      </c>
      <c r="I250" s="79">
        <v>1437</v>
      </c>
      <c r="J250" s="79">
        <v>334147</v>
      </c>
      <c r="K250" s="79"/>
      <c r="L250" s="79">
        <v>67</v>
      </c>
      <c r="M250" s="79">
        <v>378265</v>
      </c>
      <c r="N250" s="79">
        <v>2693</v>
      </c>
      <c r="O250" s="79">
        <v>7342276</v>
      </c>
    </row>
    <row r="251" spans="1:19" s="41" customFormat="1" ht="9" customHeight="1" x14ac:dyDescent="0.15">
      <c r="A251" s="76" t="s">
        <v>88</v>
      </c>
      <c r="B251" s="81">
        <v>9566</v>
      </c>
      <c r="C251" s="81">
        <v>9786</v>
      </c>
      <c r="D251" s="81">
        <v>2081</v>
      </c>
      <c r="E251" s="81">
        <v>1809977</v>
      </c>
      <c r="F251" s="81"/>
      <c r="G251" s="81">
        <v>25</v>
      </c>
      <c r="H251" s="81">
        <v>1734</v>
      </c>
      <c r="I251" s="81">
        <v>1632</v>
      </c>
      <c r="J251" s="81">
        <v>109280</v>
      </c>
      <c r="K251" s="81"/>
      <c r="L251" s="81">
        <v>1965</v>
      </c>
      <c r="M251" s="81">
        <v>68361</v>
      </c>
      <c r="N251" s="81">
        <v>1443</v>
      </c>
      <c r="O251" s="81">
        <v>1193023</v>
      </c>
    </row>
    <row r="252" spans="1:19" s="41" customFormat="1" ht="9" customHeight="1" x14ac:dyDescent="0.15">
      <c r="A252" s="74" t="s">
        <v>45</v>
      </c>
      <c r="B252" s="79">
        <v>4981</v>
      </c>
      <c r="C252" s="79">
        <v>5057</v>
      </c>
      <c r="D252" s="79">
        <v>1379</v>
      </c>
      <c r="E252" s="79">
        <v>1065250</v>
      </c>
      <c r="F252" s="79"/>
      <c r="G252" s="79">
        <v>12</v>
      </c>
      <c r="H252" s="79">
        <v>4580</v>
      </c>
      <c r="I252" s="79">
        <v>432</v>
      </c>
      <c r="J252" s="79">
        <v>211656</v>
      </c>
      <c r="K252" s="79"/>
      <c r="L252" s="79">
        <v>8</v>
      </c>
      <c r="M252" s="79">
        <v>97673</v>
      </c>
      <c r="N252" s="79">
        <v>1952</v>
      </c>
      <c r="O252" s="79">
        <v>2867425</v>
      </c>
    </row>
    <row r="253" spans="1:19" s="41" customFormat="1" ht="9" customHeight="1" x14ac:dyDescent="0.15">
      <c r="A253" s="74" t="s">
        <v>46</v>
      </c>
      <c r="B253" s="79">
        <v>1774</v>
      </c>
      <c r="C253" s="79">
        <v>2015</v>
      </c>
      <c r="D253" s="79">
        <v>553</v>
      </c>
      <c r="E253" s="79">
        <v>454485</v>
      </c>
      <c r="F253" s="79"/>
      <c r="G253" s="79">
        <v>0</v>
      </c>
      <c r="H253" s="79">
        <v>0</v>
      </c>
      <c r="I253" s="79">
        <v>0</v>
      </c>
      <c r="J253" s="79">
        <v>0</v>
      </c>
      <c r="K253" s="79"/>
      <c r="L253" s="79">
        <v>1</v>
      </c>
      <c r="M253" s="79">
        <v>29061</v>
      </c>
      <c r="N253" s="79">
        <v>161</v>
      </c>
      <c r="O253" s="79">
        <v>478053</v>
      </c>
    </row>
    <row r="254" spans="1:19" s="41" customFormat="1" ht="9" customHeight="1" x14ac:dyDescent="0.15">
      <c r="A254" s="74" t="s">
        <v>47</v>
      </c>
      <c r="B254" s="79">
        <v>20149</v>
      </c>
      <c r="C254" s="79">
        <v>23010</v>
      </c>
      <c r="D254" s="79">
        <v>9256</v>
      </c>
      <c r="E254" s="79">
        <v>5550328</v>
      </c>
      <c r="F254" s="79"/>
      <c r="G254" s="79">
        <v>78</v>
      </c>
      <c r="H254" s="79">
        <v>17754</v>
      </c>
      <c r="I254" s="79">
        <v>3046</v>
      </c>
      <c r="J254" s="79">
        <v>1145035</v>
      </c>
      <c r="K254" s="79"/>
      <c r="L254" s="79">
        <v>548</v>
      </c>
      <c r="M254" s="79">
        <v>138168</v>
      </c>
      <c r="N254" s="79">
        <v>7123</v>
      </c>
      <c r="O254" s="79">
        <v>3985308</v>
      </c>
    </row>
    <row r="255" spans="1:19" s="41" customFormat="1" ht="9" customHeight="1" x14ac:dyDescent="0.15">
      <c r="A255" s="76" t="s">
        <v>48</v>
      </c>
      <c r="B255" s="81">
        <v>4945</v>
      </c>
      <c r="C255" s="81">
        <v>5141</v>
      </c>
      <c r="D255" s="81">
        <v>1129</v>
      </c>
      <c r="E255" s="81">
        <v>1025332</v>
      </c>
      <c r="F255" s="81"/>
      <c r="G255" s="81">
        <v>3</v>
      </c>
      <c r="H255" s="81">
        <v>64</v>
      </c>
      <c r="I255" s="81">
        <v>464</v>
      </c>
      <c r="J255" s="81">
        <v>16350</v>
      </c>
      <c r="K255" s="81"/>
      <c r="L255" s="81">
        <v>64</v>
      </c>
      <c r="M255" s="81">
        <v>33888</v>
      </c>
      <c r="N255" s="81">
        <v>176</v>
      </c>
      <c r="O255" s="81">
        <v>1202752</v>
      </c>
    </row>
    <row r="256" spans="1:19" s="41" customFormat="1" ht="9" customHeight="1" x14ac:dyDescent="0.15">
      <c r="A256" s="74" t="s">
        <v>49</v>
      </c>
      <c r="B256" s="79">
        <v>19971</v>
      </c>
      <c r="C256" s="79">
        <v>20788</v>
      </c>
      <c r="D256" s="79">
        <v>6703</v>
      </c>
      <c r="E256" s="79">
        <v>4288748</v>
      </c>
      <c r="F256" s="79"/>
      <c r="G256" s="79">
        <v>34</v>
      </c>
      <c r="H256" s="79">
        <v>6482</v>
      </c>
      <c r="I256" s="79">
        <v>822</v>
      </c>
      <c r="J256" s="79">
        <v>326697</v>
      </c>
      <c r="K256" s="79"/>
      <c r="L256" s="79">
        <v>74</v>
      </c>
      <c r="M256" s="79">
        <v>94666</v>
      </c>
      <c r="N256" s="79">
        <v>2026</v>
      </c>
      <c r="O256" s="79">
        <v>1823538</v>
      </c>
    </row>
    <row r="257" spans="1:19" s="41" customFormat="1" ht="9" customHeight="1" x14ac:dyDescent="0.15">
      <c r="A257" s="74" t="s">
        <v>50</v>
      </c>
      <c r="B257" s="79">
        <v>6209</v>
      </c>
      <c r="C257" s="79">
        <v>7184</v>
      </c>
      <c r="D257" s="79">
        <v>1524</v>
      </c>
      <c r="E257" s="79">
        <v>1298061</v>
      </c>
      <c r="F257" s="79"/>
      <c r="G257" s="79">
        <v>5</v>
      </c>
      <c r="H257" s="79">
        <v>3188</v>
      </c>
      <c r="I257" s="79">
        <v>275</v>
      </c>
      <c r="J257" s="79">
        <v>140854</v>
      </c>
      <c r="K257" s="79"/>
      <c r="L257" s="79">
        <v>25</v>
      </c>
      <c r="M257" s="79">
        <v>41965</v>
      </c>
      <c r="N257" s="79">
        <v>718</v>
      </c>
      <c r="O257" s="79">
        <v>1426915</v>
      </c>
    </row>
    <row r="258" spans="1:19" s="41" customFormat="1" ht="9" customHeight="1" x14ac:dyDescent="0.15">
      <c r="A258" s="74" t="s">
        <v>51</v>
      </c>
      <c r="B258" s="79">
        <v>3663</v>
      </c>
      <c r="C258" s="79">
        <v>4216</v>
      </c>
      <c r="D258" s="79">
        <v>1017</v>
      </c>
      <c r="E258" s="79">
        <v>897660</v>
      </c>
      <c r="F258" s="79"/>
      <c r="G258" s="79">
        <v>24</v>
      </c>
      <c r="H258" s="79">
        <v>6903</v>
      </c>
      <c r="I258" s="79">
        <v>612</v>
      </c>
      <c r="J258" s="79">
        <v>334409</v>
      </c>
      <c r="K258" s="79"/>
      <c r="L258" s="79">
        <v>180</v>
      </c>
      <c r="M258" s="79">
        <v>88688</v>
      </c>
      <c r="N258" s="79">
        <v>1856</v>
      </c>
      <c r="O258" s="79">
        <v>13160403</v>
      </c>
    </row>
    <row r="259" spans="1:19" s="41" customFormat="1" ht="9" customHeight="1" x14ac:dyDescent="0.15">
      <c r="A259" s="76" t="s">
        <v>52</v>
      </c>
      <c r="B259" s="81">
        <v>5147</v>
      </c>
      <c r="C259" s="81">
        <v>5511</v>
      </c>
      <c r="D259" s="81">
        <v>1640</v>
      </c>
      <c r="E259" s="81">
        <v>988332</v>
      </c>
      <c r="F259" s="81"/>
      <c r="G259" s="81">
        <v>7</v>
      </c>
      <c r="H259" s="81">
        <v>3986</v>
      </c>
      <c r="I259" s="81">
        <v>441</v>
      </c>
      <c r="J259" s="81">
        <v>198533</v>
      </c>
      <c r="K259" s="81"/>
      <c r="L259" s="81">
        <v>35</v>
      </c>
      <c r="M259" s="81">
        <v>39354</v>
      </c>
      <c r="N259" s="81">
        <v>559</v>
      </c>
      <c r="O259" s="81">
        <v>862853</v>
      </c>
    </row>
    <row r="260" spans="1:19" s="41" customFormat="1" ht="9" customHeight="1" x14ac:dyDescent="0.15">
      <c r="A260" s="74" t="s">
        <v>53</v>
      </c>
      <c r="B260" s="79">
        <v>7175</v>
      </c>
      <c r="C260" s="79">
        <v>7390</v>
      </c>
      <c r="D260" s="79">
        <v>2597</v>
      </c>
      <c r="E260" s="79">
        <v>1943360</v>
      </c>
      <c r="F260" s="79"/>
      <c r="G260" s="79">
        <v>37</v>
      </c>
      <c r="H260" s="79">
        <v>4253</v>
      </c>
      <c r="I260" s="79">
        <v>412</v>
      </c>
      <c r="J260" s="79">
        <v>263046</v>
      </c>
      <c r="K260" s="79"/>
      <c r="L260" s="79">
        <v>10</v>
      </c>
      <c r="M260" s="79">
        <v>55901</v>
      </c>
      <c r="N260" s="79">
        <v>331</v>
      </c>
      <c r="O260" s="79">
        <v>1297906</v>
      </c>
    </row>
    <row r="261" spans="1:19" s="41" customFormat="1" ht="9" customHeight="1" x14ac:dyDescent="0.15">
      <c r="A261" s="74" t="s">
        <v>54</v>
      </c>
      <c r="B261" s="79">
        <v>14871</v>
      </c>
      <c r="C261" s="79">
        <v>15349</v>
      </c>
      <c r="D261" s="79">
        <v>4568</v>
      </c>
      <c r="E261" s="79">
        <v>3333518</v>
      </c>
      <c r="F261" s="79"/>
      <c r="G261" s="79">
        <v>15</v>
      </c>
      <c r="H261" s="79">
        <v>237</v>
      </c>
      <c r="I261" s="79">
        <v>78</v>
      </c>
      <c r="J261" s="79">
        <v>4085</v>
      </c>
      <c r="K261" s="79"/>
      <c r="L261" s="79">
        <v>162</v>
      </c>
      <c r="M261" s="79">
        <v>94983</v>
      </c>
      <c r="N261" s="79">
        <v>1923</v>
      </c>
      <c r="O261" s="79">
        <v>2023842</v>
      </c>
    </row>
    <row r="262" spans="1:19" s="41" customFormat="1" ht="9" customHeight="1" x14ac:dyDescent="0.15">
      <c r="A262" s="74" t="s">
        <v>55</v>
      </c>
      <c r="B262" s="79">
        <v>3770</v>
      </c>
      <c r="C262" s="79">
        <v>4323</v>
      </c>
      <c r="D262" s="79">
        <v>1265</v>
      </c>
      <c r="E262" s="79">
        <v>995387</v>
      </c>
      <c r="F262" s="79"/>
      <c r="G262" s="79">
        <v>14</v>
      </c>
      <c r="H262" s="79">
        <v>895</v>
      </c>
      <c r="I262" s="79">
        <v>642</v>
      </c>
      <c r="J262" s="79">
        <v>69463</v>
      </c>
      <c r="K262" s="79"/>
      <c r="L262" s="79">
        <v>6</v>
      </c>
      <c r="M262" s="79">
        <v>77606</v>
      </c>
      <c r="N262" s="79">
        <v>318</v>
      </c>
      <c r="O262" s="79">
        <v>1265951</v>
      </c>
    </row>
    <row r="263" spans="1:19" s="41" customFormat="1" ht="9" customHeight="1" x14ac:dyDescent="0.15">
      <c r="A263" s="76" t="s">
        <v>56</v>
      </c>
      <c r="B263" s="81">
        <v>8701</v>
      </c>
      <c r="C263" s="81">
        <v>8858</v>
      </c>
      <c r="D263" s="81">
        <v>3169</v>
      </c>
      <c r="E263" s="81">
        <v>2322561</v>
      </c>
      <c r="F263" s="81"/>
      <c r="G263" s="81">
        <v>31</v>
      </c>
      <c r="H263" s="81">
        <v>33575</v>
      </c>
      <c r="I263" s="81">
        <v>2198</v>
      </c>
      <c r="J263" s="81">
        <v>2066385</v>
      </c>
      <c r="K263" s="81"/>
      <c r="L263" s="81">
        <v>3</v>
      </c>
      <c r="M263" s="81">
        <v>67044</v>
      </c>
      <c r="N263" s="81">
        <v>446</v>
      </c>
      <c r="O263" s="81">
        <v>1219697</v>
      </c>
    </row>
    <row r="264" spans="1:19" s="41" customFormat="1" ht="9" customHeight="1" x14ac:dyDescent="0.15">
      <c r="A264" s="74" t="s">
        <v>57</v>
      </c>
      <c r="B264" s="79">
        <v>8949</v>
      </c>
      <c r="C264" s="79">
        <v>9199</v>
      </c>
      <c r="D264" s="79">
        <v>1112</v>
      </c>
      <c r="E264" s="79">
        <v>942541</v>
      </c>
      <c r="F264" s="79"/>
      <c r="G264" s="79">
        <v>0</v>
      </c>
      <c r="H264" s="79">
        <v>0</v>
      </c>
      <c r="I264" s="79">
        <v>0</v>
      </c>
      <c r="J264" s="79">
        <v>0</v>
      </c>
      <c r="K264" s="79"/>
      <c r="L264" s="79">
        <v>0</v>
      </c>
      <c r="M264" s="79">
        <v>16160</v>
      </c>
      <c r="N264" s="79">
        <v>59</v>
      </c>
      <c r="O264" s="79">
        <v>271010</v>
      </c>
    </row>
    <row r="265" spans="1:19" s="41" customFormat="1" ht="9" customHeight="1" x14ac:dyDescent="0.15">
      <c r="A265" s="74" t="s">
        <v>89</v>
      </c>
      <c r="B265" s="79">
        <v>15660</v>
      </c>
      <c r="C265" s="79">
        <v>17070</v>
      </c>
      <c r="D265" s="79">
        <v>4847</v>
      </c>
      <c r="E265" s="79">
        <v>3749676</v>
      </c>
      <c r="F265" s="79"/>
      <c r="G265" s="79">
        <v>14</v>
      </c>
      <c r="H265" s="79">
        <v>5324</v>
      </c>
      <c r="I265" s="79">
        <v>1047</v>
      </c>
      <c r="J265" s="79">
        <v>246394</v>
      </c>
      <c r="K265" s="79"/>
      <c r="L265" s="79">
        <v>798</v>
      </c>
      <c r="M265" s="79">
        <v>115058</v>
      </c>
      <c r="N265" s="79">
        <v>665</v>
      </c>
      <c r="O265" s="79">
        <v>2211828</v>
      </c>
    </row>
    <row r="266" spans="1:19" s="41" customFormat="1" ht="9" customHeight="1" x14ac:dyDescent="0.15">
      <c r="A266" s="74" t="s">
        <v>59</v>
      </c>
      <c r="B266" s="79">
        <v>6817</v>
      </c>
      <c r="C266" s="79">
        <v>7227</v>
      </c>
      <c r="D266" s="79">
        <v>2955</v>
      </c>
      <c r="E266" s="79">
        <v>1576131</v>
      </c>
      <c r="F266" s="79"/>
      <c r="G266" s="79">
        <v>20</v>
      </c>
      <c r="H266" s="79">
        <v>5999</v>
      </c>
      <c r="I266" s="79">
        <v>620</v>
      </c>
      <c r="J266" s="79">
        <v>351529</v>
      </c>
      <c r="K266" s="79"/>
      <c r="L266" s="79">
        <v>262</v>
      </c>
      <c r="M266" s="79">
        <v>127584</v>
      </c>
      <c r="N266" s="79">
        <v>2609</v>
      </c>
      <c r="O266" s="79">
        <v>49539758</v>
      </c>
    </row>
    <row r="267" spans="1:19" s="41" customFormat="1" ht="9" customHeight="1" x14ac:dyDescent="0.15">
      <c r="A267" s="76" t="s">
        <v>60</v>
      </c>
      <c r="B267" s="81">
        <v>1950</v>
      </c>
      <c r="C267" s="81">
        <v>2180</v>
      </c>
      <c r="D267" s="81">
        <v>483</v>
      </c>
      <c r="E267" s="81">
        <v>432367</v>
      </c>
      <c r="F267" s="81"/>
      <c r="G267" s="81">
        <v>0</v>
      </c>
      <c r="H267" s="81">
        <v>0</v>
      </c>
      <c r="I267" s="81">
        <v>0</v>
      </c>
      <c r="J267" s="81">
        <v>0</v>
      </c>
      <c r="K267" s="81"/>
      <c r="L267" s="81">
        <v>8</v>
      </c>
      <c r="M267" s="81">
        <v>50072</v>
      </c>
      <c r="N267" s="81">
        <v>412</v>
      </c>
      <c r="O267" s="81">
        <v>2288580</v>
      </c>
    </row>
    <row r="268" spans="1:19" s="41" customFormat="1" ht="9" customHeight="1" x14ac:dyDescent="0.15">
      <c r="A268" s="74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</row>
    <row r="269" spans="1:19" s="41" customFormat="1" ht="9" customHeight="1" x14ac:dyDescent="0.15">
      <c r="A269" s="145">
        <v>2002</v>
      </c>
      <c r="D269" s="84"/>
      <c r="P269" s="144"/>
      <c r="Q269" s="144"/>
      <c r="R269" s="144"/>
      <c r="S269" s="144"/>
    </row>
    <row r="270" spans="1:19" s="41" customFormat="1" ht="9" customHeight="1" x14ac:dyDescent="0.15">
      <c r="A270" s="72" t="s">
        <v>27</v>
      </c>
      <c r="B270" s="78">
        <f>SUM(B272:B303)</f>
        <v>538311</v>
      </c>
      <c r="C270" s="78">
        <f>SUM(C272:C303)</f>
        <v>574839</v>
      </c>
      <c r="D270" s="78">
        <f>SUM(D272:D303)+2</f>
        <v>309844</v>
      </c>
      <c r="E270" s="78">
        <f>SUM(E272:E303)</f>
        <v>167831595</v>
      </c>
      <c r="F270" s="78"/>
      <c r="G270" s="78">
        <f>SUM(G272:G303)</f>
        <v>1855</v>
      </c>
      <c r="H270" s="78">
        <f>SUM(H272:H303)</f>
        <v>2281226</v>
      </c>
      <c r="I270" s="78">
        <f>SUM(I272:I303)-1</f>
        <v>118516</v>
      </c>
      <c r="J270" s="78">
        <f>SUM(J272:J303)+1</f>
        <v>205799598</v>
      </c>
      <c r="K270" s="78"/>
      <c r="L270" s="78">
        <f>SUM(L272:L303)</f>
        <v>19237</v>
      </c>
      <c r="M270" s="78">
        <f>SUM(M272:M303)</f>
        <v>9305818</v>
      </c>
      <c r="N270" s="78">
        <f>SUM(N272:N303)</f>
        <v>513322</v>
      </c>
      <c r="O270" s="78">
        <f>SUM(O272:O303)</f>
        <v>980285607</v>
      </c>
      <c r="P270" s="144"/>
      <c r="Q270" s="144"/>
      <c r="R270" s="144"/>
      <c r="S270" s="144"/>
    </row>
    <row r="271" spans="1:19" s="41" customFormat="1" ht="3.95" customHeight="1" x14ac:dyDescent="0.15">
      <c r="A271" s="72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144"/>
      <c r="Q271" s="144"/>
      <c r="R271" s="144"/>
      <c r="S271" s="144"/>
    </row>
    <row r="272" spans="1:19" s="41" customFormat="1" ht="9" customHeight="1" x14ac:dyDescent="0.15">
      <c r="A272" s="74" t="s">
        <v>29</v>
      </c>
      <c r="B272" s="79">
        <v>3208</v>
      </c>
      <c r="C272" s="79">
        <v>3456</v>
      </c>
      <c r="D272" s="79">
        <v>1380</v>
      </c>
      <c r="E272" s="79">
        <v>839250</v>
      </c>
      <c r="F272" s="79"/>
      <c r="G272" s="79">
        <v>4</v>
      </c>
      <c r="H272" s="79">
        <v>5683</v>
      </c>
      <c r="I272" s="79">
        <v>79</v>
      </c>
      <c r="J272" s="79">
        <v>172204</v>
      </c>
      <c r="K272" s="79"/>
      <c r="L272" s="79">
        <v>4</v>
      </c>
      <c r="M272" s="79">
        <v>52389</v>
      </c>
      <c r="N272" s="79">
        <v>3174</v>
      </c>
      <c r="O272" s="79">
        <v>1980360</v>
      </c>
      <c r="P272" s="144"/>
      <c r="Q272" s="144"/>
      <c r="R272" s="144"/>
      <c r="S272" s="144"/>
    </row>
    <row r="273" spans="1:19" s="41" customFormat="1" ht="9" customHeight="1" x14ac:dyDescent="0.15">
      <c r="A273" s="74" t="s">
        <v>30</v>
      </c>
      <c r="B273" s="79">
        <v>16297</v>
      </c>
      <c r="C273" s="79">
        <v>16992</v>
      </c>
      <c r="D273" s="79">
        <v>5338</v>
      </c>
      <c r="E273" s="79">
        <v>4248764</v>
      </c>
      <c r="F273" s="79"/>
      <c r="G273" s="79">
        <v>203</v>
      </c>
      <c r="H273" s="79">
        <v>70623</v>
      </c>
      <c r="I273" s="79">
        <v>6338</v>
      </c>
      <c r="J273" s="79">
        <v>2735104</v>
      </c>
      <c r="K273" s="79"/>
      <c r="L273" s="79">
        <v>123</v>
      </c>
      <c r="M273" s="79">
        <v>600403</v>
      </c>
      <c r="N273" s="79">
        <v>1382</v>
      </c>
      <c r="O273" s="79">
        <v>9716466</v>
      </c>
      <c r="P273" s="144"/>
      <c r="Q273" s="144"/>
      <c r="R273" s="144"/>
      <c r="S273" s="144"/>
    </row>
    <row r="274" spans="1:19" s="41" customFormat="1" ht="9" customHeight="1" x14ac:dyDescent="0.15">
      <c r="A274" s="74" t="s">
        <v>31</v>
      </c>
      <c r="B274" s="79">
        <v>1458</v>
      </c>
      <c r="C274" s="79">
        <v>1575</v>
      </c>
      <c r="D274" s="79">
        <v>625</v>
      </c>
      <c r="E274" s="79">
        <v>366514</v>
      </c>
      <c r="F274" s="79"/>
      <c r="G274" s="79">
        <v>1</v>
      </c>
      <c r="H274" s="79">
        <v>877</v>
      </c>
      <c r="I274" s="79">
        <v>9</v>
      </c>
      <c r="J274" s="79">
        <v>105240</v>
      </c>
      <c r="K274" s="79"/>
      <c r="L274" s="79">
        <v>0</v>
      </c>
      <c r="M274" s="79">
        <v>155465</v>
      </c>
      <c r="N274" s="79">
        <v>245</v>
      </c>
      <c r="O274" s="79">
        <v>2367801</v>
      </c>
      <c r="P274" s="144"/>
      <c r="Q274" s="144"/>
      <c r="R274" s="144"/>
      <c r="S274" s="144"/>
    </row>
    <row r="275" spans="1:19" s="41" customFormat="1" ht="9" customHeight="1" x14ac:dyDescent="0.15">
      <c r="A275" s="76" t="s">
        <v>32</v>
      </c>
      <c r="B275" s="81">
        <v>3970</v>
      </c>
      <c r="C275" s="81">
        <v>4102</v>
      </c>
      <c r="D275" s="81">
        <v>1614</v>
      </c>
      <c r="E275" s="81">
        <v>1061028</v>
      </c>
      <c r="F275" s="81"/>
      <c r="G275" s="81">
        <v>2</v>
      </c>
      <c r="H275" s="81">
        <v>3518</v>
      </c>
      <c r="I275" s="81">
        <v>90</v>
      </c>
      <c r="J275" s="81">
        <v>1519404</v>
      </c>
      <c r="K275" s="81"/>
      <c r="L275" s="81">
        <v>86</v>
      </c>
      <c r="M275" s="81">
        <v>24150</v>
      </c>
      <c r="N275" s="81">
        <v>228</v>
      </c>
      <c r="O275" s="81">
        <v>3371123</v>
      </c>
      <c r="P275" s="144"/>
      <c r="Q275" s="144"/>
      <c r="R275" s="144"/>
      <c r="S275" s="144"/>
    </row>
    <row r="276" spans="1:19" s="41" customFormat="1" ht="9" customHeight="1" x14ac:dyDescent="0.15">
      <c r="A276" s="74" t="s">
        <v>85</v>
      </c>
      <c r="B276" s="79">
        <v>11723</v>
      </c>
      <c r="C276" s="79">
        <v>12550</v>
      </c>
      <c r="D276" s="79">
        <v>6555</v>
      </c>
      <c r="E276" s="79">
        <v>3860503</v>
      </c>
      <c r="F276" s="79"/>
      <c r="G276" s="79">
        <v>51</v>
      </c>
      <c r="H276" s="79">
        <v>25904</v>
      </c>
      <c r="I276" s="79">
        <v>595</v>
      </c>
      <c r="J276" s="79">
        <v>701090</v>
      </c>
      <c r="K276" s="79"/>
      <c r="L276" s="79">
        <v>19</v>
      </c>
      <c r="M276" s="79">
        <v>125936</v>
      </c>
      <c r="N276" s="79">
        <v>707</v>
      </c>
      <c r="O276" s="79">
        <v>3305585</v>
      </c>
      <c r="P276" s="144"/>
      <c r="Q276" s="144"/>
      <c r="R276" s="144"/>
      <c r="S276" s="144"/>
    </row>
    <row r="277" spans="1:19" s="41" customFormat="1" ht="9" customHeight="1" x14ac:dyDescent="0.15">
      <c r="A277" s="74" t="s">
        <v>34</v>
      </c>
      <c r="B277" s="79">
        <v>1931</v>
      </c>
      <c r="C277" s="79">
        <v>2088</v>
      </c>
      <c r="D277" s="79">
        <v>905</v>
      </c>
      <c r="E277" s="79">
        <v>568763</v>
      </c>
      <c r="F277" s="79"/>
      <c r="G277" s="79">
        <v>6</v>
      </c>
      <c r="H277" s="79">
        <v>1104</v>
      </c>
      <c r="I277" s="79">
        <v>31</v>
      </c>
      <c r="J277" s="79">
        <v>200669</v>
      </c>
      <c r="K277" s="79"/>
      <c r="L277" s="79">
        <v>3</v>
      </c>
      <c r="M277" s="79">
        <v>27002</v>
      </c>
      <c r="N277" s="79">
        <v>128</v>
      </c>
      <c r="O277" s="79">
        <v>553192</v>
      </c>
      <c r="P277" s="144"/>
      <c r="Q277" s="144"/>
      <c r="R277" s="144"/>
      <c r="S277" s="144"/>
    </row>
    <row r="278" spans="1:19" s="41" customFormat="1" ht="9" customHeight="1" x14ac:dyDescent="0.15">
      <c r="A278" s="74" t="s">
        <v>35</v>
      </c>
      <c r="B278" s="79">
        <v>4518</v>
      </c>
      <c r="C278" s="79">
        <v>4914</v>
      </c>
      <c r="D278" s="79">
        <v>2194</v>
      </c>
      <c r="E278" s="79">
        <v>1345990</v>
      </c>
      <c r="F278" s="79"/>
      <c r="G278" s="79">
        <v>7</v>
      </c>
      <c r="H278" s="79">
        <v>9139</v>
      </c>
      <c r="I278" s="79">
        <v>64</v>
      </c>
      <c r="J278" s="79">
        <v>318013</v>
      </c>
      <c r="K278" s="79"/>
      <c r="L278" s="79">
        <v>2</v>
      </c>
      <c r="M278" s="79">
        <v>55065</v>
      </c>
      <c r="N278" s="79">
        <v>187</v>
      </c>
      <c r="O278" s="79">
        <v>1002813</v>
      </c>
      <c r="P278" s="144"/>
      <c r="Q278" s="144"/>
      <c r="R278" s="144"/>
      <c r="S278" s="144"/>
    </row>
    <row r="279" spans="1:19" s="41" customFormat="1" ht="9" customHeight="1" x14ac:dyDescent="0.15">
      <c r="A279" s="76" t="s">
        <v>86</v>
      </c>
      <c r="B279" s="81">
        <v>10699</v>
      </c>
      <c r="C279" s="81">
        <v>11505</v>
      </c>
      <c r="D279" s="81">
        <v>4848</v>
      </c>
      <c r="E279" s="81">
        <v>2881467</v>
      </c>
      <c r="F279" s="81"/>
      <c r="G279" s="81">
        <v>40</v>
      </c>
      <c r="H279" s="81">
        <v>54670</v>
      </c>
      <c r="I279" s="81">
        <v>2747</v>
      </c>
      <c r="J279" s="81">
        <v>3656763</v>
      </c>
      <c r="K279" s="81"/>
      <c r="L279" s="81">
        <v>89</v>
      </c>
      <c r="M279" s="81">
        <v>185286</v>
      </c>
      <c r="N279" s="81">
        <v>1602</v>
      </c>
      <c r="O279" s="81">
        <v>3300199</v>
      </c>
    </row>
    <row r="280" spans="1:19" s="41" customFormat="1" ht="9" customHeight="1" x14ac:dyDescent="0.15">
      <c r="A280" s="74" t="s">
        <v>87</v>
      </c>
      <c r="B280" s="79">
        <v>199115</v>
      </c>
      <c r="C280" s="79">
        <v>215437</v>
      </c>
      <c r="D280" s="79">
        <v>170693</v>
      </c>
      <c r="E280" s="79">
        <v>79647222</v>
      </c>
      <c r="F280" s="79"/>
      <c r="G280" s="79">
        <v>774</v>
      </c>
      <c r="H280" s="79">
        <v>1064268</v>
      </c>
      <c r="I280" s="79">
        <v>72878</v>
      </c>
      <c r="J280" s="79">
        <v>97639044</v>
      </c>
      <c r="K280" s="79"/>
      <c r="L280" s="79">
        <v>7938</v>
      </c>
      <c r="M280" s="79">
        <v>5502076</v>
      </c>
      <c r="N280" s="79">
        <v>468946</v>
      </c>
      <c r="O280" s="79">
        <v>764861234</v>
      </c>
    </row>
    <row r="281" spans="1:19" s="41" customFormat="1" ht="9" customHeight="1" x14ac:dyDescent="0.15">
      <c r="A281" s="74" t="s">
        <v>38</v>
      </c>
      <c r="B281" s="79">
        <v>4051</v>
      </c>
      <c r="C281" s="79">
        <v>4370</v>
      </c>
      <c r="D281" s="79">
        <v>1674</v>
      </c>
      <c r="E281" s="79">
        <v>985140</v>
      </c>
      <c r="F281" s="79"/>
      <c r="G281" s="79">
        <v>6</v>
      </c>
      <c r="H281" s="79">
        <v>4550</v>
      </c>
      <c r="I281" s="79">
        <v>122</v>
      </c>
      <c r="J281" s="79">
        <v>1853121</v>
      </c>
      <c r="K281" s="79"/>
      <c r="L281" s="79">
        <v>5</v>
      </c>
      <c r="M281" s="79">
        <v>32233</v>
      </c>
      <c r="N281" s="79">
        <v>122</v>
      </c>
      <c r="O281" s="79">
        <v>569385</v>
      </c>
    </row>
    <row r="282" spans="1:19" s="41" customFormat="1" ht="9" customHeight="1" x14ac:dyDescent="0.15">
      <c r="A282" s="74" t="s">
        <v>39</v>
      </c>
      <c r="B282" s="79">
        <v>15126</v>
      </c>
      <c r="C282" s="79">
        <v>16089</v>
      </c>
      <c r="D282" s="79">
        <v>5596</v>
      </c>
      <c r="E282" s="79">
        <v>3474934</v>
      </c>
      <c r="F282" s="79"/>
      <c r="G282" s="79">
        <v>18</v>
      </c>
      <c r="H282" s="79">
        <v>8131</v>
      </c>
      <c r="I282" s="79">
        <v>475</v>
      </c>
      <c r="J282" s="79">
        <v>29432469</v>
      </c>
      <c r="K282" s="79"/>
      <c r="L282" s="79">
        <v>105</v>
      </c>
      <c r="M282" s="79">
        <v>116979</v>
      </c>
      <c r="N282" s="79">
        <v>1117</v>
      </c>
      <c r="O282" s="79">
        <v>2423591</v>
      </c>
    </row>
    <row r="283" spans="1:19" s="41" customFormat="1" ht="9" customHeight="1" x14ac:dyDescent="0.15">
      <c r="A283" s="76" t="s">
        <v>40</v>
      </c>
      <c r="B283" s="81">
        <v>4965</v>
      </c>
      <c r="C283" s="81">
        <v>5284</v>
      </c>
      <c r="D283" s="81">
        <v>1730</v>
      </c>
      <c r="E283" s="81">
        <v>1054027</v>
      </c>
      <c r="F283" s="81"/>
      <c r="G283" s="81">
        <v>7</v>
      </c>
      <c r="H283" s="81">
        <v>2143</v>
      </c>
      <c r="I283" s="81">
        <v>78</v>
      </c>
      <c r="J283" s="81">
        <v>4189089</v>
      </c>
      <c r="K283" s="81"/>
      <c r="L283" s="81">
        <v>616</v>
      </c>
      <c r="M283" s="81">
        <v>31856</v>
      </c>
      <c r="N283" s="81">
        <v>267</v>
      </c>
      <c r="O283" s="81">
        <v>592614</v>
      </c>
    </row>
    <row r="284" spans="1:19" s="41" customFormat="1" ht="9" customHeight="1" x14ac:dyDescent="0.15">
      <c r="A284" s="74" t="s">
        <v>41</v>
      </c>
      <c r="B284" s="79">
        <v>5112</v>
      </c>
      <c r="C284" s="79">
        <v>5371</v>
      </c>
      <c r="D284" s="79">
        <v>1936</v>
      </c>
      <c r="E284" s="79">
        <v>1142950</v>
      </c>
      <c r="F284" s="79"/>
      <c r="G284" s="79">
        <v>11</v>
      </c>
      <c r="H284" s="79">
        <v>10713</v>
      </c>
      <c r="I284" s="79">
        <v>903</v>
      </c>
      <c r="J284" s="79">
        <v>547224</v>
      </c>
      <c r="K284" s="79"/>
      <c r="L284" s="79">
        <v>5</v>
      </c>
      <c r="M284" s="79">
        <v>53730</v>
      </c>
      <c r="N284" s="79">
        <v>308</v>
      </c>
      <c r="O284" s="79">
        <v>1029087</v>
      </c>
    </row>
    <row r="285" spans="1:19" s="41" customFormat="1" ht="9" customHeight="1" x14ac:dyDescent="0.15">
      <c r="A285" s="74" t="s">
        <v>42</v>
      </c>
      <c r="B285" s="79">
        <v>34263</v>
      </c>
      <c r="C285" s="79">
        <v>36159</v>
      </c>
      <c r="D285" s="79">
        <v>14717</v>
      </c>
      <c r="E285" s="79">
        <v>10253205</v>
      </c>
      <c r="F285" s="79"/>
      <c r="G285" s="79">
        <v>78</v>
      </c>
      <c r="H285" s="79">
        <v>81138</v>
      </c>
      <c r="I285" s="79">
        <v>3854</v>
      </c>
      <c r="J285" s="79">
        <v>5838968</v>
      </c>
      <c r="K285" s="79"/>
      <c r="L285" s="79">
        <v>3345</v>
      </c>
      <c r="M285" s="79">
        <v>441228</v>
      </c>
      <c r="N285" s="79">
        <v>4919</v>
      </c>
      <c r="O285" s="79">
        <v>15344670</v>
      </c>
    </row>
    <row r="286" spans="1:19" s="41" customFormat="1" ht="9" customHeight="1" x14ac:dyDescent="0.15">
      <c r="A286" s="74" t="s">
        <v>43</v>
      </c>
      <c r="B286" s="79">
        <v>42295</v>
      </c>
      <c r="C286" s="79">
        <v>45416</v>
      </c>
      <c r="D286" s="79">
        <v>19327</v>
      </c>
      <c r="E286" s="79">
        <v>11472597</v>
      </c>
      <c r="F286" s="79"/>
      <c r="G286" s="79">
        <v>133</v>
      </c>
      <c r="H286" s="79">
        <v>382526</v>
      </c>
      <c r="I286" s="79">
        <v>2842</v>
      </c>
      <c r="J286" s="79">
        <v>10762044</v>
      </c>
      <c r="K286" s="79"/>
      <c r="L286" s="79">
        <v>72</v>
      </c>
      <c r="M286" s="79">
        <v>420026</v>
      </c>
      <c r="N286" s="79">
        <v>3752</v>
      </c>
      <c r="O286" s="79">
        <v>9220326</v>
      </c>
    </row>
    <row r="287" spans="1:19" s="41" customFormat="1" ht="9" customHeight="1" x14ac:dyDescent="0.15">
      <c r="A287" s="76" t="s">
        <v>88</v>
      </c>
      <c r="B287" s="81">
        <v>10377</v>
      </c>
      <c r="C287" s="81">
        <v>10998</v>
      </c>
      <c r="D287" s="81">
        <v>3472</v>
      </c>
      <c r="E287" s="81">
        <v>2188454</v>
      </c>
      <c r="F287" s="81"/>
      <c r="G287" s="81">
        <v>8</v>
      </c>
      <c r="H287" s="81">
        <v>2029</v>
      </c>
      <c r="I287" s="81">
        <v>1372</v>
      </c>
      <c r="J287" s="81">
        <v>19386723</v>
      </c>
      <c r="K287" s="81"/>
      <c r="L287" s="81">
        <v>3221</v>
      </c>
      <c r="M287" s="81">
        <v>64497</v>
      </c>
      <c r="N287" s="81">
        <v>1697</v>
      </c>
      <c r="O287" s="81">
        <v>2616764</v>
      </c>
    </row>
    <row r="288" spans="1:19" s="41" customFormat="1" ht="9" customHeight="1" x14ac:dyDescent="0.15">
      <c r="A288" s="74" t="s">
        <v>45</v>
      </c>
      <c r="B288" s="79">
        <v>6096</v>
      </c>
      <c r="C288" s="79">
        <v>6455</v>
      </c>
      <c r="D288" s="79">
        <v>2445</v>
      </c>
      <c r="E288" s="79">
        <v>1428009</v>
      </c>
      <c r="F288" s="79"/>
      <c r="G288" s="79">
        <v>7</v>
      </c>
      <c r="H288" s="79">
        <v>18526</v>
      </c>
      <c r="I288" s="79">
        <v>74</v>
      </c>
      <c r="J288" s="79">
        <v>747615</v>
      </c>
      <c r="K288" s="79"/>
      <c r="L288" s="79">
        <v>3</v>
      </c>
      <c r="M288" s="79">
        <v>88510</v>
      </c>
      <c r="N288" s="79">
        <v>1898</v>
      </c>
      <c r="O288" s="79">
        <v>2442577</v>
      </c>
    </row>
    <row r="289" spans="1:15" s="41" customFormat="1" ht="9" customHeight="1" x14ac:dyDescent="0.15">
      <c r="A289" s="74" t="s">
        <v>46</v>
      </c>
      <c r="B289" s="79">
        <v>1506</v>
      </c>
      <c r="C289" s="79">
        <v>1659</v>
      </c>
      <c r="D289" s="79">
        <v>729</v>
      </c>
      <c r="E289" s="79">
        <v>458445</v>
      </c>
      <c r="F289" s="79"/>
      <c r="G289" s="79">
        <v>6</v>
      </c>
      <c r="H289" s="79">
        <v>5252</v>
      </c>
      <c r="I289" s="79">
        <v>71</v>
      </c>
      <c r="J289" s="79">
        <v>236210</v>
      </c>
      <c r="K289" s="79"/>
      <c r="L289" s="79">
        <v>1</v>
      </c>
      <c r="M289" s="79">
        <v>27516</v>
      </c>
      <c r="N289" s="79">
        <v>80</v>
      </c>
      <c r="O289" s="79">
        <v>493800</v>
      </c>
    </row>
    <row r="290" spans="1:15" s="41" customFormat="1" ht="9" customHeight="1" x14ac:dyDescent="0.15">
      <c r="A290" s="74" t="s">
        <v>47</v>
      </c>
      <c r="B290" s="79">
        <v>23314</v>
      </c>
      <c r="C290" s="79">
        <v>25596</v>
      </c>
      <c r="D290" s="79">
        <v>14677</v>
      </c>
      <c r="E290" s="79">
        <v>10994555</v>
      </c>
      <c r="F290" s="79"/>
      <c r="G290" s="79">
        <v>201</v>
      </c>
      <c r="H290" s="79">
        <v>207470</v>
      </c>
      <c r="I290" s="79">
        <v>13135</v>
      </c>
      <c r="J290" s="79">
        <v>15885270</v>
      </c>
      <c r="K290" s="79"/>
      <c r="L290" s="79">
        <v>1289</v>
      </c>
      <c r="M290" s="79">
        <v>1037321</v>
      </c>
      <c r="N290" s="79">
        <v>11151</v>
      </c>
      <c r="O290" s="79">
        <v>28691146</v>
      </c>
    </row>
    <row r="291" spans="1:15" s="41" customFormat="1" ht="9" customHeight="1" x14ac:dyDescent="0.15">
      <c r="A291" s="76" t="s">
        <v>48</v>
      </c>
      <c r="B291" s="81">
        <v>8307</v>
      </c>
      <c r="C291" s="81">
        <v>8605</v>
      </c>
      <c r="D291" s="81">
        <v>2720</v>
      </c>
      <c r="E291" s="81">
        <v>1426643</v>
      </c>
      <c r="F291" s="81"/>
      <c r="G291" s="81">
        <v>3</v>
      </c>
      <c r="H291" s="81">
        <v>3575</v>
      </c>
      <c r="I291" s="81">
        <v>1188</v>
      </c>
      <c r="J291" s="81">
        <v>386478</v>
      </c>
      <c r="K291" s="81"/>
      <c r="L291" s="81">
        <v>395</v>
      </c>
      <c r="M291" s="81">
        <v>3845</v>
      </c>
      <c r="N291" s="81">
        <v>76</v>
      </c>
      <c r="O291" s="81">
        <v>754009</v>
      </c>
    </row>
    <row r="292" spans="1:15" s="41" customFormat="1" ht="9" customHeight="1" x14ac:dyDescent="0.15">
      <c r="A292" s="74" t="s">
        <v>49</v>
      </c>
      <c r="B292" s="79">
        <v>17525</v>
      </c>
      <c r="C292" s="79">
        <v>18267</v>
      </c>
      <c r="D292" s="79">
        <v>7627</v>
      </c>
      <c r="E292" s="79">
        <v>4596854</v>
      </c>
      <c r="F292" s="79"/>
      <c r="G292" s="79">
        <v>146</v>
      </c>
      <c r="H292" s="79">
        <v>66280</v>
      </c>
      <c r="I292" s="79">
        <v>6901</v>
      </c>
      <c r="J292" s="79">
        <v>1681685</v>
      </c>
      <c r="K292" s="79"/>
      <c r="L292" s="79">
        <v>97</v>
      </c>
      <c r="M292" s="79">
        <v>32912</v>
      </c>
      <c r="N292" s="79">
        <v>1842</v>
      </c>
      <c r="O292" s="79">
        <v>1580927</v>
      </c>
    </row>
    <row r="293" spans="1:15" s="41" customFormat="1" ht="9" customHeight="1" x14ac:dyDescent="0.15">
      <c r="A293" s="74" t="s">
        <v>50</v>
      </c>
      <c r="B293" s="79">
        <v>6802</v>
      </c>
      <c r="C293" s="79">
        <v>7196</v>
      </c>
      <c r="D293" s="79">
        <v>2437</v>
      </c>
      <c r="E293" s="79">
        <v>1507812</v>
      </c>
      <c r="F293" s="79"/>
      <c r="G293" s="79">
        <v>10</v>
      </c>
      <c r="H293" s="79">
        <v>8161</v>
      </c>
      <c r="I293" s="79">
        <v>182</v>
      </c>
      <c r="J293" s="79">
        <v>136550</v>
      </c>
      <c r="K293" s="79"/>
      <c r="L293" s="79">
        <v>13</v>
      </c>
      <c r="M293" s="79">
        <v>4769</v>
      </c>
      <c r="N293" s="79">
        <v>524</v>
      </c>
      <c r="O293" s="79">
        <v>712372</v>
      </c>
    </row>
    <row r="294" spans="1:15" s="41" customFormat="1" ht="9" customHeight="1" x14ac:dyDescent="0.15">
      <c r="A294" s="74" t="s">
        <v>51</v>
      </c>
      <c r="B294" s="79">
        <v>3668</v>
      </c>
      <c r="C294" s="79">
        <v>3968</v>
      </c>
      <c r="D294" s="79">
        <v>1594</v>
      </c>
      <c r="E294" s="79">
        <v>1070909</v>
      </c>
      <c r="F294" s="79"/>
      <c r="G294" s="79">
        <v>9</v>
      </c>
      <c r="H294" s="79">
        <v>29640</v>
      </c>
      <c r="I294" s="79">
        <v>427</v>
      </c>
      <c r="J294" s="79">
        <v>577896</v>
      </c>
      <c r="K294" s="79"/>
      <c r="L294" s="79">
        <v>189</v>
      </c>
      <c r="M294" s="79">
        <v>102100</v>
      </c>
      <c r="N294" s="79">
        <v>2278</v>
      </c>
      <c r="O294" s="79">
        <v>14957426</v>
      </c>
    </row>
    <row r="295" spans="1:15" s="41" customFormat="1" ht="9" customHeight="1" x14ac:dyDescent="0.15">
      <c r="A295" s="76" t="s">
        <v>52</v>
      </c>
      <c r="B295" s="81">
        <v>6153</v>
      </c>
      <c r="C295" s="81">
        <v>6618</v>
      </c>
      <c r="D295" s="81">
        <v>2718</v>
      </c>
      <c r="E295" s="81">
        <v>1601072</v>
      </c>
      <c r="F295" s="81"/>
      <c r="G295" s="81">
        <v>9</v>
      </c>
      <c r="H295" s="81">
        <v>8135</v>
      </c>
      <c r="I295" s="81">
        <v>58</v>
      </c>
      <c r="J295" s="81">
        <v>242655</v>
      </c>
      <c r="K295" s="81"/>
      <c r="L295" s="81">
        <v>44</v>
      </c>
      <c r="M295" s="81">
        <v>9320</v>
      </c>
      <c r="N295" s="81">
        <v>484</v>
      </c>
      <c r="O295" s="81">
        <v>642716</v>
      </c>
    </row>
    <row r="296" spans="1:15" s="41" customFormat="1" ht="9" customHeight="1" x14ac:dyDescent="0.15">
      <c r="A296" s="74" t="s">
        <v>53</v>
      </c>
      <c r="B296" s="79">
        <v>6458</v>
      </c>
      <c r="C296" s="79">
        <v>6906</v>
      </c>
      <c r="D296" s="79">
        <v>3175</v>
      </c>
      <c r="E296" s="79">
        <v>1912479</v>
      </c>
      <c r="F296" s="79"/>
      <c r="G296" s="79">
        <v>21</v>
      </c>
      <c r="H296" s="79">
        <v>7154</v>
      </c>
      <c r="I296" s="79">
        <v>544</v>
      </c>
      <c r="J296" s="79">
        <v>28455</v>
      </c>
      <c r="K296" s="79"/>
      <c r="L296" s="79">
        <v>10</v>
      </c>
      <c r="M296" s="79">
        <v>5572</v>
      </c>
      <c r="N296" s="79">
        <v>288</v>
      </c>
      <c r="O296" s="79">
        <v>567607</v>
      </c>
    </row>
    <row r="297" spans="1:15" s="41" customFormat="1" ht="9" customHeight="1" x14ac:dyDescent="0.15">
      <c r="A297" s="74" t="s">
        <v>54</v>
      </c>
      <c r="B297" s="79">
        <v>16623</v>
      </c>
      <c r="C297" s="79">
        <v>17188</v>
      </c>
      <c r="D297" s="79">
        <v>5452</v>
      </c>
      <c r="E297" s="79">
        <v>3548490</v>
      </c>
      <c r="F297" s="79"/>
      <c r="G297" s="79">
        <v>11</v>
      </c>
      <c r="H297" s="79">
        <v>11911</v>
      </c>
      <c r="I297" s="79">
        <v>176</v>
      </c>
      <c r="J297" s="79">
        <v>357330</v>
      </c>
      <c r="K297" s="79"/>
      <c r="L297" s="79">
        <v>415</v>
      </c>
      <c r="M297" s="79">
        <v>33642</v>
      </c>
      <c r="N297" s="79">
        <v>1654</v>
      </c>
      <c r="O297" s="79">
        <v>1264724</v>
      </c>
    </row>
    <row r="298" spans="1:15" s="41" customFormat="1" ht="9" customHeight="1" x14ac:dyDescent="0.15">
      <c r="A298" s="74" t="s">
        <v>55</v>
      </c>
      <c r="B298" s="79">
        <v>4468</v>
      </c>
      <c r="C298" s="79">
        <v>4739</v>
      </c>
      <c r="D298" s="79">
        <v>2120</v>
      </c>
      <c r="E298" s="79">
        <v>1392778</v>
      </c>
      <c r="F298" s="79"/>
      <c r="G298" s="79">
        <v>1</v>
      </c>
      <c r="H298" s="79">
        <v>3518</v>
      </c>
      <c r="I298" s="79">
        <v>3</v>
      </c>
      <c r="J298" s="79">
        <v>151613</v>
      </c>
      <c r="K298" s="79"/>
      <c r="L298" s="79">
        <v>3</v>
      </c>
      <c r="M298" s="79">
        <v>3954</v>
      </c>
      <c r="N298" s="79">
        <v>77</v>
      </c>
      <c r="O298" s="79">
        <v>165139</v>
      </c>
    </row>
    <row r="299" spans="1:15" s="41" customFormat="1" ht="9" customHeight="1" x14ac:dyDescent="0.15">
      <c r="A299" s="76" t="s">
        <v>56</v>
      </c>
      <c r="B299" s="81">
        <v>9188</v>
      </c>
      <c r="C299" s="81">
        <v>9913</v>
      </c>
      <c r="D299" s="81">
        <v>5801</v>
      </c>
      <c r="E299" s="81">
        <v>3498763</v>
      </c>
      <c r="F299" s="81"/>
      <c r="G299" s="81">
        <v>19</v>
      </c>
      <c r="H299" s="81">
        <v>21673</v>
      </c>
      <c r="I299" s="81">
        <v>343</v>
      </c>
      <c r="J299" s="81">
        <v>299993</v>
      </c>
      <c r="K299" s="81"/>
      <c r="L299" s="81">
        <v>3</v>
      </c>
      <c r="M299" s="81">
        <v>7796</v>
      </c>
      <c r="N299" s="81">
        <v>261</v>
      </c>
      <c r="O299" s="81">
        <v>362234</v>
      </c>
    </row>
    <row r="300" spans="1:15" s="41" customFormat="1" ht="9" customHeight="1" x14ac:dyDescent="0.15">
      <c r="A300" s="74" t="s">
        <v>57</v>
      </c>
      <c r="B300" s="79">
        <v>28432</v>
      </c>
      <c r="C300" s="79">
        <v>28578</v>
      </c>
      <c r="D300" s="79">
        <v>3094</v>
      </c>
      <c r="E300" s="79">
        <v>1504300</v>
      </c>
      <c r="F300" s="79"/>
      <c r="G300" s="79">
        <v>8</v>
      </c>
      <c r="H300" s="79">
        <v>36391</v>
      </c>
      <c r="I300" s="79">
        <v>92</v>
      </c>
      <c r="J300" s="79">
        <v>185368</v>
      </c>
      <c r="K300" s="79"/>
      <c r="L300" s="79">
        <v>2</v>
      </c>
      <c r="M300" s="79">
        <v>1400</v>
      </c>
      <c r="N300" s="79">
        <v>21</v>
      </c>
      <c r="O300" s="79">
        <v>124916</v>
      </c>
    </row>
    <row r="301" spans="1:15" s="41" customFormat="1" ht="9" customHeight="1" x14ac:dyDescent="0.15">
      <c r="A301" s="74" t="s">
        <v>89</v>
      </c>
      <c r="B301" s="79">
        <v>19007</v>
      </c>
      <c r="C301" s="79">
        <v>20165</v>
      </c>
      <c r="D301" s="79">
        <v>8384</v>
      </c>
      <c r="E301" s="79">
        <v>5024302</v>
      </c>
      <c r="F301" s="79"/>
      <c r="G301" s="79">
        <v>41</v>
      </c>
      <c r="H301" s="79">
        <v>25351</v>
      </c>
      <c r="I301" s="79">
        <v>1498</v>
      </c>
      <c r="J301" s="79">
        <v>1294014</v>
      </c>
      <c r="K301" s="79"/>
      <c r="L301" s="79">
        <v>825</v>
      </c>
      <c r="M301" s="79">
        <v>12161</v>
      </c>
      <c r="N301" s="79">
        <v>478</v>
      </c>
      <c r="O301" s="79">
        <v>783673</v>
      </c>
    </row>
    <row r="302" spans="1:15" s="41" customFormat="1" ht="9" customHeight="1" x14ac:dyDescent="0.15">
      <c r="A302" s="74" t="s">
        <v>59</v>
      </c>
      <c r="B302" s="79">
        <v>9799</v>
      </c>
      <c r="C302" s="79">
        <v>10634</v>
      </c>
      <c r="D302" s="79">
        <v>3579</v>
      </c>
      <c r="E302" s="79">
        <v>2028098</v>
      </c>
      <c r="F302" s="79"/>
      <c r="G302" s="79">
        <v>7</v>
      </c>
      <c r="H302" s="79">
        <v>88334</v>
      </c>
      <c r="I302" s="79">
        <v>1126</v>
      </c>
      <c r="J302" s="79">
        <v>3355653</v>
      </c>
      <c r="K302" s="79"/>
      <c r="L302" s="79">
        <v>308</v>
      </c>
      <c r="M302" s="79">
        <v>34121</v>
      </c>
      <c r="N302" s="79">
        <v>3271</v>
      </c>
      <c r="O302" s="79">
        <v>102712160</v>
      </c>
    </row>
    <row r="303" spans="1:15" s="41" customFormat="1" ht="9" customHeight="1" x14ac:dyDescent="0.15">
      <c r="A303" s="76" t="s">
        <v>60</v>
      </c>
      <c r="B303" s="81">
        <v>1857</v>
      </c>
      <c r="C303" s="81">
        <v>2046</v>
      </c>
      <c r="D303" s="81">
        <v>686</v>
      </c>
      <c r="E303" s="81">
        <v>447278</v>
      </c>
      <c r="F303" s="81"/>
      <c r="G303" s="81">
        <v>7</v>
      </c>
      <c r="H303" s="81">
        <v>12839</v>
      </c>
      <c r="I303" s="81">
        <v>222</v>
      </c>
      <c r="J303" s="81">
        <v>1175643</v>
      </c>
      <c r="K303" s="81"/>
      <c r="L303" s="81">
        <v>7</v>
      </c>
      <c r="M303" s="81">
        <v>12558</v>
      </c>
      <c r="N303" s="81">
        <v>158</v>
      </c>
      <c r="O303" s="81">
        <v>1774971</v>
      </c>
    </row>
    <row r="304" spans="1:15" s="41" customFormat="1" ht="9" customHeight="1" x14ac:dyDescent="0.15">
      <c r="A304" s="74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</row>
    <row r="305" spans="1:19" s="41" customFormat="1" ht="9" customHeight="1" x14ac:dyDescent="0.15">
      <c r="A305" s="145">
        <v>2003</v>
      </c>
      <c r="C305" s="51"/>
      <c r="D305" s="84"/>
      <c r="E305" s="51"/>
      <c r="F305" s="51"/>
      <c r="G305" s="51"/>
      <c r="H305" s="51"/>
      <c r="I305" s="51"/>
      <c r="J305" s="51"/>
      <c r="K305" s="51"/>
      <c r="L305" s="51"/>
      <c r="M305" s="51"/>
      <c r="N305" s="84"/>
      <c r="O305" s="84"/>
      <c r="P305" s="144"/>
      <c r="Q305" s="144"/>
      <c r="R305" s="144"/>
      <c r="S305" s="144"/>
    </row>
    <row r="306" spans="1:19" s="41" customFormat="1" ht="9" customHeight="1" x14ac:dyDescent="0.15">
      <c r="A306" s="72" t="s">
        <v>27</v>
      </c>
      <c r="B306" s="78">
        <f>SUM(B308:B339)</f>
        <v>542776</v>
      </c>
      <c r="C306" s="78">
        <f>SUM(C308:C339)</f>
        <v>664131</v>
      </c>
      <c r="D306" s="78">
        <f>SUM(D308:D339)+3</f>
        <v>154125</v>
      </c>
      <c r="E306" s="78">
        <f>SUM(E308:E339)</f>
        <v>142375995</v>
      </c>
      <c r="F306" s="78"/>
      <c r="G306" s="78">
        <f>SUM(G308:G339)</f>
        <v>1237</v>
      </c>
      <c r="H306" s="78">
        <f>SUM(H308:H339)</f>
        <v>2198634</v>
      </c>
      <c r="I306" s="78">
        <f>SUM(I308:I339)-1</f>
        <v>95193</v>
      </c>
      <c r="J306" s="78">
        <f>SUM(J308:J339)-1</f>
        <v>161968318</v>
      </c>
      <c r="K306" s="78"/>
      <c r="L306" s="78">
        <f>SUM(L308:L339)</f>
        <v>23303</v>
      </c>
      <c r="M306" s="78">
        <f>SUM(M308:M339)</f>
        <v>8614125</v>
      </c>
      <c r="N306" s="78">
        <f>SUM(N308:N339)-3</f>
        <v>518213</v>
      </c>
      <c r="O306" s="78">
        <f>SUM(O308:O339)+2</f>
        <v>547989286</v>
      </c>
      <c r="P306" s="144"/>
      <c r="Q306" s="144"/>
      <c r="R306" s="144"/>
      <c r="S306" s="144"/>
    </row>
    <row r="307" spans="1:19" s="41" customFormat="1" ht="3.95" customHeight="1" x14ac:dyDescent="0.15">
      <c r="A307" s="72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144"/>
      <c r="Q307" s="144"/>
      <c r="R307" s="144"/>
      <c r="S307" s="144"/>
    </row>
    <row r="308" spans="1:19" s="41" customFormat="1" ht="9" customHeight="1" x14ac:dyDescent="0.15">
      <c r="A308" s="74" t="s">
        <v>29</v>
      </c>
      <c r="B308" s="79">
        <v>4366</v>
      </c>
      <c r="C308" s="79">
        <v>5269</v>
      </c>
      <c r="D308" s="79">
        <v>1052</v>
      </c>
      <c r="E308" s="79">
        <v>875038</v>
      </c>
      <c r="F308" s="79"/>
      <c r="G308" s="80">
        <v>2</v>
      </c>
      <c r="H308" s="79">
        <v>852</v>
      </c>
      <c r="I308" s="79">
        <v>125</v>
      </c>
      <c r="J308" s="79">
        <v>63300</v>
      </c>
      <c r="K308" s="79"/>
      <c r="L308" s="79">
        <v>9</v>
      </c>
      <c r="M308" s="79">
        <v>54116</v>
      </c>
      <c r="N308" s="79">
        <v>2204</v>
      </c>
      <c r="O308" s="79">
        <v>2088368</v>
      </c>
      <c r="P308" s="144"/>
      <c r="Q308" s="144"/>
      <c r="R308" s="144"/>
      <c r="S308" s="144"/>
    </row>
    <row r="309" spans="1:19" s="41" customFormat="1" ht="9" customHeight="1" x14ac:dyDescent="0.15">
      <c r="A309" s="74" t="s">
        <v>30</v>
      </c>
      <c r="B309" s="79">
        <v>16036</v>
      </c>
      <c r="C309" s="79">
        <v>25894</v>
      </c>
      <c r="D309" s="79">
        <v>8753</v>
      </c>
      <c r="E309" s="79">
        <v>4470923</v>
      </c>
      <c r="F309" s="79"/>
      <c r="G309" s="80">
        <v>105</v>
      </c>
      <c r="H309" s="79">
        <v>35782</v>
      </c>
      <c r="I309" s="79">
        <v>5035</v>
      </c>
      <c r="J309" s="79">
        <v>1922102</v>
      </c>
      <c r="K309" s="79"/>
      <c r="L309" s="79">
        <v>247</v>
      </c>
      <c r="M309" s="79">
        <v>620113</v>
      </c>
      <c r="N309" s="79">
        <v>1356</v>
      </c>
      <c r="O309" s="79">
        <v>10089506</v>
      </c>
      <c r="P309" s="144"/>
      <c r="Q309" s="144"/>
      <c r="R309" s="144"/>
      <c r="S309" s="144"/>
    </row>
    <row r="310" spans="1:19" s="41" customFormat="1" ht="9" customHeight="1" x14ac:dyDescent="0.15">
      <c r="A310" s="74" t="s">
        <v>31</v>
      </c>
      <c r="B310" s="79">
        <v>1650</v>
      </c>
      <c r="C310" s="79">
        <v>1651</v>
      </c>
      <c r="D310" s="79">
        <v>385</v>
      </c>
      <c r="E310" s="79">
        <v>389960</v>
      </c>
      <c r="F310" s="79"/>
      <c r="G310" s="80">
        <v>7</v>
      </c>
      <c r="H310" s="79">
        <v>1811</v>
      </c>
      <c r="I310" s="79">
        <v>178</v>
      </c>
      <c r="J310" s="79">
        <v>194580</v>
      </c>
      <c r="K310" s="79"/>
      <c r="L310" s="79">
        <v>0</v>
      </c>
      <c r="M310" s="79">
        <v>155464</v>
      </c>
      <c r="N310" s="79">
        <v>100</v>
      </c>
      <c r="O310" s="79">
        <v>2367701</v>
      </c>
      <c r="P310" s="144"/>
      <c r="Q310" s="144"/>
      <c r="R310" s="144"/>
      <c r="S310" s="144"/>
    </row>
    <row r="311" spans="1:19" s="41" customFormat="1" ht="9" customHeight="1" x14ac:dyDescent="0.15">
      <c r="A311" s="76" t="s">
        <v>32</v>
      </c>
      <c r="B311" s="81">
        <v>4587</v>
      </c>
      <c r="C311" s="81">
        <v>7338</v>
      </c>
      <c r="D311" s="81">
        <v>957</v>
      </c>
      <c r="E311" s="81">
        <v>1264458</v>
      </c>
      <c r="F311" s="81"/>
      <c r="G311" s="82">
        <v>1</v>
      </c>
      <c r="H311" s="81">
        <v>178</v>
      </c>
      <c r="I311" s="81">
        <v>12</v>
      </c>
      <c r="J311" s="81">
        <v>26700</v>
      </c>
      <c r="K311" s="81"/>
      <c r="L311" s="81">
        <v>193</v>
      </c>
      <c r="M311" s="81">
        <v>26665</v>
      </c>
      <c r="N311" s="81">
        <v>1527</v>
      </c>
      <c r="O311" s="81">
        <v>647330</v>
      </c>
      <c r="P311" s="144"/>
      <c r="Q311" s="144"/>
      <c r="R311" s="144"/>
      <c r="S311" s="144"/>
    </row>
    <row r="312" spans="1:19" s="41" customFormat="1" ht="9" customHeight="1" x14ac:dyDescent="0.15">
      <c r="A312" s="74" t="s">
        <v>85</v>
      </c>
      <c r="B312" s="79">
        <v>13475</v>
      </c>
      <c r="C312" s="79">
        <v>18268</v>
      </c>
      <c r="D312" s="79">
        <v>3308</v>
      </c>
      <c r="E312" s="79">
        <v>5002374</v>
      </c>
      <c r="F312" s="79"/>
      <c r="G312" s="80">
        <v>23</v>
      </c>
      <c r="H312" s="79">
        <v>10506</v>
      </c>
      <c r="I312" s="79">
        <v>1284</v>
      </c>
      <c r="J312" s="79">
        <v>360974</v>
      </c>
      <c r="K312" s="79"/>
      <c r="L312" s="79">
        <v>25</v>
      </c>
      <c r="M312" s="79">
        <v>127962</v>
      </c>
      <c r="N312" s="79">
        <v>1676</v>
      </c>
      <c r="O312" s="79">
        <v>2976275</v>
      </c>
      <c r="P312" s="144"/>
      <c r="Q312" s="144"/>
      <c r="R312" s="144"/>
      <c r="S312" s="144"/>
    </row>
    <row r="313" spans="1:19" s="41" customFormat="1" ht="9" customHeight="1" x14ac:dyDescent="0.15">
      <c r="A313" s="74" t="s">
        <v>34</v>
      </c>
      <c r="B313" s="79">
        <v>2474</v>
      </c>
      <c r="C313" s="79">
        <v>2502</v>
      </c>
      <c r="D313" s="79">
        <v>664</v>
      </c>
      <c r="E313" s="79">
        <v>704406</v>
      </c>
      <c r="F313" s="79"/>
      <c r="G313" s="80">
        <v>5</v>
      </c>
      <c r="H313" s="79">
        <v>708</v>
      </c>
      <c r="I313" s="79">
        <v>108</v>
      </c>
      <c r="J313" s="79">
        <v>349931</v>
      </c>
      <c r="K313" s="79"/>
      <c r="L313" s="79">
        <v>48</v>
      </c>
      <c r="M313" s="79">
        <v>28582</v>
      </c>
      <c r="N313" s="79">
        <v>1008</v>
      </c>
      <c r="O313" s="79">
        <v>693390</v>
      </c>
      <c r="P313" s="144"/>
      <c r="Q313" s="144"/>
      <c r="R313" s="144"/>
      <c r="S313" s="144"/>
    </row>
    <row r="314" spans="1:19" s="41" customFormat="1" ht="9" customHeight="1" x14ac:dyDescent="0.15">
      <c r="A314" s="74" t="s">
        <v>35</v>
      </c>
      <c r="B314" s="79">
        <v>5288</v>
      </c>
      <c r="C314" s="79">
        <v>5289</v>
      </c>
      <c r="D314" s="79">
        <v>1264</v>
      </c>
      <c r="E314" s="79">
        <v>1543527</v>
      </c>
      <c r="F314" s="79"/>
      <c r="G314" s="80">
        <v>0</v>
      </c>
      <c r="H314" s="79">
        <v>0</v>
      </c>
      <c r="I314" s="79">
        <v>0</v>
      </c>
      <c r="J314" s="79">
        <v>0</v>
      </c>
      <c r="K314" s="79"/>
      <c r="L314" s="79">
        <v>869</v>
      </c>
      <c r="M314" s="79">
        <v>57917</v>
      </c>
      <c r="N314" s="79">
        <v>410</v>
      </c>
      <c r="O314" s="79">
        <v>1099079</v>
      </c>
      <c r="P314" s="144"/>
      <c r="Q314" s="144"/>
      <c r="R314" s="144"/>
      <c r="S314" s="144"/>
    </row>
    <row r="315" spans="1:19" s="41" customFormat="1" ht="9" customHeight="1" x14ac:dyDescent="0.15">
      <c r="A315" s="76" t="s">
        <v>86</v>
      </c>
      <c r="B315" s="81">
        <v>12255</v>
      </c>
      <c r="C315" s="81">
        <v>13362</v>
      </c>
      <c r="D315" s="81">
        <v>3484</v>
      </c>
      <c r="E315" s="81">
        <v>3397756</v>
      </c>
      <c r="F315" s="81"/>
      <c r="G315" s="82">
        <v>30</v>
      </c>
      <c r="H315" s="81">
        <v>34967</v>
      </c>
      <c r="I315" s="81">
        <v>5611</v>
      </c>
      <c r="J315" s="81">
        <v>2188471</v>
      </c>
      <c r="K315" s="81"/>
      <c r="L315" s="81">
        <v>47</v>
      </c>
      <c r="M315" s="81">
        <v>179019</v>
      </c>
      <c r="N315" s="81">
        <v>756</v>
      </c>
      <c r="O315" s="81">
        <v>3150804</v>
      </c>
    </row>
    <row r="316" spans="1:19" s="41" customFormat="1" ht="9" customHeight="1" x14ac:dyDescent="0.15">
      <c r="A316" s="74" t="s">
        <v>87</v>
      </c>
      <c r="B316" s="79">
        <v>144946</v>
      </c>
      <c r="C316" s="79">
        <v>181917</v>
      </c>
      <c r="D316" s="79">
        <v>50135</v>
      </c>
      <c r="E316" s="79">
        <v>36945644</v>
      </c>
      <c r="F316" s="79"/>
      <c r="G316" s="80">
        <v>587</v>
      </c>
      <c r="H316" s="79">
        <v>1922576</v>
      </c>
      <c r="I316" s="79">
        <v>46508</v>
      </c>
      <c r="J316" s="79">
        <v>96114310</v>
      </c>
      <c r="K316" s="79"/>
      <c r="L316" s="79">
        <v>7421</v>
      </c>
      <c r="M316" s="79">
        <v>4718629</v>
      </c>
      <c r="N316" s="79">
        <v>467106</v>
      </c>
      <c r="O316" s="79">
        <v>334344643</v>
      </c>
    </row>
    <row r="317" spans="1:19" s="41" customFormat="1" ht="9" customHeight="1" x14ac:dyDescent="0.15">
      <c r="A317" s="74" t="s">
        <v>38</v>
      </c>
      <c r="B317" s="79">
        <v>4939</v>
      </c>
      <c r="C317" s="79">
        <v>5651</v>
      </c>
      <c r="D317" s="79">
        <v>1155</v>
      </c>
      <c r="E317" s="79">
        <v>1763989</v>
      </c>
      <c r="F317" s="79"/>
      <c r="G317" s="80">
        <v>7</v>
      </c>
      <c r="H317" s="79">
        <v>1819</v>
      </c>
      <c r="I317" s="79">
        <v>207</v>
      </c>
      <c r="J317" s="79">
        <v>176320</v>
      </c>
      <c r="K317" s="79"/>
      <c r="L317" s="79">
        <v>17</v>
      </c>
      <c r="M317" s="79">
        <v>32669</v>
      </c>
      <c r="N317" s="79">
        <v>301</v>
      </c>
      <c r="O317" s="79">
        <v>604245</v>
      </c>
    </row>
    <row r="318" spans="1:19" s="41" customFormat="1" ht="9" customHeight="1" x14ac:dyDescent="0.15">
      <c r="A318" s="74" t="s">
        <v>39</v>
      </c>
      <c r="B318" s="79">
        <v>18936</v>
      </c>
      <c r="C318" s="79">
        <v>29804</v>
      </c>
      <c r="D318" s="79">
        <v>4519</v>
      </c>
      <c r="E318" s="79">
        <v>5041453</v>
      </c>
      <c r="F318" s="79"/>
      <c r="G318" s="80">
        <v>18</v>
      </c>
      <c r="H318" s="79">
        <v>1873</v>
      </c>
      <c r="I318" s="79">
        <v>560</v>
      </c>
      <c r="J318" s="79">
        <v>218338</v>
      </c>
      <c r="K318" s="79"/>
      <c r="L318" s="79">
        <v>239</v>
      </c>
      <c r="M318" s="79">
        <v>115521</v>
      </c>
      <c r="N318" s="79">
        <v>1326</v>
      </c>
      <c r="O318" s="79">
        <v>2264592</v>
      </c>
    </row>
    <row r="319" spans="1:19" s="41" customFormat="1" ht="9" customHeight="1" x14ac:dyDescent="0.15">
      <c r="A319" s="76" t="s">
        <v>40</v>
      </c>
      <c r="B319" s="81">
        <v>5806</v>
      </c>
      <c r="C319" s="81">
        <v>8235</v>
      </c>
      <c r="D319" s="81">
        <v>1424</v>
      </c>
      <c r="E319" s="81">
        <v>1307432</v>
      </c>
      <c r="F319" s="81"/>
      <c r="G319" s="82">
        <v>2</v>
      </c>
      <c r="H319" s="81">
        <v>513</v>
      </c>
      <c r="I319" s="81">
        <v>34</v>
      </c>
      <c r="J319" s="81">
        <v>76950</v>
      </c>
      <c r="K319" s="81"/>
      <c r="L319" s="81">
        <v>1559</v>
      </c>
      <c r="M319" s="81">
        <v>36702</v>
      </c>
      <c r="N319" s="81">
        <v>410</v>
      </c>
      <c r="O319" s="81">
        <v>684453</v>
      </c>
    </row>
    <row r="320" spans="1:19" s="41" customFormat="1" ht="9" customHeight="1" x14ac:dyDescent="0.15">
      <c r="A320" s="74" t="s">
        <v>41</v>
      </c>
      <c r="B320" s="79">
        <v>4833</v>
      </c>
      <c r="C320" s="79">
        <v>4835</v>
      </c>
      <c r="D320" s="79">
        <v>1261</v>
      </c>
      <c r="E320" s="79">
        <v>1194065</v>
      </c>
      <c r="F320" s="79"/>
      <c r="G320" s="80">
        <v>4</v>
      </c>
      <c r="H320" s="79">
        <v>400</v>
      </c>
      <c r="I320" s="79">
        <v>400</v>
      </c>
      <c r="J320" s="79">
        <v>51350</v>
      </c>
      <c r="K320" s="79"/>
      <c r="L320" s="79">
        <v>364</v>
      </c>
      <c r="M320" s="79">
        <v>88613</v>
      </c>
      <c r="N320" s="79">
        <v>477</v>
      </c>
      <c r="O320" s="79">
        <v>1060387</v>
      </c>
    </row>
    <row r="321" spans="1:15" s="41" customFormat="1" ht="9" customHeight="1" x14ac:dyDescent="0.15">
      <c r="A321" s="74" t="s">
        <v>42</v>
      </c>
      <c r="B321" s="79">
        <v>37627</v>
      </c>
      <c r="C321" s="79">
        <v>46459</v>
      </c>
      <c r="D321" s="79">
        <v>11517</v>
      </c>
      <c r="E321" s="79">
        <v>11416090</v>
      </c>
      <c r="F321" s="79"/>
      <c r="G321" s="80">
        <v>46</v>
      </c>
      <c r="H321" s="79">
        <v>18143</v>
      </c>
      <c r="I321" s="79">
        <v>3697</v>
      </c>
      <c r="J321" s="79">
        <v>3992990</v>
      </c>
      <c r="K321" s="79"/>
      <c r="L321" s="79">
        <v>1514</v>
      </c>
      <c r="M321" s="79">
        <v>428124</v>
      </c>
      <c r="N321" s="79">
        <v>5040</v>
      </c>
      <c r="O321" s="79">
        <v>9643136</v>
      </c>
    </row>
    <row r="322" spans="1:15" s="41" customFormat="1" ht="9" customHeight="1" x14ac:dyDescent="0.15">
      <c r="A322" s="74" t="s">
        <v>43</v>
      </c>
      <c r="B322" s="79">
        <v>45526</v>
      </c>
      <c r="C322" s="79">
        <v>54138</v>
      </c>
      <c r="D322" s="79">
        <v>14779</v>
      </c>
      <c r="E322" s="79">
        <v>13552228</v>
      </c>
      <c r="F322" s="79"/>
      <c r="G322" s="80">
        <v>67</v>
      </c>
      <c r="H322" s="79">
        <v>29059</v>
      </c>
      <c r="I322" s="79">
        <v>5603</v>
      </c>
      <c r="J322" s="79">
        <v>5152293</v>
      </c>
      <c r="K322" s="79"/>
      <c r="L322" s="79">
        <v>2223</v>
      </c>
      <c r="M322" s="79">
        <v>426095</v>
      </c>
      <c r="N322" s="79">
        <v>2959</v>
      </c>
      <c r="O322" s="79">
        <v>9254259</v>
      </c>
    </row>
    <row r="323" spans="1:15" s="41" customFormat="1" ht="9" customHeight="1" x14ac:dyDescent="0.15">
      <c r="A323" s="76" t="s">
        <v>88</v>
      </c>
      <c r="B323" s="81">
        <v>9477</v>
      </c>
      <c r="C323" s="81">
        <v>10072</v>
      </c>
      <c r="D323" s="81">
        <v>2147</v>
      </c>
      <c r="E323" s="81">
        <v>2478408</v>
      </c>
      <c r="F323" s="81"/>
      <c r="G323" s="82">
        <v>3</v>
      </c>
      <c r="H323" s="81">
        <v>107</v>
      </c>
      <c r="I323" s="81">
        <v>986</v>
      </c>
      <c r="J323" s="81">
        <v>11950</v>
      </c>
      <c r="K323" s="81"/>
      <c r="L323" s="81">
        <v>2519</v>
      </c>
      <c r="M323" s="81">
        <v>63832</v>
      </c>
      <c r="N323" s="81">
        <v>652</v>
      </c>
      <c r="O323" s="81">
        <v>1414501</v>
      </c>
    </row>
    <row r="324" spans="1:15" s="41" customFormat="1" ht="9" customHeight="1" x14ac:dyDescent="0.15">
      <c r="A324" s="74" t="s">
        <v>45</v>
      </c>
      <c r="B324" s="79">
        <v>5946</v>
      </c>
      <c r="C324" s="79">
        <v>5976</v>
      </c>
      <c r="D324" s="79">
        <v>1509</v>
      </c>
      <c r="E324" s="79">
        <v>1955981</v>
      </c>
      <c r="F324" s="79"/>
      <c r="G324" s="80">
        <v>6</v>
      </c>
      <c r="H324" s="79">
        <v>1588</v>
      </c>
      <c r="I324" s="79">
        <v>306</v>
      </c>
      <c r="J324" s="79">
        <v>160130</v>
      </c>
      <c r="K324" s="79"/>
      <c r="L324" s="79">
        <v>425</v>
      </c>
      <c r="M324" s="79">
        <v>49268</v>
      </c>
      <c r="N324" s="79">
        <v>1714</v>
      </c>
      <c r="O324" s="79">
        <v>890576</v>
      </c>
    </row>
    <row r="325" spans="1:15" s="41" customFormat="1" ht="9" customHeight="1" x14ac:dyDescent="0.15">
      <c r="A325" s="74" t="s">
        <v>46</v>
      </c>
      <c r="B325" s="79">
        <v>2062</v>
      </c>
      <c r="C325" s="79">
        <v>2062</v>
      </c>
      <c r="D325" s="79">
        <v>457</v>
      </c>
      <c r="E325" s="79">
        <v>646607</v>
      </c>
      <c r="F325" s="79"/>
      <c r="G325" s="80">
        <v>5</v>
      </c>
      <c r="H325" s="79">
        <v>1625</v>
      </c>
      <c r="I325" s="79">
        <v>102</v>
      </c>
      <c r="J325" s="79">
        <v>224670</v>
      </c>
      <c r="K325" s="79"/>
      <c r="L325" s="79">
        <v>9</v>
      </c>
      <c r="M325" s="79">
        <v>28215</v>
      </c>
      <c r="N325" s="79">
        <v>297</v>
      </c>
      <c r="O325" s="79">
        <v>608542</v>
      </c>
    </row>
    <row r="326" spans="1:15" s="41" customFormat="1" ht="9" customHeight="1" x14ac:dyDescent="0.15">
      <c r="A326" s="74" t="s">
        <v>47</v>
      </c>
      <c r="B326" s="79">
        <v>28423</v>
      </c>
      <c r="C326" s="79">
        <v>39565</v>
      </c>
      <c r="D326" s="79">
        <v>10668</v>
      </c>
      <c r="E326" s="79">
        <v>14674012</v>
      </c>
      <c r="F326" s="79"/>
      <c r="G326" s="80">
        <v>106</v>
      </c>
      <c r="H326" s="79">
        <v>71166</v>
      </c>
      <c r="I326" s="79">
        <v>11321</v>
      </c>
      <c r="J326" s="79">
        <v>45787024</v>
      </c>
      <c r="K326" s="79"/>
      <c r="L326" s="79">
        <v>1656</v>
      </c>
      <c r="M326" s="79">
        <v>1136980</v>
      </c>
      <c r="N326" s="79">
        <v>11440</v>
      </c>
      <c r="O326" s="79">
        <v>17072863</v>
      </c>
    </row>
    <row r="327" spans="1:15" s="41" customFormat="1" ht="9" customHeight="1" x14ac:dyDescent="0.15">
      <c r="A327" s="76" t="s">
        <v>48</v>
      </c>
      <c r="B327" s="81">
        <v>8799</v>
      </c>
      <c r="C327" s="81">
        <v>13578</v>
      </c>
      <c r="D327" s="81">
        <v>1488</v>
      </c>
      <c r="E327" s="81">
        <v>1725281</v>
      </c>
      <c r="F327" s="81"/>
      <c r="G327" s="82">
        <v>1</v>
      </c>
      <c r="H327" s="81">
        <v>29</v>
      </c>
      <c r="I327" s="81">
        <v>615</v>
      </c>
      <c r="J327" s="81">
        <v>8700</v>
      </c>
      <c r="K327" s="81"/>
      <c r="L327" s="81">
        <v>1845</v>
      </c>
      <c r="M327" s="81">
        <v>12007</v>
      </c>
      <c r="N327" s="81">
        <v>427</v>
      </c>
      <c r="O327" s="81">
        <v>860650</v>
      </c>
    </row>
    <row r="328" spans="1:15" s="41" customFormat="1" ht="9" customHeight="1" x14ac:dyDescent="0.15">
      <c r="A328" s="74" t="s">
        <v>49</v>
      </c>
      <c r="B328" s="79">
        <v>17611</v>
      </c>
      <c r="C328" s="79">
        <v>18169</v>
      </c>
      <c r="D328" s="79">
        <v>6801</v>
      </c>
      <c r="E328" s="79">
        <v>5733535</v>
      </c>
      <c r="F328" s="79"/>
      <c r="G328" s="80">
        <v>102</v>
      </c>
      <c r="H328" s="79">
        <v>24963</v>
      </c>
      <c r="I328" s="79">
        <v>5247</v>
      </c>
      <c r="J328" s="79">
        <v>1964996</v>
      </c>
      <c r="K328" s="79"/>
      <c r="L328" s="79">
        <v>263</v>
      </c>
      <c r="M328" s="79">
        <v>36995</v>
      </c>
      <c r="N328" s="79">
        <v>2258</v>
      </c>
      <c r="O328" s="79">
        <v>1568418</v>
      </c>
    </row>
    <row r="329" spans="1:15" s="41" customFormat="1" ht="9" customHeight="1" x14ac:dyDescent="0.15">
      <c r="A329" s="74" t="s">
        <v>50</v>
      </c>
      <c r="B329" s="79">
        <v>6515</v>
      </c>
      <c r="C329" s="79">
        <v>6540</v>
      </c>
      <c r="D329" s="79">
        <v>1501</v>
      </c>
      <c r="E329" s="79">
        <v>1672371</v>
      </c>
      <c r="F329" s="79"/>
      <c r="G329" s="80">
        <v>14</v>
      </c>
      <c r="H329" s="79">
        <v>2102</v>
      </c>
      <c r="I329" s="79">
        <v>1137</v>
      </c>
      <c r="J329" s="79">
        <v>243777</v>
      </c>
      <c r="K329" s="79"/>
      <c r="L329" s="79">
        <v>23</v>
      </c>
      <c r="M329" s="79">
        <v>5301</v>
      </c>
      <c r="N329" s="79">
        <v>440</v>
      </c>
      <c r="O329" s="79">
        <v>370347</v>
      </c>
    </row>
    <row r="330" spans="1:15" s="41" customFormat="1" ht="9" customHeight="1" x14ac:dyDescent="0.15">
      <c r="A330" s="74" t="s">
        <v>51</v>
      </c>
      <c r="B330" s="79">
        <v>4436</v>
      </c>
      <c r="C330" s="79">
        <v>4443</v>
      </c>
      <c r="D330" s="79">
        <v>1170</v>
      </c>
      <c r="E330" s="79">
        <v>1415580</v>
      </c>
      <c r="F330" s="79"/>
      <c r="G330" s="80">
        <v>11</v>
      </c>
      <c r="H330" s="79">
        <v>10300</v>
      </c>
      <c r="I330" s="79">
        <v>381</v>
      </c>
      <c r="J330" s="79">
        <v>317071</v>
      </c>
      <c r="K330" s="79"/>
      <c r="L330" s="79">
        <v>226</v>
      </c>
      <c r="M330" s="79">
        <v>59192</v>
      </c>
      <c r="N330" s="79">
        <v>2972</v>
      </c>
      <c r="O330" s="79">
        <v>14056294</v>
      </c>
    </row>
    <row r="331" spans="1:15" s="41" customFormat="1" ht="9" customHeight="1" x14ac:dyDescent="0.15">
      <c r="A331" s="76" t="s">
        <v>52</v>
      </c>
      <c r="B331" s="81">
        <v>6934</v>
      </c>
      <c r="C331" s="81">
        <v>6939</v>
      </c>
      <c r="D331" s="81">
        <v>1757</v>
      </c>
      <c r="E331" s="81">
        <v>1802953</v>
      </c>
      <c r="F331" s="81"/>
      <c r="G331" s="82">
        <v>4</v>
      </c>
      <c r="H331" s="81">
        <v>1411</v>
      </c>
      <c r="I331" s="81">
        <v>96</v>
      </c>
      <c r="J331" s="81">
        <v>211000</v>
      </c>
      <c r="K331" s="81"/>
      <c r="L331" s="81">
        <v>31</v>
      </c>
      <c r="M331" s="81">
        <v>7754</v>
      </c>
      <c r="N331" s="81">
        <v>751</v>
      </c>
      <c r="O331" s="81">
        <v>654146</v>
      </c>
    </row>
    <row r="332" spans="1:15" s="41" customFormat="1" ht="9" customHeight="1" x14ac:dyDescent="0.15">
      <c r="A332" s="74" t="s">
        <v>53</v>
      </c>
      <c r="B332" s="79">
        <v>6526</v>
      </c>
      <c r="C332" s="79">
        <v>7395</v>
      </c>
      <c r="D332" s="79">
        <v>1642</v>
      </c>
      <c r="E332" s="79">
        <v>2237801</v>
      </c>
      <c r="F332" s="79"/>
      <c r="G332" s="80">
        <v>10</v>
      </c>
      <c r="H332" s="79">
        <v>69</v>
      </c>
      <c r="I332" s="79">
        <v>329</v>
      </c>
      <c r="J332" s="79">
        <v>6900</v>
      </c>
      <c r="K332" s="79"/>
      <c r="L332" s="79">
        <v>13</v>
      </c>
      <c r="M332" s="79">
        <v>5455</v>
      </c>
      <c r="N332" s="79">
        <v>173</v>
      </c>
      <c r="O332" s="79">
        <v>560413</v>
      </c>
    </row>
    <row r="333" spans="1:15" s="41" customFormat="1" ht="9" customHeight="1" x14ac:dyDescent="0.15">
      <c r="A333" s="74" t="s">
        <v>54</v>
      </c>
      <c r="B333" s="79">
        <v>16846</v>
      </c>
      <c r="C333" s="79">
        <v>17900</v>
      </c>
      <c r="D333" s="79">
        <v>4452</v>
      </c>
      <c r="E333" s="79">
        <v>3491756</v>
      </c>
      <c r="F333" s="79"/>
      <c r="G333" s="80">
        <v>6</v>
      </c>
      <c r="H333" s="79">
        <v>2277</v>
      </c>
      <c r="I333" s="79">
        <v>174</v>
      </c>
      <c r="J333" s="79">
        <v>183165</v>
      </c>
      <c r="K333" s="79"/>
      <c r="L333" s="79">
        <v>358</v>
      </c>
      <c r="M333" s="79">
        <v>39467</v>
      </c>
      <c r="N333" s="79">
        <v>5115</v>
      </c>
      <c r="O333" s="79">
        <v>2741582</v>
      </c>
    </row>
    <row r="334" spans="1:15" s="41" customFormat="1" ht="9" customHeight="1" x14ac:dyDescent="0.15">
      <c r="A334" s="74" t="s">
        <v>55</v>
      </c>
      <c r="B334" s="79">
        <v>4242</v>
      </c>
      <c r="C334" s="79">
        <v>6580</v>
      </c>
      <c r="D334" s="79">
        <v>1056</v>
      </c>
      <c r="E334" s="79">
        <v>1248102</v>
      </c>
      <c r="F334" s="79"/>
      <c r="G334" s="80">
        <v>1</v>
      </c>
      <c r="H334" s="79">
        <v>19</v>
      </c>
      <c r="I334" s="79">
        <v>104</v>
      </c>
      <c r="J334" s="79">
        <v>3482</v>
      </c>
      <c r="K334" s="79"/>
      <c r="L334" s="79">
        <v>217</v>
      </c>
      <c r="M334" s="79">
        <v>8815</v>
      </c>
      <c r="N334" s="79">
        <v>147</v>
      </c>
      <c r="O334" s="79">
        <v>202641</v>
      </c>
    </row>
    <row r="335" spans="1:15" s="41" customFormat="1" ht="9" customHeight="1" x14ac:dyDescent="0.15">
      <c r="A335" s="76" t="s">
        <v>56</v>
      </c>
      <c r="B335" s="81">
        <v>9861</v>
      </c>
      <c r="C335" s="81">
        <v>9880</v>
      </c>
      <c r="D335" s="81">
        <v>2678</v>
      </c>
      <c r="E335" s="81">
        <v>4185931</v>
      </c>
      <c r="F335" s="81"/>
      <c r="G335" s="82">
        <v>23</v>
      </c>
      <c r="H335" s="81">
        <v>3806</v>
      </c>
      <c r="I335" s="81">
        <v>826</v>
      </c>
      <c r="J335" s="81">
        <v>476531</v>
      </c>
      <c r="K335" s="81"/>
      <c r="L335" s="81">
        <v>5</v>
      </c>
      <c r="M335" s="81">
        <v>8041</v>
      </c>
      <c r="N335" s="81">
        <v>295</v>
      </c>
      <c r="O335" s="81">
        <v>399748</v>
      </c>
    </row>
    <row r="336" spans="1:15" s="41" customFormat="1" ht="9" customHeight="1" x14ac:dyDescent="0.15">
      <c r="A336" s="74" t="s">
        <v>57</v>
      </c>
      <c r="B336" s="79">
        <v>58130</v>
      </c>
      <c r="C336" s="79">
        <v>63684</v>
      </c>
      <c r="D336" s="79">
        <v>4516</v>
      </c>
      <c r="E336" s="79">
        <v>1347812</v>
      </c>
      <c r="F336" s="79"/>
      <c r="G336" s="80">
        <v>3</v>
      </c>
      <c r="H336" s="79">
        <v>217</v>
      </c>
      <c r="I336" s="79">
        <v>123</v>
      </c>
      <c r="J336" s="79">
        <v>8680</v>
      </c>
      <c r="K336" s="79"/>
      <c r="L336" s="79">
        <v>16</v>
      </c>
      <c r="M336" s="79">
        <v>1880</v>
      </c>
      <c r="N336" s="79">
        <v>64</v>
      </c>
      <c r="O336" s="79">
        <v>180450</v>
      </c>
    </row>
    <row r="337" spans="1:19" s="41" customFormat="1" ht="9" customHeight="1" x14ac:dyDescent="0.15">
      <c r="A337" s="74" t="s">
        <v>89</v>
      </c>
      <c r="B337" s="79">
        <v>20181</v>
      </c>
      <c r="C337" s="79">
        <v>24385</v>
      </c>
      <c r="D337" s="79">
        <v>4493</v>
      </c>
      <c r="E337" s="79">
        <v>5909517</v>
      </c>
      <c r="F337" s="79"/>
      <c r="G337" s="80">
        <v>27</v>
      </c>
      <c r="H337" s="79">
        <v>5377</v>
      </c>
      <c r="I337" s="79">
        <v>2010</v>
      </c>
      <c r="J337" s="79">
        <v>476714</v>
      </c>
      <c r="K337" s="79"/>
      <c r="L337" s="79">
        <v>559</v>
      </c>
      <c r="M337" s="79">
        <v>11343</v>
      </c>
      <c r="N337" s="79">
        <v>484</v>
      </c>
      <c r="O337" s="79">
        <v>695974</v>
      </c>
    </row>
    <row r="338" spans="1:19" s="41" customFormat="1" ht="9" customHeight="1" x14ac:dyDescent="0.15">
      <c r="A338" s="74" t="s">
        <v>59</v>
      </c>
      <c r="B338" s="79">
        <v>11797</v>
      </c>
      <c r="C338" s="79">
        <v>14105</v>
      </c>
      <c r="D338" s="79">
        <v>2628</v>
      </c>
      <c r="E338" s="79">
        <v>2296724</v>
      </c>
      <c r="F338" s="79"/>
      <c r="G338" s="80">
        <v>3</v>
      </c>
      <c r="H338" s="79">
        <v>438</v>
      </c>
      <c r="I338" s="79">
        <v>415</v>
      </c>
      <c r="J338" s="79">
        <v>65290</v>
      </c>
      <c r="K338" s="79"/>
      <c r="L338" s="79">
        <v>355</v>
      </c>
      <c r="M338" s="79">
        <v>30817</v>
      </c>
      <c r="N338" s="79">
        <v>4222</v>
      </c>
      <c r="O338" s="79">
        <v>122969433</v>
      </c>
    </row>
    <row r="339" spans="1:19" s="41" customFormat="1" ht="9" customHeight="1" x14ac:dyDescent="0.15">
      <c r="A339" s="76" t="s">
        <v>60</v>
      </c>
      <c r="B339" s="81">
        <v>2246</v>
      </c>
      <c r="C339" s="81">
        <v>2246</v>
      </c>
      <c r="D339" s="81">
        <v>502</v>
      </c>
      <c r="E339" s="81">
        <v>684281</v>
      </c>
      <c r="F339" s="81"/>
      <c r="G339" s="82">
        <v>8</v>
      </c>
      <c r="H339" s="81">
        <v>13953</v>
      </c>
      <c r="I339" s="81">
        <v>1660</v>
      </c>
      <c r="J339" s="81">
        <v>929630</v>
      </c>
      <c r="K339" s="81"/>
      <c r="L339" s="81">
        <v>8</v>
      </c>
      <c r="M339" s="81">
        <v>12572</v>
      </c>
      <c r="N339" s="81">
        <v>109</v>
      </c>
      <c r="O339" s="81">
        <v>1774538</v>
      </c>
    </row>
    <row r="340" spans="1:19" s="41" customFormat="1" ht="9" customHeight="1" x14ac:dyDescent="0.15">
      <c r="A340" s="74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</row>
    <row r="341" spans="1:19" s="41" customFormat="1" ht="9" customHeight="1" x14ac:dyDescent="0.15">
      <c r="A341" s="145">
        <v>2004</v>
      </c>
      <c r="I341" s="84"/>
      <c r="N341" s="84"/>
      <c r="P341" s="144"/>
      <c r="Q341" s="144"/>
      <c r="R341" s="144"/>
      <c r="S341" s="144"/>
    </row>
    <row r="342" spans="1:19" s="41" customFormat="1" ht="9" customHeight="1" x14ac:dyDescent="0.15">
      <c r="A342" s="72" t="s">
        <v>27</v>
      </c>
      <c r="B342" s="78">
        <f>SUM(B344:B375)</f>
        <v>377135</v>
      </c>
      <c r="C342" s="78">
        <f>SUM(C344:C375)</f>
        <v>551719</v>
      </c>
      <c r="D342" s="78">
        <f>SUM(D344:D375)</f>
        <v>478419</v>
      </c>
      <c r="E342" s="78">
        <f>SUM(E344:E375)</f>
        <v>214536762</v>
      </c>
      <c r="F342" s="78"/>
      <c r="G342" s="78">
        <f>SUM(G344:G375)</f>
        <v>1396</v>
      </c>
      <c r="H342" s="78">
        <f>SUM(H344:H375)</f>
        <v>2775651</v>
      </c>
      <c r="I342" s="78">
        <f>SUM(I344:I375)</f>
        <v>102843</v>
      </c>
      <c r="J342" s="78">
        <f>SUM(J344:J375)</f>
        <v>145141389</v>
      </c>
      <c r="K342" s="78"/>
      <c r="L342" s="78">
        <f>SUM(L344:L375)</f>
        <v>5785</v>
      </c>
      <c r="M342" s="78">
        <f>SUM(M344:M375)</f>
        <v>10248519</v>
      </c>
      <c r="N342" s="78">
        <f>SUM(N344:N375)</f>
        <v>601906</v>
      </c>
      <c r="O342" s="78">
        <f>SUM(O344:O375)</f>
        <v>897287364</v>
      </c>
      <c r="P342" s="144"/>
      <c r="Q342" s="144"/>
      <c r="R342" s="144"/>
      <c r="S342" s="144"/>
    </row>
    <row r="343" spans="1:19" s="41" customFormat="1" ht="3.95" customHeight="1" x14ac:dyDescent="0.15">
      <c r="A343" s="72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144"/>
      <c r="Q343" s="144"/>
      <c r="R343" s="144"/>
      <c r="S343" s="144"/>
    </row>
    <row r="344" spans="1:19" s="41" customFormat="1" ht="9" customHeight="1" x14ac:dyDescent="0.15">
      <c r="A344" s="74" t="s">
        <v>29</v>
      </c>
      <c r="B344" s="79">
        <v>3160</v>
      </c>
      <c r="C344" s="79">
        <v>3288</v>
      </c>
      <c r="D344" s="79">
        <v>1218</v>
      </c>
      <c r="E344" s="79">
        <v>740397</v>
      </c>
      <c r="F344" s="79"/>
      <c r="G344" s="80">
        <v>2</v>
      </c>
      <c r="H344" s="79">
        <v>988</v>
      </c>
      <c r="I344" s="79">
        <v>58</v>
      </c>
      <c r="J344" s="79">
        <v>10100</v>
      </c>
      <c r="K344" s="79"/>
      <c r="L344" s="79">
        <v>14</v>
      </c>
      <c r="M344" s="79">
        <v>52175</v>
      </c>
      <c r="N344" s="79">
        <v>173</v>
      </c>
      <c r="O344" s="79">
        <v>945449</v>
      </c>
      <c r="P344" s="144"/>
      <c r="Q344" s="144"/>
      <c r="R344" s="144"/>
      <c r="S344" s="144"/>
    </row>
    <row r="345" spans="1:19" s="41" customFormat="1" ht="9" customHeight="1" x14ac:dyDescent="0.15">
      <c r="A345" s="74" t="s">
        <v>30</v>
      </c>
      <c r="B345" s="79">
        <v>15097</v>
      </c>
      <c r="C345" s="79">
        <v>28297</v>
      </c>
      <c r="D345" s="79">
        <v>12086</v>
      </c>
      <c r="E345" s="79">
        <v>5712665</v>
      </c>
      <c r="F345" s="79"/>
      <c r="G345" s="80">
        <v>114</v>
      </c>
      <c r="H345" s="79">
        <v>27042</v>
      </c>
      <c r="I345" s="79">
        <v>2120</v>
      </c>
      <c r="J345" s="79">
        <v>17538212</v>
      </c>
      <c r="K345" s="79"/>
      <c r="L345" s="79">
        <v>30</v>
      </c>
      <c r="M345" s="79">
        <v>600362</v>
      </c>
      <c r="N345" s="79">
        <v>1308</v>
      </c>
      <c r="O345" s="79">
        <v>9467786</v>
      </c>
      <c r="P345" s="144"/>
      <c r="Q345" s="144"/>
      <c r="R345" s="144"/>
      <c r="S345" s="144"/>
    </row>
    <row r="346" spans="1:19" s="41" customFormat="1" ht="9" customHeight="1" x14ac:dyDescent="0.15">
      <c r="A346" s="74" t="s">
        <v>31</v>
      </c>
      <c r="B346" s="79">
        <v>972</v>
      </c>
      <c r="C346" s="79">
        <v>975</v>
      </c>
      <c r="D346" s="79">
        <v>588</v>
      </c>
      <c r="E346" s="79">
        <v>355695</v>
      </c>
      <c r="F346" s="79"/>
      <c r="G346" s="80">
        <v>7</v>
      </c>
      <c r="H346" s="79">
        <v>1285</v>
      </c>
      <c r="I346" s="79">
        <v>89</v>
      </c>
      <c r="J346" s="79">
        <v>27020</v>
      </c>
      <c r="K346" s="79"/>
      <c r="L346" s="79">
        <v>1</v>
      </c>
      <c r="M346" s="79">
        <v>155328</v>
      </c>
      <c r="N346" s="79">
        <v>106</v>
      </c>
      <c r="O346" s="79">
        <v>2374289</v>
      </c>
      <c r="P346" s="144"/>
      <c r="Q346" s="144"/>
      <c r="R346" s="144"/>
      <c r="S346" s="144"/>
    </row>
    <row r="347" spans="1:19" s="41" customFormat="1" ht="9" customHeight="1" x14ac:dyDescent="0.15">
      <c r="A347" s="76" t="s">
        <v>32</v>
      </c>
      <c r="B347" s="81">
        <v>4572</v>
      </c>
      <c r="C347" s="81">
        <v>4574</v>
      </c>
      <c r="D347" s="81">
        <v>2205</v>
      </c>
      <c r="E347" s="81">
        <v>1534868</v>
      </c>
      <c r="F347" s="81"/>
      <c r="G347" s="82">
        <v>2</v>
      </c>
      <c r="H347" s="81">
        <v>226</v>
      </c>
      <c r="I347" s="81">
        <v>11</v>
      </c>
      <c r="J347" s="81">
        <v>11900</v>
      </c>
      <c r="K347" s="81"/>
      <c r="L347" s="81">
        <v>3</v>
      </c>
      <c r="M347" s="81">
        <v>23589</v>
      </c>
      <c r="N347" s="81">
        <v>381</v>
      </c>
      <c r="O347" s="81">
        <v>474565</v>
      </c>
      <c r="P347" s="144"/>
      <c r="Q347" s="144"/>
      <c r="R347" s="144"/>
      <c r="S347" s="144"/>
    </row>
    <row r="348" spans="1:19" s="41" customFormat="1" ht="9" customHeight="1" x14ac:dyDescent="0.15">
      <c r="A348" s="74" t="s">
        <v>85</v>
      </c>
      <c r="B348" s="79">
        <v>10446</v>
      </c>
      <c r="C348" s="79">
        <v>15807</v>
      </c>
      <c r="D348" s="79">
        <v>10514</v>
      </c>
      <c r="E348" s="79">
        <v>7360698</v>
      </c>
      <c r="F348" s="79"/>
      <c r="G348" s="80">
        <v>35</v>
      </c>
      <c r="H348" s="79">
        <v>9704</v>
      </c>
      <c r="I348" s="79">
        <v>531</v>
      </c>
      <c r="J348" s="79">
        <v>378640</v>
      </c>
      <c r="K348" s="79"/>
      <c r="L348" s="79">
        <v>14</v>
      </c>
      <c r="M348" s="79">
        <v>122674</v>
      </c>
      <c r="N348" s="79">
        <v>647</v>
      </c>
      <c r="O348" s="79">
        <v>2480541</v>
      </c>
      <c r="P348" s="144"/>
      <c r="Q348" s="144"/>
      <c r="R348" s="144"/>
      <c r="S348" s="144"/>
    </row>
    <row r="349" spans="1:19" s="41" customFormat="1" ht="9" customHeight="1" x14ac:dyDescent="0.15">
      <c r="A349" s="74" t="s">
        <v>34</v>
      </c>
      <c r="B349" s="79">
        <v>1601</v>
      </c>
      <c r="C349" s="79">
        <v>1629</v>
      </c>
      <c r="D349" s="79">
        <v>1163</v>
      </c>
      <c r="E349" s="79">
        <v>713534</v>
      </c>
      <c r="F349" s="79"/>
      <c r="G349" s="80">
        <v>5</v>
      </c>
      <c r="H349" s="79">
        <v>960</v>
      </c>
      <c r="I349" s="79">
        <v>96</v>
      </c>
      <c r="J349" s="79">
        <v>114797</v>
      </c>
      <c r="K349" s="79"/>
      <c r="L349" s="79">
        <v>3</v>
      </c>
      <c r="M349" s="79">
        <v>27816</v>
      </c>
      <c r="N349" s="79">
        <v>496</v>
      </c>
      <c r="O349" s="79">
        <v>691625</v>
      </c>
      <c r="P349" s="144"/>
      <c r="Q349" s="144"/>
      <c r="R349" s="144"/>
      <c r="S349" s="144"/>
    </row>
    <row r="350" spans="1:19" s="41" customFormat="1" ht="9" customHeight="1" x14ac:dyDescent="0.15">
      <c r="A350" s="74" t="s">
        <v>35</v>
      </c>
      <c r="B350" s="79">
        <v>3516</v>
      </c>
      <c r="C350" s="79">
        <v>6129</v>
      </c>
      <c r="D350" s="79">
        <v>4995</v>
      </c>
      <c r="E350" s="79">
        <v>3026217</v>
      </c>
      <c r="F350" s="79"/>
      <c r="G350" s="80">
        <v>0</v>
      </c>
      <c r="H350" s="79">
        <v>0</v>
      </c>
      <c r="I350" s="79">
        <v>0</v>
      </c>
      <c r="J350" s="79">
        <v>0</v>
      </c>
      <c r="K350" s="79"/>
      <c r="L350" s="79">
        <v>3</v>
      </c>
      <c r="M350" s="79">
        <v>54463</v>
      </c>
      <c r="N350" s="79">
        <v>131</v>
      </c>
      <c r="O350" s="79">
        <v>1043940</v>
      </c>
      <c r="P350" s="144"/>
      <c r="Q350" s="144"/>
      <c r="R350" s="144"/>
      <c r="S350" s="144"/>
    </row>
    <row r="351" spans="1:19" s="41" customFormat="1" ht="9" customHeight="1" x14ac:dyDescent="0.15">
      <c r="A351" s="76" t="s">
        <v>86</v>
      </c>
      <c r="B351" s="81">
        <v>8811</v>
      </c>
      <c r="C351" s="81">
        <v>12428</v>
      </c>
      <c r="D351" s="81">
        <v>5718</v>
      </c>
      <c r="E351" s="81">
        <v>3512461</v>
      </c>
      <c r="F351" s="81"/>
      <c r="G351" s="82">
        <v>29</v>
      </c>
      <c r="H351" s="81">
        <v>41474</v>
      </c>
      <c r="I351" s="81">
        <v>497</v>
      </c>
      <c r="J351" s="81">
        <v>112908</v>
      </c>
      <c r="K351" s="81"/>
      <c r="L351" s="81">
        <v>50</v>
      </c>
      <c r="M351" s="81">
        <v>185062</v>
      </c>
      <c r="N351" s="81">
        <v>1295</v>
      </c>
      <c r="O351" s="81">
        <v>3577242</v>
      </c>
    </row>
    <row r="352" spans="1:19" s="41" customFormat="1" ht="9" customHeight="1" x14ac:dyDescent="0.15">
      <c r="A352" s="74" t="s">
        <v>87</v>
      </c>
      <c r="B352" s="79">
        <v>105195</v>
      </c>
      <c r="C352" s="79">
        <v>200944</v>
      </c>
      <c r="D352" s="79">
        <v>276773</v>
      </c>
      <c r="E352" s="79">
        <v>61877619</v>
      </c>
      <c r="F352" s="79"/>
      <c r="G352" s="80">
        <v>725</v>
      </c>
      <c r="H352" s="79">
        <v>2476221</v>
      </c>
      <c r="I352" s="79">
        <v>77930</v>
      </c>
      <c r="J352" s="79">
        <v>122515865</v>
      </c>
      <c r="K352" s="79"/>
      <c r="L352" s="79">
        <v>3358</v>
      </c>
      <c r="M352" s="79">
        <v>5870204</v>
      </c>
      <c r="N352" s="79">
        <v>556494</v>
      </c>
      <c r="O352" s="79">
        <v>449039187</v>
      </c>
    </row>
    <row r="353" spans="1:15" s="41" customFormat="1" ht="9" customHeight="1" x14ac:dyDescent="0.15">
      <c r="A353" s="74" t="s">
        <v>38</v>
      </c>
      <c r="B353" s="79">
        <v>3598</v>
      </c>
      <c r="C353" s="79">
        <v>3622</v>
      </c>
      <c r="D353" s="79">
        <v>3103</v>
      </c>
      <c r="E353" s="79">
        <v>2009282</v>
      </c>
      <c r="F353" s="79"/>
      <c r="G353" s="80">
        <v>8</v>
      </c>
      <c r="H353" s="79">
        <v>2107</v>
      </c>
      <c r="I353" s="79">
        <v>121</v>
      </c>
      <c r="J353" s="79">
        <v>39550</v>
      </c>
      <c r="K353" s="79"/>
      <c r="L353" s="79">
        <v>11</v>
      </c>
      <c r="M353" s="79">
        <v>32609</v>
      </c>
      <c r="N353" s="79">
        <v>389</v>
      </c>
      <c r="O353" s="79">
        <v>637294</v>
      </c>
    </row>
    <row r="354" spans="1:15" s="41" customFormat="1" ht="9" customHeight="1" x14ac:dyDescent="0.15">
      <c r="A354" s="74" t="s">
        <v>39</v>
      </c>
      <c r="B354" s="79">
        <v>15651</v>
      </c>
      <c r="C354" s="79">
        <v>16084</v>
      </c>
      <c r="D354" s="79">
        <v>8202</v>
      </c>
      <c r="E354" s="79">
        <v>5174454</v>
      </c>
      <c r="F354" s="79"/>
      <c r="G354" s="80">
        <v>23</v>
      </c>
      <c r="H354" s="79">
        <v>2676</v>
      </c>
      <c r="I354" s="79">
        <v>292</v>
      </c>
      <c r="J354" s="79">
        <v>173283</v>
      </c>
      <c r="K354" s="79"/>
      <c r="L354" s="79">
        <v>44</v>
      </c>
      <c r="M354" s="79">
        <v>113537</v>
      </c>
      <c r="N354" s="79">
        <v>825</v>
      </c>
      <c r="O354" s="79">
        <v>2289758</v>
      </c>
    </row>
    <row r="355" spans="1:15" s="41" customFormat="1" ht="9" customHeight="1" x14ac:dyDescent="0.15">
      <c r="A355" s="76" t="s">
        <v>40</v>
      </c>
      <c r="B355" s="81">
        <v>4272</v>
      </c>
      <c r="C355" s="81">
        <v>10550</v>
      </c>
      <c r="D355" s="81">
        <v>2302</v>
      </c>
      <c r="E355" s="81">
        <v>2348615</v>
      </c>
      <c r="F355" s="81"/>
      <c r="G355" s="82">
        <v>2</v>
      </c>
      <c r="H355" s="81">
        <v>554</v>
      </c>
      <c r="I355" s="81">
        <v>28</v>
      </c>
      <c r="J355" s="81">
        <v>3100</v>
      </c>
      <c r="K355" s="81"/>
      <c r="L355" s="81">
        <v>112</v>
      </c>
      <c r="M355" s="81">
        <v>30906</v>
      </c>
      <c r="N355" s="81">
        <v>239</v>
      </c>
      <c r="O355" s="81">
        <v>602767</v>
      </c>
    </row>
    <row r="356" spans="1:15" s="41" customFormat="1" ht="9" customHeight="1" x14ac:dyDescent="0.15">
      <c r="A356" s="74" t="s">
        <v>41</v>
      </c>
      <c r="B356" s="79">
        <v>3471</v>
      </c>
      <c r="C356" s="79">
        <v>3473</v>
      </c>
      <c r="D356" s="79">
        <v>2052</v>
      </c>
      <c r="E356" s="79">
        <v>1186030</v>
      </c>
      <c r="F356" s="79"/>
      <c r="G356" s="80">
        <v>2</v>
      </c>
      <c r="H356" s="79">
        <v>61</v>
      </c>
      <c r="I356" s="79">
        <v>38</v>
      </c>
      <c r="J356" s="79">
        <v>8100</v>
      </c>
      <c r="K356" s="79"/>
      <c r="L356" s="79">
        <v>8</v>
      </c>
      <c r="M356" s="79">
        <v>53860</v>
      </c>
      <c r="N356" s="79">
        <v>266</v>
      </c>
      <c r="O356" s="79">
        <v>1089712</v>
      </c>
    </row>
    <row r="357" spans="1:15" s="41" customFormat="1" ht="9" customHeight="1" x14ac:dyDescent="0.15">
      <c r="A357" s="74" t="s">
        <v>42</v>
      </c>
      <c r="B357" s="79">
        <v>26366</v>
      </c>
      <c r="C357" s="79">
        <v>48192</v>
      </c>
      <c r="D357" s="79">
        <v>29259</v>
      </c>
      <c r="E357" s="79">
        <v>29844929</v>
      </c>
      <c r="F357" s="79"/>
      <c r="G357" s="80">
        <v>52</v>
      </c>
      <c r="H357" s="79">
        <v>18540</v>
      </c>
      <c r="I357" s="79">
        <v>1493</v>
      </c>
      <c r="J357" s="79">
        <v>269668</v>
      </c>
      <c r="K357" s="79"/>
      <c r="L357" s="79">
        <v>246</v>
      </c>
      <c r="M357" s="79">
        <v>408843</v>
      </c>
      <c r="N357" s="79">
        <v>4911</v>
      </c>
      <c r="O357" s="79">
        <v>13866537</v>
      </c>
    </row>
    <row r="358" spans="1:15" s="41" customFormat="1" ht="9" customHeight="1" x14ac:dyDescent="0.15">
      <c r="A358" s="74" t="s">
        <v>43</v>
      </c>
      <c r="B358" s="79">
        <v>29407</v>
      </c>
      <c r="C358" s="79">
        <v>38432</v>
      </c>
      <c r="D358" s="79">
        <v>22502</v>
      </c>
      <c r="E358" s="79">
        <v>19979048</v>
      </c>
      <c r="F358" s="79"/>
      <c r="G358" s="80">
        <v>61</v>
      </c>
      <c r="H358" s="79">
        <v>35108</v>
      </c>
      <c r="I358" s="79">
        <v>1570</v>
      </c>
      <c r="J358" s="79">
        <v>613607</v>
      </c>
      <c r="K358" s="79"/>
      <c r="L358" s="79">
        <v>52</v>
      </c>
      <c r="M358" s="79">
        <v>406264</v>
      </c>
      <c r="N358" s="79">
        <v>2754</v>
      </c>
      <c r="O358" s="79">
        <v>9226252</v>
      </c>
    </row>
    <row r="359" spans="1:15" s="41" customFormat="1" ht="9" customHeight="1" x14ac:dyDescent="0.15">
      <c r="A359" s="76" t="s">
        <v>88</v>
      </c>
      <c r="B359" s="81">
        <v>7141</v>
      </c>
      <c r="C359" s="81">
        <v>7423</v>
      </c>
      <c r="D359" s="81">
        <v>4520</v>
      </c>
      <c r="E359" s="81">
        <v>3458923</v>
      </c>
      <c r="F359" s="81"/>
      <c r="G359" s="82">
        <v>4</v>
      </c>
      <c r="H359" s="81">
        <v>367</v>
      </c>
      <c r="I359" s="81">
        <v>432</v>
      </c>
      <c r="J359" s="81">
        <v>30310</v>
      </c>
      <c r="K359" s="81"/>
      <c r="L359" s="81">
        <v>330</v>
      </c>
      <c r="M359" s="81">
        <v>60081</v>
      </c>
      <c r="N359" s="81">
        <v>638</v>
      </c>
      <c r="O359" s="81">
        <v>2652757</v>
      </c>
    </row>
    <row r="360" spans="1:15" s="41" customFormat="1" ht="9" customHeight="1" x14ac:dyDescent="0.15">
      <c r="A360" s="74" t="s">
        <v>45</v>
      </c>
      <c r="B360" s="79">
        <v>4289</v>
      </c>
      <c r="C360" s="79">
        <v>4315</v>
      </c>
      <c r="D360" s="79">
        <v>3214</v>
      </c>
      <c r="E360" s="79">
        <v>2002748</v>
      </c>
      <c r="F360" s="79"/>
      <c r="G360" s="80">
        <v>8</v>
      </c>
      <c r="H360" s="79">
        <v>2480</v>
      </c>
      <c r="I360" s="79">
        <v>152</v>
      </c>
      <c r="J360" s="79">
        <v>55287</v>
      </c>
      <c r="K360" s="79"/>
      <c r="L360" s="79">
        <v>30</v>
      </c>
      <c r="M360" s="79">
        <v>42746</v>
      </c>
      <c r="N360" s="79">
        <v>1945</v>
      </c>
      <c r="O360" s="79">
        <v>869760</v>
      </c>
    </row>
    <row r="361" spans="1:15" s="41" customFormat="1" ht="9" customHeight="1" x14ac:dyDescent="0.15">
      <c r="A361" s="74" t="s">
        <v>46</v>
      </c>
      <c r="B361" s="79">
        <v>1438</v>
      </c>
      <c r="C361" s="79">
        <v>1438</v>
      </c>
      <c r="D361" s="79">
        <v>1178</v>
      </c>
      <c r="E361" s="79">
        <v>747948</v>
      </c>
      <c r="F361" s="79"/>
      <c r="G361" s="80">
        <v>5</v>
      </c>
      <c r="H361" s="79">
        <v>1758</v>
      </c>
      <c r="I361" s="79">
        <v>46</v>
      </c>
      <c r="J361" s="79">
        <v>32640</v>
      </c>
      <c r="K361" s="79"/>
      <c r="L361" s="79">
        <v>1</v>
      </c>
      <c r="M361" s="79">
        <v>27209</v>
      </c>
      <c r="N361" s="79">
        <v>27</v>
      </c>
      <c r="O361" s="79">
        <v>509736</v>
      </c>
    </row>
    <row r="362" spans="1:15" s="41" customFormat="1" ht="9" customHeight="1" x14ac:dyDescent="0.15">
      <c r="A362" s="74" t="s">
        <v>47</v>
      </c>
      <c r="B362" s="79">
        <v>22031</v>
      </c>
      <c r="C362" s="79">
        <v>31604</v>
      </c>
      <c r="D362" s="79">
        <v>24741</v>
      </c>
      <c r="E362" s="79">
        <v>27935780</v>
      </c>
      <c r="F362" s="79"/>
      <c r="G362" s="80">
        <v>100</v>
      </c>
      <c r="H362" s="79">
        <v>78753</v>
      </c>
      <c r="I362" s="79">
        <v>1914</v>
      </c>
      <c r="J362" s="79">
        <v>1030139</v>
      </c>
      <c r="K362" s="79"/>
      <c r="L362" s="79">
        <v>449</v>
      </c>
      <c r="M362" s="79">
        <v>1777263</v>
      </c>
      <c r="N362" s="79">
        <v>12880</v>
      </c>
      <c r="O362" s="79">
        <v>193235417</v>
      </c>
    </row>
    <row r="363" spans="1:15" s="41" customFormat="1" ht="9" customHeight="1" x14ac:dyDescent="0.15">
      <c r="A363" s="76" t="s">
        <v>48</v>
      </c>
      <c r="B363" s="81">
        <v>8003</v>
      </c>
      <c r="C363" s="81">
        <v>8059</v>
      </c>
      <c r="D363" s="81">
        <v>3623</v>
      </c>
      <c r="E363" s="81">
        <v>2129382</v>
      </c>
      <c r="F363" s="81"/>
      <c r="G363" s="82">
        <v>1</v>
      </c>
      <c r="H363" s="81">
        <v>8141</v>
      </c>
      <c r="I363" s="81">
        <v>9573</v>
      </c>
      <c r="J363" s="81">
        <v>838523</v>
      </c>
      <c r="K363" s="81"/>
      <c r="L363" s="81">
        <v>6</v>
      </c>
      <c r="M363" s="81">
        <v>2138</v>
      </c>
      <c r="N363" s="81">
        <v>67</v>
      </c>
      <c r="O363" s="81">
        <v>108587</v>
      </c>
    </row>
    <row r="364" spans="1:15" s="41" customFormat="1" ht="9" customHeight="1" x14ac:dyDescent="0.15">
      <c r="A364" s="74" t="s">
        <v>49</v>
      </c>
      <c r="B364" s="79">
        <v>12365</v>
      </c>
      <c r="C364" s="79">
        <v>12459</v>
      </c>
      <c r="D364" s="79">
        <v>8060</v>
      </c>
      <c r="E364" s="79">
        <v>4489751</v>
      </c>
      <c r="F364" s="79"/>
      <c r="G364" s="80">
        <v>103</v>
      </c>
      <c r="H364" s="79">
        <v>26794</v>
      </c>
      <c r="I364" s="79">
        <v>2455</v>
      </c>
      <c r="J364" s="79">
        <v>524402</v>
      </c>
      <c r="K364" s="79"/>
      <c r="L364" s="79">
        <v>169</v>
      </c>
      <c r="M364" s="79">
        <v>44266</v>
      </c>
      <c r="N364" s="79">
        <v>4586</v>
      </c>
      <c r="O364" s="79">
        <v>2808283</v>
      </c>
    </row>
    <row r="365" spans="1:15" s="41" customFormat="1" ht="9" customHeight="1" x14ac:dyDescent="0.15">
      <c r="A365" s="74" t="s">
        <v>50</v>
      </c>
      <c r="B365" s="79">
        <v>6009</v>
      </c>
      <c r="C365" s="79">
        <v>6887</v>
      </c>
      <c r="D365" s="79">
        <v>3308</v>
      </c>
      <c r="E365" s="79">
        <v>1928625</v>
      </c>
      <c r="F365" s="79"/>
      <c r="G365" s="80">
        <v>9</v>
      </c>
      <c r="H365" s="79">
        <v>2585</v>
      </c>
      <c r="I365" s="79">
        <v>209</v>
      </c>
      <c r="J365" s="79">
        <v>65984</v>
      </c>
      <c r="K365" s="79"/>
      <c r="L365" s="79">
        <v>31</v>
      </c>
      <c r="M365" s="79">
        <v>8237</v>
      </c>
      <c r="N365" s="79">
        <v>1244</v>
      </c>
      <c r="O365" s="79">
        <v>1016532</v>
      </c>
    </row>
    <row r="366" spans="1:15" s="41" customFormat="1" ht="9" customHeight="1" x14ac:dyDescent="0.15">
      <c r="A366" s="74" t="s">
        <v>51</v>
      </c>
      <c r="B366" s="79">
        <v>3170</v>
      </c>
      <c r="C366" s="79">
        <v>3232</v>
      </c>
      <c r="D366" s="79">
        <v>2473</v>
      </c>
      <c r="E366" s="79">
        <v>1677082</v>
      </c>
      <c r="F366" s="79"/>
      <c r="G366" s="80">
        <v>22</v>
      </c>
      <c r="H366" s="79">
        <v>3564</v>
      </c>
      <c r="I366" s="79">
        <v>1676</v>
      </c>
      <c r="J366" s="79">
        <v>213992</v>
      </c>
      <c r="K366" s="79"/>
      <c r="L366" s="79">
        <v>176</v>
      </c>
      <c r="M366" s="79">
        <v>45337</v>
      </c>
      <c r="N366" s="79">
        <v>2075</v>
      </c>
      <c r="O366" s="79">
        <v>14083926</v>
      </c>
    </row>
    <row r="367" spans="1:15" s="41" customFormat="1" ht="9" customHeight="1" x14ac:dyDescent="0.15">
      <c r="A367" s="76" t="s">
        <v>52</v>
      </c>
      <c r="B367" s="81">
        <v>4927</v>
      </c>
      <c r="C367" s="81">
        <v>4938</v>
      </c>
      <c r="D367" s="81">
        <v>2771</v>
      </c>
      <c r="E367" s="81">
        <v>1637165</v>
      </c>
      <c r="F367" s="81"/>
      <c r="G367" s="82">
        <v>4</v>
      </c>
      <c r="H367" s="81">
        <v>1459</v>
      </c>
      <c r="I367" s="81">
        <v>39</v>
      </c>
      <c r="J367" s="81">
        <v>18200</v>
      </c>
      <c r="K367" s="81"/>
      <c r="L367" s="81">
        <v>36</v>
      </c>
      <c r="M367" s="81">
        <v>8504</v>
      </c>
      <c r="N367" s="81">
        <v>683</v>
      </c>
      <c r="O367" s="81">
        <v>738207</v>
      </c>
    </row>
    <row r="368" spans="1:15" s="41" customFormat="1" ht="9" customHeight="1" x14ac:dyDescent="0.15">
      <c r="A368" s="74" t="s">
        <v>53</v>
      </c>
      <c r="B368" s="79">
        <v>4615</v>
      </c>
      <c r="C368" s="79">
        <v>7353</v>
      </c>
      <c r="D368" s="79">
        <v>3813</v>
      </c>
      <c r="E368" s="79">
        <v>2435996</v>
      </c>
      <c r="F368" s="79"/>
      <c r="G368" s="80">
        <v>1</v>
      </c>
      <c r="H368" s="79">
        <v>35</v>
      </c>
      <c r="I368" s="79">
        <v>3</v>
      </c>
      <c r="J368" s="79">
        <v>2990</v>
      </c>
      <c r="K368" s="79"/>
      <c r="L368" s="79">
        <v>9</v>
      </c>
      <c r="M368" s="79">
        <v>5055</v>
      </c>
      <c r="N368" s="79">
        <v>154</v>
      </c>
      <c r="O368" s="79">
        <v>580929</v>
      </c>
    </row>
    <row r="369" spans="1:19" s="41" customFormat="1" ht="9" customHeight="1" x14ac:dyDescent="0.15">
      <c r="A369" s="74" t="s">
        <v>54</v>
      </c>
      <c r="B369" s="79">
        <v>13252</v>
      </c>
      <c r="C369" s="79">
        <v>13252</v>
      </c>
      <c r="D369" s="79">
        <v>5504</v>
      </c>
      <c r="E369" s="79">
        <v>3160377</v>
      </c>
      <c r="F369" s="79"/>
      <c r="G369" s="80">
        <v>4</v>
      </c>
      <c r="H369" s="79">
        <v>1042</v>
      </c>
      <c r="I369" s="79">
        <v>91</v>
      </c>
      <c r="J369" s="79">
        <v>54921</v>
      </c>
      <c r="K369" s="79"/>
      <c r="L369" s="79">
        <v>86</v>
      </c>
      <c r="M369" s="79">
        <v>18046</v>
      </c>
      <c r="N369" s="79">
        <v>2447</v>
      </c>
      <c r="O369" s="79">
        <v>1383893</v>
      </c>
    </row>
    <row r="370" spans="1:19" s="41" customFormat="1" ht="9" customHeight="1" x14ac:dyDescent="0.15">
      <c r="A370" s="74" t="s">
        <v>55</v>
      </c>
      <c r="B370" s="79">
        <v>3269</v>
      </c>
      <c r="C370" s="79">
        <v>3413</v>
      </c>
      <c r="D370" s="79">
        <v>1906</v>
      </c>
      <c r="E370" s="79">
        <v>1158257</v>
      </c>
      <c r="F370" s="79"/>
      <c r="G370" s="80">
        <v>2</v>
      </c>
      <c r="H370" s="79">
        <v>224</v>
      </c>
      <c r="I370" s="79">
        <v>74</v>
      </c>
      <c r="J370" s="79">
        <v>18383</v>
      </c>
      <c r="K370" s="79"/>
      <c r="L370" s="79">
        <v>6</v>
      </c>
      <c r="M370" s="79">
        <v>3742</v>
      </c>
      <c r="N370" s="79">
        <v>170</v>
      </c>
      <c r="O370" s="79">
        <v>185448</v>
      </c>
    </row>
    <row r="371" spans="1:19" s="41" customFormat="1" ht="9" customHeight="1" x14ac:dyDescent="0.15">
      <c r="A371" s="76" t="s">
        <v>56</v>
      </c>
      <c r="B371" s="81">
        <v>7827</v>
      </c>
      <c r="C371" s="81">
        <v>8141</v>
      </c>
      <c r="D371" s="81">
        <v>8899</v>
      </c>
      <c r="E371" s="81">
        <v>4478156</v>
      </c>
      <c r="F371" s="81"/>
      <c r="G371" s="82">
        <v>21</v>
      </c>
      <c r="H371" s="81">
        <v>5142</v>
      </c>
      <c r="I371" s="81">
        <v>326</v>
      </c>
      <c r="J371" s="81">
        <v>152341</v>
      </c>
      <c r="K371" s="81"/>
      <c r="L371" s="81">
        <v>2</v>
      </c>
      <c r="M371" s="81">
        <v>6668</v>
      </c>
      <c r="N371" s="81">
        <v>126</v>
      </c>
      <c r="O371" s="81">
        <v>354279</v>
      </c>
    </row>
    <row r="372" spans="1:19" s="41" customFormat="1" ht="9" customHeight="1" x14ac:dyDescent="0.15">
      <c r="A372" s="74" t="s">
        <v>57</v>
      </c>
      <c r="B372" s="79">
        <v>16716</v>
      </c>
      <c r="C372" s="79">
        <v>16860</v>
      </c>
      <c r="D372" s="79">
        <v>4476</v>
      </c>
      <c r="E372" s="79">
        <v>1190504</v>
      </c>
      <c r="F372" s="79"/>
      <c r="G372" s="80">
        <v>3</v>
      </c>
      <c r="H372" s="79">
        <v>857</v>
      </c>
      <c r="I372" s="79">
        <v>57</v>
      </c>
      <c r="J372" s="79">
        <v>12400</v>
      </c>
      <c r="K372" s="79"/>
      <c r="L372" s="79">
        <v>1</v>
      </c>
      <c r="M372" s="79">
        <v>1259</v>
      </c>
      <c r="N372" s="79">
        <v>8</v>
      </c>
      <c r="O372" s="79">
        <v>130902</v>
      </c>
    </row>
    <row r="373" spans="1:19" s="41" customFormat="1" ht="9" customHeight="1" x14ac:dyDescent="0.15">
      <c r="A373" s="74" t="s">
        <v>89</v>
      </c>
      <c r="B373" s="79">
        <v>17170</v>
      </c>
      <c r="C373" s="79">
        <v>17986</v>
      </c>
      <c r="D373" s="79">
        <v>11553</v>
      </c>
      <c r="E373" s="79">
        <v>7690888</v>
      </c>
      <c r="F373" s="79"/>
      <c r="G373" s="80">
        <v>24</v>
      </c>
      <c r="H373" s="79">
        <v>7732</v>
      </c>
      <c r="I373" s="79">
        <v>374</v>
      </c>
      <c r="J373" s="79">
        <v>180929</v>
      </c>
      <c r="K373" s="79"/>
      <c r="L373" s="79">
        <v>252</v>
      </c>
      <c r="M373" s="79">
        <v>9729</v>
      </c>
      <c r="N373" s="79">
        <v>388</v>
      </c>
      <c r="O373" s="79">
        <v>707799</v>
      </c>
    </row>
    <row r="374" spans="1:19" s="41" customFormat="1" ht="9" customHeight="1" x14ac:dyDescent="0.15">
      <c r="A374" s="74" t="s">
        <v>59</v>
      </c>
      <c r="B374" s="79">
        <v>7551</v>
      </c>
      <c r="C374" s="79">
        <v>8708</v>
      </c>
      <c r="D374" s="79">
        <v>4504</v>
      </c>
      <c r="E374" s="79">
        <v>2305763</v>
      </c>
      <c r="F374" s="79"/>
      <c r="G374" s="80">
        <v>9</v>
      </c>
      <c r="H374" s="79">
        <v>1028</v>
      </c>
      <c r="I374" s="79">
        <v>359</v>
      </c>
      <c r="J374" s="79">
        <v>40818</v>
      </c>
      <c r="K374" s="79"/>
      <c r="L374" s="79">
        <v>244</v>
      </c>
      <c r="M374" s="79">
        <v>38978</v>
      </c>
      <c r="N374" s="79">
        <v>3895</v>
      </c>
      <c r="O374" s="79">
        <v>178276225</v>
      </c>
    </row>
    <row r="375" spans="1:19" s="41" customFormat="1" ht="9" customHeight="1" x14ac:dyDescent="0.15">
      <c r="A375" s="76" t="s">
        <v>60</v>
      </c>
      <c r="B375" s="81">
        <v>1227</v>
      </c>
      <c r="C375" s="81">
        <v>1227</v>
      </c>
      <c r="D375" s="81">
        <v>1196</v>
      </c>
      <c r="E375" s="81">
        <v>732905</v>
      </c>
      <c r="F375" s="81"/>
      <c r="G375" s="82">
        <v>9</v>
      </c>
      <c r="H375" s="81">
        <v>16744</v>
      </c>
      <c r="I375" s="81">
        <v>189</v>
      </c>
      <c r="J375" s="81">
        <v>52380</v>
      </c>
      <c r="K375" s="81"/>
      <c r="L375" s="81">
        <v>8</v>
      </c>
      <c r="M375" s="81">
        <v>11569</v>
      </c>
      <c r="N375" s="81">
        <v>158</v>
      </c>
      <c r="O375" s="81">
        <v>1837740</v>
      </c>
    </row>
    <row r="376" spans="1:19" s="41" customFormat="1" ht="9" customHeight="1" x14ac:dyDescent="0.15">
      <c r="A376" s="74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</row>
    <row r="377" spans="1:19" s="41" customFormat="1" ht="9" customHeight="1" x14ac:dyDescent="0.15">
      <c r="A377" s="145">
        <v>2005</v>
      </c>
      <c r="I377" s="84"/>
      <c r="N377" s="84"/>
      <c r="P377" s="144"/>
      <c r="Q377" s="144"/>
      <c r="R377" s="144"/>
      <c r="S377" s="144"/>
    </row>
    <row r="378" spans="1:19" s="41" customFormat="1" ht="9" customHeight="1" x14ac:dyDescent="0.15">
      <c r="A378" s="72" t="s">
        <v>27</v>
      </c>
      <c r="B378" s="78">
        <f>SUM(B380:B411)</f>
        <v>472938</v>
      </c>
      <c r="C378" s="78">
        <f>SUM(C380:C411)</f>
        <v>728510</v>
      </c>
      <c r="D378" s="78">
        <f>SUM(D380:D411)-1</f>
        <v>694249</v>
      </c>
      <c r="E378" s="78">
        <f>SUM(E380:E411)+1</f>
        <v>238670177</v>
      </c>
      <c r="F378" s="78"/>
      <c r="G378" s="78">
        <f>SUM(G380:G411)</f>
        <v>2294</v>
      </c>
      <c r="H378" s="78">
        <f>SUM(H380:H411)</f>
        <v>3301673</v>
      </c>
      <c r="I378" s="78">
        <f>SUM(I380:I411)</f>
        <v>190882</v>
      </c>
      <c r="J378" s="78">
        <f>SUM(J380:J411)</f>
        <v>232889211</v>
      </c>
      <c r="K378" s="78"/>
      <c r="L378" s="78">
        <f>SUM(L380:L411)</f>
        <v>4421</v>
      </c>
      <c r="M378" s="78">
        <f>SUM(M380:M411)</f>
        <v>12732664</v>
      </c>
      <c r="N378" s="78">
        <f>SUM(N380:N411)+2</f>
        <v>721148</v>
      </c>
      <c r="O378" s="78">
        <f>SUM(O380:O411)-1</f>
        <v>710888660</v>
      </c>
      <c r="P378" s="144"/>
      <c r="Q378" s="144"/>
      <c r="R378" s="144"/>
      <c r="S378" s="144"/>
    </row>
    <row r="379" spans="1:19" s="41" customFormat="1" ht="3.95" customHeight="1" x14ac:dyDescent="0.15">
      <c r="A379" s="72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144"/>
      <c r="Q379" s="144"/>
      <c r="R379" s="144"/>
      <c r="S379" s="144"/>
    </row>
    <row r="380" spans="1:19" s="41" customFormat="1" ht="9" customHeight="1" x14ac:dyDescent="0.15">
      <c r="A380" s="74" t="s">
        <v>29</v>
      </c>
      <c r="B380" s="79">
        <v>3556</v>
      </c>
      <c r="C380" s="79">
        <v>3559</v>
      </c>
      <c r="D380" s="79">
        <v>1813</v>
      </c>
      <c r="E380" s="79">
        <v>995382</v>
      </c>
      <c r="F380" s="79"/>
      <c r="G380" s="80">
        <v>2</v>
      </c>
      <c r="H380" s="79">
        <v>150</v>
      </c>
      <c r="I380" s="79">
        <v>68</v>
      </c>
      <c r="J380" s="79">
        <v>4249</v>
      </c>
      <c r="K380" s="79"/>
      <c r="L380" s="79">
        <v>6</v>
      </c>
      <c r="M380" s="79">
        <v>55345</v>
      </c>
      <c r="N380" s="79">
        <v>98</v>
      </c>
      <c r="O380" s="79">
        <v>1101049</v>
      </c>
      <c r="P380" s="144"/>
      <c r="Q380" s="144"/>
      <c r="R380" s="144"/>
      <c r="S380" s="144"/>
    </row>
    <row r="381" spans="1:19" s="41" customFormat="1" ht="9" customHeight="1" x14ac:dyDescent="0.15">
      <c r="A381" s="74" t="s">
        <v>30</v>
      </c>
      <c r="B381" s="79">
        <v>20271</v>
      </c>
      <c r="C381" s="79">
        <v>20312</v>
      </c>
      <c r="D381" s="79">
        <v>10403</v>
      </c>
      <c r="E381" s="79">
        <v>6186077</v>
      </c>
      <c r="F381" s="79"/>
      <c r="G381" s="80">
        <v>132</v>
      </c>
      <c r="H381" s="79">
        <v>19043</v>
      </c>
      <c r="I381" s="79">
        <v>2265</v>
      </c>
      <c r="J381" s="79">
        <v>23817524</v>
      </c>
      <c r="K381" s="79"/>
      <c r="L381" s="79">
        <v>22</v>
      </c>
      <c r="M381" s="79">
        <v>611482</v>
      </c>
      <c r="N381" s="79">
        <v>1017</v>
      </c>
      <c r="O381" s="79">
        <v>9875144</v>
      </c>
      <c r="P381" s="144"/>
      <c r="Q381" s="144"/>
      <c r="R381" s="144"/>
      <c r="S381" s="144"/>
    </row>
    <row r="382" spans="1:19" s="41" customFormat="1" ht="9" customHeight="1" x14ac:dyDescent="0.15">
      <c r="A382" s="74" t="s">
        <v>31</v>
      </c>
      <c r="B382" s="79">
        <v>1552</v>
      </c>
      <c r="C382" s="79">
        <v>1553</v>
      </c>
      <c r="D382" s="79">
        <v>1593</v>
      </c>
      <c r="E382" s="79">
        <v>889623</v>
      </c>
      <c r="F382" s="79"/>
      <c r="G382" s="80">
        <v>0</v>
      </c>
      <c r="H382" s="79">
        <v>0</v>
      </c>
      <c r="I382" s="79">
        <v>0</v>
      </c>
      <c r="J382" s="79">
        <v>0</v>
      </c>
      <c r="K382" s="79"/>
      <c r="L382" s="79">
        <v>0</v>
      </c>
      <c r="M382" s="79">
        <v>157616</v>
      </c>
      <c r="N382" s="79">
        <v>114</v>
      </c>
      <c r="O382" s="79">
        <v>2509012</v>
      </c>
      <c r="P382" s="144"/>
      <c r="Q382" s="144"/>
      <c r="R382" s="144"/>
      <c r="S382" s="144"/>
    </row>
    <row r="383" spans="1:19" s="41" customFormat="1" ht="9" customHeight="1" x14ac:dyDescent="0.15">
      <c r="A383" s="76" t="s">
        <v>32</v>
      </c>
      <c r="B383" s="81">
        <v>5372</v>
      </c>
      <c r="C383" s="81">
        <v>5404</v>
      </c>
      <c r="D383" s="81">
        <v>2623</v>
      </c>
      <c r="E383" s="81">
        <v>1563384</v>
      </c>
      <c r="F383" s="81"/>
      <c r="G383" s="82">
        <v>1</v>
      </c>
      <c r="H383" s="81">
        <v>125</v>
      </c>
      <c r="I383" s="81">
        <v>978</v>
      </c>
      <c r="J383" s="81">
        <v>36116</v>
      </c>
      <c r="K383" s="81"/>
      <c r="L383" s="81">
        <v>5</v>
      </c>
      <c r="M383" s="81">
        <v>24688</v>
      </c>
      <c r="N383" s="81">
        <v>423</v>
      </c>
      <c r="O383" s="81">
        <v>563073</v>
      </c>
      <c r="P383" s="144"/>
      <c r="Q383" s="144"/>
      <c r="R383" s="144"/>
      <c r="S383" s="144"/>
    </row>
    <row r="384" spans="1:19" s="41" customFormat="1" ht="9" customHeight="1" x14ac:dyDescent="0.15">
      <c r="A384" s="74" t="s">
        <v>85</v>
      </c>
      <c r="B384" s="79">
        <v>14399</v>
      </c>
      <c r="C384" s="79">
        <v>14434</v>
      </c>
      <c r="D384" s="79">
        <v>11337</v>
      </c>
      <c r="E384" s="79">
        <v>6471122</v>
      </c>
      <c r="F384" s="79"/>
      <c r="G384" s="80">
        <v>21</v>
      </c>
      <c r="H384" s="79">
        <v>6290</v>
      </c>
      <c r="I384" s="79">
        <v>1509</v>
      </c>
      <c r="J384" s="79">
        <v>1229619</v>
      </c>
      <c r="K384" s="79"/>
      <c r="L384" s="79">
        <v>16</v>
      </c>
      <c r="M384" s="79">
        <v>128386</v>
      </c>
      <c r="N384" s="79">
        <v>1079</v>
      </c>
      <c r="O384" s="79">
        <v>2841143</v>
      </c>
      <c r="P384" s="144"/>
      <c r="Q384" s="144"/>
      <c r="R384" s="144"/>
      <c r="S384" s="144"/>
    </row>
    <row r="385" spans="1:19" s="41" customFormat="1" ht="9" customHeight="1" x14ac:dyDescent="0.15">
      <c r="A385" s="74" t="s">
        <v>34</v>
      </c>
      <c r="B385" s="79">
        <v>2310</v>
      </c>
      <c r="C385" s="79">
        <v>2310</v>
      </c>
      <c r="D385" s="79">
        <v>1916</v>
      </c>
      <c r="E385" s="79">
        <v>1079011</v>
      </c>
      <c r="F385" s="79"/>
      <c r="G385" s="80">
        <v>0</v>
      </c>
      <c r="H385" s="79">
        <v>0</v>
      </c>
      <c r="I385" s="79">
        <v>0</v>
      </c>
      <c r="J385" s="79">
        <v>0</v>
      </c>
      <c r="K385" s="79"/>
      <c r="L385" s="79">
        <v>1</v>
      </c>
      <c r="M385" s="79">
        <v>30425</v>
      </c>
      <c r="N385" s="79">
        <v>229</v>
      </c>
      <c r="O385" s="79">
        <v>873760</v>
      </c>
      <c r="P385" s="144"/>
      <c r="Q385" s="144"/>
      <c r="R385" s="144"/>
      <c r="S385" s="144"/>
    </row>
    <row r="386" spans="1:19" s="41" customFormat="1" ht="9" customHeight="1" x14ac:dyDescent="0.15">
      <c r="A386" s="74" t="s">
        <v>35</v>
      </c>
      <c r="B386" s="79">
        <v>3977</v>
      </c>
      <c r="C386" s="79">
        <v>3977</v>
      </c>
      <c r="D386" s="79">
        <v>3366</v>
      </c>
      <c r="E386" s="79">
        <v>1849948</v>
      </c>
      <c r="F386" s="79"/>
      <c r="G386" s="80">
        <v>1</v>
      </c>
      <c r="H386" s="79">
        <v>33</v>
      </c>
      <c r="I386" s="79">
        <v>269</v>
      </c>
      <c r="J386" s="79">
        <v>6915</v>
      </c>
      <c r="K386" s="79"/>
      <c r="L386" s="79">
        <v>2</v>
      </c>
      <c r="M386" s="79">
        <v>58767</v>
      </c>
      <c r="N386" s="79">
        <v>61</v>
      </c>
      <c r="O386" s="79">
        <v>1302816</v>
      </c>
      <c r="P386" s="144"/>
      <c r="Q386" s="144"/>
      <c r="R386" s="144"/>
      <c r="S386" s="144"/>
    </row>
    <row r="387" spans="1:19" s="41" customFormat="1" ht="9" customHeight="1" x14ac:dyDescent="0.15">
      <c r="A387" s="76" t="s">
        <v>86</v>
      </c>
      <c r="B387" s="81">
        <v>11631</v>
      </c>
      <c r="C387" s="81">
        <v>11651</v>
      </c>
      <c r="D387" s="81">
        <v>9609</v>
      </c>
      <c r="E387" s="81">
        <v>5156320</v>
      </c>
      <c r="F387" s="81"/>
      <c r="G387" s="82">
        <v>27</v>
      </c>
      <c r="H387" s="81">
        <v>21961</v>
      </c>
      <c r="I387" s="81">
        <v>3178</v>
      </c>
      <c r="J387" s="81">
        <v>4352089</v>
      </c>
      <c r="K387" s="81"/>
      <c r="L387" s="81">
        <v>56</v>
      </c>
      <c r="M387" s="81">
        <v>187696</v>
      </c>
      <c r="N387" s="81">
        <v>2115</v>
      </c>
      <c r="O387" s="81">
        <v>4363089</v>
      </c>
    </row>
    <row r="388" spans="1:19" s="41" customFormat="1" ht="9" customHeight="1" x14ac:dyDescent="0.15">
      <c r="A388" s="74" t="s">
        <v>87</v>
      </c>
      <c r="B388" s="79">
        <v>138880</v>
      </c>
      <c r="C388" s="79">
        <v>392116</v>
      </c>
      <c r="D388" s="79">
        <v>448104</v>
      </c>
      <c r="E388" s="79">
        <v>105825918</v>
      </c>
      <c r="F388" s="79"/>
      <c r="G388" s="80">
        <v>1364</v>
      </c>
      <c r="H388" s="79">
        <v>2849464</v>
      </c>
      <c r="I388" s="79">
        <v>147272</v>
      </c>
      <c r="J388" s="79">
        <v>165786199</v>
      </c>
      <c r="K388" s="79"/>
      <c r="L388" s="79">
        <v>2141</v>
      </c>
      <c r="M388" s="79">
        <v>8708466</v>
      </c>
      <c r="N388" s="79">
        <v>663404</v>
      </c>
      <c r="O388" s="79">
        <v>460453944</v>
      </c>
    </row>
    <row r="389" spans="1:19" s="41" customFormat="1" ht="9" customHeight="1" x14ac:dyDescent="0.15">
      <c r="A389" s="74" t="s">
        <v>38</v>
      </c>
      <c r="B389" s="79">
        <v>5721</v>
      </c>
      <c r="C389" s="79">
        <v>5724</v>
      </c>
      <c r="D389" s="79">
        <v>4914</v>
      </c>
      <c r="E389" s="79">
        <v>2784263</v>
      </c>
      <c r="F389" s="79"/>
      <c r="G389" s="80">
        <v>0</v>
      </c>
      <c r="H389" s="79">
        <v>0</v>
      </c>
      <c r="I389" s="79">
        <v>0</v>
      </c>
      <c r="J389" s="79">
        <v>0</v>
      </c>
      <c r="K389" s="79"/>
      <c r="L389" s="79">
        <v>11</v>
      </c>
      <c r="M389" s="79">
        <v>36390</v>
      </c>
      <c r="N389" s="79">
        <v>667</v>
      </c>
      <c r="O389" s="79">
        <v>890070</v>
      </c>
    </row>
    <row r="390" spans="1:19" s="41" customFormat="1" ht="9" customHeight="1" x14ac:dyDescent="0.15">
      <c r="A390" s="74" t="s">
        <v>39</v>
      </c>
      <c r="B390" s="79">
        <v>17316</v>
      </c>
      <c r="C390" s="79">
        <v>17432</v>
      </c>
      <c r="D390" s="79">
        <v>12148</v>
      </c>
      <c r="E390" s="79">
        <v>6906746</v>
      </c>
      <c r="F390" s="79"/>
      <c r="G390" s="80">
        <v>47</v>
      </c>
      <c r="H390" s="79">
        <v>41413</v>
      </c>
      <c r="I390" s="79">
        <v>2218</v>
      </c>
      <c r="J390" s="79">
        <v>9671891</v>
      </c>
      <c r="K390" s="79"/>
      <c r="L390" s="79">
        <v>67</v>
      </c>
      <c r="M390" s="79">
        <v>123038</v>
      </c>
      <c r="N390" s="79">
        <v>1547</v>
      </c>
      <c r="O390" s="79">
        <v>2754574</v>
      </c>
    </row>
    <row r="391" spans="1:19" s="41" customFormat="1" ht="9" customHeight="1" x14ac:dyDescent="0.15">
      <c r="A391" s="76" t="s">
        <v>40</v>
      </c>
      <c r="B391" s="81">
        <v>5065</v>
      </c>
      <c r="C391" s="81">
        <v>5066</v>
      </c>
      <c r="D391" s="81">
        <v>4128</v>
      </c>
      <c r="E391" s="81">
        <v>2223394</v>
      </c>
      <c r="F391" s="81"/>
      <c r="G391" s="82">
        <v>0</v>
      </c>
      <c r="H391" s="81">
        <v>0</v>
      </c>
      <c r="I391" s="81">
        <v>0</v>
      </c>
      <c r="J391" s="81">
        <v>0</v>
      </c>
      <c r="K391" s="81"/>
      <c r="L391" s="81">
        <v>28</v>
      </c>
      <c r="M391" s="81">
        <v>35133</v>
      </c>
      <c r="N391" s="81">
        <v>139</v>
      </c>
      <c r="O391" s="81">
        <v>853152</v>
      </c>
    </row>
    <row r="392" spans="1:19" s="41" customFormat="1" ht="9" customHeight="1" x14ac:dyDescent="0.15">
      <c r="A392" s="74" t="s">
        <v>41</v>
      </c>
      <c r="B392" s="79">
        <v>3802</v>
      </c>
      <c r="C392" s="79">
        <v>3802</v>
      </c>
      <c r="D392" s="79">
        <v>2956</v>
      </c>
      <c r="E392" s="79">
        <v>1539959</v>
      </c>
      <c r="F392" s="79"/>
      <c r="G392" s="80">
        <v>2</v>
      </c>
      <c r="H392" s="79">
        <v>166</v>
      </c>
      <c r="I392" s="79">
        <v>390</v>
      </c>
      <c r="J392" s="79">
        <v>19034</v>
      </c>
      <c r="K392" s="79"/>
      <c r="L392" s="79">
        <v>6</v>
      </c>
      <c r="M392" s="79">
        <v>58388</v>
      </c>
      <c r="N392" s="79">
        <v>442</v>
      </c>
      <c r="O392" s="79">
        <v>1432491</v>
      </c>
    </row>
    <row r="393" spans="1:19" s="41" customFormat="1" ht="9" customHeight="1" x14ac:dyDescent="0.15">
      <c r="A393" s="74" t="s">
        <v>42</v>
      </c>
      <c r="B393" s="79">
        <v>27100</v>
      </c>
      <c r="C393" s="79">
        <v>27184</v>
      </c>
      <c r="D393" s="79">
        <v>20882</v>
      </c>
      <c r="E393" s="79">
        <v>10889580</v>
      </c>
      <c r="F393" s="79"/>
      <c r="G393" s="80">
        <v>100</v>
      </c>
      <c r="H393" s="79">
        <v>37454</v>
      </c>
      <c r="I393" s="79">
        <v>7995</v>
      </c>
      <c r="J393" s="79">
        <v>3470595</v>
      </c>
      <c r="K393" s="79"/>
      <c r="L393" s="79">
        <v>285</v>
      </c>
      <c r="M393" s="79">
        <v>425662</v>
      </c>
      <c r="N393" s="79">
        <v>4915</v>
      </c>
      <c r="O393" s="79">
        <v>10157608</v>
      </c>
    </row>
    <row r="394" spans="1:19" s="41" customFormat="1" ht="9" customHeight="1" x14ac:dyDescent="0.15">
      <c r="A394" s="74" t="s">
        <v>43</v>
      </c>
      <c r="B394" s="79">
        <v>36500</v>
      </c>
      <c r="C394" s="79">
        <v>36601</v>
      </c>
      <c r="D394" s="79">
        <v>28475</v>
      </c>
      <c r="E394" s="79">
        <v>16122431</v>
      </c>
      <c r="F394" s="79"/>
      <c r="G394" s="80">
        <v>9</v>
      </c>
      <c r="H394" s="79">
        <v>1795</v>
      </c>
      <c r="I394" s="79">
        <v>1413</v>
      </c>
      <c r="J394" s="79">
        <v>295367</v>
      </c>
      <c r="K394" s="79"/>
      <c r="L394" s="79">
        <v>49</v>
      </c>
      <c r="M394" s="79">
        <v>414656</v>
      </c>
      <c r="N394" s="79">
        <v>1834</v>
      </c>
      <c r="O394" s="79">
        <v>9385135</v>
      </c>
    </row>
    <row r="395" spans="1:19" s="41" customFormat="1" ht="9" customHeight="1" x14ac:dyDescent="0.15">
      <c r="A395" s="76" t="s">
        <v>88</v>
      </c>
      <c r="B395" s="81">
        <v>10119</v>
      </c>
      <c r="C395" s="81">
        <v>10137</v>
      </c>
      <c r="D395" s="81">
        <v>7215</v>
      </c>
      <c r="E395" s="81">
        <v>4006530</v>
      </c>
      <c r="F395" s="81"/>
      <c r="G395" s="82">
        <v>2</v>
      </c>
      <c r="H395" s="81">
        <v>150</v>
      </c>
      <c r="I395" s="81">
        <v>352</v>
      </c>
      <c r="J395" s="81">
        <v>10778</v>
      </c>
      <c r="K395" s="81"/>
      <c r="L395" s="81">
        <v>254</v>
      </c>
      <c r="M395" s="81">
        <v>64088</v>
      </c>
      <c r="N395" s="81">
        <v>485</v>
      </c>
      <c r="O395" s="81">
        <v>1744878</v>
      </c>
    </row>
    <row r="396" spans="1:19" s="41" customFormat="1" ht="9" customHeight="1" x14ac:dyDescent="0.15">
      <c r="A396" s="74" t="s">
        <v>45</v>
      </c>
      <c r="B396" s="79">
        <v>5950</v>
      </c>
      <c r="C396" s="79">
        <v>5965</v>
      </c>
      <c r="D396" s="79">
        <v>5552</v>
      </c>
      <c r="E396" s="79">
        <v>3159553</v>
      </c>
      <c r="F396" s="79"/>
      <c r="G396" s="80">
        <v>6</v>
      </c>
      <c r="H396" s="79">
        <v>160</v>
      </c>
      <c r="I396" s="79">
        <v>64</v>
      </c>
      <c r="J396" s="79">
        <v>15402</v>
      </c>
      <c r="K396" s="79"/>
      <c r="L396" s="79">
        <v>36</v>
      </c>
      <c r="M396" s="79">
        <v>41470</v>
      </c>
      <c r="N396" s="79">
        <v>954</v>
      </c>
      <c r="O396" s="79">
        <v>974708</v>
      </c>
    </row>
    <row r="397" spans="1:19" s="41" customFormat="1" ht="9" customHeight="1" x14ac:dyDescent="0.15">
      <c r="A397" s="74" t="s">
        <v>46</v>
      </c>
      <c r="B397" s="79">
        <v>2353</v>
      </c>
      <c r="C397" s="79">
        <v>2353</v>
      </c>
      <c r="D397" s="79">
        <v>2009</v>
      </c>
      <c r="E397" s="79">
        <v>1124005</v>
      </c>
      <c r="F397" s="79"/>
      <c r="G397" s="80">
        <v>1</v>
      </c>
      <c r="H397" s="79">
        <v>1</v>
      </c>
      <c r="I397" s="79">
        <v>135</v>
      </c>
      <c r="J397" s="79">
        <v>629</v>
      </c>
      <c r="K397" s="79"/>
      <c r="L397" s="79">
        <v>1</v>
      </c>
      <c r="M397" s="79">
        <v>30904</v>
      </c>
      <c r="N397" s="79">
        <v>32</v>
      </c>
      <c r="O397" s="79">
        <v>731377</v>
      </c>
    </row>
    <row r="398" spans="1:19" s="41" customFormat="1" ht="9" customHeight="1" x14ac:dyDescent="0.15">
      <c r="A398" s="74" t="s">
        <v>47</v>
      </c>
      <c r="B398" s="79">
        <v>28628</v>
      </c>
      <c r="C398" s="79">
        <v>30233</v>
      </c>
      <c r="D398" s="79">
        <v>26864</v>
      </c>
      <c r="E398" s="79">
        <v>13865668</v>
      </c>
      <c r="F398" s="79"/>
      <c r="G398" s="80">
        <v>296</v>
      </c>
      <c r="H398" s="79">
        <v>252713</v>
      </c>
      <c r="I398" s="79">
        <v>9664</v>
      </c>
      <c r="J398" s="79">
        <v>19533921</v>
      </c>
      <c r="K398" s="79"/>
      <c r="L398" s="79">
        <v>235</v>
      </c>
      <c r="M398" s="79">
        <v>1314426</v>
      </c>
      <c r="N398" s="79">
        <v>17674</v>
      </c>
      <c r="O398" s="79">
        <v>27402554</v>
      </c>
    </row>
    <row r="399" spans="1:19" s="41" customFormat="1" ht="9" customHeight="1" x14ac:dyDescent="0.15">
      <c r="A399" s="76" t="s">
        <v>48</v>
      </c>
      <c r="B399" s="81">
        <v>9416</v>
      </c>
      <c r="C399" s="81">
        <v>9418</v>
      </c>
      <c r="D399" s="81">
        <v>5131</v>
      </c>
      <c r="E399" s="81">
        <v>2835051</v>
      </c>
      <c r="F399" s="81"/>
      <c r="G399" s="82">
        <v>0</v>
      </c>
      <c r="H399" s="81">
        <v>0</v>
      </c>
      <c r="I399" s="81">
        <v>0</v>
      </c>
      <c r="J399" s="81">
        <v>0</v>
      </c>
      <c r="K399" s="81"/>
      <c r="L399" s="81">
        <v>13</v>
      </c>
      <c r="M399" s="81">
        <v>5601</v>
      </c>
      <c r="N399" s="81">
        <v>28</v>
      </c>
      <c r="O399" s="81">
        <v>305231</v>
      </c>
    </row>
    <row r="400" spans="1:19" s="41" customFormat="1" ht="9" customHeight="1" x14ac:dyDescent="0.15">
      <c r="A400" s="74" t="s">
        <v>49</v>
      </c>
      <c r="B400" s="79">
        <v>14538</v>
      </c>
      <c r="C400" s="79">
        <v>14564</v>
      </c>
      <c r="D400" s="79">
        <v>11320</v>
      </c>
      <c r="E400" s="79">
        <v>5974267</v>
      </c>
      <c r="F400" s="79"/>
      <c r="G400" s="80">
        <v>149</v>
      </c>
      <c r="H400" s="79">
        <v>36886</v>
      </c>
      <c r="I400" s="79">
        <v>3681</v>
      </c>
      <c r="J400" s="79">
        <v>3091550</v>
      </c>
      <c r="K400" s="79"/>
      <c r="L400" s="79">
        <v>171</v>
      </c>
      <c r="M400" s="79">
        <v>27528</v>
      </c>
      <c r="N400" s="79">
        <v>3502</v>
      </c>
      <c r="O400" s="79">
        <v>2061108</v>
      </c>
    </row>
    <row r="401" spans="1:19" s="41" customFormat="1" ht="9" customHeight="1" x14ac:dyDescent="0.15">
      <c r="A401" s="74" t="s">
        <v>50</v>
      </c>
      <c r="B401" s="79">
        <v>8001</v>
      </c>
      <c r="C401" s="79">
        <v>8061</v>
      </c>
      <c r="D401" s="79">
        <v>5241</v>
      </c>
      <c r="E401" s="79">
        <v>2835007</v>
      </c>
      <c r="F401" s="79"/>
      <c r="G401" s="80">
        <v>6</v>
      </c>
      <c r="H401" s="79">
        <v>313</v>
      </c>
      <c r="I401" s="79">
        <v>130</v>
      </c>
      <c r="J401" s="79">
        <v>38348</v>
      </c>
      <c r="K401" s="79"/>
      <c r="L401" s="79">
        <v>32</v>
      </c>
      <c r="M401" s="79">
        <v>27084</v>
      </c>
      <c r="N401" s="79">
        <v>1969</v>
      </c>
      <c r="O401" s="79">
        <v>2016619</v>
      </c>
    </row>
    <row r="402" spans="1:19" s="41" customFormat="1" ht="9" customHeight="1" x14ac:dyDescent="0.15">
      <c r="A402" s="74" t="s">
        <v>51</v>
      </c>
      <c r="B402" s="79">
        <v>3933</v>
      </c>
      <c r="C402" s="79">
        <v>3940</v>
      </c>
      <c r="D402" s="79">
        <v>4116</v>
      </c>
      <c r="E402" s="79">
        <v>2348161</v>
      </c>
      <c r="F402" s="79"/>
      <c r="G402" s="80">
        <v>23</v>
      </c>
      <c r="H402" s="79">
        <v>3648</v>
      </c>
      <c r="I402" s="79">
        <v>2194</v>
      </c>
      <c r="J402" s="79">
        <v>211857</v>
      </c>
      <c r="K402" s="79"/>
      <c r="L402" s="79">
        <v>166</v>
      </c>
      <c r="M402" s="79">
        <v>29650</v>
      </c>
      <c r="N402" s="79">
        <v>2072</v>
      </c>
      <c r="O402" s="79">
        <v>7406546</v>
      </c>
    </row>
    <row r="403" spans="1:19" s="41" customFormat="1" ht="9" customHeight="1" x14ac:dyDescent="0.15">
      <c r="A403" s="76" t="s">
        <v>52</v>
      </c>
      <c r="B403" s="81">
        <v>5455</v>
      </c>
      <c r="C403" s="81">
        <v>5465</v>
      </c>
      <c r="D403" s="81">
        <v>4497</v>
      </c>
      <c r="E403" s="81">
        <v>2093817</v>
      </c>
      <c r="F403" s="81"/>
      <c r="G403" s="82">
        <v>0</v>
      </c>
      <c r="H403" s="81">
        <v>0</v>
      </c>
      <c r="I403" s="81">
        <v>0</v>
      </c>
      <c r="J403" s="81">
        <v>0</v>
      </c>
      <c r="K403" s="81"/>
      <c r="L403" s="81">
        <v>31</v>
      </c>
      <c r="M403" s="81">
        <v>13606</v>
      </c>
      <c r="N403" s="81">
        <v>1024</v>
      </c>
      <c r="O403" s="81">
        <v>1051794</v>
      </c>
    </row>
    <row r="404" spans="1:19" s="41" customFormat="1" ht="9" customHeight="1" x14ac:dyDescent="0.15">
      <c r="A404" s="74" t="s">
        <v>53</v>
      </c>
      <c r="B404" s="79">
        <v>9354</v>
      </c>
      <c r="C404" s="79">
        <v>9377</v>
      </c>
      <c r="D404" s="79">
        <v>8440</v>
      </c>
      <c r="E404" s="79">
        <v>4812631</v>
      </c>
      <c r="F404" s="79"/>
      <c r="G404" s="80">
        <v>0</v>
      </c>
      <c r="H404" s="79">
        <v>0</v>
      </c>
      <c r="I404" s="79">
        <v>0</v>
      </c>
      <c r="J404" s="79">
        <v>0</v>
      </c>
      <c r="K404" s="79"/>
      <c r="L404" s="79">
        <v>5</v>
      </c>
      <c r="M404" s="79">
        <v>8093</v>
      </c>
      <c r="N404" s="79">
        <v>77</v>
      </c>
      <c r="O404" s="79">
        <v>764823</v>
      </c>
    </row>
    <row r="405" spans="1:19" s="41" customFormat="1" ht="9" customHeight="1" x14ac:dyDescent="0.15">
      <c r="A405" s="74" t="s">
        <v>54</v>
      </c>
      <c r="B405" s="79">
        <v>14961</v>
      </c>
      <c r="C405" s="79">
        <v>14983</v>
      </c>
      <c r="D405" s="79">
        <v>8120</v>
      </c>
      <c r="E405" s="79">
        <v>4183928</v>
      </c>
      <c r="F405" s="79"/>
      <c r="G405" s="80">
        <v>80</v>
      </c>
      <c r="H405" s="79">
        <v>13083</v>
      </c>
      <c r="I405" s="79">
        <v>6392</v>
      </c>
      <c r="J405" s="79">
        <v>605255</v>
      </c>
      <c r="K405" s="79"/>
      <c r="L405" s="79">
        <v>186</v>
      </c>
      <c r="M405" s="79">
        <v>34522</v>
      </c>
      <c r="N405" s="79">
        <v>11066</v>
      </c>
      <c r="O405" s="79">
        <v>1648781</v>
      </c>
    </row>
    <row r="406" spans="1:19" s="41" customFormat="1" ht="9" customHeight="1" x14ac:dyDescent="0.15">
      <c r="A406" s="74" t="s">
        <v>55</v>
      </c>
      <c r="B406" s="79">
        <v>4871</v>
      </c>
      <c r="C406" s="79">
        <v>4871</v>
      </c>
      <c r="D406" s="79">
        <v>3349</v>
      </c>
      <c r="E406" s="79">
        <v>1866111</v>
      </c>
      <c r="F406" s="79"/>
      <c r="G406" s="80">
        <v>5</v>
      </c>
      <c r="H406" s="79">
        <v>2018</v>
      </c>
      <c r="I406" s="79">
        <v>179</v>
      </c>
      <c r="J406" s="79">
        <v>86759</v>
      </c>
      <c r="K406" s="79"/>
      <c r="L406" s="79">
        <v>3</v>
      </c>
      <c r="M406" s="79">
        <v>7614</v>
      </c>
      <c r="N406" s="79">
        <v>123</v>
      </c>
      <c r="O406" s="79">
        <v>428054</v>
      </c>
    </row>
    <row r="407" spans="1:19" s="41" customFormat="1" ht="9" customHeight="1" x14ac:dyDescent="0.15">
      <c r="A407" s="76" t="s">
        <v>56</v>
      </c>
      <c r="B407" s="81">
        <v>10930</v>
      </c>
      <c r="C407" s="81">
        <v>10938</v>
      </c>
      <c r="D407" s="81">
        <v>10188</v>
      </c>
      <c r="E407" s="81">
        <v>5765336</v>
      </c>
      <c r="F407" s="81"/>
      <c r="G407" s="82">
        <v>5</v>
      </c>
      <c r="H407" s="81">
        <v>326</v>
      </c>
      <c r="I407" s="81">
        <v>122</v>
      </c>
      <c r="J407" s="81">
        <v>19622</v>
      </c>
      <c r="K407" s="81"/>
      <c r="L407" s="81">
        <v>1</v>
      </c>
      <c r="M407" s="81">
        <v>11461</v>
      </c>
      <c r="N407" s="81">
        <v>104</v>
      </c>
      <c r="O407" s="81">
        <v>663714</v>
      </c>
    </row>
    <row r="408" spans="1:19" s="41" customFormat="1" ht="9" customHeight="1" x14ac:dyDescent="0.15">
      <c r="A408" s="74" t="s">
        <v>57</v>
      </c>
      <c r="B408" s="79">
        <v>16209</v>
      </c>
      <c r="C408" s="79">
        <v>16210</v>
      </c>
      <c r="D408" s="79">
        <v>4657</v>
      </c>
      <c r="E408" s="79">
        <v>1089769</v>
      </c>
      <c r="F408" s="79"/>
      <c r="G408" s="80">
        <v>0</v>
      </c>
      <c r="H408" s="79">
        <v>0</v>
      </c>
      <c r="I408" s="79">
        <v>0</v>
      </c>
      <c r="J408" s="79">
        <v>0</v>
      </c>
      <c r="K408" s="79"/>
      <c r="L408" s="79">
        <v>1</v>
      </c>
      <c r="M408" s="79">
        <v>3228</v>
      </c>
      <c r="N408" s="79">
        <v>13</v>
      </c>
      <c r="O408" s="79">
        <v>247517</v>
      </c>
    </row>
    <row r="409" spans="1:19" s="41" customFormat="1" ht="9" customHeight="1" x14ac:dyDescent="0.15">
      <c r="A409" s="74" t="s">
        <v>89</v>
      </c>
      <c r="B409" s="79">
        <v>19992</v>
      </c>
      <c r="C409" s="79">
        <v>20017</v>
      </c>
      <c r="D409" s="79">
        <v>15130</v>
      </c>
      <c r="E409" s="79">
        <v>8250204</v>
      </c>
      <c r="F409" s="79"/>
      <c r="G409" s="80">
        <v>6</v>
      </c>
      <c r="H409" s="79">
        <v>13909</v>
      </c>
      <c r="I409" s="79">
        <v>137</v>
      </c>
      <c r="J409" s="79">
        <v>553685</v>
      </c>
      <c r="K409" s="79"/>
      <c r="L409" s="79">
        <v>379</v>
      </c>
      <c r="M409" s="79">
        <v>17503</v>
      </c>
      <c r="N409" s="79">
        <v>569</v>
      </c>
      <c r="O409" s="79">
        <v>1209660</v>
      </c>
    </row>
    <row r="410" spans="1:19" s="41" customFormat="1" ht="9" customHeight="1" x14ac:dyDescent="0.15">
      <c r="A410" s="74" t="s">
        <v>59</v>
      </c>
      <c r="B410" s="79">
        <v>8733</v>
      </c>
      <c r="C410" s="79">
        <v>8810</v>
      </c>
      <c r="D410" s="79">
        <v>5767</v>
      </c>
      <c r="E410" s="79">
        <v>2597962</v>
      </c>
      <c r="F410" s="79"/>
      <c r="G410" s="80">
        <v>9</v>
      </c>
      <c r="H410" s="79">
        <v>572</v>
      </c>
      <c r="I410" s="79">
        <v>277</v>
      </c>
      <c r="J410" s="79">
        <v>31807</v>
      </c>
      <c r="K410" s="79"/>
      <c r="L410" s="79">
        <v>206</v>
      </c>
      <c r="M410" s="79">
        <v>22806</v>
      </c>
      <c r="N410" s="79">
        <v>2922</v>
      </c>
      <c r="O410" s="79">
        <v>151748450</v>
      </c>
    </row>
    <row r="411" spans="1:19" s="41" customFormat="1" ht="9" customHeight="1" x14ac:dyDescent="0.15">
      <c r="A411" s="76" t="s">
        <v>60</v>
      </c>
      <c r="B411" s="81">
        <v>2043</v>
      </c>
      <c r="C411" s="81">
        <v>2043</v>
      </c>
      <c r="D411" s="81">
        <v>2387</v>
      </c>
      <c r="E411" s="81">
        <v>1379018</v>
      </c>
      <c r="F411" s="81"/>
      <c r="G411" s="82">
        <v>0</v>
      </c>
      <c r="H411" s="81">
        <v>0</v>
      </c>
      <c r="I411" s="81">
        <v>0</v>
      </c>
      <c r="J411" s="81">
        <v>0</v>
      </c>
      <c r="K411" s="81"/>
      <c r="L411" s="81">
        <v>6</v>
      </c>
      <c r="M411" s="81">
        <v>16942</v>
      </c>
      <c r="N411" s="81">
        <v>448</v>
      </c>
      <c r="O411" s="81">
        <v>1126787</v>
      </c>
    </row>
    <row r="412" spans="1:19" s="41" customFormat="1" ht="9" customHeight="1" x14ac:dyDescent="0.15">
      <c r="A412" s="74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</row>
    <row r="413" spans="1:19" s="41" customFormat="1" ht="9" customHeight="1" x14ac:dyDescent="0.15">
      <c r="A413" s="145">
        <v>2006</v>
      </c>
      <c r="I413" s="84"/>
      <c r="N413" s="84"/>
      <c r="P413" s="144"/>
      <c r="Q413" s="144"/>
      <c r="R413" s="144"/>
      <c r="S413" s="144"/>
    </row>
    <row r="414" spans="1:19" s="41" customFormat="1" ht="9" customHeight="1" x14ac:dyDescent="0.15">
      <c r="A414" s="72" t="s">
        <v>27</v>
      </c>
      <c r="B414" s="78">
        <f>SUM(B416:B447)</f>
        <v>1231179</v>
      </c>
      <c r="C414" s="78">
        <f>SUM(C416:C447)</f>
        <v>1284921</v>
      </c>
      <c r="D414" s="78">
        <f>SUM(D416:D447)</f>
        <v>1083921</v>
      </c>
      <c r="E414" s="78">
        <f>SUM(E416:E447)</f>
        <v>431842158</v>
      </c>
      <c r="F414" s="78"/>
      <c r="G414" s="78">
        <f>SUM(G416:G447)</f>
        <v>2585</v>
      </c>
      <c r="H414" s="78">
        <f>SUM(H416:H447)</f>
        <v>1423906</v>
      </c>
      <c r="I414" s="78">
        <f>SUM(I416:I447)</f>
        <v>200143</v>
      </c>
      <c r="J414" s="78">
        <f>SUM(J416:J447)</f>
        <v>142660931</v>
      </c>
      <c r="K414" s="78"/>
      <c r="L414" s="78">
        <f>SUM(L416:L447)</f>
        <v>3645</v>
      </c>
      <c r="M414" s="78">
        <f>SUM(M416:M447)</f>
        <v>14567245</v>
      </c>
      <c r="N414" s="78">
        <f>SUM(N416:N447)</f>
        <v>754106</v>
      </c>
      <c r="O414" s="78">
        <f>SUM(O416:O447)</f>
        <v>739917426</v>
      </c>
      <c r="P414" s="144"/>
      <c r="Q414" s="144"/>
      <c r="R414" s="144"/>
      <c r="S414" s="144"/>
    </row>
    <row r="415" spans="1:19" s="41" customFormat="1" ht="3.95" customHeight="1" x14ac:dyDescent="0.15">
      <c r="A415" s="72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144"/>
      <c r="Q415" s="144"/>
      <c r="R415" s="144"/>
      <c r="S415" s="144"/>
    </row>
    <row r="416" spans="1:19" s="41" customFormat="1" ht="9" customHeight="1" x14ac:dyDescent="0.15">
      <c r="A416" s="74" t="s">
        <v>29</v>
      </c>
      <c r="B416" s="79">
        <v>7409</v>
      </c>
      <c r="C416" s="79">
        <v>7494</v>
      </c>
      <c r="D416" s="79">
        <v>4959</v>
      </c>
      <c r="E416" s="79">
        <v>3128527</v>
      </c>
      <c r="F416" s="79"/>
      <c r="G416" s="80">
        <v>5</v>
      </c>
      <c r="H416" s="79">
        <v>8417</v>
      </c>
      <c r="I416" s="79">
        <v>246</v>
      </c>
      <c r="J416" s="79">
        <v>464123</v>
      </c>
      <c r="K416" s="79"/>
      <c r="L416" s="79">
        <v>9</v>
      </c>
      <c r="M416" s="79">
        <v>56325</v>
      </c>
      <c r="N416" s="79">
        <v>2075</v>
      </c>
      <c r="O416" s="79">
        <v>1098148</v>
      </c>
      <c r="P416" s="144"/>
      <c r="Q416" s="144"/>
      <c r="R416" s="144"/>
      <c r="S416" s="144"/>
    </row>
    <row r="417" spans="1:19" s="41" customFormat="1" ht="9" customHeight="1" x14ac:dyDescent="0.15">
      <c r="A417" s="74" t="s">
        <v>30</v>
      </c>
      <c r="B417" s="79">
        <v>32838</v>
      </c>
      <c r="C417" s="79">
        <v>33157</v>
      </c>
      <c r="D417" s="79">
        <v>20150</v>
      </c>
      <c r="E417" s="79">
        <v>12286096</v>
      </c>
      <c r="F417" s="79"/>
      <c r="G417" s="80">
        <v>105</v>
      </c>
      <c r="H417" s="79">
        <v>12524</v>
      </c>
      <c r="I417" s="79">
        <v>7184</v>
      </c>
      <c r="J417" s="79">
        <v>2910445</v>
      </c>
      <c r="K417" s="79"/>
      <c r="L417" s="79">
        <v>56</v>
      </c>
      <c r="M417" s="79">
        <v>613024</v>
      </c>
      <c r="N417" s="79">
        <v>1275</v>
      </c>
      <c r="O417" s="79">
        <v>10108566</v>
      </c>
      <c r="P417" s="144"/>
      <c r="Q417" s="144"/>
      <c r="R417" s="144"/>
      <c r="S417" s="144"/>
    </row>
    <row r="418" spans="1:19" s="41" customFormat="1" ht="9" customHeight="1" x14ac:dyDescent="0.15">
      <c r="A418" s="74" t="s">
        <v>31</v>
      </c>
      <c r="B418" s="79">
        <v>4483</v>
      </c>
      <c r="C418" s="79">
        <v>4485</v>
      </c>
      <c r="D418" s="79">
        <v>4079</v>
      </c>
      <c r="E418" s="79">
        <v>2551080</v>
      </c>
      <c r="F418" s="79"/>
      <c r="G418" s="80">
        <v>2</v>
      </c>
      <c r="H418" s="79">
        <v>5</v>
      </c>
      <c r="I418" s="79">
        <v>8</v>
      </c>
      <c r="J418" s="79">
        <v>6091</v>
      </c>
      <c r="K418" s="79"/>
      <c r="L418" s="79">
        <v>0</v>
      </c>
      <c r="M418" s="79">
        <v>158366</v>
      </c>
      <c r="N418" s="79">
        <v>108</v>
      </c>
      <c r="O418" s="79">
        <v>2508352</v>
      </c>
      <c r="P418" s="144"/>
      <c r="Q418" s="144"/>
      <c r="R418" s="144"/>
      <c r="S418" s="144"/>
    </row>
    <row r="419" spans="1:19" s="41" customFormat="1" ht="9" customHeight="1" x14ac:dyDescent="0.15">
      <c r="A419" s="76" t="s">
        <v>32</v>
      </c>
      <c r="B419" s="81">
        <v>8993</v>
      </c>
      <c r="C419" s="81">
        <v>9071</v>
      </c>
      <c r="D419" s="81">
        <v>5377</v>
      </c>
      <c r="E419" s="81">
        <v>3373427</v>
      </c>
      <c r="F419" s="81"/>
      <c r="G419" s="82">
        <v>0</v>
      </c>
      <c r="H419" s="81">
        <v>0</v>
      </c>
      <c r="I419" s="81">
        <v>0</v>
      </c>
      <c r="J419" s="81">
        <v>0</v>
      </c>
      <c r="K419" s="81"/>
      <c r="L419" s="81">
        <v>14</v>
      </c>
      <c r="M419" s="81">
        <v>25783</v>
      </c>
      <c r="N419" s="81">
        <v>184</v>
      </c>
      <c r="O419" s="81">
        <v>789134</v>
      </c>
      <c r="P419" s="144"/>
      <c r="Q419" s="144"/>
      <c r="R419" s="144"/>
      <c r="S419" s="144"/>
    </row>
    <row r="420" spans="1:19" s="41" customFormat="1" ht="9" customHeight="1" x14ac:dyDescent="0.15">
      <c r="A420" s="74" t="s">
        <v>85</v>
      </c>
      <c r="B420" s="79">
        <v>24979</v>
      </c>
      <c r="C420" s="79">
        <v>25689</v>
      </c>
      <c r="D420" s="79">
        <v>20415</v>
      </c>
      <c r="E420" s="79">
        <v>12651821</v>
      </c>
      <c r="F420" s="79"/>
      <c r="G420" s="80">
        <v>38</v>
      </c>
      <c r="H420" s="79">
        <v>2651</v>
      </c>
      <c r="I420" s="79">
        <v>634</v>
      </c>
      <c r="J420" s="79">
        <v>99952</v>
      </c>
      <c r="K420" s="79"/>
      <c r="L420" s="79">
        <v>20</v>
      </c>
      <c r="M420" s="79">
        <v>144488</v>
      </c>
      <c r="N420" s="79">
        <v>2320</v>
      </c>
      <c r="O420" s="79">
        <v>5352141</v>
      </c>
      <c r="P420" s="144"/>
      <c r="Q420" s="144"/>
      <c r="R420" s="144"/>
      <c r="S420" s="144"/>
    </row>
    <row r="421" spans="1:19" s="41" customFormat="1" ht="9" customHeight="1" x14ac:dyDescent="0.15">
      <c r="A421" s="74" t="s">
        <v>34</v>
      </c>
      <c r="B421" s="79">
        <v>4982</v>
      </c>
      <c r="C421" s="79">
        <v>4982</v>
      </c>
      <c r="D421" s="79">
        <v>4145</v>
      </c>
      <c r="E421" s="79">
        <v>2573823</v>
      </c>
      <c r="F421" s="79"/>
      <c r="G421" s="80">
        <v>0</v>
      </c>
      <c r="H421" s="79">
        <v>0</v>
      </c>
      <c r="I421" s="79">
        <v>0</v>
      </c>
      <c r="J421" s="79">
        <v>0</v>
      </c>
      <c r="K421" s="79"/>
      <c r="L421" s="79">
        <v>1</v>
      </c>
      <c r="M421" s="79">
        <v>32315</v>
      </c>
      <c r="N421" s="79">
        <v>43</v>
      </c>
      <c r="O421" s="79">
        <v>818755</v>
      </c>
      <c r="P421" s="144"/>
      <c r="Q421" s="144"/>
      <c r="R421" s="144"/>
      <c r="S421" s="144"/>
    </row>
    <row r="422" spans="1:19" s="41" customFormat="1" ht="9" customHeight="1" x14ac:dyDescent="0.15">
      <c r="A422" s="74" t="s">
        <v>35</v>
      </c>
      <c r="B422" s="79">
        <v>11572</v>
      </c>
      <c r="C422" s="79">
        <v>11572</v>
      </c>
      <c r="D422" s="79">
        <v>8968</v>
      </c>
      <c r="E422" s="79">
        <v>5724193</v>
      </c>
      <c r="F422" s="79"/>
      <c r="G422" s="80">
        <v>1</v>
      </c>
      <c r="H422" s="79">
        <v>33</v>
      </c>
      <c r="I422" s="79">
        <v>243</v>
      </c>
      <c r="J422" s="79">
        <v>8250</v>
      </c>
      <c r="K422" s="79"/>
      <c r="L422" s="79">
        <v>16</v>
      </c>
      <c r="M422" s="79">
        <v>61184</v>
      </c>
      <c r="N422" s="79">
        <v>93</v>
      </c>
      <c r="O422" s="79">
        <v>1318710</v>
      </c>
      <c r="P422" s="144"/>
      <c r="Q422" s="144"/>
      <c r="R422" s="144"/>
      <c r="S422" s="144"/>
    </row>
    <row r="423" spans="1:19" s="41" customFormat="1" ht="9" customHeight="1" x14ac:dyDescent="0.15">
      <c r="A423" s="76" t="s">
        <v>86</v>
      </c>
      <c r="B423" s="81">
        <v>20969</v>
      </c>
      <c r="C423" s="81">
        <v>21138</v>
      </c>
      <c r="D423" s="81">
        <v>17341</v>
      </c>
      <c r="E423" s="81">
        <v>10129498</v>
      </c>
      <c r="F423" s="81"/>
      <c r="G423" s="82">
        <v>44</v>
      </c>
      <c r="H423" s="81">
        <v>46086</v>
      </c>
      <c r="I423" s="81">
        <v>2660</v>
      </c>
      <c r="J423" s="81">
        <v>1981563</v>
      </c>
      <c r="K423" s="81"/>
      <c r="L423" s="81">
        <v>58</v>
      </c>
      <c r="M423" s="81">
        <v>182841</v>
      </c>
      <c r="N423" s="81">
        <v>1663</v>
      </c>
      <c r="O423" s="81">
        <v>3770289</v>
      </c>
    </row>
    <row r="424" spans="1:19" s="41" customFormat="1" ht="9" customHeight="1" x14ac:dyDescent="0.15">
      <c r="A424" s="74" t="s">
        <v>87</v>
      </c>
      <c r="B424" s="79">
        <v>608440</v>
      </c>
      <c r="C424" s="79">
        <v>657596</v>
      </c>
      <c r="D424" s="79">
        <v>609235</v>
      </c>
      <c r="E424" s="79">
        <v>147020246</v>
      </c>
      <c r="F424" s="79"/>
      <c r="G424" s="80">
        <v>1493</v>
      </c>
      <c r="H424" s="79">
        <v>1067144</v>
      </c>
      <c r="I424" s="79">
        <v>151398</v>
      </c>
      <c r="J424" s="79">
        <v>113105302</v>
      </c>
      <c r="K424" s="79"/>
      <c r="L424" s="79">
        <v>1320</v>
      </c>
      <c r="M424" s="79">
        <v>9682989</v>
      </c>
      <c r="N424" s="79">
        <v>692602</v>
      </c>
      <c r="O424" s="79">
        <v>468247903</v>
      </c>
    </row>
    <row r="425" spans="1:19" s="41" customFormat="1" ht="9" customHeight="1" x14ac:dyDescent="0.15">
      <c r="A425" s="74" t="s">
        <v>38</v>
      </c>
      <c r="B425" s="79">
        <v>9975</v>
      </c>
      <c r="C425" s="79">
        <v>9986</v>
      </c>
      <c r="D425" s="79">
        <v>8275</v>
      </c>
      <c r="E425" s="79">
        <v>4970740</v>
      </c>
      <c r="F425" s="79"/>
      <c r="G425" s="80">
        <v>3</v>
      </c>
      <c r="H425" s="79">
        <v>11365</v>
      </c>
      <c r="I425" s="79">
        <v>1</v>
      </c>
      <c r="J425" s="79">
        <v>563764</v>
      </c>
      <c r="K425" s="79"/>
      <c r="L425" s="79">
        <v>12</v>
      </c>
      <c r="M425" s="79">
        <v>37563</v>
      </c>
      <c r="N425" s="79">
        <v>686</v>
      </c>
      <c r="O425" s="79">
        <v>900398</v>
      </c>
    </row>
    <row r="426" spans="1:19" s="41" customFormat="1" ht="9" customHeight="1" x14ac:dyDescent="0.15">
      <c r="A426" s="74" t="s">
        <v>39</v>
      </c>
      <c r="B426" s="79">
        <v>31906</v>
      </c>
      <c r="C426" s="79">
        <v>31956</v>
      </c>
      <c r="D426" s="79">
        <v>22869</v>
      </c>
      <c r="E426" s="79">
        <v>14343854</v>
      </c>
      <c r="F426" s="79"/>
      <c r="G426" s="80">
        <v>45</v>
      </c>
      <c r="H426" s="79">
        <v>21342</v>
      </c>
      <c r="I426" s="79">
        <v>2036</v>
      </c>
      <c r="J426" s="79">
        <v>1440981</v>
      </c>
      <c r="K426" s="79"/>
      <c r="L426" s="79">
        <v>174</v>
      </c>
      <c r="M426" s="79">
        <v>126436</v>
      </c>
      <c r="N426" s="79">
        <v>1891</v>
      </c>
      <c r="O426" s="79">
        <v>3090313</v>
      </c>
    </row>
    <row r="427" spans="1:19" s="41" customFormat="1" ht="9" customHeight="1" x14ac:dyDescent="0.15">
      <c r="A427" s="76" t="s">
        <v>40</v>
      </c>
      <c r="B427" s="81">
        <v>10798</v>
      </c>
      <c r="C427" s="81">
        <v>10803</v>
      </c>
      <c r="D427" s="81">
        <v>8699</v>
      </c>
      <c r="E427" s="81">
        <v>5171966</v>
      </c>
      <c r="F427" s="81"/>
      <c r="G427" s="82">
        <v>3</v>
      </c>
      <c r="H427" s="81">
        <v>113</v>
      </c>
      <c r="I427" s="81">
        <v>74</v>
      </c>
      <c r="J427" s="81">
        <v>16303</v>
      </c>
      <c r="K427" s="81"/>
      <c r="L427" s="81">
        <v>25</v>
      </c>
      <c r="M427" s="81">
        <v>37090</v>
      </c>
      <c r="N427" s="81">
        <v>140</v>
      </c>
      <c r="O427" s="81">
        <v>1235350</v>
      </c>
    </row>
    <row r="428" spans="1:19" s="41" customFormat="1" ht="9" customHeight="1" x14ac:dyDescent="0.15">
      <c r="A428" s="74" t="s">
        <v>41</v>
      </c>
      <c r="B428" s="79">
        <v>8263</v>
      </c>
      <c r="C428" s="79">
        <v>8263</v>
      </c>
      <c r="D428" s="79">
        <v>6790</v>
      </c>
      <c r="E428" s="79">
        <v>4087864</v>
      </c>
      <c r="F428" s="79"/>
      <c r="G428" s="80">
        <v>4</v>
      </c>
      <c r="H428" s="79">
        <v>152</v>
      </c>
      <c r="I428" s="79">
        <v>221</v>
      </c>
      <c r="J428" s="79">
        <v>7572</v>
      </c>
      <c r="K428" s="79"/>
      <c r="L428" s="79">
        <v>13</v>
      </c>
      <c r="M428" s="79">
        <v>61583</v>
      </c>
      <c r="N428" s="79">
        <v>456</v>
      </c>
      <c r="O428" s="79">
        <v>1666673</v>
      </c>
    </row>
    <row r="429" spans="1:19" s="41" customFormat="1" ht="9" customHeight="1" x14ac:dyDescent="0.15">
      <c r="A429" s="74" t="s">
        <v>42</v>
      </c>
      <c r="B429" s="79">
        <v>51568</v>
      </c>
      <c r="C429" s="79">
        <v>51688</v>
      </c>
      <c r="D429" s="79">
        <v>41232</v>
      </c>
      <c r="E429" s="79">
        <v>24130208</v>
      </c>
      <c r="F429" s="79"/>
      <c r="G429" s="80">
        <v>101</v>
      </c>
      <c r="H429" s="79">
        <v>91824</v>
      </c>
      <c r="I429" s="79">
        <v>7885</v>
      </c>
      <c r="J429" s="79">
        <v>5080605</v>
      </c>
      <c r="K429" s="79"/>
      <c r="L429" s="79">
        <v>246</v>
      </c>
      <c r="M429" s="79">
        <v>443359</v>
      </c>
      <c r="N429" s="79">
        <v>5795</v>
      </c>
      <c r="O429" s="79">
        <v>10599015</v>
      </c>
    </row>
    <row r="430" spans="1:19" s="41" customFormat="1" ht="9" customHeight="1" x14ac:dyDescent="0.15">
      <c r="A430" s="74" t="s">
        <v>43</v>
      </c>
      <c r="B430" s="79">
        <v>72489</v>
      </c>
      <c r="C430" s="79">
        <v>72676</v>
      </c>
      <c r="D430" s="79">
        <v>59129</v>
      </c>
      <c r="E430" s="79">
        <v>36699069</v>
      </c>
      <c r="F430" s="79"/>
      <c r="G430" s="80">
        <v>152</v>
      </c>
      <c r="H430" s="79">
        <v>10259</v>
      </c>
      <c r="I430" s="79">
        <v>865</v>
      </c>
      <c r="J430" s="79">
        <v>549937</v>
      </c>
      <c r="K430" s="79"/>
      <c r="L430" s="79">
        <v>43</v>
      </c>
      <c r="M430" s="79">
        <v>425132</v>
      </c>
      <c r="N430" s="79">
        <v>1984</v>
      </c>
      <c r="O430" s="79">
        <v>10061738</v>
      </c>
    </row>
    <row r="431" spans="1:19" s="41" customFormat="1" ht="9" customHeight="1" x14ac:dyDescent="0.15">
      <c r="A431" s="76" t="s">
        <v>88</v>
      </c>
      <c r="B431" s="81">
        <v>22031</v>
      </c>
      <c r="C431" s="81">
        <v>22046</v>
      </c>
      <c r="D431" s="81">
        <v>15982</v>
      </c>
      <c r="E431" s="81">
        <v>10009659</v>
      </c>
      <c r="F431" s="81"/>
      <c r="G431" s="82">
        <v>5</v>
      </c>
      <c r="H431" s="81">
        <v>268</v>
      </c>
      <c r="I431" s="81">
        <v>355</v>
      </c>
      <c r="J431" s="81">
        <v>50773</v>
      </c>
      <c r="K431" s="81"/>
      <c r="L431" s="81">
        <v>176</v>
      </c>
      <c r="M431" s="81">
        <v>67932</v>
      </c>
      <c r="N431" s="81">
        <v>313</v>
      </c>
      <c r="O431" s="81">
        <v>2101059</v>
      </c>
    </row>
    <row r="432" spans="1:19" s="41" customFormat="1" ht="9" customHeight="1" x14ac:dyDescent="0.15">
      <c r="A432" s="74" t="s">
        <v>45</v>
      </c>
      <c r="B432" s="79">
        <v>10437</v>
      </c>
      <c r="C432" s="79">
        <v>10458</v>
      </c>
      <c r="D432" s="79">
        <v>9171</v>
      </c>
      <c r="E432" s="79">
        <v>5607893</v>
      </c>
      <c r="F432" s="79"/>
      <c r="G432" s="80">
        <v>6</v>
      </c>
      <c r="H432" s="79">
        <v>98</v>
      </c>
      <c r="I432" s="79">
        <v>31</v>
      </c>
      <c r="J432" s="79">
        <v>10896</v>
      </c>
      <c r="K432" s="79"/>
      <c r="L432" s="79">
        <v>73</v>
      </c>
      <c r="M432" s="79">
        <v>42301</v>
      </c>
      <c r="N432" s="79">
        <v>220</v>
      </c>
      <c r="O432" s="79">
        <v>891531</v>
      </c>
    </row>
    <row r="433" spans="1:15" s="41" customFormat="1" ht="9" customHeight="1" x14ac:dyDescent="0.15">
      <c r="A433" s="74" t="s">
        <v>46</v>
      </c>
      <c r="B433" s="79">
        <v>5062</v>
      </c>
      <c r="C433" s="79">
        <v>5063</v>
      </c>
      <c r="D433" s="79">
        <v>4419</v>
      </c>
      <c r="E433" s="79">
        <v>2793503</v>
      </c>
      <c r="F433" s="79"/>
      <c r="G433" s="80">
        <v>0</v>
      </c>
      <c r="H433" s="79">
        <v>0</v>
      </c>
      <c r="I433" s="79">
        <v>0</v>
      </c>
      <c r="J433" s="79">
        <v>0</v>
      </c>
      <c r="K433" s="79"/>
      <c r="L433" s="79">
        <v>4</v>
      </c>
      <c r="M433" s="79">
        <v>33768</v>
      </c>
      <c r="N433" s="79">
        <v>124</v>
      </c>
      <c r="O433" s="79">
        <v>942104</v>
      </c>
    </row>
    <row r="434" spans="1:15" s="41" customFormat="1" ht="9" customHeight="1" x14ac:dyDescent="0.15">
      <c r="A434" s="74" t="s">
        <v>47</v>
      </c>
      <c r="B434" s="79">
        <v>46809</v>
      </c>
      <c r="C434" s="79">
        <v>48894</v>
      </c>
      <c r="D434" s="79">
        <v>42282</v>
      </c>
      <c r="E434" s="79">
        <v>23052704</v>
      </c>
      <c r="F434" s="79"/>
      <c r="G434" s="80">
        <v>251</v>
      </c>
      <c r="H434" s="79">
        <v>41914</v>
      </c>
      <c r="I434" s="79">
        <v>7905</v>
      </c>
      <c r="J434" s="79">
        <v>5829975</v>
      </c>
      <c r="K434" s="79"/>
      <c r="L434" s="79">
        <v>148</v>
      </c>
      <c r="M434" s="79">
        <v>2076532</v>
      </c>
      <c r="N434" s="79">
        <v>20110</v>
      </c>
      <c r="O434" s="79">
        <v>31195034</v>
      </c>
    </row>
    <row r="435" spans="1:15" s="41" customFormat="1" ht="9" customHeight="1" x14ac:dyDescent="0.15">
      <c r="A435" s="76" t="s">
        <v>48</v>
      </c>
      <c r="B435" s="81">
        <v>14318</v>
      </c>
      <c r="C435" s="81">
        <v>14399</v>
      </c>
      <c r="D435" s="81">
        <v>8301</v>
      </c>
      <c r="E435" s="81">
        <v>4763231</v>
      </c>
      <c r="F435" s="81"/>
      <c r="G435" s="82">
        <v>0</v>
      </c>
      <c r="H435" s="81">
        <v>0</v>
      </c>
      <c r="I435" s="81">
        <v>0</v>
      </c>
      <c r="J435" s="81">
        <v>0</v>
      </c>
      <c r="K435" s="81"/>
      <c r="L435" s="81">
        <v>14</v>
      </c>
      <c r="M435" s="81">
        <v>6940</v>
      </c>
      <c r="N435" s="81">
        <v>19</v>
      </c>
      <c r="O435" s="81">
        <v>684197</v>
      </c>
    </row>
    <row r="436" spans="1:15" s="41" customFormat="1" ht="9" customHeight="1" x14ac:dyDescent="0.15">
      <c r="A436" s="74" t="s">
        <v>49</v>
      </c>
      <c r="B436" s="79">
        <v>25452</v>
      </c>
      <c r="C436" s="79">
        <v>25475</v>
      </c>
      <c r="D436" s="79">
        <v>20626</v>
      </c>
      <c r="E436" s="79">
        <v>12032124</v>
      </c>
      <c r="F436" s="79"/>
      <c r="G436" s="80">
        <v>195</v>
      </c>
      <c r="H436" s="79">
        <v>67847</v>
      </c>
      <c r="I436" s="79">
        <v>2830</v>
      </c>
      <c r="J436" s="79">
        <v>3553390</v>
      </c>
      <c r="K436" s="79"/>
      <c r="L436" s="79">
        <v>280</v>
      </c>
      <c r="M436" s="79">
        <v>32603</v>
      </c>
      <c r="N436" s="79">
        <v>3127</v>
      </c>
      <c r="O436" s="79">
        <v>1367777</v>
      </c>
    </row>
    <row r="437" spans="1:15" s="41" customFormat="1" ht="9" customHeight="1" x14ac:dyDescent="0.15">
      <c r="A437" s="74" t="s">
        <v>50</v>
      </c>
      <c r="B437" s="79">
        <v>16084</v>
      </c>
      <c r="C437" s="79">
        <v>16296</v>
      </c>
      <c r="D437" s="79">
        <v>8970</v>
      </c>
      <c r="E437" s="79">
        <v>5406732</v>
      </c>
      <c r="F437" s="79"/>
      <c r="G437" s="80">
        <v>2</v>
      </c>
      <c r="H437" s="79">
        <v>3</v>
      </c>
      <c r="I437" s="79">
        <v>213</v>
      </c>
      <c r="J437" s="79">
        <v>599</v>
      </c>
      <c r="K437" s="79"/>
      <c r="L437" s="79">
        <v>107</v>
      </c>
      <c r="M437" s="79">
        <v>28535</v>
      </c>
      <c r="N437" s="79">
        <v>1419</v>
      </c>
      <c r="O437" s="79">
        <v>1941178</v>
      </c>
    </row>
    <row r="438" spans="1:15" s="41" customFormat="1" ht="9" customHeight="1" x14ac:dyDescent="0.15">
      <c r="A438" s="74" t="s">
        <v>51</v>
      </c>
      <c r="B438" s="79">
        <v>10724</v>
      </c>
      <c r="C438" s="79">
        <v>10815</v>
      </c>
      <c r="D438" s="79">
        <v>9832</v>
      </c>
      <c r="E438" s="79">
        <v>6215693</v>
      </c>
      <c r="F438" s="79"/>
      <c r="G438" s="80">
        <v>17</v>
      </c>
      <c r="H438" s="79">
        <v>3486</v>
      </c>
      <c r="I438" s="79">
        <v>4433</v>
      </c>
      <c r="J438" s="79">
        <v>259106</v>
      </c>
      <c r="K438" s="79"/>
      <c r="L438" s="79">
        <v>159</v>
      </c>
      <c r="M438" s="79">
        <v>48860</v>
      </c>
      <c r="N438" s="79">
        <v>2249</v>
      </c>
      <c r="O438" s="79">
        <v>6679425</v>
      </c>
    </row>
    <row r="439" spans="1:15" s="41" customFormat="1" ht="9" customHeight="1" x14ac:dyDescent="0.15">
      <c r="A439" s="76" t="s">
        <v>52</v>
      </c>
      <c r="B439" s="81">
        <v>18459</v>
      </c>
      <c r="C439" s="81">
        <v>18466</v>
      </c>
      <c r="D439" s="81">
        <v>9054</v>
      </c>
      <c r="E439" s="81">
        <v>5796507</v>
      </c>
      <c r="F439" s="81"/>
      <c r="G439" s="82">
        <v>8</v>
      </c>
      <c r="H439" s="81">
        <v>14993</v>
      </c>
      <c r="I439" s="81">
        <v>17</v>
      </c>
      <c r="J439" s="81">
        <v>853233</v>
      </c>
      <c r="K439" s="81"/>
      <c r="L439" s="81">
        <v>151</v>
      </c>
      <c r="M439" s="81">
        <v>13354</v>
      </c>
      <c r="N439" s="81">
        <v>633</v>
      </c>
      <c r="O439" s="81">
        <v>1226354</v>
      </c>
    </row>
    <row r="440" spans="1:15" s="41" customFormat="1" ht="9" customHeight="1" x14ac:dyDescent="0.15">
      <c r="A440" s="74" t="s">
        <v>53</v>
      </c>
      <c r="B440" s="79">
        <v>17777</v>
      </c>
      <c r="C440" s="79">
        <v>17894</v>
      </c>
      <c r="D440" s="79">
        <v>15211</v>
      </c>
      <c r="E440" s="79">
        <v>9497922</v>
      </c>
      <c r="F440" s="79"/>
      <c r="G440" s="80">
        <v>2</v>
      </c>
      <c r="H440" s="79">
        <v>7</v>
      </c>
      <c r="I440" s="79">
        <v>11</v>
      </c>
      <c r="J440" s="79">
        <v>8122</v>
      </c>
      <c r="K440" s="79"/>
      <c r="L440" s="79">
        <v>25</v>
      </c>
      <c r="M440" s="79">
        <v>10754</v>
      </c>
      <c r="N440" s="79">
        <v>129</v>
      </c>
      <c r="O440" s="79">
        <v>1130403</v>
      </c>
    </row>
    <row r="441" spans="1:15" s="41" customFormat="1" ht="9" customHeight="1" x14ac:dyDescent="0.15">
      <c r="A441" s="74" t="s">
        <v>54</v>
      </c>
      <c r="B441" s="79">
        <v>26586</v>
      </c>
      <c r="C441" s="79">
        <v>26620</v>
      </c>
      <c r="D441" s="79">
        <v>17138</v>
      </c>
      <c r="E441" s="79">
        <v>9703702</v>
      </c>
      <c r="F441" s="79"/>
      <c r="G441" s="80">
        <v>75</v>
      </c>
      <c r="H441" s="79">
        <v>21419</v>
      </c>
      <c r="I441" s="79">
        <v>10382</v>
      </c>
      <c r="J441" s="79">
        <v>5776157</v>
      </c>
      <c r="K441" s="79"/>
      <c r="L441" s="79">
        <v>135</v>
      </c>
      <c r="M441" s="79">
        <v>27936</v>
      </c>
      <c r="N441" s="79">
        <v>10309</v>
      </c>
      <c r="O441" s="79">
        <v>1492914</v>
      </c>
    </row>
    <row r="442" spans="1:15" s="41" customFormat="1" ht="9" customHeight="1" x14ac:dyDescent="0.15">
      <c r="A442" s="74" t="s">
        <v>55</v>
      </c>
      <c r="B442" s="79">
        <v>11016</v>
      </c>
      <c r="C442" s="79">
        <v>11033</v>
      </c>
      <c r="D442" s="79">
        <v>8263</v>
      </c>
      <c r="E442" s="79">
        <v>5128627</v>
      </c>
      <c r="F442" s="79"/>
      <c r="G442" s="80">
        <v>13</v>
      </c>
      <c r="H442" s="79">
        <v>1304</v>
      </c>
      <c r="I442" s="79">
        <v>275</v>
      </c>
      <c r="J442" s="79">
        <v>47198</v>
      </c>
      <c r="K442" s="79"/>
      <c r="L442" s="79">
        <v>3</v>
      </c>
      <c r="M442" s="79">
        <v>9296</v>
      </c>
      <c r="N442" s="79">
        <v>27</v>
      </c>
      <c r="O442" s="79">
        <v>792231</v>
      </c>
    </row>
    <row r="443" spans="1:15" s="41" customFormat="1" ht="9" customHeight="1" x14ac:dyDescent="0.15">
      <c r="A443" s="76" t="s">
        <v>56</v>
      </c>
      <c r="B443" s="81">
        <v>21984</v>
      </c>
      <c r="C443" s="81">
        <v>21995</v>
      </c>
      <c r="D443" s="81">
        <v>19495</v>
      </c>
      <c r="E443" s="81">
        <v>12048619</v>
      </c>
      <c r="F443" s="81"/>
      <c r="G443" s="82">
        <v>5</v>
      </c>
      <c r="H443" s="81">
        <v>181</v>
      </c>
      <c r="I443" s="81">
        <v>65</v>
      </c>
      <c r="J443" s="81">
        <v>10883</v>
      </c>
      <c r="K443" s="81"/>
      <c r="L443" s="81">
        <v>4</v>
      </c>
      <c r="M443" s="81">
        <v>13954</v>
      </c>
      <c r="N443" s="81">
        <v>86</v>
      </c>
      <c r="O443" s="81">
        <v>825763</v>
      </c>
    </row>
    <row r="444" spans="1:15" s="41" customFormat="1" ht="9" customHeight="1" x14ac:dyDescent="0.15">
      <c r="A444" s="74" t="s">
        <v>57</v>
      </c>
      <c r="B444" s="79">
        <v>14627</v>
      </c>
      <c r="C444" s="79">
        <v>14634</v>
      </c>
      <c r="D444" s="79">
        <v>5352</v>
      </c>
      <c r="E444" s="79">
        <v>2050608</v>
      </c>
      <c r="F444" s="79"/>
      <c r="G444" s="80">
        <v>2</v>
      </c>
      <c r="H444" s="79">
        <v>3</v>
      </c>
      <c r="I444" s="79">
        <v>1</v>
      </c>
      <c r="J444" s="79">
        <v>120</v>
      </c>
      <c r="K444" s="79"/>
      <c r="L444" s="79">
        <v>1</v>
      </c>
      <c r="M444" s="79">
        <v>3861</v>
      </c>
      <c r="N444" s="79">
        <v>8</v>
      </c>
      <c r="O444" s="79">
        <v>279618</v>
      </c>
    </row>
    <row r="445" spans="1:15" s="41" customFormat="1" ht="9" customHeight="1" x14ac:dyDescent="0.15">
      <c r="A445" s="74" t="s">
        <v>89</v>
      </c>
      <c r="B445" s="79">
        <v>40711</v>
      </c>
      <c r="C445" s="79">
        <v>40761</v>
      </c>
      <c r="D445" s="79">
        <v>32864</v>
      </c>
      <c r="E445" s="79">
        <v>20096001</v>
      </c>
      <c r="F445" s="79"/>
      <c r="G445" s="80">
        <v>6</v>
      </c>
      <c r="H445" s="79">
        <v>433</v>
      </c>
      <c r="I445" s="79">
        <v>138</v>
      </c>
      <c r="J445" s="79">
        <v>23913</v>
      </c>
      <c r="K445" s="79"/>
      <c r="L445" s="79">
        <v>118</v>
      </c>
      <c r="M445" s="79">
        <v>20628</v>
      </c>
      <c r="N445" s="79">
        <v>916</v>
      </c>
      <c r="O445" s="79">
        <v>1594493</v>
      </c>
    </row>
    <row r="446" spans="1:15" s="41" customFormat="1" ht="9" customHeight="1" x14ac:dyDescent="0.15">
      <c r="A446" s="74" t="s">
        <v>59</v>
      </c>
      <c r="B446" s="79">
        <v>15601</v>
      </c>
      <c r="C446" s="79">
        <v>15676</v>
      </c>
      <c r="D446" s="79">
        <v>11481</v>
      </c>
      <c r="E446" s="79">
        <v>6466979</v>
      </c>
      <c r="F446" s="79"/>
      <c r="G446" s="80">
        <v>2</v>
      </c>
      <c r="H446" s="79">
        <v>35</v>
      </c>
      <c r="I446" s="79">
        <v>32</v>
      </c>
      <c r="J446" s="79">
        <v>1678</v>
      </c>
      <c r="K446" s="79"/>
      <c r="L446" s="79">
        <v>231</v>
      </c>
      <c r="M446" s="79">
        <v>21174</v>
      </c>
      <c r="N446" s="79">
        <v>2909</v>
      </c>
      <c r="O446" s="79">
        <v>163826230</v>
      </c>
    </row>
    <row r="447" spans="1:15" s="41" customFormat="1" ht="9" customHeight="1" x14ac:dyDescent="0.15">
      <c r="A447" s="76" t="s">
        <v>60</v>
      </c>
      <c r="B447" s="81">
        <v>3837</v>
      </c>
      <c r="C447" s="81">
        <v>3840</v>
      </c>
      <c r="D447" s="81">
        <v>3817</v>
      </c>
      <c r="E447" s="81">
        <v>2329242</v>
      </c>
      <c r="F447" s="81"/>
      <c r="G447" s="82">
        <v>0</v>
      </c>
      <c r="H447" s="81">
        <v>0</v>
      </c>
      <c r="I447" s="81">
        <v>0</v>
      </c>
      <c r="J447" s="81">
        <v>0</v>
      </c>
      <c r="K447" s="81"/>
      <c r="L447" s="81">
        <v>9</v>
      </c>
      <c r="M447" s="81">
        <v>20339</v>
      </c>
      <c r="N447" s="81">
        <v>193</v>
      </c>
      <c r="O447" s="81">
        <v>1381630</v>
      </c>
    </row>
    <row r="448" spans="1:15" s="41" customFormat="1" ht="9" customHeight="1" x14ac:dyDescent="0.15">
      <c r="A448" s="74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</row>
    <row r="449" spans="1:19" s="41" customFormat="1" ht="9" customHeight="1" x14ac:dyDescent="0.15">
      <c r="A449" s="145">
        <v>2007</v>
      </c>
      <c r="I449" s="84"/>
      <c r="N449" s="84"/>
      <c r="P449" s="144"/>
      <c r="Q449" s="144"/>
      <c r="R449" s="144"/>
      <c r="S449" s="144"/>
    </row>
    <row r="450" spans="1:19" s="41" customFormat="1" ht="9" customHeight="1" x14ac:dyDescent="0.15">
      <c r="A450" s="72" t="s">
        <v>84</v>
      </c>
      <c r="B450" s="146">
        <f>SUM(B452:B485)</f>
        <v>3382750</v>
      </c>
      <c r="C450" s="146">
        <f>SUM(C452:C485)</f>
        <v>3613423</v>
      </c>
      <c r="D450" s="146">
        <f>SUM(D452:D485)+3</f>
        <v>1438784</v>
      </c>
      <c r="E450" s="146">
        <f>SUM(E452:E485)-2</f>
        <v>2471724826</v>
      </c>
      <c r="F450" s="146"/>
      <c r="G450" s="146">
        <f>SUM(G452:G485)</f>
        <v>9251</v>
      </c>
      <c r="H450" s="146">
        <f>SUM(H452:H485)</f>
        <v>3802793</v>
      </c>
      <c r="I450" s="146">
        <f>SUM(I452:I485)</f>
        <v>397718</v>
      </c>
      <c r="J450" s="146">
        <f>SUM(J452:J485)-1</f>
        <v>1043177900</v>
      </c>
      <c r="K450" s="78"/>
      <c r="L450" s="147" t="s">
        <v>28</v>
      </c>
      <c r="M450" s="147" t="s">
        <v>28</v>
      </c>
      <c r="N450" s="147" t="s">
        <v>28</v>
      </c>
      <c r="O450" s="147" t="s">
        <v>28</v>
      </c>
      <c r="P450" s="144"/>
      <c r="Q450" s="144"/>
      <c r="R450" s="144"/>
      <c r="S450" s="144"/>
    </row>
    <row r="451" spans="1:19" s="41" customFormat="1" ht="3.95" customHeight="1" x14ac:dyDescent="0.15">
      <c r="A451" s="72"/>
      <c r="B451" s="146"/>
      <c r="C451" s="146"/>
      <c r="D451" s="146"/>
      <c r="E451" s="146"/>
      <c r="F451" s="146"/>
      <c r="G451" s="146"/>
      <c r="H451" s="146"/>
      <c r="I451" s="146"/>
      <c r="J451" s="146"/>
      <c r="K451" s="78"/>
      <c r="L451" s="147"/>
      <c r="M451" s="147"/>
      <c r="N451" s="147"/>
      <c r="O451" s="147"/>
      <c r="P451" s="144"/>
      <c r="Q451" s="144"/>
      <c r="R451" s="144"/>
      <c r="S451" s="144"/>
    </row>
    <row r="452" spans="1:19" s="41" customFormat="1" ht="8.85" customHeight="1" x14ac:dyDescent="0.15">
      <c r="A452" s="74" t="s">
        <v>29</v>
      </c>
      <c r="B452" s="138">
        <v>13349</v>
      </c>
      <c r="C452" s="138">
        <v>15800</v>
      </c>
      <c r="D452" s="138">
        <v>8763</v>
      </c>
      <c r="E452" s="138">
        <v>7904505</v>
      </c>
      <c r="F452" s="138"/>
      <c r="G452" s="148">
        <v>64</v>
      </c>
      <c r="H452" s="138">
        <v>28402</v>
      </c>
      <c r="I452" s="138">
        <v>-863</v>
      </c>
      <c r="J452" s="138">
        <v>2816159</v>
      </c>
      <c r="K452" s="138"/>
      <c r="L452" s="148" t="s">
        <v>28</v>
      </c>
      <c r="M452" s="148" t="s">
        <v>28</v>
      </c>
      <c r="N452" s="148" t="s">
        <v>28</v>
      </c>
      <c r="O452" s="148" t="s">
        <v>28</v>
      </c>
      <c r="P452" s="144"/>
      <c r="Q452" s="144"/>
      <c r="R452" s="144"/>
      <c r="S452" s="144"/>
    </row>
    <row r="453" spans="1:19" s="41" customFormat="1" ht="8.85" customHeight="1" x14ac:dyDescent="0.15">
      <c r="A453" s="74" t="s">
        <v>30</v>
      </c>
      <c r="B453" s="138">
        <v>52890</v>
      </c>
      <c r="C453" s="138">
        <v>57989</v>
      </c>
      <c r="D453" s="138">
        <v>34127</v>
      </c>
      <c r="E453" s="138">
        <v>32568506</v>
      </c>
      <c r="F453" s="138"/>
      <c r="G453" s="148">
        <v>361</v>
      </c>
      <c r="H453" s="138">
        <v>27120</v>
      </c>
      <c r="I453" s="138">
        <v>17851</v>
      </c>
      <c r="J453" s="138">
        <v>36079905</v>
      </c>
      <c r="K453" s="138"/>
      <c r="L453" s="148" t="s">
        <v>28</v>
      </c>
      <c r="M453" s="148" t="s">
        <v>28</v>
      </c>
      <c r="N453" s="148" t="s">
        <v>28</v>
      </c>
      <c r="O453" s="148" t="s">
        <v>28</v>
      </c>
      <c r="P453" s="144"/>
      <c r="Q453" s="144"/>
      <c r="R453" s="144"/>
      <c r="S453" s="144"/>
    </row>
    <row r="454" spans="1:19" s="41" customFormat="1" ht="8.85" customHeight="1" x14ac:dyDescent="0.15">
      <c r="A454" s="74" t="s">
        <v>31</v>
      </c>
      <c r="B454" s="138">
        <v>10906</v>
      </c>
      <c r="C454" s="138">
        <v>12052</v>
      </c>
      <c r="D454" s="138">
        <v>8597</v>
      </c>
      <c r="E454" s="138">
        <v>7140121</v>
      </c>
      <c r="F454" s="138"/>
      <c r="G454" s="148">
        <v>5</v>
      </c>
      <c r="H454" s="138">
        <v>5098</v>
      </c>
      <c r="I454" s="138">
        <v>448</v>
      </c>
      <c r="J454" s="138">
        <v>2397501</v>
      </c>
      <c r="K454" s="138"/>
      <c r="L454" s="148" t="s">
        <v>28</v>
      </c>
      <c r="M454" s="148" t="s">
        <v>28</v>
      </c>
      <c r="N454" s="148" t="s">
        <v>28</v>
      </c>
      <c r="O454" s="148" t="s">
        <v>28</v>
      </c>
      <c r="P454" s="144"/>
      <c r="Q454" s="144"/>
      <c r="R454" s="144"/>
      <c r="S454" s="144"/>
    </row>
    <row r="455" spans="1:19" s="41" customFormat="1" ht="8.85" customHeight="1" x14ac:dyDescent="0.15">
      <c r="A455" s="76" t="s">
        <v>32</v>
      </c>
      <c r="B455" s="139">
        <v>11604</v>
      </c>
      <c r="C455" s="139">
        <v>12494</v>
      </c>
      <c r="D455" s="139">
        <v>7533</v>
      </c>
      <c r="E455" s="139">
        <v>6554391</v>
      </c>
      <c r="F455" s="139"/>
      <c r="G455" s="149">
        <v>35</v>
      </c>
      <c r="H455" s="139">
        <v>9009</v>
      </c>
      <c r="I455" s="139">
        <v>640</v>
      </c>
      <c r="J455" s="139">
        <v>1067735</v>
      </c>
      <c r="K455" s="139"/>
      <c r="L455" s="149" t="s">
        <v>28</v>
      </c>
      <c r="M455" s="149" t="s">
        <v>28</v>
      </c>
      <c r="N455" s="149" t="s">
        <v>28</v>
      </c>
      <c r="O455" s="149" t="s">
        <v>28</v>
      </c>
      <c r="P455" s="144"/>
      <c r="Q455" s="144"/>
      <c r="R455" s="144"/>
      <c r="S455" s="144"/>
    </row>
    <row r="456" spans="1:19" s="41" customFormat="1" ht="8.85" customHeight="1" x14ac:dyDescent="0.15">
      <c r="A456" s="74" t="s">
        <v>85</v>
      </c>
      <c r="B456" s="138">
        <v>43816</v>
      </c>
      <c r="C456" s="138">
        <v>49520</v>
      </c>
      <c r="D456" s="138">
        <v>31821</v>
      </c>
      <c r="E456" s="138">
        <v>29002449</v>
      </c>
      <c r="F456" s="138"/>
      <c r="G456" s="148">
        <v>72</v>
      </c>
      <c r="H456" s="138">
        <v>9067</v>
      </c>
      <c r="I456" s="138">
        <v>1224</v>
      </c>
      <c r="J456" s="138">
        <v>643130</v>
      </c>
      <c r="K456" s="138"/>
      <c r="L456" s="148" t="s">
        <v>28</v>
      </c>
      <c r="M456" s="148" t="s">
        <v>28</v>
      </c>
      <c r="N456" s="148" t="s">
        <v>28</v>
      </c>
      <c r="O456" s="148" t="s">
        <v>28</v>
      </c>
      <c r="P456" s="144"/>
      <c r="Q456" s="144"/>
      <c r="R456" s="144"/>
      <c r="S456" s="144"/>
    </row>
    <row r="457" spans="1:19" s="41" customFormat="1" ht="8.85" customHeight="1" x14ac:dyDescent="0.15">
      <c r="A457" s="74" t="s">
        <v>34</v>
      </c>
      <c r="B457" s="138">
        <v>10417</v>
      </c>
      <c r="C457" s="138">
        <v>11477</v>
      </c>
      <c r="D457" s="138">
        <v>7045</v>
      </c>
      <c r="E457" s="138">
        <v>5969454</v>
      </c>
      <c r="F457" s="138"/>
      <c r="G457" s="148">
        <v>7</v>
      </c>
      <c r="H457" s="138">
        <v>1473</v>
      </c>
      <c r="I457" s="138">
        <v>27</v>
      </c>
      <c r="J457" s="138">
        <v>140952</v>
      </c>
      <c r="K457" s="138"/>
      <c r="L457" s="148" t="s">
        <v>28</v>
      </c>
      <c r="M457" s="148" t="s">
        <v>28</v>
      </c>
      <c r="N457" s="148" t="s">
        <v>28</v>
      </c>
      <c r="O457" s="148" t="s">
        <v>28</v>
      </c>
      <c r="P457" s="144"/>
      <c r="Q457" s="144"/>
      <c r="R457" s="144"/>
      <c r="S457" s="144"/>
    </row>
    <row r="458" spans="1:19" s="41" customFormat="1" ht="8.85" customHeight="1" x14ac:dyDescent="0.15">
      <c r="A458" s="74" t="s">
        <v>35</v>
      </c>
      <c r="B458" s="138">
        <v>24899</v>
      </c>
      <c r="C458" s="138">
        <v>27931</v>
      </c>
      <c r="D458" s="138">
        <v>15802</v>
      </c>
      <c r="E458" s="138">
        <v>13688894</v>
      </c>
      <c r="F458" s="138"/>
      <c r="G458" s="148">
        <v>4</v>
      </c>
      <c r="H458" s="138">
        <v>920</v>
      </c>
      <c r="I458" s="138">
        <v>256</v>
      </c>
      <c r="J458" s="138">
        <v>44090</v>
      </c>
      <c r="K458" s="138"/>
      <c r="L458" s="148" t="s">
        <v>28</v>
      </c>
      <c r="M458" s="148" t="s">
        <v>28</v>
      </c>
      <c r="N458" s="148" t="s">
        <v>28</v>
      </c>
      <c r="O458" s="148" t="s">
        <v>28</v>
      </c>
      <c r="P458" s="144"/>
      <c r="Q458" s="144"/>
      <c r="R458" s="144"/>
      <c r="S458" s="144"/>
    </row>
    <row r="459" spans="1:19" s="41" customFormat="1" ht="8.85" customHeight="1" x14ac:dyDescent="0.15">
      <c r="A459" s="76" t="s">
        <v>86</v>
      </c>
      <c r="B459" s="139">
        <v>45056</v>
      </c>
      <c r="C459" s="139">
        <v>52090</v>
      </c>
      <c r="D459" s="139">
        <v>30434</v>
      </c>
      <c r="E459" s="139">
        <v>27946954</v>
      </c>
      <c r="F459" s="139"/>
      <c r="G459" s="149">
        <v>86</v>
      </c>
      <c r="H459" s="139">
        <v>60284</v>
      </c>
      <c r="I459" s="139">
        <v>3365</v>
      </c>
      <c r="J459" s="139">
        <v>3229953</v>
      </c>
      <c r="K459" s="139"/>
      <c r="L459" s="149" t="s">
        <v>28</v>
      </c>
      <c r="M459" s="149" t="s">
        <v>28</v>
      </c>
      <c r="N459" s="149" t="s">
        <v>28</v>
      </c>
      <c r="O459" s="149" t="s">
        <v>28</v>
      </c>
    </row>
    <row r="460" spans="1:19" s="41" customFormat="1" ht="8.85" customHeight="1" x14ac:dyDescent="0.15">
      <c r="A460" s="74" t="s">
        <v>87</v>
      </c>
      <c r="B460" s="138">
        <v>2109933</v>
      </c>
      <c r="C460" s="138">
        <v>2175264</v>
      </c>
      <c r="D460" s="138">
        <v>596559</v>
      </c>
      <c r="E460" s="138">
        <v>1742250842</v>
      </c>
      <c r="F460" s="138"/>
      <c r="G460" s="148">
        <v>3080</v>
      </c>
      <c r="H460" s="138">
        <v>2172265</v>
      </c>
      <c r="I460" s="138">
        <v>260601</v>
      </c>
      <c r="J460" s="138">
        <v>774117048</v>
      </c>
      <c r="K460" s="138"/>
      <c r="L460" s="148" t="s">
        <v>28</v>
      </c>
      <c r="M460" s="148" t="s">
        <v>28</v>
      </c>
      <c r="N460" s="148" t="s">
        <v>28</v>
      </c>
      <c r="O460" s="148" t="s">
        <v>28</v>
      </c>
    </row>
    <row r="461" spans="1:19" s="41" customFormat="1" ht="8.85" customHeight="1" x14ac:dyDescent="0.15">
      <c r="A461" s="74" t="s">
        <v>38</v>
      </c>
      <c r="B461" s="138">
        <v>16569</v>
      </c>
      <c r="C461" s="138">
        <v>18797</v>
      </c>
      <c r="D461" s="138">
        <v>11844</v>
      </c>
      <c r="E461" s="138">
        <v>10451100</v>
      </c>
      <c r="F461" s="138"/>
      <c r="G461" s="148">
        <v>12</v>
      </c>
      <c r="H461" s="138">
        <v>13169</v>
      </c>
      <c r="I461" s="138">
        <v>46</v>
      </c>
      <c r="J461" s="138">
        <v>712609</v>
      </c>
      <c r="K461" s="138"/>
      <c r="L461" s="148" t="s">
        <v>28</v>
      </c>
      <c r="M461" s="148" t="s">
        <v>28</v>
      </c>
      <c r="N461" s="148" t="s">
        <v>28</v>
      </c>
      <c r="O461" s="148" t="s">
        <v>28</v>
      </c>
    </row>
    <row r="462" spans="1:19" s="41" customFormat="1" ht="8.85" customHeight="1" x14ac:dyDescent="0.15">
      <c r="A462" s="74" t="s">
        <v>39</v>
      </c>
      <c r="B462" s="138">
        <v>58299</v>
      </c>
      <c r="C462" s="138">
        <v>64071</v>
      </c>
      <c r="D462" s="138">
        <v>34343</v>
      </c>
      <c r="E462" s="138">
        <v>31549885</v>
      </c>
      <c r="F462" s="138"/>
      <c r="G462" s="148">
        <v>265</v>
      </c>
      <c r="H462" s="138">
        <v>89365</v>
      </c>
      <c r="I462" s="138">
        <v>4055</v>
      </c>
      <c r="J462" s="138">
        <v>5891227</v>
      </c>
      <c r="K462" s="138"/>
      <c r="L462" s="148" t="s">
        <v>28</v>
      </c>
      <c r="M462" s="148" t="s">
        <v>28</v>
      </c>
      <c r="N462" s="148" t="s">
        <v>28</v>
      </c>
      <c r="O462" s="148" t="s">
        <v>28</v>
      </c>
    </row>
    <row r="463" spans="1:19" s="41" customFormat="1" ht="8.85" customHeight="1" x14ac:dyDescent="0.15">
      <c r="A463" s="76" t="s">
        <v>40</v>
      </c>
      <c r="B463" s="139">
        <v>22862</v>
      </c>
      <c r="C463" s="139">
        <v>25020</v>
      </c>
      <c r="D463" s="139">
        <v>14320</v>
      </c>
      <c r="E463" s="139">
        <v>12233575</v>
      </c>
      <c r="F463" s="139"/>
      <c r="G463" s="149">
        <v>47</v>
      </c>
      <c r="H463" s="139">
        <v>3454</v>
      </c>
      <c r="I463" s="139">
        <v>383</v>
      </c>
      <c r="J463" s="139">
        <v>398633</v>
      </c>
      <c r="K463" s="139"/>
      <c r="L463" s="149" t="s">
        <v>28</v>
      </c>
      <c r="M463" s="149" t="s">
        <v>28</v>
      </c>
      <c r="N463" s="149" t="s">
        <v>28</v>
      </c>
      <c r="O463" s="149" t="s">
        <v>28</v>
      </c>
    </row>
    <row r="464" spans="1:19" s="41" customFormat="1" ht="8.85" customHeight="1" x14ac:dyDescent="0.15">
      <c r="A464" s="74" t="s">
        <v>41</v>
      </c>
      <c r="B464" s="138">
        <v>19764</v>
      </c>
      <c r="C464" s="138">
        <v>21546</v>
      </c>
      <c r="D464" s="138">
        <v>12226</v>
      </c>
      <c r="E464" s="138">
        <v>10671835</v>
      </c>
      <c r="F464" s="138"/>
      <c r="G464" s="148">
        <v>146</v>
      </c>
      <c r="H464" s="138">
        <v>20368</v>
      </c>
      <c r="I464" s="138">
        <v>2085</v>
      </c>
      <c r="J464" s="138">
        <v>2733457</v>
      </c>
      <c r="K464" s="138"/>
      <c r="L464" s="148" t="s">
        <v>28</v>
      </c>
      <c r="M464" s="148" t="s">
        <v>28</v>
      </c>
      <c r="N464" s="148" t="s">
        <v>28</v>
      </c>
      <c r="O464" s="148" t="s">
        <v>28</v>
      </c>
    </row>
    <row r="465" spans="1:15" s="41" customFormat="1" ht="8.85" customHeight="1" x14ac:dyDescent="0.15">
      <c r="A465" s="74" t="s">
        <v>42</v>
      </c>
      <c r="B465" s="138">
        <v>98689</v>
      </c>
      <c r="C465" s="138">
        <v>115707</v>
      </c>
      <c r="D465" s="138">
        <v>71852</v>
      </c>
      <c r="E465" s="138">
        <v>66464468</v>
      </c>
      <c r="F465" s="138"/>
      <c r="G465" s="148">
        <v>417</v>
      </c>
      <c r="H465" s="138">
        <v>150546</v>
      </c>
      <c r="I465" s="138">
        <v>11168</v>
      </c>
      <c r="J465" s="138">
        <v>10271690</v>
      </c>
      <c r="K465" s="138"/>
      <c r="L465" s="148" t="s">
        <v>28</v>
      </c>
      <c r="M465" s="148" t="s">
        <v>28</v>
      </c>
      <c r="N465" s="148" t="s">
        <v>28</v>
      </c>
      <c r="O465" s="148" t="s">
        <v>28</v>
      </c>
    </row>
    <row r="466" spans="1:15" s="41" customFormat="1" ht="8.85" customHeight="1" x14ac:dyDescent="0.15">
      <c r="A466" s="74" t="s">
        <v>43</v>
      </c>
      <c r="B466" s="138">
        <v>170238</v>
      </c>
      <c r="C466" s="138">
        <v>191430</v>
      </c>
      <c r="D466" s="138">
        <v>102268</v>
      </c>
      <c r="E466" s="138">
        <v>96332908</v>
      </c>
      <c r="F466" s="138"/>
      <c r="G466" s="148">
        <v>720</v>
      </c>
      <c r="H466" s="138">
        <v>145904</v>
      </c>
      <c r="I466" s="138">
        <v>7447</v>
      </c>
      <c r="J466" s="138">
        <v>11068608</v>
      </c>
      <c r="K466" s="138"/>
      <c r="L466" s="148" t="s">
        <v>28</v>
      </c>
      <c r="M466" s="148" t="s">
        <v>28</v>
      </c>
      <c r="N466" s="148" t="s">
        <v>28</v>
      </c>
      <c r="O466" s="148" t="s">
        <v>28</v>
      </c>
    </row>
    <row r="467" spans="1:15" s="41" customFormat="1" ht="8.85" customHeight="1" x14ac:dyDescent="0.15">
      <c r="A467" s="76" t="s">
        <v>88</v>
      </c>
      <c r="B467" s="139">
        <v>39043</v>
      </c>
      <c r="C467" s="139">
        <v>41686</v>
      </c>
      <c r="D467" s="139">
        <v>23163</v>
      </c>
      <c r="E467" s="139">
        <v>19410471</v>
      </c>
      <c r="F467" s="139"/>
      <c r="G467" s="149">
        <v>263</v>
      </c>
      <c r="H467" s="139">
        <v>14626</v>
      </c>
      <c r="I467" s="139">
        <v>1071</v>
      </c>
      <c r="J467" s="139">
        <v>1005582</v>
      </c>
      <c r="K467" s="139"/>
      <c r="L467" s="149" t="s">
        <v>28</v>
      </c>
      <c r="M467" s="149" t="s">
        <v>28</v>
      </c>
      <c r="N467" s="149" t="s">
        <v>28</v>
      </c>
      <c r="O467" s="149" t="s">
        <v>28</v>
      </c>
    </row>
    <row r="468" spans="1:15" s="41" customFormat="1" ht="8.85" customHeight="1" x14ac:dyDescent="0.15">
      <c r="A468" s="74" t="s">
        <v>45</v>
      </c>
      <c r="B468" s="138">
        <v>20762</v>
      </c>
      <c r="C468" s="138">
        <v>22895</v>
      </c>
      <c r="D468" s="138">
        <v>14133</v>
      </c>
      <c r="E468" s="138">
        <v>12820233</v>
      </c>
      <c r="F468" s="138"/>
      <c r="G468" s="148">
        <v>280</v>
      </c>
      <c r="H468" s="138">
        <v>51612</v>
      </c>
      <c r="I468" s="138">
        <v>214</v>
      </c>
      <c r="J468" s="138">
        <v>2319829</v>
      </c>
      <c r="K468" s="138"/>
      <c r="L468" s="148" t="s">
        <v>28</v>
      </c>
      <c r="M468" s="148" t="s">
        <v>28</v>
      </c>
      <c r="N468" s="148" t="s">
        <v>28</v>
      </c>
      <c r="O468" s="148" t="s">
        <v>28</v>
      </c>
    </row>
    <row r="469" spans="1:15" s="41" customFormat="1" ht="8.85" customHeight="1" x14ac:dyDescent="0.15">
      <c r="A469" s="74" t="s">
        <v>46</v>
      </c>
      <c r="B469" s="138">
        <v>10649</v>
      </c>
      <c r="C469" s="138">
        <v>11517</v>
      </c>
      <c r="D469" s="138">
        <v>6814</v>
      </c>
      <c r="E469" s="138">
        <v>6283988</v>
      </c>
      <c r="F469" s="138"/>
      <c r="G469" s="148">
        <v>19</v>
      </c>
      <c r="H469" s="138">
        <v>3827</v>
      </c>
      <c r="I469" s="138">
        <v>182</v>
      </c>
      <c r="J469" s="138">
        <v>324459</v>
      </c>
      <c r="K469" s="138"/>
      <c r="L469" s="148" t="s">
        <v>28</v>
      </c>
      <c r="M469" s="148" t="s">
        <v>28</v>
      </c>
      <c r="N469" s="148" t="s">
        <v>28</v>
      </c>
      <c r="O469" s="148" t="s">
        <v>28</v>
      </c>
    </row>
    <row r="470" spans="1:15" s="41" customFormat="1" ht="8.85" customHeight="1" x14ac:dyDescent="0.15">
      <c r="A470" s="74" t="s">
        <v>47</v>
      </c>
      <c r="B470" s="138">
        <v>147115</v>
      </c>
      <c r="C470" s="138">
        <v>175829</v>
      </c>
      <c r="D470" s="138">
        <v>116229</v>
      </c>
      <c r="E470" s="138">
        <v>72632696</v>
      </c>
      <c r="F470" s="138"/>
      <c r="G470" s="148">
        <v>355</v>
      </c>
      <c r="H470" s="138">
        <v>243940</v>
      </c>
      <c r="I470" s="138">
        <v>22410</v>
      </c>
      <c r="J470" s="138">
        <v>28823696</v>
      </c>
      <c r="K470" s="138"/>
      <c r="L470" s="148" t="s">
        <v>28</v>
      </c>
      <c r="M470" s="148" t="s">
        <v>28</v>
      </c>
      <c r="N470" s="148" t="s">
        <v>28</v>
      </c>
      <c r="O470" s="148" t="s">
        <v>28</v>
      </c>
    </row>
    <row r="471" spans="1:15" s="41" customFormat="1" ht="8.85" customHeight="1" x14ac:dyDescent="0.15">
      <c r="A471" s="76" t="s">
        <v>48</v>
      </c>
      <c r="B471" s="139">
        <v>23968</v>
      </c>
      <c r="C471" s="139">
        <v>25462</v>
      </c>
      <c r="D471" s="139">
        <v>13837</v>
      </c>
      <c r="E471" s="139">
        <v>12321753</v>
      </c>
      <c r="F471" s="139"/>
      <c r="G471" s="149">
        <v>46</v>
      </c>
      <c r="H471" s="139">
        <v>4320</v>
      </c>
      <c r="I471" s="139">
        <v>181</v>
      </c>
      <c r="J471" s="139">
        <v>401106</v>
      </c>
      <c r="K471" s="139"/>
      <c r="L471" s="149" t="s">
        <v>28</v>
      </c>
      <c r="M471" s="149" t="s">
        <v>28</v>
      </c>
      <c r="N471" s="149" t="s">
        <v>28</v>
      </c>
      <c r="O471" s="149" t="s">
        <v>28</v>
      </c>
    </row>
    <row r="472" spans="1:15" s="41" customFormat="1" ht="8.85" customHeight="1" x14ac:dyDescent="0.15">
      <c r="A472" s="74" t="s">
        <v>49</v>
      </c>
      <c r="B472" s="138">
        <v>48980</v>
      </c>
      <c r="C472" s="138">
        <v>57316</v>
      </c>
      <c r="D472" s="138">
        <v>34937</v>
      </c>
      <c r="E472" s="138">
        <v>31949342</v>
      </c>
      <c r="F472" s="138"/>
      <c r="G472" s="148">
        <v>1186</v>
      </c>
      <c r="H472" s="138">
        <v>294411</v>
      </c>
      <c r="I472" s="138">
        <v>6344</v>
      </c>
      <c r="J472" s="138">
        <v>31524990</v>
      </c>
      <c r="K472" s="138"/>
      <c r="L472" s="148" t="s">
        <v>28</v>
      </c>
      <c r="M472" s="148" t="s">
        <v>28</v>
      </c>
      <c r="N472" s="148" t="s">
        <v>28</v>
      </c>
      <c r="O472" s="148" t="s">
        <v>28</v>
      </c>
    </row>
    <row r="473" spans="1:15" s="41" customFormat="1" ht="8.85" customHeight="1" x14ac:dyDescent="0.15">
      <c r="A473" s="74" t="s">
        <v>50</v>
      </c>
      <c r="B473" s="138">
        <v>30569</v>
      </c>
      <c r="C473" s="138">
        <v>33599</v>
      </c>
      <c r="D473" s="138">
        <v>13538</v>
      </c>
      <c r="E473" s="138">
        <v>14252728</v>
      </c>
      <c r="F473" s="138"/>
      <c r="G473" s="148">
        <v>221</v>
      </c>
      <c r="H473" s="138">
        <v>40719</v>
      </c>
      <c r="I473" s="138">
        <v>3125</v>
      </c>
      <c r="J473" s="138">
        <v>4283128</v>
      </c>
      <c r="K473" s="138"/>
      <c r="L473" s="148" t="s">
        <v>28</v>
      </c>
      <c r="M473" s="148" t="s">
        <v>28</v>
      </c>
      <c r="N473" s="148" t="s">
        <v>28</v>
      </c>
      <c r="O473" s="148" t="s">
        <v>28</v>
      </c>
    </row>
    <row r="474" spans="1:15" s="41" customFormat="1" ht="8.85" customHeight="1" x14ac:dyDescent="0.15">
      <c r="A474" s="74" t="s">
        <v>51</v>
      </c>
      <c r="B474" s="138">
        <v>28957</v>
      </c>
      <c r="C474" s="138">
        <v>31742</v>
      </c>
      <c r="D474" s="138">
        <v>19571</v>
      </c>
      <c r="E474" s="138">
        <v>16671299</v>
      </c>
      <c r="F474" s="138"/>
      <c r="G474" s="148">
        <v>327</v>
      </c>
      <c r="H474" s="138">
        <v>28060</v>
      </c>
      <c r="I474" s="138">
        <v>5699</v>
      </c>
      <c r="J474" s="138">
        <v>4139178</v>
      </c>
      <c r="K474" s="138"/>
      <c r="L474" s="148" t="s">
        <v>28</v>
      </c>
      <c r="M474" s="148" t="s">
        <v>28</v>
      </c>
      <c r="N474" s="148" t="s">
        <v>28</v>
      </c>
      <c r="O474" s="148" t="s">
        <v>28</v>
      </c>
    </row>
    <row r="475" spans="1:15" s="41" customFormat="1" ht="8.85" customHeight="1" x14ac:dyDescent="0.15">
      <c r="A475" s="76" t="s">
        <v>52</v>
      </c>
      <c r="B475" s="139">
        <v>42315</v>
      </c>
      <c r="C475" s="139">
        <v>45878</v>
      </c>
      <c r="D475" s="139">
        <v>16172</v>
      </c>
      <c r="E475" s="139">
        <v>17567023</v>
      </c>
      <c r="F475" s="139"/>
      <c r="G475" s="149">
        <v>184</v>
      </c>
      <c r="H475" s="139">
        <v>52306</v>
      </c>
      <c r="I475" s="139">
        <v>1568</v>
      </c>
      <c r="J475" s="139">
        <v>3634861</v>
      </c>
      <c r="K475" s="139"/>
      <c r="L475" s="149" t="s">
        <v>28</v>
      </c>
      <c r="M475" s="149" t="s">
        <v>28</v>
      </c>
      <c r="N475" s="149" t="s">
        <v>28</v>
      </c>
      <c r="O475" s="149" t="s">
        <v>28</v>
      </c>
    </row>
    <row r="476" spans="1:15" s="41" customFormat="1" ht="8.85" customHeight="1" x14ac:dyDescent="0.15">
      <c r="A476" s="74" t="s">
        <v>53</v>
      </c>
      <c r="B476" s="138">
        <v>36861</v>
      </c>
      <c r="C476" s="138">
        <v>39588</v>
      </c>
      <c r="D476" s="138">
        <v>25215</v>
      </c>
      <c r="E476" s="138">
        <v>22892990</v>
      </c>
      <c r="F476" s="138"/>
      <c r="G476" s="148">
        <v>74</v>
      </c>
      <c r="H476" s="138">
        <v>13488</v>
      </c>
      <c r="I476" s="138">
        <v>811</v>
      </c>
      <c r="J476" s="138">
        <v>944750</v>
      </c>
      <c r="K476" s="138"/>
      <c r="L476" s="148" t="s">
        <v>28</v>
      </c>
      <c r="M476" s="148" t="s">
        <v>28</v>
      </c>
      <c r="N476" s="148" t="s">
        <v>28</v>
      </c>
      <c r="O476" s="148" t="s">
        <v>28</v>
      </c>
    </row>
    <row r="477" spans="1:15" s="41" customFormat="1" ht="8.85" customHeight="1" x14ac:dyDescent="0.15">
      <c r="A477" s="74" t="s">
        <v>54</v>
      </c>
      <c r="B477" s="138">
        <v>43515</v>
      </c>
      <c r="C477" s="138">
        <v>45848</v>
      </c>
      <c r="D477" s="138">
        <v>27245</v>
      </c>
      <c r="E477" s="138">
        <v>23373894</v>
      </c>
      <c r="F477" s="138"/>
      <c r="G477" s="148">
        <v>144</v>
      </c>
      <c r="H477" s="138">
        <v>27715</v>
      </c>
      <c r="I477" s="138">
        <v>11443</v>
      </c>
      <c r="J477" s="138">
        <v>7813800</v>
      </c>
      <c r="K477" s="138"/>
      <c r="L477" s="148" t="s">
        <v>28</v>
      </c>
      <c r="M477" s="148" t="s">
        <v>28</v>
      </c>
      <c r="N477" s="148" t="s">
        <v>28</v>
      </c>
      <c r="O477" s="148" t="s">
        <v>28</v>
      </c>
    </row>
    <row r="478" spans="1:15" s="41" customFormat="1" ht="8.85" customHeight="1" x14ac:dyDescent="0.15">
      <c r="A478" s="74" t="s">
        <v>55</v>
      </c>
      <c r="B478" s="138">
        <v>22324</v>
      </c>
      <c r="C478" s="138">
        <v>24975</v>
      </c>
      <c r="D478" s="138">
        <v>15877</v>
      </c>
      <c r="E478" s="138">
        <v>13689768</v>
      </c>
      <c r="F478" s="138"/>
      <c r="G478" s="148">
        <v>59</v>
      </c>
      <c r="H478" s="138">
        <v>13121</v>
      </c>
      <c r="I478" s="138">
        <v>714</v>
      </c>
      <c r="J478" s="138">
        <v>1367448</v>
      </c>
      <c r="K478" s="138"/>
      <c r="L478" s="148" t="s">
        <v>28</v>
      </c>
      <c r="M478" s="148" t="s">
        <v>28</v>
      </c>
      <c r="N478" s="148" t="s">
        <v>28</v>
      </c>
      <c r="O478" s="148" t="s">
        <v>28</v>
      </c>
    </row>
    <row r="479" spans="1:15" s="41" customFormat="1" ht="8.85" customHeight="1" x14ac:dyDescent="0.15">
      <c r="A479" s="76" t="s">
        <v>56</v>
      </c>
      <c r="B479" s="139">
        <v>50987</v>
      </c>
      <c r="C479" s="139">
        <v>57114</v>
      </c>
      <c r="D479" s="139">
        <v>37519</v>
      </c>
      <c r="E479" s="139">
        <v>32445298</v>
      </c>
      <c r="F479" s="139"/>
      <c r="G479" s="149">
        <v>16</v>
      </c>
      <c r="H479" s="139">
        <v>1761</v>
      </c>
      <c r="I479" s="139">
        <v>185</v>
      </c>
      <c r="J479" s="139">
        <v>254743</v>
      </c>
      <c r="K479" s="139"/>
      <c r="L479" s="149" t="s">
        <v>28</v>
      </c>
      <c r="M479" s="149" t="s">
        <v>28</v>
      </c>
      <c r="N479" s="149" t="s">
        <v>28</v>
      </c>
      <c r="O479" s="149" t="s">
        <v>28</v>
      </c>
    </row>
    <row r="480" spans="1:15" s="41" customFormat="1" ht="8.85" customHeight="1" x14ac:dyDescent="0.15">
      <c r="A480" s="74" t="s">
        <v>57</v>
      </c>
      <c r="B480" s="138">
        <v>9598</v>
      </c>
      <c r="C480" s="138">
        <v>10592</v>
      </c>
      <c r="D480" s="138">
        <v>5398</v>
      </c>
      <c r="E480" s="138">
        <v>4829397</v>
      </c>
      <c r="F480" s="138"/>
      <c r="G480" s="148">
        <v>575</v>
      </c>
      <c r="H480" s="138">
        <v>44742</v>
      </c>
      <c r="I480" s="138">
        <v>500</v>
      </c>
      <c r="J480" s="138">
        <v>3625741</v>
      </c>
      <c r="K480" s="138"/>
      <c r="L480" s="148" t="s">
        <v>28</v>
      </c>
      <c r="M480" s="148" t="s">
        <v>28</v>
      </c>
      <c r="N480" s="148" t="s">
        <v>28</v>
      </c>
      <c r="O480" s="148" t="s">
        <v>28</v>
      </c>
    </row>
    <row r="481" spans="1:19" s="41" customFormat="1" ht="8.85" customHeight="1" x14ac:dyDescent="0.15">
      <c r="A481" s="74" t="s">
        <v>89</v>
      </c>
      <c r="B481" s="138">
        <v>79174</v>
      </c>
      <c r="C481" s="138">
        <v>88967</v>
      </c>
      <c r="D481" s="138">
        <v>57226</v>
      </c>
      <c r="E481" s="138">
        <v>49051002</v>
      </c>
      <c r="F481" s="138"/>
      <c r="G481" s="148">
        <v>82</v>
      </c>
      <c r="H481" s="138">
        <v>206575</v>
      </c>
      <c r="I481" s="138">
        <v>33547</v>
      </c>
      <c r="J481" s="138">
        <v>99588965</v>
      </c>
      <c r="K481" s="138"/>
      <c r="L481" s="148" t="s">
        <v>28</v>
      </c>
      <c r="M481" s="148" t="s">
        <v>28</v>
      </c>
      <c r="N481" s="148" t="s">
        <v>28</v>
      </c>
      <c r="O481" s="148" t="s">
        <v>28</v>
      </c>
    </row>
    <row r="482" spans="1:19" s="41" customFormat="1" ht="8.85" customHeight="1" x14ac:dyDescent="0.15">
      <c r="A482" s="74" t="s">
        <v>59</v>
      </c>
      <c r="B482" s="138">
        <v>29926</v>
      </c>
      <c r="C482" s="138">
        <v>31768</v>
      </c>
      <c r="D482" s="138">
        <v>16733</v>
      </c>
      <c r="E482" s="138">
        <v>13536815</v>
      </c>
      <c r="F482" s="138"/>
      <c r="G482" s="148">
        <v>59</v>
      </c>
      <c r="H482" s="138">
        <v>18754</v>
      </c>
      <c r="I482" s="138">
        <v>410</v>
      </c>
      <c r="J482" s="138">
        <v>671194</v>
      </c>
      <c r="K482" s="138"/>
      <c r="L482" s="148" t="s">
        <v>28</v>
      </c>
      <c r="M482" s="148" t="s">
        <v>28</v>
      </c>
      <c r="N482" s="148" t="s">
        <v>28</v>
      </c>
      <c r="O482" s="148" t="s">
        <v>28</v>
      </c>
    </row>
    <row r="483" spans="1:19" s="41" customFormat="1" ht="8.85" customHeight="1" x14ac:dyDescent="0.15">
      <c r="A483" s="76" t="s">
        <v>60</v>
      </c>
      <c r="B483" s="139">
        <v>8343</v>
      </c>
      <c r="C483" s="139">
        <v>9140</v>
      </c>
      <c r="D483" s="139">
        <v>5984</v>
      </c>
      <c r="E483" s="139">
        <v>5277578</v>
      </c>
      <c r="F483" s="139"/>
      <c r="G483" s="149">
        <v>35</v>
      </c>
      <c r="H483" s="139">
        <v>5681</v>
      </c>
      <c r="I483" s="139">
        <v>420</v>
      </c>
      <c r="J483" s="139">
        <v>609918</v>
      </c>
      <c r="K483" s="139"/>
      <c r="L483" s="149" t="s">
        <v>28</v>
      </c>
      <c r="M483" s="149" t="s">
        <v>28</v>
      </c>
      <c r="N483" s="149" t="s">
        <v>28</v>
      </c>
      <c r="O483" s="149" t="s">
        <v>28</v>
      </c>
    </row>
    <row r="484" spans="1:19" s="41" customFormat="1" ht="8.85" customHeight="1" x14ac:dyDescent="0.15">
      <c r="A484" s="110" t="s">
        <v>90</v>
      </c>
      <c r="B484" s="55">
        <v>177</v>
      </c>
      <c r="C484" s="55">
        <v>178</v>
      </c>
      <c r="D484" s="55">
        <v>58</v>
      </c>
      <c r="E484" s="55">
        <v>10328</v>
      </c>
      <c r="F484" s="55"/>
      <c r="G484" s="56">
        <v>3</v>
      </c>
      <c r="H484" s="55">
        <v>587</v>
      </c>
      <c r="I484" s="55">
        <v>146</v>
      </c>
      <c r="J484" s="55">
        <v>221936</v>
      </c>
      <c r="K484" s="55"/>
      <c r="L484" s="56" t="s">
        <v>28</v>
      </c>
      <c r="M484" s="56" t="s">
        <v>28</v>
      </c>
      <c r="N484" s="56" t="s">
        <v>28</v>
      </c>
      <c r="O484" s="56" t="s">
        <v>28</v>
      </c>
    </row>
    <row r="485" spans="1:19" s="41" customFormat="1" ht="8.85" customHeight="1" x14ac:dyDescent="0.15">
      <c r="A485" s="110" t="s">
        <v>114</v>
      </c>
      <c r="B485" s="55">
        <v>196</v>
      </c>
      <c r="C485" s="55">
        <v>8141</v>
      </c>
      <c r="D485" s="55">
        <v>1598</v>
      </c>
      <c r="E485" s="55">
        <v>1978338</v>
      </c>
      <c r="F485" s="55"/>
      <c r="G485" s="56">
        <v>2</v>
      </c>
      <c r="H485" s="55">
        <v>104</v>
      </c>
      <c r="I485" s="55">
        <v>15</v>
      </c>
      <c r="J485" s="55">
        <v>9880</v>
      </c>
      <c r="K485" s="55"/>
      <c r="L485" s="56" t="s">
        <v>28</v>
      </c>
      <c r="M485" s="56" t="s">
        <v>28</v>
      </c>
      <c r="N485" s="56" t="s">
        <v>28</v>
      </c>
      <c r="O485" s="56" t="s">
        <v>28</v>
      </c>
    </row>
    <row r="486" spans="1:19" s="41" customFormat="1" ht="9" customHeight="1" x14ac:dyDescent="0.15">
      <c r="A486" s="74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</row>
    <row r="487" spans="1:19" s="41" customFormat="1" ht="9" customHeight="1" x14ac:dyDescent="0.15">
      <c r="A487" s="145">
        <v>2008</v>
      </c>
      <c r="I487" s="84"/>
      <c r="N487" s="84"/>
      <c r="P487" s="144"/>
      <c r="Q487" s="144"/>
      <c r="R487" s="144"/>
      <c r="S487" s="144"/>
    </row>
    <row r="488" spans="1:19" s="41" customFormat="1" ht="9" customHeight="1" x14ac:dyDescent="0.15">
      <c r="A488" s="72" t="s">
        <v>84</v>
      </c>
      <c r="B488" s="146">
        <f>SUM(B490:B523)+1</f>
        <v>3419325</v>
      </c>
      <c r="C488" s="146">
        <f>SUM(C490:C523)</f>
        <v>3649782</v>
      </c>
      <c r="D488" s="146">
        <f>SUM(D490:D523)+1</f>
        <v>1520653</v>
      </c>
      <c r="E488" s="146">
        <f>SUM(E490:E523)</f>
        <v>2554940127</v>
      </c>
      <c r="F488" s="146"/>
      <c r="G488" s="146">
        <f>SUM(G490:G523)</f>
        <v>14242</v>
      </c>
      <c r="H488" s="146">
        <f>SUM(H490:H523)</f>
        <v>24360127</v>
      </c>
      <c r="I488" s="146">
        <f>SUM(I490:I523)-1</f>
        <v>1256829</v>
      </c>
      <c r="J488" s="146">
        <f>SUM(J490:J523)+2</f>
        <v>2423876835</v>
      </c>
      <c r="K488" s="78"/>
      <c r="L488" s="147" t="s">
        <v>28</v>
      </c>
      <c r="M488" s="147" t="s">
        <v>28</v>
      </c>
      <c r="N488" s="147" t="s">
        <v>28</v>
      </c>
      <c r="O488" s="147" t="s">
        <v>28</v>
      </c>
      <c r="P488" s="144"/>
      <c r="Q488" s="144"/>
      <c r="R488" s="144"/>
      <c r="S488" s="144"/>
    </row>
    <row r="489" spans="1:19" s="41" customFormat="1" ht="3" customHeight="1" x14ac:dyDescent="0.15">
      <c r="A489" s="72"/>
      <c r="B489" s="146"/>
      <c r="C489" s="146"/>
      <c r="D489" s="146"/>
      <c r="E489" s="146"/>
      <c r="F489" s="146"/>
      <c r="G489" s="146"/>
      <c r="H489" s="146"/>
      <c r="I489" s="146"/>
      <c r="J489" s="146"/>
      <c r="K489" s="78"/>
      <c r="L489" s="147"/>
      <c r="M489" s="147"/>
      <c r="N489" s="147"/>
      <c r="O489" s="147"/>
      <c r="P489" s="144"/>
      <c r="Q489" s="144"/>
      <c r="R489" s="144"/>
      <c r="S489" s="144"/>
    </row>
    <row r="490" spans="1:19" s="41" customFormat="1" ht="8.85" customHeight="1" x14ac:dyDescent="0.15">
      <c r="A490" s="74" t="s">
        <v>29</v>
      </c>
      <c r="B490" s="138">
        <v>14513</v>
      </c>
      <c r="C490" s="138">
        <v>16595</v>
      </c>
      <c r="D490" s="138">
        <v>7785</v>
      </c>
      <c r="E490" s="138">
        <v>6595045</v>
      </c>
      <c r="F490" s="138"/>
      <c r="G490" s="148">
        <v>120</v>
      </c>
      <c r="H490" s="138">
        <v>42798</v>
      </c>
      <c r="I490" s="138">
        <v>3884</v>
      </c>
      <c r="J490" s="138">
        <v>11252288</v>
      </c>
      <c r="K490" s="138"/>
      <c r="L490" s="148" t="s">
        <v>28</v>
      </c>
      <c r="M490" s="148" t="s">
        <v>28</v>
      </c>
      <c r="N490" s="148" t="s">
        <v>28</v>
      </c>
      <c r="O490" s="148" t="s">
        <v>28</v>
      </c>
      <c r="P490" s="144"/>
      <c r="Q490" s="144"/>
      <c r="R490" s="144"/>
      <c r="S490" s="144"/>
    </row>
    <row r="491" spans="1:19" s="41" customFormat="1" ht="8.85" customHeight="1" x14ac:dyDescent="0.15">
      <c r="A491" s="74" t="s">
        <v>30</v>
      </c>
      <c r="B491" s="138">
        <v>70389</v>
      </c>
      <c r="C491" s="138">
        <v>74950</v>
      </c>
      <c r="D491" s="138">
        <v>36345</v>
      </c>
      <c r="E491" s="138">
        <v>29889311</v>
      </c>
      <c r="F491" s="138"/>
      <c r="G491" s="148">
        <v>460</v>
      </c>
      <c r="H491" s="138">
        <v>102783</v>
      </c>
      <c r="I491" s="138">
        <v>67115</v>
      </c>
      <c r="J491" s="138">
        <v>113119454</v>
      </c>
      <c r="K491" s="138"/>
      <c r="L491" s="148" t="s">
        <v>28</v>
      </c>
      <c r="M491" s="148" t="s">
        <v>28</v>
      </c>
      <c r="N491" s="148" t="s">
        <v>28</v>
      </c>
      <c r="O491" s="148" t="s">
        <v>28</v>
      </c>
      <c r="P491" s="144"/>
      <c r="Q491" s="144"/>
      <c r="R491" s="144"/>
      <c r="S491" s="144"/>
    </row>
    <row r="492" spans="1:19" s="41" customFormat="1" ht="8.85" customHeight="1" x14ac:dyDescent="0.15">
      <c r="A492" s="74" t="s">
        <v>31</v>
      </c>
      <c r="B492" s="138">
        <v>14767</v>
      </c>
      <c r="C492" s="138">
        <v>15684</v>
      </c>
      <c r="D492" s="138">
        <v>9640</v>
      </c>
      <c r="E492" s="138">
        <v>6822810</v>
      </c>
      <c r="F492" s="138"/>
      <c r="G492" s="148">
        <v>16</v>
      </c>
      <c r="H492" s="138">
        <v>16431</v>
      </c>
      <c r="I492" s="138">
        <v>3517</v>
      </c>
      <c r="J492" s="138">
        <v>14000792</v>
      </c>
      <c r="K492" s="138"/>
      <c r="L492" s="148" t="s">
        <v>28</v>
      </c>
      <c r="M492" s="148" t="s">
        <v>28</v>
      </c>
      <c r="N492" s="148" t="s">
        <v>28</v>
      </c>
      <c r="O492" s="148" t="s">
        <v>28</v>
      </c>
      <c r="P492" s="144"/>
      <c r="Q492" s="144"/>
      <c r="R492" s="144"/>
      <c r="S492" s="144"/>
    </row>
    <row r="493" spans="1:19" s="41" customFormat="1" ht="8.85" customHeight="1" x14ac:dyDescent="0.15">
      <c r="A493" s="76" t="s">
        <v>32</v>
      </c>
      <c r="B493" s="139">
        <v>14803</v>
      </c>
      <c r="C493" s="139">
        <v>15585</v>
      </c>
      <c r="D493" s="139">
        <v>7304</v>
      </c>
      <c r="E493" s="139">
        <v>6075097</v>
      </c>
      <c r="F493" s="139"/>
      <c r="G493" s="149">
        <v>61</v>
      </c>
      <c r="H493" s="139">
        <v>19263</v>
      </c>
      <c r="I493" s="139">
        <v>2881</v>
      </c>
      <c r="J493" s="139">
        <v>6154733</v>
      </c>
      <c r="K493" s="139"/>
      <c r="L493" s="149" t="s">
        <v>28</v>
      </c>
      <c r="M493" s="149" t="s">
        <v>28</v>
      </c>
      <c r="N493" s="149" t="s">
        <v>28</v>
      </c>
      <c r="O493" s="149" t="s">
        <v>28</v>
      </c>
      <c r="P493" s="144"/>
      <c r="Q493" s="144"/>
      <c r="R493" s="144"/>
      <c r="S493" s="144"/>
    </row>
    <row r="494" spans="1:19" s="41" customFormat="1" ht="8.85" customHeight="1" x14ac:dyDescent="0.15">
      <c r="A494" s="74" t="s">
        <v>85</v>
      </c>
      <c r="B494" s="138">
        <v>52689</v>
      </c>
      <c r="C494" s="138">
        <v>57955</v>
      </c>
      <c r="D494" s="138">
        <v>28779</v>
      </c>
      <c r="E494" s="138">
        <v>25041781</v>
      </c>
      <c r="F494" s="138"/>
      <c r="G494" s="148">
        <v>139</v>
      </c>
      <c r="H494" s="138">
        <v>31655</v>
      </c>
      <c r="I494" s="138">
        <v>10123</v>
      </c>
      <c r="J494" s="138">
        <v>9654731</v>
      </c>
      <c r="K494" s="138"/>
      <c r="L494" s="148" t="s">
        <v>28</v>
      </c>
      <c r="M494" s="148" t="s">
        <v>28</v>
      </c>
      <c r="N494" s="148" t="s">
        <v>28</v>
      </c>
      <c r="O494" s="148" t="s">
        <v>28</v>
      </c>
      <c r="P494" s="144"/>
      <c r="Q494" s="144"/>
      <c r="R494" s="144"/>
      <c r="S494" s="144"/>
    </row>
    <row r="495" spans="1:19" s="41" customFormat="1" ht="8.85" customHeight="1" x14ac:dyDescent="0.15">
      <c r="A495" s="74" t="s">
        <v>34</v>
      </c>
      <c r="B495" s="138">
        <v>11591</v>
      </c>
      <c r="C495" s="138">
        <v>12358</v>
      </c>
      <c r="D495" s="138">
        <v>6068</v>
      </c>
      <c r="E495" s="138">
        <v>5019892</v>
      </c>
      <c r="F495" s="138"/>
      <c r="G495" s="148">
        <v>14</v>
      </c>
      <c r="H495" s="138">
        <v>6198</v>
      </c>
      <c r="I495" s="138">
        <v>3065</v>
      </c>
      <c r="J495" s="138">
        <v>3467627</v>
      </c>
      <c r="K495" s="138"/>
      <c r="L495" s="148" t="s">
        <v>28</v>
      </c>
      <c r="M495" s="148" t="s">
        <v>28</v>
      </c>
      <c r="N495" s="148" t="s">
        <v>28</v>
      </c>
      <c r="O495" s="148" t="s">
        <v>28</v>
      </c>
      <c r="P495" s="144"/>
      <c r="Q495" s="144"/>
      <c r="R495" s="144"/>
      <c r="S495" s="144"/>
    </row>
    <row r="496" spans="1:19" s="41" customFormat="1" ht="8.85" customHeight="1" x14ac:dyDescent="0.15">
      <c r="A496" s="74" t="s">
        <v>35</v>
      </c>
      <c r="B496" s="138">
        <v>29695</v>
      </c>
      <c r="C496" s="138">
        <v>31995</v>
      </c>
      <c r="D496" s="138">
        <v>15720</v>
      </c>
      <c r="E496" s="138">
        <v>12069290</v>
      </c>
      <c r="F496" s="138"/>
      <c r="G496" s="148">
        <v>35</v>
      </c>
      <c r="H496" s="138">
        <v>1285730</v>
      </c>
      <c r="I496" s="138">
        <v>34667</v>
      </c>
      <c r="J496" s="138">
        <v>237345698</v>
      </c>
      <c r="K496" s="138"/>
      <c r="L496" s="148" t="s">
        <v>28</v>
      </c>
      <c r="M496" s="148" t="s">
        <v>28</v>
      </c>
      <c r="N496" s="148" t="s">
        <v>28</v>
      </c>
      <c r="O496" s="148" t="s">
        <v>28</v>
      </c>
      <c r="P496" s="144"/>
      <c r="Q496" s="144"/>
      <c r="R496" s="144"/>
      <c r="S496" s="144"/>
    </row>
    <row r="497" spans="1:15" s="41" customFormat="1" ht="8.85" customHeight="1" x14ac:dyDescent="0.15">
      <c r="A497" s="76" t="s">
        <v>86</v>
      </c>
      <c r="B497" s="139">
        <v>52492</v>
      </c>
      <c r="C497" s="139">
        <v>59563</v>
      </c>
      <c r="D497" s="139">
        <v>29216</v>
      </c>
      <c r="E497" s="139">
        <v>26693516</v>
      </c>
      <c r="F497" s="139"/>
      <c r="G497" s="149">
        <v>202</v>
      </c>
      <c r="H497" s="139">
        <v>173252</v>
      </c>
      <c r="I497" s="139">
        <v>14540</v>
      </c>
      <c r="J497" s="139">
        <v>21186831</v>
      </c>
      <c r="K497" s="139"/>
      <c r="L497" s="149" t="s">
        <v>28</v>
      </c>
      <c r="M497" s="149" t="s">
        <v>28</v>
      </c>
      <c r="N497" s="149" t="s">
        <v>28</v>
      </c>
      <c r="O497" s="149" t="s">
        <v>28</v>
      </c>
    </row>
    <row r="498" spans="1:15" s="41" customFormat="1" ht="8.85" customHeight="1" x14ac:dyDescent="0.15">
      <c r="A498" s="74" t="s">
        <v>87</v>
      </c>
      <c r="B498" s="138">
        <v>1958500</v>
      </c>
      <c r="C498" s="138">
        <v>2033070</v>
      </c>
      <c r="D498" s="138">
        <v>699633</v>
      </c>
      <c r="E498" s="138">
        <v>1832625784</v>
      </c>
      <c r="F498" s="138"/>
      <c r="G498" s="148">
        <v>4328</v>
      </c>
      <c r="H498" s="138">
        <v>11872929</v>
      </c>
      <c r="I498" s="138">
        <v>674731</v>
      </c>
      <c r="J498" s="138">
        <v>880961396</v>
      </c>
      <c r="K498" s="138"/>
      <c r="L498" s="148" t="s">
        <v>28</v>
      </c>
      <c r="M498" s="148" t="s">
        <v>28</v>
      </c>
      <c r="N498" s="148" t="s">
        <v>28</v>
      </c>
      <c r="O498" s="148" t="s">
        <v>28</v>
      </c>
    </row>
    <row r="499" spans="1:15" s="41" customFormat="1" ht="8.85" customHeight="1" x14ac:dyDescent="0.15">
      <c r="A499" s="74" t="s">
        <v>38</v>
      </c>
      <c r="B499" s="138">
        <v>20180</v>
      </c>
      <c r="C499" s="138">
        <v>22242</v>
      </c>
      <c r="D499" s="138">
        <v>11038</v>
      </c>
      <c r="E499" s="138">
        <v>9307420</v>
      </c>
      <c r="F499" s="138"/>
      <c r="G499" s="148">
        <v>45</v>
      </c>
      <c r="H499" s="138">
        <v>26104</v>
      </c>
      <c r="I499" s="138">
        <v>2772</v>
      </c>
      <c r="J499" s="138">
        <v>2872624</v>
      </c>
      <c r="K499" s="138"/>
      <c r="L499" s="148" t="s">
        <v>28</v>
      </c>
      <c r="M499" s="148" t="s">
        <v>28</v>
      </c>
      <c r="N499" s="148" t="s">
        <v>28</v>
      </c>
      <c r="O499" s="148" t="s">
        <v>28</v>
      </c>
    </row>
    <row r="500" spans="1:15" s="41" customFormat="1" ht="8.85" customHeight="1" x14ac:dyDescent="0.15">
      <c r="A500" s="74" t="s">
        <v>39</v>
      </c>
      <c r="B500" s="138">
        <v>64760</v>
      </c>
      <c r="C500" s="138">
        <v>70322</v>
      </c>
      <c r="D500" s="138">
        <v>30217</v>
      </c>
      <c r="E500" s="138">
        <v>26794506</v>
      </c>
      <c r="F500" s="138"/>
      <c r="G500" s="148">
        <v>411</v>
      </c>
      <c r="H500" s="138">
        <v>218539</v>
      </c>
      <c r="I500" s="138">
        <v>18523</v>
      </c>
      <c r="J500" s="138">
        <v>32364687</v>
      </c>
      <c r="K500" s="138"/>
      <c r="L500" s="148" t="s">
        <v>28</v>
      </c>
      <c r="M500" s="148" t="s">
        <v>28</v>
      </c>
      <c r="N500" s="148" t="s">
        <v>28</v>
      </c>
      <c r="O500" s="148" t="s">
        <v>28</v>
      </c>
    </row>
    <row r="501" spans="1:15" s="41" customFormat="1" ht="8.85" customHeight="1" x14ac:dyDescent="0.15">
      <c r="A501" s="76" t="s">
        <v>40</v>
      </c>
      <c r="B501" s="139">
        <v>28239</v>
      </c>
      <c r="C501" s="139">
        <v>29767</v>
      </c>
      <c r="D501" s="139">
        <v>14730</v>
      </c>
      <c r="E501" s="139">
        <v>11549915</v>
      </c>
      <c r="F501" s="139"/>
      <c r="G501" s="149">
        <v>84</v>
      </c>
      <c r="H501" s="139">
        <v>24070</v>
      </c>
      <c r="I501" s="139">
        <v>8697</v>
      </c>
      <c r="J501" s="139">
        <v>9373124</v>
      </c>
      <c r="K501" s="139"/>
      <c r="L501" s="149" t="s">
        <v>28</v>
      </c>
      <c r="M501" s="149" t="s">
        <v>28</v>
      </c>
      <c r="N501" s="149" t="s">
        <v>28</v>
      </c>
      <c r="O501" s="149" t="s">
        <v>28</v>
      </c>
    </row>
    <row r="502" spans="1:15" s="41" customFormat="1" ht="8.85" customHeight="1" x14ac:dyDescent="0.15">
      <c r="A502" s="74" t="s">
        <v>41</v>
      </c>
      <c r="B502" s="138">
        <v>22365</v>
      </c>
      <c r="C502" s="138">
        <v>24147</v>
      </c>
      <c r="D502" s="138">
        <v>11953</v>
      </c>
      <c r="E502" s="138">
        <v>9795565</v>
      </c>
      <c r="F502" s="138"/>
      <c r="G502" s="148">
        <v>269</v>
      </c>
      <c r="H502" s="138">
        <v>47138</v>
      </c>
      <c r="I502" s="138">
        <v>8690</v>
      </c>
      <c r="J502" s="138">
        <v>11128309</v>
      </c>
      <c r="K502" s="138"/>
      <c r="L502" s="148" t="s">
        <v>28</v>
      </c>
      <c r="M502" s="148" t="s">
        <v>28</v>
      </c>
      <c r="N502" s="148" t="s">
        <v>28</v>
      </c>
      <c r="O502" s="148" t="s">
        <v>28</v>
      </c>
    </row>
    <row r="503" spans="1:15" s="41" customFormat="1" ht="8.85" customHeight="1" x14ac:dyDescent="0.15">
      <c r="A503" s="74" t="s">
        <v>42</v>
      </c>
      <c r="B503" s="138">
        <v>128742</v>
      </c>
      <c r="C503" s="138">
        <v>145037</v>
      </c>
      <c r="D503" s="138">
        <v>77581</v>
      </c>
      <c r="E503" s="138">
        <v>61162615</v>
      </c>
      <c r="F503" s="138"/>
      <c r="G503" s="148">
        <v>1169</v>
      </c>
      <c r="H503" s="138">
        <v>479876</v>
      </c>
      <c r="I503" s="138">
        <v>47538</v>
      </c>
      <c r="J503" s="138">
        <v>74000301</v>
      </c>
      <c r="K503" s="138"/>
      <c r="L503" s="148" t="s">
        <v>28</v>
      </c>
      <c r="M503" s="148" t="s">
        <v>28</v>
      </c>
      <c r="N503" s="148" t="s">
        <v>28</v>
      </c>
      <c r="O503" s="148" t="s">
        <v>28</v>
      </c>
    </row>
    <row r="504" spans="1:15" s="41" customFormat="1" ht="8.85" customHeight="1" x14ac:dyDescent="0.15">
      <c r="A504" s="74" t="s">
        <v>43</v>
      </c>
      <c r="B504" s="138">
        <v>181566</v>
      </c>
      <c r="C504" s="138">
        <v>204704</v>
      </c>
      <c r="D504" s="138">
        <v>98876</v>
      </c>
      <c r="E504" s="138">
        <v>78710984</v>
      </c>
      <c r="F504" s="138"/>
      <c r="G504" s="148">
        <v>875</v>
      </c>
      <c r="H504" s="138">
        <v>2168723</v>
      </c>
      <c r="I504" s="138">
        <v>71481</v>
      </c>
      <c r="J504" s="138">
        <v>92396127</v>
      </c>
      <c r="K504" s="138"/>
      <c r="L504" s="148" t="s">
        <v>28</v>
      </c>
      <c r="M504" s="148" t="s">
        <v>28</v>
      </c>
      <c r="N504" s="148" t="s">
        <v>28</v>
      </c>
      <c r="O504" s="148" t="s">
        <v>28</v>
      </c>
    </row>
    <row r="505" spans="1:15" s="41" customFormat="1" ht="8.85" customHeight="1" x14ac:dyDescent="0.15">
      <c r="A505" s="76" t="s">
        <v>88</v>
      </c>
      <c r="B505" s="139">
        <v>45934</v>
      </c>
      <c r="C505" s="139">
        <v>48823</v>
      </c>
      <c r="D505" s="139">
        <v>20580</v>
      </c>
      <c r="E505" s="139">
        <v>17448634</v>
      </c>
      <c r="F505" s="139"/>
      <c r="G505" s="149">
        <v>474</v>
      </c>
      <c r="H505" s="139">
        <v>68427</v>
      </c>
      <c r="I505" s="139">
        <v>14587</v>
      </c>
      <c r="J505" s="139">
        <v>17914486</v>
      </c>
      <c r="K505" s="139"/>
      <c r="L505" s="149" t="s">
        <v>28</v>
      </c>
      <c r="M505" s="149" t="s">
        <v>28</v>
      </c>
      <c r="N505" s="149" t="s">
        <v>28</v>
      </c>
      <c r="O505" s="149" t="s">
        <v>28</v>
      </c>
    </row>
    <row r="506" spans="1:15" s="41" customFormat="1" ht="8.85" customHeight="1" x14ac:dyDescent="0.15">
      <c r="A506" s="74" t="s">
        <v>45</v>
      </c>
      <c r="B506" s="138">
        <v>25925</v>
      </c>
      <c r="C506" s="138">
        <v>28135</v>
      </c>
      <c r="D506" s="138">
        <v>15739</v>
      </c>
      <c r="E506" s="138">
        <v>12217533</v>
      </c>
      <c r="F506" s="138"/>
      <c r="G506" s="148">
        <v>294</v>
      </c>
      <c r="H506" s="138">
        <v>63089</v>
      </c>
      <c r="I506" s="138">
        <v>6224</v>
      </c>
      <c r="J506" s="138">
        <v>9104643</v>
      </c>
      <c r="K506" s="138"/>
      <c r="L506" s="148" t="s">
        <v>28</v>
      </c>
      <c r="M506" s="148" t="s">
        <v>28</v>
      </c>
      <c r="N506" s="148" t="s">
        <v>28</v>
      </c>
      <c r="O506" s="148" t="s">
        <v>28</v>
      </c>
    </row>
    <row r="507" spans="1:15" s="41" customFormat="1" ht="8.85" customHeight="1" x14ac:dyDescent="0.15">
      <c r="A507" s="74" t="s">
        <v>46</v>
      </c>
      <c r="B507" s="138">
        <v>12533</v>
      </c>
      <c r="C507" s="138">
        <v>13672</v>
      </c>
      <c r="D507" s="138">
        <v>6555</v>
      </c>
      <c r="E507" s="138">
        <v>5557620</v>
      </c>
      <c r="F507" s="138"/>
      <c r="G507" s="148">
        <v>36</v>
      </c>
      <c r="H507" s="138">
        <v>8671</v>
      </c>
      <c r="I507" s="138">
        <v>2977</v>
      </c>
      <c r="J507" s="138">
        <v>3062635</v>
      </c>
      <c r="K507" s="138"/>
      <c r="L507" s="148" t="s">
        <v>28</v>
      </c>
      <c r="M507" s="148" t="s">
        <v>28</v>
      </c>
      <c r="N507" s="148" t="s">
        <v>28</v>
      </c>
      <c r="O507" s="148" t="s">
        <v>28</v>
      </c>
    </row>
    <row r="508" spans="1:15" s="41" customFormat="1" ht="8.85" customHeight="1" x14ac:dyDescent="0.15">
      <c r="A508" s="74" t="s">
        <v>47</v>
      </c>
      <c r="B508" s="138">
        <v>144880</v>
      </c>
      <c r="C508" s="138">
        <v>173309</v>
      </c>
      <c r="D508" s="138">
        <v>103363</v>
      </c>
      <c r="E508" s="138">
        <v>136520071</v>
      </c>
      <c r="F508" s="138"/>
      <c r="G508" s="148">
        <v>932</v>
      </c>
      <c r="H508" s="138">
        <v>6476332</v>
      </c>
      <c r="I508" s="138">
        <v>77362</v>
      </c>
      <c r="J508" s="138">
        <v>255549063</v>
      </c>
      <c r="K508" s="138"/>
      <c r="L508" s="148" t="s">
        <v>28</v>
      </c>
      <c r="M508" s="148" t="s">
        <v>28</v>
      </c>
      <c r="N508" s="148" t="s">
        <v>28</v>
      </c>
      <c r="O508" s="148" t="s">
        <v>28</v>
      </c>
    </row>
    <row r="509" spans="1:15" s="41" customFormat="1" ht="8.85" customHeight="1" x14ac:dyDescent="0.15">
      <c r="A509" s="76" t="s">
        <v>48</v>
      </c>
      <c r="B509" s="139">
        <v>28691</v>
      </c>
      <c r="C509" s="139">
        <v>30035</v>
      </c>
      <c r="D509" s="139">
        <v>13794</v>
      </c>
      <c r="E509" s="139">
        <v>11689020</v>
      </c>
      <c r="F509" s="139"/>
      <c r="G509" s="149">
        <v>53</v>
      </c>
      <c r="H509" s="139">
        <v>20548</v>
      </c>
      <c r="I509" s="139">
        <v>7909</v>
      </c>
      <c r="J509" s="139">
        <v>6358148</v>
      </c>
      <c r="K509" s="139"/>
      <c r="L509" s="149" t="s">
        <v>28</v>
      </c>
      <c r="M509" s="149" t="s">
        <v>28</v>
      </c>
      <c r="N509" s="149" t="s">
        <v>28</v>
      </c>
      <c r="O509" s="149" t="s">
        <v>28</v>
      </c>
    </row>
    <row r="510" spans="1:15" s="41" customFormat="1" ht="8.85" customHeight="1" x14ac:dyDescent="0.15">
      <c r="A510" s="74" t="s">
        <v>49</v>
      </c>
      <c r="B510" s="138">
        <v>57400</v>
      </c>
      <c r="C510" s="138">
        <v>66825</v>
      </c>
      <c r="D510" s="138">
        <v>34212</v>
      </c>
      <c r="E510" s="138">
        <v>28638273</v>
      </c>
      <c r="F510" s="138"/>
      <c r="G510" s="148">
        <v>1290</v>
      </c>
      <c r="H510" s="138">
        <v>479414</v>
      </c>
      <c r="I510" s="138">
        <v>28695</v>
      </c>
      <c r="J510" s="138">
        <v>50221434</v>
      </c>
      <c r="K510" s="138"/>
      <c r="L510" s="148" t="s">
        <v>28</v>
      </c>
      <c r="M510" s="148" t="s">
        <v>28</v>
      </c>
      <c r="N510" s="148" t="s">
        <v>28</v>
      </c>
      <c r="O510" s="148" t="s">
        <v>28</v>
      </c>
    </row>
    <row r="511" spans="1:15" s="41" customFormat="1" ht="8.85" customHeight="1" x14ac:dyDescent="0.15">
      <c r="A511" s="74" t="s">
        <v>50</v>
      </c>
      <c r="B511" s="138">
        <v>28061</v>
      </c>
      <c r="C511" s="138">
        <v>30938</v>
      </c>
      <c r="D511" s="138">
        <v>12998</v>
      </c>
      <c r="E511" s="138">
        <v>11086213</v>
      </c>
      <c r="F511" s="138"/>
      <c r="G511" s="148">
        <v>343</v>
      </c>
      <c r="H511" s="138">
        <v>78153</v>
      </c>
      <c r="I511" s="138">
        <v>9317</v>
      </c>
      <c r="J511" s="138">
        <v>20492113</v>
      </c>
      <c r="K511" s="138"/>
      <c r="L511" s="148" t="s">
        <v>28</v>
      </c>
      <c r="M511" s="148" t="s">
        <v>28</v>
      </c>
      <c r="N511" s="148" t="s">
        <v>28</v>
      </c>
      <c r="O511" s="148" t="s">
        <v>28</v>
      </c>
    </row>
    <row r="512" spans="1:15" s="41" customFormat="1" ht="8.85" customHeight="1" x14ac:dyDescent="0.15">
      <c r="A512" s="74" t="s">
        <v>51</v>
      </c>
      <c r="B512" s="138">
        <v>33714</v>
      </c>
      <c r="C512" s="138">
        <v>35788</v>
      </c>
      <c r="D512" s="138">
        <v>19528</v>
      </c>
      <c r="E512" s="138">
        <v>14520010</v>
      </c>
      <c r="F512" s="138"/>
      <c r="G512" s="148">
        <v>635</v>
      </c>
      <c r="H512" s="138">
        <v>63428</v>
      </c>
      <c r="I512" s="138">
        <v>12882</v>
      </c>
      <c r="J512" s="138">
        <v>17729455</v>
      </c>
      <c r="K512" s="138"/>
      <c r="L512" s="148" t="s">
        <v>28</v>
      </c>
      <c r="M512" s="148" t="s">
        <v>28</v>
      </c>
      <c r="N512" s="148" t="s">
        <v>28</v>
      </c>
      <c r="O512" s="148" t="s">
        <v>28</v>
      </c>
    </row>
    <row r="513" spans="1:19" s="41" customFormat="1" ht="8.85" customHeight="1" x14ac:dyDescent="0.15">
      <c r="A513" s="76" t="s">
        <v>52</v>
      </c>
      <c r="B513" s="139">
        <v>37646</v>
      </c>
      <c r="C513" s="139">
        <v>40657</v>
      </c>
      <c r="D513" s="139">
        <v>14110</v>
      </c>
      <c r="E513" s="139">
        <v>13078493</v>
      </c>
      <c r="F513" s="139"/>
      <c r="G513" s="149">
        <v>328</v>
      </c>
      <c r="H513" s="139">
        <v>73190</v>
      </c>
      <c r="I513" s="139">
        <v>7696</v>
      </c>
      <c r="J513" s="139">
        <v>10587618</v>
      </c>
      <c r="K513" s="139"/>
      <c r="L513" s="149" t="s">
        <v>28</v>
      </c>
      <c r="M513" s="149" t="s">
        <v>28</v>
      </c>
      <c r="N513" s="149" t="s">
        <v>28</v>
      </c>
      <c r="O513" s="149" t="s">
        <v>28</v>
      </c>
    </row>
    <row r="514" spans="1:19" s="41" customFormat="1" ht="8.85" customHeight="1" x14ac:dyDescent="0.15">
      <c r="A514" s="74" t="s">
        <v>53</v>
      </c>
      <c r="B514" s="138">
        <v>40661</v>
      </c>
      <c r="C514" s="138">
        <v>43084</v>
      </c>
      <c r="D514" s="138">
        <v>22666</v>
      </c>
      <c r="E514" s="138">
        <v>18813623</v>
      </c>
      <c r="F514" s="138"/>
      <c r="G514" s="148">
        <v>127</v>
      </c>
      <c r="H514" s="138">
        <v>39639</v>
      </c>
      <c r="I514" s="138">
        <v>10562</v>
      </c>
      <c r="J514" s="138">
        <v>12235369</v>
      </c>
      <c r="K514" s="138"/>
      <c r="L514" s="148" t="s">
        <v>28</v>
      </c>
      <c r="M514" s="148" t="s">
        <v>28</v>
      </c>
      <c r="N514" s="148" t="s">
        <v>28</v>
      </c>
      <c r="O514" s="148" t="s">
        <v>28</v>
      </c>
    </row>
    <row r="515" spans="1:19" s="41" customFormat="1" ht="8.85" customHeight="1" x14ac:dyDescent="0.15">
      <c r="A515" s="74" t="s">
        <v>54</v>
      </c>
      <c r="B515" s="138">
        <v>55084</v>
      </c>
      <c r="C515" s="138">
        <v>58055</v>
      </c>
      <c r="D515" s="138">
        <v>27046</v>
      </c>
      <c r="E515" s="138">
        <v>21925336</v>
      </c>
      <c r="F515" s="138"/>
      <c r="G515" s="148">
        <v>290</v>
      </c>
      <c r="H515" s="138">
        <v>77959</v>
      </c>
      <c r="I515" s="138">
        <v>43896</v>
      </c>
      <c r="J515" s="138">
        <v>31748582</v>
      </c>
      <c r="K515" s="138"/>
      <c r="L515" s="148" t="s">
        <v>28</v>
      </c>
      <c r="M515" s="148" t="s">
        <v>28</v>
      </c>
      <c r="N515" s="148" t="s">
        <v>28</v>
      </c>
      <c r="O515" s="148" t="s">
        <v>28</v>
      </c>
    </row>
    <row r="516" spans="1:19" s="41" customFormat="1" ht="8.85" customHeight="1" x14ac:dyDescent="0.15">
      <c r="A516" s="74" t="s">
        <v>55</v>
      </c>
      <c r="B516" s="138">
        <v>26130</v>
      </c>
      <c r="C516" s="138">
        <v>28695</v>
      </c>
      <c r="D516" s="138">
        <v>15930</v>
      </c>
      <c r="E516" s="138">
        <v>11980206</v>
      </c>
      <c r="F516" s="138"/>
      <c r="G516" s="148">
        <v>109</v>
      </c>
      <c r="H516" s="138">
        <v>27647</v>
      </c>
      <c r="I516" s="138">
        <v>7409</v>
      </c>
      <c r="J516" s="138">
        <v>9966362</v>
      </c>
      <c r="K516" s="138"/>
      <c r="L516" s="148" t="s">
        <v>28</v>
      </c>
      <c r="M516" s="148" t="s">
        <v>28</v>
      </c>
      <c r="N516" s="148" t="s">
        <v>28</v>
      </c>
      <c r="O516" s="148" t="s">
        <v>28</v>
      </c>
    </row>
    <row r="517" spans="1:19" s="41" customFormat="1" ht="8.85" customHeight="1" x14ac:dyDescent="0.15">
      <c r="A517" s="76" t="s">
        <v>56</v>
      </c>
      <c r="B517" s="139">
        <v>57747</v>
      </c>
      <c r="C517" s="139">
        <v>64014</v>
      </c>
      <c r="D517" s="139">
        <v>33880</v>
      </c>
      <c r="E517" s="139">
        <v>29170265</v>
      </c>
      <c r="F517" s="139"/>
      <c r="G517" s="149">
        <v>99</v>
      </c>
      <c r="H517" s="139">
        <v>31589</v>
      </c>
      <c r="I517" s="139">
        <v>8323</v>
      </c>
      <c r="J517" s="139">
        <v>9830974</v>
      </c>
      <c r="K517" s="139"/>
      <c r="L517" s="149" t="s">
        <v>28</v>
      </c>
      <c r="M517" s="149" t="s">
        <v>28</v>
      </c>
      <c r="N517" s="149" t="s">
        <v>28</v>
      </c>
      <c r="O517" s="149" t="s">
        <v>28</v>
      </c>
    </row>
    <row r="518" spans="1:19" s="41" customFormat="1" ht="8.85" customHeight="1" x14ac:dyDescent="0.15">
      <c r="A518" s="74" t="s">
        <v>57</v>
      </c>
      <c r="B518" s="138">
        <v>10663</v>
      </c>
      <c r="C518" s="138">
        <v>11595</v>
      </c>
      <c r="D518" s="138">
        <v>5683</v>
      </c>
      <c r="E518" s="138">
        <v>4399958</v>
      </c>
      <c r="F518" s="138"/>
      <c r="G518" s="148">
        <v>397</v>
      </c>
      <c r="H518" s="138">
        <v>43295</v>
      </c>
      <c r="I518" s="138">
        <v>1966</v>
      </c>
      <c r="J518" s="138">
        <v>6090882</v>
      </c>
      <c r="K518" s="138"/>
      <c r="L518" s="148" t="s">
        <v>28</v>
      </c>
      <c r="M518" s="148" t="s">
        <v>28</v>
      </c>
      <c r="N518" s="148" t="s">
        <v>28</v>
      </c>
      <c r="O518" s="148" t="s">
        <v>28</v>
      </c>
    </row>
    <row r="519" spans="1:19" s="41" customFormat="1" ht="8.85" customHeight="1" x14ac:dyDescent="0.15">
      <c r="A519" s="74" t="s">
        <v>89</v>
      </c>
      <c r="B519" s="138">
        <v>93869</v>
      </c>
      <c r="C519" s="138">
        <v>103394</v>
      </c>
      <c r="D519" s="138">
        <v>55196</v>
      </c>
      <c r="E519" s="138">
        <v>46650491</v>
      </c>
      <c r="F519" s="138"/>
      <c r="G519" s="148">
        <v>136</v>
      </c>
      <c r="H519" s="138">
        <v>82777</v>
      </c>
      <c r="I519" s="138">
        <v>25178</v>
      </c>
      <c r="J519" s="138">
        <v>27741205</v>
      </c>
      <c r="K519" s="138"/>
      <c r="L519" s="148" t="s">
        <v>28</v>
      </c>
      <c r="M519" s="148" t="s">
        <v>28</v>
      </c>
      <c r="N519" s="148" t="s">
        <v>28</v>
      </c>
      <c r="O519" s="148" t="s">
        <v>28</v>
      </c>
    </row>
    <row r="520" spans="1:19" s="41" customFormat="1" ht="8.85" customHeight="1" x14ac:dyDescent="0.15">
      <c r="A520" s="74" t="s">
        <v>59</v>
      </c>
      <c r="B520" s="138">
        <v>29369</v>
      </c>
      <c r="C520" s="138">
        <v>31703</v>
      </c>
      <c r="D520" s="138">
        <v>14191</v>
      </c>
      <c r="E520" s="138">
        <v>12403617</v>
      </c>
      <c r="F520" s="138"/>
      <c r="G520" s="148">
        <v>389</v>
      </c>
      <c r="H520" s="138">
        <v>188154</v>
      </c>
      <c r="I520" s="138">
        <v>15183</v>
      </c>
      <c r="J520" s="138">
        <v>410701724</v>
      </c>
      <c r="K520" s="138"/>
      <c r="L520" s="148" t="s">
        <v>28</v>
      </c>
      <c r="M520" s="148" t="s">
        <v>28</v>
      </c>
      <c r="N520" s="148" t="s">
        <v>28</v>
      </c>
      <c r="O520" s="148" t="s">
        <v>28</v>
      </c>
    </row>
    <row r="521" spans="1:19" s="41" customFormat="1" ht="8.85" customHeight="1" x14ac:dyDescent="0.15">
      <c r="A521" s="76" t="s">
        <v>60</v>
      </c>
      <c r="B521" s="139">
        <v>9889</v>
      </c>
      <c r="C521" s="139">
        <v>10659</v>
      </c>
      <c r="D521" s="139">
        <v>5467</v>
      </c>
      <c r="E521" s="139">
        <v>4474274</v>
      </c>
      <c r="F521" s="139"/>
      <c r="G521" s="149">
        <v>80</v>
      </c>
      <c r="H521" s="139">
        <v>22271</v>
      </c>
      <c r="I521" s="139">
        <v>4401</v>
      </c>
      <c r="J521" s="139">
        <v>5256793</v>
      </c>
      <c r="K521" s="139"/>
      <c r="L521" s="149" t="s">
        <v>28</v>
      </c>
      <c r="M521" s="149" t="s">
        <v>28</v>
      </c>
      <c r="N521" s="149" t="s">
        <v>28</v>
      </c>
      <c r="O521" s="149" t="s">
        <v>28</v>
      </c>
    </row>
    <row r="522" spans="1:19" s="41" customFormat="1" ht="8.85" customHeight="1" x14ac:dyDescent="0.15">
      <c r="A522" s="110" t="s">
        <v>90</v>
      </c>
      <c r="B522" s="55">
        <v>15</v>
      </c>
      <c r="C522" s="55">
        <v>15</v>
      </c>
      <c r="D522" s="55">
        <v>9</v>
      </c>
      <c r="E522" s="55">
        <v>7246</v>
      </c>
      <c r="F522" s="55"/>
      <c r="G522" s="56">
        <v>2</v>
      </c>
      <c r="H522" s="55">
        <v>55</v>
      </c>
      <c r="I522" s="55">
        <v>39</v>
      </c>
      <c r="J522" s="55">
        <v>6625</v>
      </c>
      <c r="K522" s="55"/>
      <c r="L522" s="56" t="s">
        <v>28</v>
      </c>
      <c r="M522" s="56" t="s">
        <v>28</v>
      </c>
      <c r="N522" s="56" t="s">
        <v>28</v>
      </c>
      <c r="O522" s="56" t="s">
        <v>28</v>
      </c>
    </row>
    <row r="523" spans="1:19" s="41" customFormat="1" ht="8.85" customHeight="1" x14ac:dyDescent="0.15">
      <c r="A523" s="110" t="s">
        <v>114</v>
      </c>
      <c r="B523" s="55">
        <v>15822</v>
      </c>
      <c r="C523" s="55">
        <v>16412</v>
      </c>
      <c r="D523" s="55">
        <v>14820</v>
      </c>
      <c r="E523" s="55">
        <v>6205713</v>
      </c>
      <c r="F523" s="55"/>
      <c r="G523" s="56">
        <v>0</v>
      </c>
      <c r="H523" s="55">
        <v>0</v>
      </c>
      <c r="I523" s="55">
        <v>0</v>
      </c>
      <c r="J523" s="55">
        <v>0</v>
      </c>
      <c r="K523" s="55"/>
      <c r="L523" s="56" t="s">
        <v>28</v>
      </c>
      <c r="M523" s="56" t="s">
        <v>28</v>
      </c>
      <c r="N523" s="56" t="s">
        <v>28</v>
      </c>
      <c r="O523" s="56" t="s">
        <v>28</v>
      </c>
    </row>
    <row r="524" spans="1:19" s="41" customFormat="1" ht="9" customHeight="1" x14ac:dyDescent="0.15">
      <c r="A524" s="74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</row>
    <row r="525" spans="1:19" s="41" customFormat="1" ht="9" customHeight="1" x14ac:dyDescent="0.15">
      <c r="A525" s="145">
        <v>2009</v>
      </c>
      <c r="I525" s="84"/>
      <c r="N525" s="84"/>
      <c r="P525" s="144"/>
      <c r="Q525" s="144"/>
      <c r="R525" s="144"/>
      <c r="S525" s="144"/>
    </row>
    <row r="526" spans="1:19" s="41" customFormat="1" ht="9" customHeight="1" x14ac:dyDescent="0.15">
      <c r="A526" s="72" t="s">
        <v>84</v>
      </c>
      <c r="B526" s="146">
        <f>SUM(B528:B561)</f>
        <v>2839035</v>
      </c>
      <c r="C526" s="146">
        <f t="shared" ref="C526:H526" si="0">SUM(C528:C561)</f>
        <v>2980152</v>
      </c>
      <c r="D526" s="146">
        <f>SUM(D528:D561)+1</f>
        <v>1258343</v>
      </c>
      <c r="E526" s="146">
        <f t="shared" si="0"/>
        <v>2466733478</v>
      </c>
      <c r="F526" s="146"/>
      <c r="G526" s="146">
        <f t="shared" si="0"/>
        <v>74361</v>
      </c>
      <c r="H526" s="146">
        <f t="shared" si="0"/>
        <v>24323513</v>
      </c>
      <c r="I526" s="146">
        <f>SUM(I528:I561)+1</f>
        <v>1448719</v>
      </c>
      <c r="J526" s="146">
        <f>SUM(J528:J561)-1</f>
        <v>3024743740</v>
      </c>
      <c r="K526" s="78"/>
      <c r="L526" s="147" t="s">
        <v>28</v>
      </c>
      <c r="M526" s="147" t="s">
        <v>28</v>
      </c>
      <c r="N526" s="147" t="s">
        <v>28</v>
      </c>
      <c r="O526" s="147" t="s">
        <v>28</v>
      </c>
      <c r="P526" s="144"/>
      <c r="Q526" s="144"/>
      <c r="R526" s="144"/>
      <c r="S526" s="144"/>
    </row>
    <row r="527" spans="1:19" s="41" customFormat="1" ht="3.95" customHeight="1" x14ac:dyDescent="0.15">
      <c r="A527" s="72"/>
      <c r="B527" s="146"/>
      <c r="C527" s="146"/>
      <c r="D527" s="146"/>
      <c r="E527" s="146"/>
      <c r="F527" s="146"/>
      <c r="G527" s="146"/>
      <c r="H527" s="146"/>
      <c r="I527" s="146"/>
      <c r="J527" s="146"/>
      <c r="K527" s="78"/>
      <c r="L527" s="147"/>
      <c r="M527" s="147"/>
      <c r="N527" s="147"/>
      <c r="O527" s="147"/>
      <c r="P527" s="144"/>
      <c r="Q527" s="144"/>
      <c r="R527" s="144"/>
      <c r="S527" s="144"/>
    </row>
    <row r="528" spans="1:19" s="41" customFormat="1" ht="9" customHeight="1" x14ac:dyDescent="0.15">
      <c r="A528" s="74" t="s">
        <v>29</v>
      </c>
      <c r="B528" s="138">
        <v>9969</v>
      </c>
      <c r="C528" s="138">
        <v>11128</v>
      </c>
      <c r="D528" s="138">
        <v>5198</v>
      </c>
      <c r="E528" s="138">
        <v>4912390</v>
      </c>
      <c r="F528" s="138"/>
      <c r="G528" s="148">
        <v>184</v>
      </c>
      <c r="H528" s="138">
        <v>47629</v>
      </c>
      <c r="I528" s="138">
        <v>6552</v>
      </c>
      <c r="J528" s="138">
        <v>11391927</v>
      </c>
      <c r="K528" s="138"/>
      <c r="L528" s="148" t="s">
        <v>28</v>
      </c>
      <c r="M528" s="148" t="s">
        <v>28</v>
      </c>
      <c r="N528" s="148" t="s">
        <v>28</v>
      </c>
      <c r="O528" s="148" t="s">
        <v>28</v>
      </c>
      <c r="P528" s="144"/>
      <c r="Q528" s="144"/>
      <c r="R528" s="144"/>
      <c r="S528" s="144"/>
    </row>
    <row r="529" spans="1:19" s="41" customFormat="1" ht="9" customHeight="1" x14ac:dyDescent="0.15">
      <c r="A529" s="74" t="s">
        <v>30</v>
      </c>
      <c r="B529" s="138">
        <v>42762</v>
      </c>
      <c r="C529" s="138">
        <v>45310</v>
      </c>
      <c r="D529" s="138">
        <v>24835</v>
      </c>
      <c r="E529" s="138">
        <v>22340609</v>
      </c>
      <c r="F529" s="138"/>
      <c r="G529" s="148">
        <v>597</v>
      </c>
      <c r="H529" s="138">
        <v>200529</v>
      </c>
      <c r="I529" s="138">
        <v>66355</v>
      </c>
      <c r="J529" s="138">
        <v>82912938</v>
      </c>
      <c r="K529" s="138"/>
      <c r="L529" s="148" t="s">
        <v>28</v>
      </c>
      <c r="M529" s="148" t="s">
        <v>28</v>
      </c>
      <c r="N529" s="148" t="s">
        <v>28</v>
      </c>
      <c r="O529" s="148" t="s">
        <v>28</v>
      </c>
      <c r="P529" s="144"/>
      <c r="Q529" s="144"/>
      <c r="R529" s="144"/>
      <c r="S529" s="144"/>
    </row>
    <row r="530" spans="1:19" s="41" customFormat="1" ht="9" customHeight="1" x14ac:dyDescent="0.15">
      <c r="A530" s="74" t="s">
        <v>31</v>
      </c>
      <c r="B530" s="138">
        <v>8204</v>
      </c>
      <c r="C530" s="138">
        <v>8733</v>
      </c>
      <c r="D530" s="138">
        <v>6373</v>
      </c>
      <c r="E530" s="138">
        <v>5519411</v>
      </c>
      <c r="F530" s="138"/>
      <c r="G530" s="148">
        <v>72</v>
      </c>
      <c r="H530" s="138">
        <v>28569</v>
      </c>
      <c r="I530" s="138">
        <v>4930</v>
      </c>
      <c r="J530" s="138">
        <v>8836054</v>
      </c>
      <c r="K530" s="138"/>
      <c r="L530" s="148" t="s">
        <v>28</v>
      </c>
      <c r="M530" s="148" t="s">
        <v>28</v>
      </c>
      <c r="N530" s="148" t="s">
        <v>28</v>
      </c>
      <c r="O530" s="148" t="s">
        <v>28</v>
      </c>
      <c r="P530" s="144"/>
      <c r="Q530" s="144"/>
      <c r="R530" s="144"/>
      <c r="S530" s="144"/>
    </row>
    <row r="531" spans="1:19" s="41" customFormat="1" ht="9" customHeight="1" x14ac:dyDescent="0.15">
      <c r="A531" s="76" t="s">
        <v>32</v>
      </c>
      <c r="B531" s="139">
        <v>10893</v>
      </c>
      <c r="C531" s="139">
        <v>11299</v>
      </c>
      <c r="D531" s="139">
        <v>6154</v>
      </c>
      <c r="E531" s="139">
        <v>5732716</v>
      </c>
      <c r="F531" s="139"/>
      <c r="G531" s="149">
        <v>79</v>
      </c>
      <c r="H531" s="139">
        <v>16565</v>
      </c>
      <c r="I531" s="139">
        <v>4258</v>
      </c>
      <c r="J531" s="139">
        <v>5832931</v>
      </c>
      <c r="K531" s="139"/>
      <c r="L531" s="149" t="s">
        <v>28</v>
      </c>
      <c r="M531" s="149" t="s">
        <v>28</v>
      </c>
      <c r="N531" s="149" t="s">
        <v>28</v>
      </c>
      <c r="O531" s="149" t="s">
        <v>28</v>
      </c>
      <c r="P531" s="144"/>
      <c r="Q531" s="144"/>
      <c r="R531" s="144"/>
      <c r="S531" s="144"/>
    </row>
    <row r="532" spans="1:19" s="41" customFormat="1" ht="9" customHeight="1" x14ac:dyDescent="0.15">
      <c r="A532" s="74" t="s">
        <v>85</v>
      </c>
      <c r="B532" s="138">
        <v>29515</v>
      </c>
      <c r="C532" s="138">
        <v>32728</v>
      </c>
      <c r="D532" s="138">
        <v>19906</v>
      </c>
      <c r="E532" s="138">
        <v>20056423</v>
      </c>
      <c r="F532" s="138"/>
      <c r="G532" s="148">
        <v>179</v>
      </c>
      <c r="H532" s="138">
        <v>65203</v>
      </c>
      <c r="I532" s="138">
        <v>12288</v>
      </c>
      <c r="J532" s="138">
        <v>24595805</v>
      </c>
      <c r="K532" s="138"/>
      <c r="L532" s="148" t="s">
        <v>28</v>
      </c>
      <c r="M532" s="148" t="s">
        <v>28</v>
      </c>
      <c r="N532" s="148" t="s">
        <v>28</v>
      </c>
      <c r="O532" s="148" t="s">
        <v>28</v>
      </c>
      <c r="P532" s="144"/>
      <c r="Q532" s="144"/>
      <c r="R532" s="144"/>
      <c r="S532" s="144"/>
    </row>
    <row r="533" spans="1:19" s="41" customFormat="1" ht="9" customHeight="1" x14ac:dyDescent="0.15">
      <c r="A533" s="74" t="s">
        <v>34</v>
      </c>
      <c r="B533" s="138">
        <v>5934</v>
      </c>
      <c r="C533" s="138">
        <v>6456</v>
      </c>
      <c r="D533" s="138">
        <v>4275</v>
      </c>
      <c r="E533" s="138">
        <v>4020399</v>
      </c>
      <c r="F533" s="138"/>
      <c r="G533" s="148">
        <v>58</v>
      </c>
      <c r="H533" s="138">
        <v>16898</v>
      </c>
      <c r="I533" s="138">
        <v>5800</v>
      </c>
      <c r="J533" s="138">
        <v>5695421</v>
      </c>
      <c r="K533" s="138"/>
      <c r="L533" s="148" t="s">
        <v>28</v>
      </c>
      <c r="M533" s="148" t="s">
        <v>28</v>
      </c>
      <c r="N533" s="148" t="s">
        <v>28</v>
      </c>
      <c r="O533" s="148" t="s">
        <v>28</v>
      </c>
      <c r="P533" s="144"/>
      <c r="Q533" s="144"/>
      <c r="R533" s="144"/>
      <c r="S533" s="144"/>
    </row>
    <row r="534" spans="1:19" s="41" customFormat="1" ht="9" customHeight="1" x14ac:dyDescent="0.15">
      <c r="A534" s="74" t="s">
        <v>35</v>
      </c>
      <c r="B534" s="138">
        <v>17330</v>
      </c>
      <c r="C534" s="138">
        <v>19352</v>
      </c>
      <c r="D534" s="138">
        <v>10906</v>
      </c>
      <c r="E534" s="138">
        <v>9466531</v>
      </c>
      <c r="F534" s="138"/>
      <c r="G534" s="148">
        <v>86</v>
      </c>
      <c r="H534" s="138">
        <v>29643</v>
      </c>
      <c r="I534" s="138">
        <v>10371</v>
      </c>
      <c r="J534" s="138">
        <v>11418752</v>
      </c>
      <c r="K534" s="138"/>
      <c r="L534" s="148" t="s">
        <v>28</v>
      </c>
      <c r="M534" s="148" t="s">
        <v>28</v>
      </c>
      <c r="N534" s="148" t="s">
        <v>28</v>
      </c>
      <c r="O534" s="148" t="s">
        <v>28</v>
      </c>
      <c r="P534" s="144"/>
      <c r="Q534" s="144"/>
      <c r="R534" s="144"/>
      <c r="S534" s="144"/>
    </row>
    <row r="535" spans="1:19" s="41" customFormat="1" ht="9" customHeight="1" x14ac:dyDescent="0.15">
      <c r="A535" s="76" t="s">
        <v>86</v>
      </c>
      <c r="B535" s="139">
        <v>28410</v>
      </c>
      <c r="C535" s="139">
        <v>31032</v>
      </c>
      <c r="D535" s="139">
        <v>19261</v>
      </c>
      <c r="E535" s="139">
        <v>20284107</v>
      </c>
      <c r="F535" s="139"/>
      <c r="G535" s="149">
        <v>307</v>
      </c>
      <c r="H535" s="139">
        <v>92722</v>
      </c>
      <c r="I535" s="139">
        <v>15232</v>
      </c>
      <c r="J535" s="139">
        <v>18101628</v>
      </c>
      <c r="K535" s="139"/>
      <c r="L535" s="149" t="s">
        <v>28</v>
      </c>
      <c r="M535" s="149" t="s">
        <v>28</v>
      </c>
      <c r="N535" s="149" t="s">
        <v>28</v>
      </c>
      <c r="O535" s="149" t="s">
        <v>28</v>
      </c>
    </row>
    <row r="536" spans="1:19" s="41" customFormat="1" ht="9" customHeight="1" x14ac:dyDescent="0.15">
      <c r="A536" s="74" t="s">
        <v>87</v>
      </c>
      <c r="B536" s="138">
        <v>1977481</v>
      </c>
      <c r="C536" s="138">
        <v>2013103</v>
      </c>
      <c r="D536" s="138">
        <v>664655</v>
      </c>
      <c r="E536" s="138">
        <v>1871657579</v>
      </c>
      <c r="F536" s="138"/>
      <c r="G536" s="148">
        <v>63335</v>
      </c>
      <c r="H536" s="138">
        <v>12973048</v>
      </c>
      <c r="I536" s="138">
        <v>650697</v>
      </c>
      <c r="J536" s="138">
        <v>1077635486</v>
      </c>
      <c r="K536" s="138"/>
      <c r="L536" s="148" t="s">
        <v>28</v>
      </c>
      <c r="M536" s="148" t="s">
        <v>28</v>
      </c>
      <c r="N536" s="148" t="s">
        <v>28</v>
      </c>
      <c r="O536" s="148" t="s">
        <v>28</v>
      </c>
    </row>
    <row r="537" spans="1:19" s="41" customFormat="1" ht="9" customHeight="1" x14ac:dyDescent="0.15">
      <c r="A537" s="74" t="s">
        <v>38</v>
      </c>
      <c r="B537" s="138">
        <v>11408</v>
      </c>
      <c r="C537" s="138">
        <v>12205</v>
      </c>
      <c r="D537" s="138">
        <v>7325</v>
      </c>
      <c r="E537" s="138">
        <v>7319557</v>
      </c>
      <c r="F537" s="138"/>
      <c r="G537" s="148">
        <v>93</v>
      </c>
      <c r="H537" s="138">
        <v>38896</v>
      </c>
      <c r="I537" s="138">
        <v>10693</v>
      </c>
      <c r="J537" s="138">
        <v>15509706</v>
      </c>
      <c r="K537" s="138"/>
      <c r="L537" s="148" t="s">
        <v>28</v>
      </c>
      <c r="M537" s="148" t="s">
        <v>28</v>
      </c>
      <c r="N537" s="148" t="s">
        <v>28</v>
      </c>
      <c r="O537" s="148" t="s">
        <v>28</v>
      </c>
    </row>
    <row r="538" spans="1:19" s="41" customFormat="1" ht="9" customHeight="1" x14ac:dyDescent="0.15">
      <c r="A538" s="74" t="s">
        <v>39</v>
      </c>
      <c r="B538" s="138">
        <v>35813</v>
      </c>
      <c r="C538" s="138">
        <v>39508</v>
      </c>
      <c r="D538" s="138">
        <v>21063</v>
      </c>
      <c r="E538" s="138">
        <v>20482811</v>
      </c>
      <c r="F538" s="138"/>
      <c r="G538" s="148">
        <v>666</v>
      </c>
      <c r="H538" s="138">
        <v>271261</v>
      </c>
      <c r="I538" s="138">
        <v>36024</v>
      </c>
      <c r="J538" s="138">
        <v>72382067</v>
      </c>
      <c r="K538" s="138"/>
      <c r="L538" s="148" t="s">
        <v>28</v>
      </c>
      <c r="M538" s="148" t="s">
        <v>28</v>
      </c>
      <c r="N538" s="148" t="s">
        <v>28</v>
      </c>
      <c r="O538" s="148" t="s">
        <v>28</v>
      </c>
    </row>
    <row r="539" spans="1:19" s="41" customFormat="1" ht="9" customHeight="1" x14ac:dyDescent="0.15">
      <c r="A539" s="76" t="s">
        <v>40</v>
      </c>
      <c r="B539" s="139">
        <v>17508</v>
      </c>
      <c r="C539" s="139">
        <v>19924</v>
      </c>
      <c r="D539" s="139">
        <v>11185</v>
      </c>
      <c r="E539" s="139">
        <v>10580962</v>
      </c>
      <c r="F539" s="139"/>
      <c r="G539" s="149">
        <v>109</v>
      </c>
      <c r="H539" s="139">
        <v>63014</v>
      </c>
      <c r="I539" s="139">
        <v>12440</v>
      </c>
      <c r="J539" s="139">
        <v>19335586</v>
      </c>
      <c r="K539" s="139"/>
      <c r="L539" s="149" t="s">
        <v>28</v>
      </c>
      <c r="M539" s="149" t="s">
        <v>28</v>
      </c>
      <c r="N539" s="149" t="s">
        <v>28</v>
      </c>
      <c r="O539" s="149" t="s">
        <v>28</v>
      </c>
    </row>
    <row r="540" spans="1:19" s="41" customFormat="1" ht="9" customHeight="1" x14ac:dyDescent="0.15">
      <c r="A540" s="74" t="s">
        <v>41</v>
      </c>
      <c r="B540" s="138">
        <v>16218</v>
      </c>
      <c r="C540" s="138">
        <v>18283</v>
      </c>
      <c r="D540" s="138">
        <v>9629</v>
      </c>
      <c r="E540" s="138">
        <v>9018267</v>
      </c>
      <c r="F540" s="138"/>
      <c r="G540" s="148">
        <v>214</v>
      </c>
      <c r="H540" s="138">
        <v>45267</v>
      </c>
      <c r="I540" s="138">
        <v>10142</v>
      </c>
      <c r="J540" s="138">
        <v>12581679</v>
      </c>
      <c r="K540" s="138"/>
      <c r="L540" s="148" t="s">
        <v>28</v>
      </c>
      <c r="M540" s="148" t="s">
        <v>28</v>
      </c>
      <c r="N540" s="148" t="s">
        <v>28</v>
      </c>
      <c r="O540" s="148" t="s">
        <v>28</v>
      </c>
    </row>
    <row r="541" spans="1:19" s="41" customFormat="1" ht="9" customHeight="1" x14ac:dyDescent="0.15">
      <c r="A541" s="74" t="s">
        <v>42</v>
      </c>
      <c r="B541" s="138">
        <v>63159</v>
      </c>
      <c r="C541" s="138">
        <v>73592</v>
      </c>
      <c r="D541" s="138">
        <v>49263</v>
      </c>
      <c r="E541" s="138">
        <v>46320339</v>
      </c>
      <c r="F541" s="138"/>
      <c r="G541" s="148">
        <v>1125</v>
      </c>
      <c r="H541" s="138">
        <v>329648</v>
      </c>
      <c r="I541" s="138">
        <v>56448</v>
      </c>
      <c r="J541" s="138">
        <v>75551688</v>
      </c>
      <c r="K541" s="138"/>
      <c r="L541" s="148" t="s">
        <v>28</v>
      </c>
      <c r="M541" s="148" t="s">
        <v>28</v>
      </c>
      <c r="N541" s="148" t="s">
        <v>28</v>
      </c>
      <c r="O541" s="148" t="s">
        <v>28</v>
      </c>
    </row>
    <row r="542" spans="1:19" s="41" customFormat="1" ht="9" customHeight="1" x14ac:dyDescent="0.15">
      <c r="A542" s="74" t="s">
        <v>43</v>
      </c>
      <c r="B542" s="138">
        <v>109036</v>
      </c>
      <c r="C542" s="138">
        <v>123265</v>
      </c>
      <c r="D542" s="138">
        <v>73996</v>
      </c>
      <c r="E542" s="138">
        <v>67172941</v>
      </c>
      <c r="F542" s="138"/>
      <c r="G542" s="148">
        <v>1680</v>
      </c>
      <c r="H542" s="138">
        <v>2310596</v>
      </c>
      <c r="I542" s="138">
        <v>133110</v>
      </c>
      <c r="J542" s="138">
        <v>386609417</v>
      </c>
      <c r="K542" s="138"/>
      <c r="L542" s="148" t="s">
        <v>28</v>
      </c>
      <c r="M542" s="148" t="s">
        <v>28</v>
      </c>
      <c r="N542" s="148" t="s">
        <v>28</v>
      </c>
      <c r="O542" s="148" t="s">
        <v>28</v>
      </c>
    </row>
    <row r="543" spans="1:19" s="41" customFormat="1" ht="9" customHeight="1" x14ac:dyDescent="0.15">
      <c r="A543" s="76" t="s">
        <v>88</v>
      </c>
      <c r="B543" s="139">
        <v>28024</v>
      </c>
      <c r="C543" s="139">
        <v>30051</v>
      </c>
      <c r="D543" s="139">
        <v>15150</v>
      </c>
      <c r="E543" s="139">
        <v>14278903</v>
      </c>
      <c r="F543" s="139"/>
      <c r="G543" s="149">
        <v>434</v>
      </c>
      <c r="H543" s="139">
        <v>85516</v>
      </c>
      <c r="I543" s="139">
        <v>17894</v>
      </c>
      <c r="J543" s="139">
        <v>21623742</v>
      </c>
      <c r="K543" s="139"/>
      <c r="L543" s="149" t="s">
        <v>28</v>
      </c>
      <c r="M543" s="149" t="s">
        <v>28</v>
      </c>
      <c r="N543" s="149" t="s">
        <v>28</v>
      </c>
      <c r="O543" s="149" t="s">
        <v>28</v>
      </c>
    </row>
    <row r="544" spans="1:19" s="41" customFormat="1" ht="9" customHeight="1" x14ac:dyDescent="0.15">
      <c r="A544" s="74" t="s">
        <v>45</v>
      </c>
      <c r="B544" s="138">
        <v>13898</v>
      </c>
      <c r="C544" s="138">
        <v>15008</v>
      </c>
      <c r="D544" s="138">
        <v>10450</v>
      </c>
      <c r="E544" s="138">
        <v>9947694</v>
      </c>
      <c r="F544" s="138"/>
      <c r="G544" s="148">
        <v>367</v>
      </c>
      <c r="H544" s="138">
        <v>110882</v>
      </c>
      <c r="I544" s="138">
        <v>14899</v>
      </c>
      <c r="J544" s="138">
        <v>18450926</v>
      </c>
      <c r="K544" s="138"/>
      <c r="L544" s="148" t="s">
        <v>28</v>
      </c>
      <c r="M544" s="148" t="s">
        <v>28</v>
      </c>
      <c r="N544" s="148" t="s">
        <v>28</v>
      </c>
      <c r="O544" s="148" t="s">
        <v>28</v>
      </c>
    </row>
    <row r="545" spans="1:15" s="41" customFormat="1" ht="9" customHeight="1" x14ac:dyDescent="0.15">
      <c r="A545" s="74" t="s">
        <v>46</v>
      </c>
      <c r="B545" s="138">
        <v>7849</v>
      </c>
      <c r="C545" s="138">
        <v>8704</v>
      </c>
      <c r="D545" s="138">
        <v>4728</v>
      </c>
      <c r="E545" s="138">
        <v>4302163</v>
      </c>
      <c r="F545" s="138"/>
      <c r="G545" s="148">
        <v>73</v>
      </c>
      <c r="H545" s="138">
        <v>21059</v>
      </c>
      <c r="I545" s="138">
        <v>4759</v>
      </c>
      <c r="J545" s="138">
        <v>5838775</v>
      </c>
      <c r="K545" s="138"/>
      <c r="L545" s="148" t="s">
        <v>28</v>
      </c>
      <c r="M545" s="148" t="s">
        <v>28</v>
      </c>
      <c r="N545" s="148" t="s">
        <v>28</v>
      </c>
      <c r="O545" s="148" t="s">
        <v>28</v>
      </c>
    </row>
    <row r="546" spans="1:15" s="41" customFormat="1" ht="9" customHeight="1" x14ac:dyDescent="0.15">
      <c r="A546" s="74" t="s">
        <v>47</v>
      </c>
      <c r="B546" s="138">
        <v>81813</v>
      </c>
      <c r="C546" s="138">
        <v>106842</v>
      </c>
      <c r="D546" s="138">
        <v>81684</v>
      </c>
      <c r="E546" s="138">
        <v>113611147</v>
      </c>
      <c r="F546" s="138"/>
      <c r="G546" s="148">
        <v>528</v>
      </c>
      <c r="H546" s="138">
        <v>4040203</v>
      </c>
      <c r="I546" s="138">
        <v>118421</v>
      </c>
      <c r="J546" s="138">
        <v>360857543</v>
      </c>
      <c r="K546" s="138"/>
      <c r="L546" s="148" t="s">
        <v>28</v>
      </c>
      <c r="M546" s="148" t="s">
        <v>28</v>
      </c>
      <c r="N546" s="148" t="s">
        <v>28</v>
      </c>
      <c r="O546" s="148" t="s">
        <v>28</v>
      </c>
    </row>
    <row r="547" spans="1:15" s="41" customFormat="1" ht="9" customHeight="1" x14ac:dyDescent="0.15">
      <c r="A547" s="76" t="s">
        <v>48</v>
      </c>
      <c r="B547" s="139">
        <v>18241</v>
      </c>
      <c r="C547" s="139">
        <v>20382</v>
      </c>
      <c r="D547" s="139">
        <v>11273</v>
      </c>
      <c r="E547" s="139">
        <v>10343374</v>
      </c>
      <c r="F547" s="139"/>
      <c r="G547" s="149">
        <v>84</v>
      </c>
      <c r="H547" s="139">
        <v>108818</v>
      </c>
      <c r="I547" s="139">
        <v>9606</v>
      </c>
      <c r="J547" s="139">
        <v>17413012</v>
      </c>
      <c r="K547" s="139"/>
      <c r="L547" s="149" t="s">
        <v>28</v>
      </c>
      <c r="M547" s="149" t="s">
        <v>28</v>
      </c>
      <c r="N547" s="149" t="s">
        <v>28</v>
      </c>
      <c r="O547" s="149" t="s">
        <v>28</v>
      </c>
    </row>
    <row r="548" spans="1:15" s="41" customFormat="1" ht="9" customHeight="1" x14ac:dyDescent="0.15">
      <c r="A548" s="74" t="s">
        <v>49</v>
      </c>
      <c r="B548" s="138">
        <v>37310</v>
      </c>
      <c r="C548" s="138">
        <v>41906</v>
      </c>
      <c r="D548" s="138">
        <v>27140</v>
      </c>
      <c r="E548" s="138">
        <v>25469758</v>
      </c>
      <c r="F548" s="138"/>
      <c r="G548" s="148">
        <v>866</v>
      </c>
      <c r="H548" s="138">
        <v>423263</v>
      </c>
      <c r="I548" s="138">
        <v>39934</v>
      </c>
      <c r="J548" s="138">
        <v>72558518</v>
      </c>
      <c r="K548" s="138"/>
      <c r="L548" s="148" t="s">
        <v>28</v>
      </c>
      <c r="M548" s="148" t="s">
        <v>28</v>
      </c>
      <c r="N548" s="148" t="s">
        <v>28</v>
      </c>
      <c r="O548" s="148" t="s">
        <v>28</v>
      </c>
    </row>
    <row r="549" spans="1:15" s="41" customFormat="1" ht="9" customHeight="1" x14ac:dyDescent="0.15">
      <c r="A549" s="74" t="s">
        <v>50</v>
      </c>
      <c r="B549" s="138">
        <v>18554</v>
      </c>
      <c r="C549" s="138">
        <v>19950</v>
      </c>
      <c r="D549" s="138">
        <v>10090</v>
      </c>
      <c r="E549" s="138">
        <v>9687335</v>
      </c>
      <c r="F549" s="138"/>
      <c r="G549" s="148">
        <v>410</v>
      </c>
      <c r="H549" s="138">
        <v>94553</v>
      </c>
      <c r="I549" s="138">
        <v>15140</v>
      </c>
      <c r="J549" s="138">
        <v>20539978</v>
      </c>
      <c r="K549" s="138"/>
      <c r="L549" s="148" t="s">
        <v>28</v>
      </c>
      <c r="M549" s="148" t="s">
        <v>28</v>
      </c>
      <c r="N549" s="148" t="s">
        <v>28</v>
      </c>
      <c r="O549" s="148" t="s">
        <v>28</v>
      </c>
    </row>
    <row r="550" spans="1:15" s="41" customFormat="1" ht="9" customHeight="1" x14ac:dyDescent="0.15">
      <c r="A550" s="74" t="s">
        <v>51</v>
      </c>
      <c r="B550" s="138">
        <v>19913</v>
      </c>
      <c r="C550" s="138">
        <v>20796</v>
      </c>
      <c r="D550" s="138">
        <v>13702</v>
      </c>
      <c r="E550" s="138">
        <v>12427246</v>
      </c>
      <c r="F550" s="138"/>
      <c r="G550" s="148">
        <v>587</v>
      </c>
      <c r="H550" s="138">
        <v>358348</v>
      </c>
      <c r="I550" s="138">
        <v>19575</v>
      </c>
      <c r="J550" s="138">
        <v>151505809</v>
      </c>
      <c r="K550" s="138"/>
      <c r="L550" s="148" t="s">
        <v>28</v>
      </c>
      <c r="M550" s="148" t="s">
        <v>28</v>
      </c>
      <c r="N550" s="148" t="s">
        <v>28</v>
      </c>
      <c r="O550" s="148" t="s">
        <v>28</v>
      </c>
    </row>
    <row r="551" spans="1:15" s="41" customFormat="1" ht="9" customHeight="1" x14ac:dyDescent="0.15">
      <c r="A551" s="76" t="s">
        <v>52</v>
      </c>
      <c r="B551" s="139">
        <v>24121</v>
      </c>
      <c r="C551" s="139">
        <v>26158</v>
      </c>
      <c r="D551" s="139">
        <v>10363</v>
      </c>
      <c r="E551" s="139">
        <v>10624510</v>
      </c>
      <c r="F551" s="139"/>
      <c r="G551" s="149">
        <v>324</v>
      </c>
      <c r="H551" s="139">
        <v>84410</v>
      </c>
      <c r="I551" s="139">
        <v>11299</v>
      </c>
      <c r="J551" s="139">
        <v>15368259</v>
      </c>
      <c r="K551" s="139"/>
      <c r="L551" s="149" t="s">
        <v>28</v>
      </c>
      <c r="M551" s="149" t="s">
        <v>28</v>
      </c>
      <c r="N551" s="149" t="s">
        <v>28</v>
      </c>
      <c r="O551" s="149" t="s">
        <v>28</v>
      </c>
    </row>
    <row r="552" spans="1:15" s="41" customFormat="1" ht="9" customHeight="1" x14ac:dyDescent="0.15">
      <c r="A552" s="74" t="s">
        <v>53</v>
      </c>
      <c r="B552" s="138">
        <v>23282</v>
      </c>
      <c r="C552" s="138">
        <v>25104</v>
      </c>
      <c r="D552" s="138">
        <v>17432</v>
      </c>
      <c r="E552" s="138">
        <v>16750009</v>
      </c>
      <c r="F552" s="138"/>
      <c r="G552" s="148">
        <v>185</v>
      </c>
      <c r="H552" s="138">
        <v>61661</v>
      </c>
      <c r="I552" s="138">
        <v>14818</v>
      </c>
      <c r="J552" s="138">
        <v>15708257</v>
      </c>
      <c r="K552" s="138"/>
      <c r="L552" s="148" t="s">
        <v>28</v>
      </c>
      <c r="M552" s="148" t="s">
        <v>28</v>
      </c>
      <c r="N552" s="148" t="s">
        <v>28</v>
      </c>
      <c r="O552" s="148" t="s">
        <v>28</v>
      </c>
    </row>
    <row r="553" spans="1:15" s="41" customFormat="1" ht="9" customHeight="1" x14ac:dyDescent="0.15">
      <c r="A553" s="74" t="s">
        <v>54</v>
      </c>
      <c r="B553" s="138">
        <v>34873</v>
      </c>
      <c r="C553" s="138">
        <v>38152</v>
      </c>
      <c r="D553" s="138">
        <v>20937</v>
      </c>
      <c r="E553" s="138">
        <v>18792331</v>
      </c>
      <c r="F553" s="138"/>
      <c r="G553" s="148">
        <v>282</v>
      </c>
      <c r="H553" s="138">
        <v>155348</v>
      </c>
      <c r="I553" s="138">
        <v>41944</v>
      </c>
      <c r="J553" s="138">
        <v>38626432</v>
      </c>
      <c r="K553" s="138"/>
      <c r="L553" s="148" t="s">
        <v>28</v>
      </c>
      <c r="M553" s="148" t="s">
        <v>28</v>
      </c>
      <c r="N553" s="148" t="s">
        <v>28</v>
      </c>
      <c r="O553" s="148" t="s">
        <v>28</v>
      </c>
    </row>
    <row r="554" spans="1:15" s="41" customFormat="1" ht="9" customHeight="1" x14ac:dyDescent="0.15">
      <c r="A554" s="74" t="s">
        <v>55</v>
      </c>
      <c r="B554" s="138">
        <v>16628</v>
      </c>
      <c r="C554" s="138">
        <v>18188</v>
      </c>
      <c r="D554" s="138">
        <v>12403</v>
      </c>
      <c r="E554" s="138">
        <v>10070389</v>
      </c>
      <c r="F554" s="138"/>
      <c r="G554" s="148">
        <v>69</v>
      </c>
      <c r="H554" s="138">
        <v>26838</v>
      </c>
      <c r="I554" s="138">
        <v>9765</v>
      </c>
      <c r="J554" s="138">
        <v>10986395</v>
      </c>
      <c r="K554" s="138"/>
      <c r="L554" s="148" t="s">
        <v>28</v>
      </c>
      <c r="M554" s="148" t="s">
        <v>28</v>
      </c>
      <c r="N554" s="148" t="s">
        <v>28</v>
      </c>
      <c r="O554" s="148" t="s">
        <v>28</v>
      </c>
    </row>
    <row r="555" spans="1:15" s="41" customFormat="1" ht="9" customHeight="1" x14ac:dyDescent="0.15">
      <c r="A555" s="76" t="s">
        <v>56</v>
      </c>
      <c r="B555" s="139">
        <v>33310</v>
      </c>
      <c r="C555" s="139">
        <v>37698</v>
      </c>
      <c r="D555" s="139">
        <v>24918</v>
      </c>
      <c r="E555" s="139">
        <v>24683852</v>
      </c>
      <c r="F555" s="139"/>
      <c r="G555" s="149">
        <v>361</v>
      </c>
      <c r="H555" s="139">
        <v>98469</v>
      </c>
      <c r="I555" s="139">
        <v>20121</v>
      </c>
      <c r="J555" s="139">
        <v>23224734</v>
      </c>
      <c r="K555" s="139"/>
      <c r="L555" s="149" t="s">
        <v>28</v>
      </c>
      <c r="M555" s="149" t="s">
        <v>28</v>
      </c>
      <c r="N555" s="149" t="s">
        <v>28</v>
      </c>
      <c r="O555" s="149" t="s">
        <v>28</v>
      </c>
    </row>
    <row r="556" spans="1:15" s="41" customFormat="1" ht="9" customHeight="1" x14ac:dyDescent="0.15">
      <c r="A556" s="74" t="s">
        <v>57</v>
      </c>
      <c r="B556" s="138">
        <v>6928</v>
      </c>
      <c r="C556" s="138">
        <v>7627</v>
      </c>
      <c r="D556" s="138">
        <v>4264</v>
      </c>
      <c r="E556" s="138">
        <v>4108797</v>
      </c>
      <c r="F556" s="138"/>
      <c r="G556" s="148">
        <v>100</v>
      </c>
      <c r="H556" s="138">
        <v>15183</v>
      </c>
      <c r="I556" s="138">
        <v>3848</v>
      </c>
      <c r="J556" s="138">
        <v>3779772</v>
      </c>
      <c r="K556" s="138"/>
      <c r="L556" s="148" t="s">
        <v>28</v>
      </c>
      <c r="M556" s="148" t="s">
        <v>28</v>
      </c>
      <c r="N556" s="148" t="s">
        <v>28</v>
      </c>
      <c r="O556" s="148" t="s">
        <v>28</v>
      </c>
    </row>
    <row r="557" spans="1:15" s="41" customFormat="1" ht="9" customHeight="1" x14ac:dyDescent="0.15">
      <c r="A557" s="74" t="s">
        <v>89</v>
      </c>
      <c r="B557" s="138">
        <v>59098</v>
      </c>
      <c r="C557" s="138">
        <v>64731</v>
      </c>
      <c r="D557" s="138">
        <v>42035</v>
      </c>
      <c r="E557" s="138">
        <v>40418997</v>
      </c>
      <c r="F557" s="138"/>
      <c r="G557" s="148">
        <v>511</v>
      </c>
      <c r="H557" s="138">
        <v>1995312</v>
      </c>
      <c r="I557" s="138">
        <v>53418</v>
      </c>
      <c r="J557" s="138">
        <v>396435085</v>
      </c>
      <c r="K557" s="138"/>
      <c r="L557" s="148" t="s">
        <v>28</v>
      </c>
      <c r="M557" s="148" t="s">
        <v>28</v>
      </c>
      <c r="N557" s="148" t="s">
        <v>28</v>
      </c>
      <c r="O557" s="148" t="s">
        <v>28</v>
      </c>
    </row>
    <row r="558" spans="1:15" s="41" customFormat="1" ht="9" customHeight="1" x14ac:dyDescent="0.15">
      <c r="A558" s="74" t="s">
        <v>59</v>
      </c>
      <c r="B558" s="138">
        <v>15976</v>
      </c>
      <c r="C558" s="138">
        <v>16818</v>
      </c>
      <c r="D558" s="138">
        <v>9804</v>
      </c>
      <c r="E558" s="138">
        <v>9426377</v>
      </c>
      <c r="F558" s="138"/>
      <c r="G558" s="148">
        <v>314</v>
      </c>
      <c r="H558" s="138">
        <v>69442</v>
      </c>
      <c r="I558" s="138">
        <v>12052</v>
      </c>
      <c r="J558" s="138">
        <v>13652740</v>
      </c>
      <c r="K558" s="138"/>
      <c r="L558" s="148" t="s">
        <v>28</v>
      </c>
      <c r="M558" s="148" t="s">
        <v>28</v>
      </c>
      <c r="N558" s="148" t="s">
        <v>28</v>
      </c>
      <c r="O558" s="148" t="s">
        <v>28</v>
      </c>
    </row>
    <row r="559" spans="1:15" s="41" customFormat="1" ht="9" customHeight="1" x14ac:dyDescent="0.15">
      <c r="A559" s="76" t="s">
        <v>60</v>
      </c>
      <c r="B559" s="139">
        <v>8280</v>
      </c>
      <c r="C559" s="139">
        <v>8809</v>
      </c>
      <c r="D559" s="139">
        <v>4035</v>
      </c>
      <c r="E559" s="139">
        <v>3720951</v>
      </c>
      <c r="F559" s="139"/>
      <c r="G559" s="149">
        <v>74</v>
      </c>
      <c r="H559" s="139">
        <v>43439</v>
      </c>
      <c r="I559" s="139">
        <v>5616</v>
      </c>
      <c r="J559" s="139">
        <v>9385230</v>
      </c>
      <c r="K559" s="139"/>
      <c r="L559" s="149" t="s">
        <v>28</v>
      </c>
      <c r="M559" s="149" t="s">
        <v>28</v>
      </c>
      <c r="N559" s="149" t="s">
        <v>28</v>
      </c>
      <c r="O559" s="149" t="s">
        <v>28</v>
      </c>
    </row>
    <row r="560" spans="1:15" s="41" customFormat="1" ht="9" customHeight="1" x14ac:dyDescent="0.15">
      <c r="A560" s="110" t="s">
        <v>90</v>
      </c>
      <c r="B560" s="55">
        <v>70</v>
      </c>
      <c r="C560" s="55">
        <v>72</v>
      </c>
      <c r="D560" s="55">
        <v>525</v>
      </c>
      <c r="E560" s="55">
        <v>122362</v>
      </c>
      <c r="F560" s="55"/>
      <c r="G560" s="56">
        <v>0</v>
      </c>
      <c r="H560" s="55">
        <v>0</v>
      </c>
      <c r="I560" s="55">
        <v>0</v>
      </c>
      <c r="J560" s="55">
        <v>0</v>
      </c>
      <c r="K560" s="55"/>
      <c r="L560" s="56" t="s">
        <v>28</v>
      </c>
      <c r="M560" s="56" t="s">
        <v>28</v>
      </c>
      <c r="N560" s="56" t="s">
        <v>28</v>
      </c>
      <c r="O560" s="56" t="s">
        <v>28</v>
      </c>
    </row>
    <row r="561" spans="1:19" s="41" customFormat="1" ht="9" customHeight="1" x14ac:dyDescent="0.15">
      <c r="A561" s="110" t="s">
        <v>114</v>
      </c>
      <c r="B561" s="55">
        <v>7227</v>
      </c>
      <c r="C561" s="55">
        <v>7238</v>
      </c>
      <c r="D561" s="55">
        <v>3385</v>
      </c>
      <c r="E561" s="55">
        <v>3062241</v>
      </c>
      <c r="F561" s="55"/>
      <c r="G561" s="56">
        <v>8</v>
      </c>
      <c r="H561" s="55">
        <v>1281</v>
      </c>
      <c r="I561" s="55">
        <v>269</v>
      </c>
      <c r="J561" s="55">
        <v>397449</v>
      </c>
      <c r="K561" s="55"/>
      <c r="L561" s="56" t="s">
        <v>28</v>
      </c>
      <c r="M561" s="56" t="s">
        <v>28</v>
      </c>
      <c r="N561" s="56" t="s">
        <v>28</v>
      </c>
      <c r="O561" s="56" t="s">
        <v>28</v>
      </c>
    </row>
    <row r="562" spans="1:19" s="41" customFormat="1" ht="9" customHeight="1" x14ac:dyDescent="0.15">
      <c r="A562" s="74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</row>
    <row r="563" spans="1:19" s="41" customFormat="1" ht="9" customHeight="1" x14ac:dyDescent="0.15">
      <c r="A563" s="145">
        <v>2010</v>
      </c>
      <c r="I563" s="84"/>
      <c r="N563" s="84"/>
      <c r="P563" s="144"/>
      <c r="Q563" s="144"/>
      <c r="R563" s="144"/>
      <c r="S563" s="144"/>
    </row>
    <row r="564" spans="1:19" s="41" customFormat="1" ht="9" customHeight="1" x14ac:dyDescent="0.15">
      <c r="A564" s="72" t="s">
        <v>84</v>
      </c>
      <c r="B564" s="114">
        <f>SUM(B566:B599)</f>
        <v>3579643</v>
      </c>
      <c r="C564" s="114">
        <f>SUM(C566:C599)</f>
        <v>3694127</v>
      </c>
      <c r="D564" s="114">
        <f>SUM(D566:D599)</f>
        <v>1495748</v>
      </c>
      <c r="E564" s="114">
        <f>SUM(E566:E599)-2</f>
        <v>2667872502</v>
      </c>
      <c r="F564" s="114"/>
      <c r="G564" s="114">
        <f>SUM(G566:G599)</f>
        <v>55360</v>
      </c>
      <c r="H564" s="114">
        <f>SUM(H566:H599)</f>
        <v>17286360</v>
      </c>
      <c r="I564" s="114">
        <f>SUM(I566:I599)-1</f>
        <v>1575659</v>
      </c>
      <c r="J564" s="114">
        <f>SUM(J566:J599)</f>
        <v>3386526138</v>
      </c>
      <c r="K564" s="78"/>
      <c r="L564" s="147" t="s">
        <v>28</v>
      </c>
      <c r="M564" s="147" t="s">
        <v>28</v>
      </c>
      <c r="N564" s="147" t="s">
        <v>28</v>
      </c>
      <c r="O564" s="147" t="s">
        <v>28</v>
      </c>
      <c r="P564" s="144"/>
      <c r="Q564" s="144"/>
      <c r="R564" s="144"/>
      <c r="S564" s="144"/>
    </row>
    <row r="565" spans="1:19" s="41" customFormat="1" ht="3.95" customHeight="1" x14ac:dyDescent="0.15">
      <c r="A565" s="72"/>
      <c r="B565" s="114"/>
      <c r="C565" s="114"/>
      <c r="D565" s="114"/>
      <c r="E565" s="114"/>
      <c r="F565" s="114"/>
      <c r="G565" s="114"/>
      <c r="H565" s="114"/>
      <c r="I565" s="114"/>
      <c r="J565" s="114"/>
      <c r="K565" s="78"/>
      <c r="L565" s="147"/>
      <c r="M565" s="147"/>
      <c r="N565" s="147"/>
      <c r="O565" s="147"/>
      <c r="P565" s="144"/>
      <c r="Q565" s="144"/>
      <c r="R565" s="144"/>
      <c r="S565" s="144"/>
    </row>
    <row r="566" spans="1:19" s="41" customFormat="1" ht="9" customHeight="1" x14ac:dyDescent="0.15">
      <c r="A566" s="74" t="s">
        <v>29</v>
      </c>
      <c r="B566" s="116">
        <v>15594</v>
      </c>
      <c r="C566" s="116">
        <v>16305</v>
      </c>
      <c r="D566" s="116">
        <v>7320</v>
      </c>
      <c r="E566" s="116">
        <v>7457657</v>
      </c>
      <c r="F566" s="116"/>
      <c r="G566" s="116">
        <v>165</v>
      </c>
      <c r="H566" s="116">
        <v>47997</v>
      </c>
      <c r="I566" s="116">
        <v>6426</v>
      </c>
      <c r="J566" s="116">
        <v>10073993</v>
      </c>
      <c r="K566" s="138"/>
      <c r="L566" s="148" t="s">
        <v>28</v>
      </c>
      <c r="M566" s="148" t="s">
        <v>28</v>
      </c>
      <c r="N566" s="148" t="s">
        <v>28</v>
      </c>
      <c r="O566" s="148" t="s">
        <v>28</v>
      </c>
      <c r="P566" s="144"/>
      <c r="Q566" s="144"/>
      <c r="R566" s="144"/>
      <c r="S566" s="144"/>
    </row>
    <row r="567" spans="1:19" s="41" customFormat="1" ht="9" customHeight="1" x14ac:dyDescent="0.15">
      <c r="A567" s="74" t="s">
        <v>30</v>
      </c>
      <c r="B567" s="116">
        <v>79689</v>
      </c>
      <c r="C567" s="116">
        <v>81494</v>
      </c>
      <c r="D567" s="116">
        <v>31369</v>
      </c>
      <c r="E567" s="116">
        <v>37215326</v>
      </c>
      <c r="F567" s="116"/>
      <c r="G567" s="116">
        <v>393</v>
      </c>
      <c r="H567" s="116">
        <v>208048</v>
      </c>
      <c r="I567" s="116">
        <v>40705</v>
      </c>
      <c r="J567" s="116">
        <v>76042712</v>
      </c>
      <c r="K567" s="138"/>
      <c r="L567" s="148" t="s">
        <v>28</v>
      </c>
      <c r="M567" s="148" t="s">
        <v>28</v>
      </c>
      <c r="N567" s="148" t="s">
        <v>28</v>
      </c>
      <c r="O567" s="148" t="s">
        <v>28</v>
      </c>
      <c r="P567" s="144"/>
      <c r="Q567" s="144"/>
      <c r="R567" s="144"/>
      <c r="S567" s="144"/>
    </row>
    <row r="568" spans="1:19" s="41" customFormat="1" ht="9" customHeight="1" x14ac:dyDescent="0.15">
      <c r="A568" s="74" t="s">
        <v>31</v>
      </c>
      <c r="B568" s="116">
        <v>18414</v>
      </c>
      <c r="C568" s="116">
        <v>18859</v>
      </c>
      <c r="D568" s="116">
        <v>8522</v>
      </c>
      <c r="E568" s="116">
        <v>9048413</v>
      </c>
      <c r="F568" s="116"/>
      <c r="G568" s="116">
        <v>80</v>
      </c>
      <c r="H568" s="116">
        <v>27651</v>
      </c>
      <c r="I568" s="116">
        <v>5079</v>
      </c>
      <c r="J568" s="116">
        <v>11730773</v>
      </c>
      <c r="K568" s="138"/>
      <c r="L568" s="148" t="s">
        <v>28</v>
      </c>
      <c r="M568" s="148" t="s">
        <v>28</v>
      </c>
      <c r="N568" s="148" t="s">
        <v>28</v>
      </c>
      <c r="O568" s="148" t="s">
        <v>28</v>
      </c>
      <c r="P568" s="144"/>
      <c r="Q568" s="144"/>
      <c r="R568" s="144"/>
      <c r="S568" s="144"/>
    </row>
    <row r="569" spans="1:19" s="41" customFormat="1" ht="9" customHeight="1" x14ac:dyDescent="0.15">
      <c r="A569" s="76" t="s">
        <v>32</v>
      </c>
      <c r="B569" s="118">
        <v>19063</v>
      </c>
      <c r="C569" s="118">
        <v>19632</v>
      </c>
      <c r="D569" s="118">
        <v>8560</v>
      </c>
      <c r="E569" s="118">
        <v>8331150</v>
      </c>
      <c r="F569" s="118"/>
      <c r="G569" s="118">
        <v>83</v>
      </c>
      <c r="H569" s="118">
        <v>20518</v>
      </c>
      <c r="I569" s="118">
        <v>6847</v>
      </c>
      <c r="J569" s="118">
        <v>9523739</v>
      </c>
      <c r="K569" s="139"/>
      <c r="L569" s="149" t="s">
        <v>28</v>
      </c>
      <c r="M569" s="149" t="s">
        <v>28</v>
      </c>
      <c r="N569" s="149" t="s">
        <v>28</v>
      </c>
      <c r="O569" s="149" t="s">
        <v>28</v>
      </c>
      <c r="P569" s="144"/>
      <c r="Q569" s="144"/>
      <c r="R569" s="144"/>
      <c r="S569" s="144"/>
    </row>
    <row r="570" spans="1:19" s="41" customFormat="1" ht="9" customHeight="1" x14ac:dyDescent="0.15">
      <c r="A570" s="74" t="s">
        <v>85</v>
      </c>
      <c r="B570" s="116">
        <v>60006</v>
      </c>
      <c r="C570" s="116">
        <v>62082</v>
      </c>
      <c r="D570" s="116">
        <v>25905</v>
      </c>
      <c r="E570" s="116">
        <v>30232608</v>
      </c>
      <c r="F570" s="116"/>
      <c r="G570" s="116">
        <v>234</v>
      </c>
      <c r="H570" s="116">
        <v>83777</v>
      </c>
      <c r="I570" s="116">
        <v>17640</v>
      </c>
      <c r="J570" s="116">
        <v>31692807</v>
      </c>
      <c r="K570" s="138"/>
      <c r="L570" s="148" t="s">
        <v>28</v>
      </c>
      <c r="M570" s="148" t="s">
        <v>28</v>
      </c>
      <c r="N570" s="148" t="s">
        <v>28</v>
      </c>
      <c r="O570" s="148" t="s">
        <v>28</v>
      </c>
      <c r="P570" s="144"/>
      <c r="Q570" s="144"/>
      <c r="R570" s="144"/>
      <c r="S570" s="144"/>
    </row>
    <row r="571" spans="1:19" s="41" customFormat="1" ht="9" customHeight="1" x14ac:dyDescent="0.15">
      <c r="A571" s="74" t="s">
        <v>34</v>
      </c>
      <c r="B571" s="116">
        <v>11717</v>
      </c>
      <c r="C571" s="116">
        <v>12081</v>
      </c>
      <c r="D571" s="116">
        <v>5796</v>
      </c>
      <c r="E571" s="116">
        <v>5986678</v>
      </c>
      <c r="F571" s="116"/>
      <c r="G571" s="116">
        <v>64</v>
      </c>
      <c r="H571" s="116">
        <v>17645</v>
      </c>
      <c r="I571" s="116">
        <v>5496</v>
      </c>
      <c r="J571" s="116">
        <v>6620024</v>
      </c>
      <c r="K571" s="138"/>
      <c r="L571" s="148" t="s">
        <v>28</v>
      </c>
      <c r="M571" s="148" t="s">
        <v>28</v>
      </c>
      <c r="N571" s="148" t="s">
        <v>28</v>
      </c>
      <c r="O571" s="148" t="s">
        <v>28</v>
      </c>
      <c r="P571" s="144"/>
      <c r="Q571" s="144"/>
      <c r="R571" s="144"/>
      <c r="S571" s="144"/>
    </row>
    <row r="572" spans="1:19" s="41" customFormat="1" ht="9" customHeight="1" x14ac:dyDescent="0.15">
      <c r="A572" s="74" t="s">
        <v>35</v>
      </c>
      <c r="B572" s="116">
        <v>28931</v>
      </c>
      <c r="C572" s="116">
        <v>30461</v>
      </c>
      <c r="D572" s="116">
        <v>14742</v>
      </c>
      <c r="E572" s="116">
        <v>13159796</v>
      </c>
      <c r="F572" s="116"/>
      <c r="G572" s="116">
        <v>105</v>
      </c>
      <c r="H572" s="116">
        <v>62237</v>
      </c>
      <c r="I572" s="116">
        <v>11842</v>
      </c>
      <c r="J572" s="116">
        <v>21181588</v>
      </c>
      <c r="K572" s="138"/>
      <c r="L572" s="148" t="s">
        <v>28</v>
      </c>
      <c r="M572" s="148" t="s">
        <v>28</v>
      </c>
      <c r="N572" s="148" t="s">
        <v>28</v>
      </c>
      <c r="O572" s="148" t="s">
        <v>28</v>
      </c>
      <c r="P572" s="144"/>
      <c r="Q572" s="144"/>
      <c r="R572" s="144"/>
      <c r="S572" s="144"/>
    </row>
    <row r="573" spans="1:19" s="41" customFormat="1" ht="9" customHeight="1" x14ac:dyDescent="0.15">
      <c r="A573" s="76" t="s">
        <v>86</v>
      </c>
      <c r="B573" s="118">
        <v>61745</v>
      </c>
      <c r="C573" s="118">
        <v>63583</v>
      </c>
      <c r="D573" s="118">
        <v>26528</v>
      </c>
      <c r="E573" s="118">
        <v>33170179</v>
      </c>
      <c r="F573" s="118"/>
      <c r="G573" s="118">
        <v>257</v>
      </c>
      <c r="H573" s="118">
        <v>125498</v>
      </c>
      <c r="I573" s="118">
        <v>17780</v>
      </c>
      <c r="J573" s="118">
        <v>31184693</v>
      </c>
      <c r="K573" s="139"/>
      <c r="L573" s="149" t="s">
        <v>28</v>
      </c>
      <c r="M573" s="149" t="s">
        <v>28</v>
      </c>
      <c r="N573" s="149" t="s">
        <v>28</v>
      </c>
      <c r="O573" s="149" t="s">
        <v>28</v>
      </c>
    </row>
    <row r="574" spans="1:19" s="41" customFormat="1" ht="9" customHeight="1" x14ac:dyDescent="0.15">
      <c r="A574" s="74" t="s">
        <v>87</v>
      </c>
      <c r="B574" s="116">
        <v>1812793</v>
      </c>
      <c r="C574" s="116">
        <v>1843781</v>
      </c>
      <c r="D574" s="116">
        <v>691216</v>
      </c>
      <c r="E574" s="116">
        <v>1788650984</v>
      </c>
      <c r="F574" s="116"/>
      <c r="G574" s="116">
        <v>44786</v>
      </c>
      <c r="H574" s="116">
        <v>11209331</v>
      </c>
      <c r="I574" s="116">
        <v>747705</v>
      </c>
      <c r="J574" s="116">
        <v>2068975298</v>
      </c>
      <c r="K574" s="138"/>
      <c r="L574" s="148" t="s">
        <v>28</v>
      </c>
      <c r="M574" s="148" t="s">
        <v>28</v>
      </c>
      <c r="N574" s="148" t="s">
        <v>28</v>
      </c>
      <c r="O574" s="148" t="s">
        <v>28</v>
      </c>
    </row>
    <row r="575" spans="1:19" s="41" customFormat="1" ht="9" customHeight="1" x14ac:dyDescent="0.15">
      <c r="A575" s="74" t="s">
        <v>38</v>
      </c>
      <c r="B575" s="116">
        <v>23783</v>
      </c>
      <c r="C575" s="116">
        <v>24403</v>
      </c>
      <c r="D575" s="116">
        <v>10438</v>
      </c>
      <c r="E575" s="116">
        <v>11644936</v>
      </c>
      <c r="F575" s="116"/>
      <c r="G575" s="116">
        <v>101</v>
      </c>
      <c r="H575" s="116">
        <v>39105</v>
      </c>
      <c r="I575" s="116">
        <v>10631</v>
      </c>
      <c r="J575" s="116">
        <v>12035214</v>
      </c>
      <c r="K575" s="138"/>
      <c r="L575" s="148" t="s">
        <v>28</v>
      </c>
      <c r="M575" s="148" t="s">
        <v>28</v>
      </c>
      <c r="N575" s="148" t="s">
        <v>28</v>
      </c>
      <c r="O575" s="148" t="s">
        <v>28</v>
      </c>
    </row>
    <row r="576" spans="1:19" s="41" customFormat="1" ht="9" customHeight="1" x14ac:dyDescent="0.15">
      <c r="A576" s="74" t="s">
        <v>39</v>
      </c>
      <c r="B576" s="116">
        <v>77522</v>
      </c>
      <c r="C576" s="116">
        <v>80171</v>
      </c>
      <c r="D576" s="116">
        <v>28452</v>
      </c>
      <c r="E576" s="116">
        <v>32399228</v>
      </c>
      <c r="F576" s="116"/>
      <c r="G576" s="116">
        <v>656</v>
      </c>
      <c r="H576" s="116">
        <v>223522</v>
      </c>
      <c r="I576" s="116">
        <v>38604</v>
      </c>
      <c r="J576" s="116">
        <v>51457645</v>
      </c>
      <c r="K576" s="138"/>
      <c r="L576" s="148" t="s">
        <v>28</v>
      </c>
      <c r="M576" s="148" t="s">
        <v>28</v>
      </c>
      <c r="N576" s="148" t="s">
        <v>28</v>
      </c>
      <c r="O576" s="148" t="s">
        <v>28</v>
      </c>
    </row>
    <row r="577" spans="1:15" s="41" customFormat="1" ht="9" customHeight="1" x14ac:dyDescent="0.15">
      <c r="A577" s="76" t="s">
        <v>40</v>
      </c>
      <c r="B577" s="118">
        <v>40817</v>
      </c>
      <c r="C577" s="118">
        <v>45070</v>
      </c>
      <c r="D577" s="118">
        <v>16999</v>
      </c>
      <c r="E577" s="118">
        <v>17329983</v>
      </c>
      <c r="F577" s="118"/>
      <c r="G577" s="118">
        <v>132</v>
      </c>
      <c r="H577" s="118">
        <v>86742</v>
      </c>
      <c r="I577" s="118">
        <v>16652</v>
      </c>
      <c r="J577" s="118">
        <v>23378659</v>
      </c>
      <c r="K577" s="139"/>
      <c r="L577" s="149" t="s">
        <v>28</v>
      </c>
      <c r="M577" s="149" t="s">
        <v>28</v>
      </c>
      <c r="N577" s="149" t="s">
        <v>28</v>
      </c>
      <c r="O577" s="149" t="s">
        <v>28</v>
      </c>
    </row>
    <row r="578" spans="1:15" s="41" customFormat="1" ht="9" customHeight="1" x14ac:dyDescent="0.15">
      <c r="A578" s="74" t="s">
        <v>41</v>
      </c>
      <c r="B578" s="116">
        <v>33714</v>
      </c>
      <c r="C578" s="116">
        <v>35194</v>
      </c>
      <c r="D578" s="116">
        <v>13873</v>
      </c>
      <c r="E578" s="116">
        <v>14568268</v>
      </c>
      <c r="F578" s="116"/>
      <c r="G578" s="116">
        <v>256</v>
      </c>
      <c r="H578" s="116">
        <v>63891</v>
      </c>
      <c r="I578" s="116">
        <v>13083</v>
      </c>
      <c r="J578" s="116">
        <v>18074960</v>
      </c>
      <c r="K578" s="138"/>
      <c r="L578" s="148" t="s">
        <v>28</v>
      </c>
      <c r="M578" s="148" t="s">
        <v>28</v>
      </c>
      <c r="N578" s="148" t="s">
        <v>28</v>
      </c>
      <c r="O578" s="148" t="s">
        <v>28</v>
      </c>
    </row>
    <row r="579" spans="1:15" s="41" customFormat="1" ht="9" customHeight="1" x14ac:dyDescent="0.15">
      <c r="A579" s="74" t="s">
        <v>42</v>
      </c>
      <c r="B579" s="116">
        <v>134691</v>
      </c>
      <c r="C579" s="116">
        <v>142417</v>
      </c>
      <c r="D579" s="116">
        <v>72073</v>
      </c>
      <c r="E579" s="116">
        <v>68528045</v>
      </c>
      <c r="F579" s="116"/>
      <c r="G579" s="116">
        <v>1002</v>
      </c>
      <c r="H579" s="116">
        <v>278027</v>
      </c>
      <c r="I579" s="116">
        <v>57712</v>
      </c>
      <c r="J579" s="116">
        <v>69845525</v>
      </c>
      <c r="K579" s="138"/>
      <c r="L579" s="148" t="s">
        <v>28</v>
      </c>
      <c r="M579" s="148" t="s">
        <v>28</v>
      </c>
      <c r="N579" s="148" t="s">
        <v>28</v>
      </c>
      <c r="O579" s="148" t="s">
        <v>28</v>
      </c>
    </row>
    <row r="580" spans="1:15" s="41" customFormat="1" ht="9" customHeight="1" x14ac:dyDescent="0.15">
      <c r="A580" s="74" t="s">
        <v>43</v>
      </c>
      <c r="B580" s="116">
        <v>247498</v>
      </c>
      <c r="C580" s="116">
        <v>258883</v>
      </c>
      <c r="D580" s="116">
        <v>101633</v>
      </c>
      <c r="E580" s="116">
        <v>116336668</v>
      </c>
      <c r="F580" s="116"/>
      <c r="G580" s="116">
        <v>1638</v>
      </c>
      <c r="H580" s="116">
        <v>1852922</v>
      </c>
      <c r="I580" s="116">
        <v>155610</v>
      </c>
      <c r="J580" s="116">
        <v>343214810</v>
      </c>
      <c r="K580" s="138"/>
      <c r="L580" s="148" t="s">
        <v>28</v>
      </c>
      <c r="M580" s="148" t="s">
        <v>28</v>
      </c>
      <c r="N580" s="148" t="s">
        <v>28</v>
      </c>
      <c r="O580" s="148" t="s">
        <v>28</v>
      </c>
    </row>
    <row r="581" spans="1:15" s="41" customFormat="1" ht="9" customHeight="1" x14ac:dyDescent="0.15">
      <c r="A581" s="76" t="s">
        <v>88</v>
      </c>
      <c r="B581" s="118">
        <v>45963</v>
      </c>
      <c r="C581" s="118">
        <v>48011</v>
      </c>
      <c r="D581" s="118">
        <v>20222</v>
      </c>
      <c r="E581" s="118">
        <v>19920501</v>
      </c>
      <c r="F581" s="118"/>
      <c r="G581" s="118">
        <v>411</v>
      </c>
      <c r="H581" s="118">
        <v>87687</v>
      </c>
      <c r="I581" s="118">
        <v>19318</v>
      </c>
      <c r="J581" s="118">
        <v>21286691</v>
      </c>
      <c r="K581" s="139"/>
      <c r="L581" s="149" t="s">
        <v>28</v>
      </c>
      <c r="M581" s="149" t="s">
        <v>28</v>
      </c>
      <c r="N581" s="149" t="s">
        <v>28</v>
      </c>
      <c r="O581" s="149" t="s">
        <v>28</v>
      </c>
    </row>
    <row r="582" spans="1:15" s="41" customFormat="1" ht="9" customHeight="1" x14ac:dyDescent="0.15">
      <c r="A582" s="74" t="s">
        <v>45</v>
      </c>
      <c r="B582" s="116">
        <v>28680</v>
      </c>
      <c r="C582" s="116">
        <v>30945</v>
      </c>
      <c r="D582" s="116">
        <v>13637</v>
      </c>
      <c r="E582" s="116">
        <v>14967157</v>
      </c>
      <c r="F582" s="116"/>
      <c r="G582" s="116">
        <v>368</v>
      </c>
      <c r="H582" s="116">
        <v>104918</v>
      </c>
      <c r="I582" s="116">
        <v>15297</v>
      </c>
      <c r="J582" s="116">
        <v>20158909</v>
      </c>
      <c r="K582" s="138"/>
      <c r="L582" s="148" t="s">
        <v>28</v>
      </c>
      <c r="M582" s="148" t="s">
        <v>28</v>
      </c>
      <c r="N582" s="148" t="s">
        <v>28</v>
      </c>
      <c r="O582" s="148" t="s">
        <v>28</v>
      </c>
    </row>
    <row r="583" spans="1:15" s="41" customFormat="1" ht="9" customHeight="1" x14ac:dyDescent="0.15">
      <c r="A583" s="74" t="s">
        <v>46</v>
      </c>
      <c r="B583" s="116">
        <v>15646</v>
      </c>
      <c r="C583" s="116">
        <v>16498</v>
      </c>
      <c r="D583" s="116">
        <v>7477</v>
      </c>
      <c r="E583" s="116">
        <v>6641993</v>
      </c>
      <c r="F583" s="116"/>
      <c r="G583" s="116">
        <v>100</v>
      </c>
      <c r="H583" s="116">
        <v>24078</v>
      </c>
      <c r="I583" s="116">
        <v>5326</v>
      </c>
      <c r="J583" s="116">
        <v>7663708</v>
      </c>
      <c r="K583" s="138"/>
      <c r="L583" s="148" t="s">
        <v>28</v>
      </c>
      <c r="M583" s="148" t="s">
        <v>28</v>
      </c>
      <c r="N583" s="148" t="s">
        <v>28</v>
      </c>
      <c r="O583" s="148" t="s">
        <v>28</v>
      </c>
    </row>
    <row r="584" spans="1:15" s="41" customFormat="1" ht="9" customHeight="1" x14ac:dyDescent="0.15">
      <c r="A584" s="74" t="s">
        <v>47</v>
      </c>
      <c r="B584" s="116">
        <v>158362</v>
      </c>
      <c r="C584" s="116">
        <v>173992</v>
      </c>
      <c r="D584" s="116">
        <v>97062</v>
      </c>
      <c r="E584" s="116">
        <v>119836433</v>
      </c>
      <c r="F584" s="116"/>
      <c r="G584" s="116">
        <v>543</v>
      </c>
      <c r="H584" s="116">
        <v>1065915</v>
      </c>
      <c r="I584" s="116">
        <v>128007</v>
      </c>
      <c r="J584" s="116">
        <v>112285665</v>
      </c>
      <c r="K584" s="138"/>
      <c r="L584" s="148" t="s">
        <v>28</v>
      </c>
      <c r="M584" s="148" t="s">
        <v>28</v>
      </c>
      <c r="N584" s="148" t="s">
        <v>28</v>
      </c>
      <c r="O584" s="148" t="s">
        <v>28</v>
      </c>
    </row>
    <row r="585" spans="1:15" s="41" customFormat="1" ht="9" customHeight="1" x14ac:dyDescent="0.15">
      <c r="A585" s="76" t="s">
        <v>48</v>
      </c>
      <c r="B585" s="118">
        <v>38583</v>
      </c>
      <c r="C585" s="118">
        <v>40760</v>
      </c>
      <c r="D585" s="118">
        <v>16240</v>
      </c>
      <c r="E585" s="118">
        <v>16799718</v>
      </c>
      <c r="F585" s="118"/>
      <c r="G585" s="118">
        <v>116</v>
      </c>
      <c r="H585" s="118">
        <v>76021</v>
      </c>
      <c r="I585" s="118">
        <v>10351</v>
      </c>
      <c r="J585" s="118">
        <v>18340820</v>
      </c>
      <c r="K585" s="139"/>
      <c r="L585" s="149" t="s">
        <v>28</v>
      </c>
      <c r="M585" s="149" t="s">
        <v>28</v>
      </c>
      <c r="N585" s="149" t="s">
        <v>28</v>
      </c>
      <c r="O585" s="149" t="s">
        <v>28</v>
      </c>
    </row>
    <row r="586" spans="1:15" s="41" customFormat="1" ht="9" customHeight="1" x14ac:dyDescent="0.15">
      <c r="A586" s="74" t="s">
        <v>49</v>
      </c>
      <c r="B586" s="116">
        <v>78916</v>
      </c>
      <c r="C586" s="116">
        <v>82855</v>
      </c>
      <c r="D586" s="116">
        <v>35917</v>
      </c>
      <c r="E586" s="116">
        <v>40556431</v>
      </c>
      <c r="F586" s="116"/>
      <c r="G586" s="116">
        <v>697</v>
      </c>
      <c r="H586" s="116">
        <v>387168</v>
      </c>
      <c r="I586" s="116">
        <v>40932</v>
      </c>
      <c r="J586" s="116">
        <v>58655565</v>
      </c>
      <c r="K586" s="138"/>
      <c r="L586" s="148" t="s">
        <v>28</v>
      </c>
      <c r="M586" s="148" t="s">
        <v>28</v>
      </c>
      <c r="N586" s="148" t="s">
        <v>28</v>
      </c>
      <c r="O586" s="148" t="s">
        <v>28</v>
      </c>
    </row>
    <row r="587" spans="1:15" s="41" customFormat="1" ht="9" customHeight="1" x14ac:dyDescent="0.15">
      <c r="A587" s="74" t="s">
        <v>50</v>
      </c>
      <c r="B587" s="116">
        <v>33179</v>
      </c>
      <c r="C587" s="116">
        <v>34172</v>
      </c>
      <c r="D587" s="116">
        <v>13884</v>
      </c>
      <c r="E587" s="116">
        <v>14785323</v>
      </c>
      <c r="F587" s="116"/>
      <c r="G587" s="116">
        <v>391</v>
      </c>
      <c r="H587" s="116">
        <v>93272</v>
      </c>
      <c r="I587" s="116">
        <v>16345</v>
      </c>
      <c r="J587" s="116">
        <v>21068078</v>
      </c>
      <c r="K587" s="138"/>
      <c r="L587" s="148" t="s">
        <v>28</v>
      </c>
      <c r="M587" s="148" t="s">
        <v>28</v>
      </c>
      <c r="N587" s="148" t="s">
        <v>28</v>
      </c>
      <c r="O587" s="148" t="s">
        <v>28</v>
      </c>
    </row>
    <row r="588" spans="1:15" s="41" customFormat="1" ht="9" customHeight="1" x14ac:dyDescent="0.15">
      <c r="A588" s="74" t="s">
        <v>51</v>
      </c>
      <c r="B588" s="116">
        <v>46364</v>
      </c>
      <c r="C588" s="116">
        <v>47276</v>
      </c>
      <c r="D588" s="116">
        <v>18990</v>
      </c>
      <c r="E588" s="116">
        <v>21722034</v>
      </c>
      <c r="F588" s="116"/>
      <c r="G588" s="116">
        <v>560</v>
      </c>
      <c r="H588" s="116">
        <v>370840</v>
      </c>
      <c r="I588" s="116">
        <v>22296</v>
      </c>
      <c r="J588" s="116">
        <v>127384908</v>
      </c>
      <c r="K588" s="138"/>
      <c r="L588" s="148" t="s">
        <v>28</v>
      </c>
      <c r="M588" s="148" t="s">
        <v>28</v>
      </c>
      <c r="N588" s="148" t="s">
        <v>28</v>
      </c>
      <c r="O588" s="148" t="s">
        <v>28</v>
      </c>
    </row>
    <row r="589" spans="1:15" s="41" customFormat="1" ht="9" customHeight="1" x14ac:dyDescent="0.15">
      <c r="A589" s="76" t="s">
        <v>52</v>
      </c>
      <c r="B589" s="118">
        <v>36386</v>
      </c>
      <c r="C589" s="118">
        <v>37672</v>
      </c>
      <c r="D589" s="118">
        <v>13986</v>
      </c>
      <c r="E589" s="118">
        <v>14372012</v>
      </c>
      <c r="F589" s="118"/>
      <c r="G589" s="118">
        <v>327</v>
      </c>
      <c r="H589" s="118">
        <v>81795</v>
      </c>
      <c r="I589" s="118">
        <v>13314</v>
      </c>
      <c r="J589" s="118">
        <v>17002472</v>
      </c>
      <c r="K589" s="139"/>
      <c r="L589" s="149" t="s">
        <v>28</v>
      </c>
      <c r="M589" s="149" t="s">
        <v>28</v>
      </c>
      <c r="N589" s="149" t="s">
        <v>28</v>
      </c>
      <c r="O589" s="149" t="s">
        <v>28</v>
      </c>
    </row>
    <row r="590" spans="1:15" s="41" customFormat="1" ht="9" customHeight="1" x14ac:dyDescent="0.15">
      <c r="A590" s="74" t="s">
        <v>53</v>
      </c>
      <c r="B590" s="116">
        <v>52882</v>
      </c>
      <c r="C590" s="116">
        <v>54384</v>
      </c>
      <c r="D590" s="116">
        <v>24133</v>
      </c>
      <c r="E590" s="116">
        <v>27028382</v>
      </c>
      <c r="F590" s="116"/>
      <c r="G590" s="116">
        <v>220</v>
      </c>
      <c r="H590" s="116">
        <v>71671</v>
      </c>
      <c r="I590" s="116">
        <v>15359</v>
      </c>
      <c r="J590" s="116">
        <v>18979462</v>
      </c>
      <c r="K590" s="138"/>
      <c r="L590" s="148" t="s">
        <v>28</v>
      </c>
      <c r="M590" s="148" t="s">
        <v>28</v>
      </c>
      <c r="N590" s="148" t="s">
        <v>28</v>
      </c>
      <c r="O590" s="148" t="s">
        <v>28</v>
      </c>
    </row>
    <row r="591" spans="1:15" s="41" customFormat="1" ht="9" customHeight="1" x14ac:dyDescent="0.15">
      <c r="A591" s="74" t="s">
        <v>54</v>
      </c>
      <c r="B591" s="116">
        <v>58930</v>
      </c>
      <c r="C591" s="116">
        <v>60053</v>
      </c>
      <c r="D591" s="116">
        <v>24974</v>
      </c>
      <c r="E591" s="116">
        <v>25775194</v>
      </c>
      <c r="F591" s="116"/>
      <c r="G591" s="116">
        <v>304</v>
      </c>
      <c r="H591" s="116">
        <v>167525</v>
      </c>
      <c r="I591" s="116">
        <v>38583</v>
      </c>
      <c r="J591" s="116">
        <v>42069261</v>
      </c>
      <c r="K591" s="138"/>
      <c r="L591" s="148" t="s">
        <v>28</v>
      </c>
      <c r="M591" s="148" t="s">
        <v>28</v>
      </c>
      <c r="N591" s="148" t="s">
        <v>28</v>
      </c>
      <c r="O591" s="148" t="s">
        <v>28</v>
      </c>
    </row>
    <row r="592" spans="1:15" s="41" customFormat="1" ht="9" customHeight="1" x14ac:dyDescent="0.15">
      <c r="A592" s="74" t="s">
        <v>55</v>
      </c>
      <c r="B592" s="116">
        <v>32211</v>
      </c>
      <c r="C592" s="116">
        <v>34108</v>
      </c>
      <c r="D592" s="116">
        <v>17059</v>
      </c>
      <c r="E592" s="116">
        <v>14342231</v>
      </c>
      <c r="F592" s="116"/>
      <c r="G592" s="116">
        <v>94</v>
      </c>
      <c r="H592" s="116">
        <v>31998</v>
      </c>
      <c r="I592" s="116">
        <v>13282</v>
      </c>
      <c r="J592" s="116">
        <v>16517092</v>
      </c>
      <c r="K592" s="138"/>
      <c r="L592" s="148" t="s">
        <v>28</v>
      </c>
      <c r="M592" s="148" t="s">
        <v>28</v>
      </c>
      <c r="N592" s="148" t="s">
        <v>28</v>
      </c>
      <c r="O592" s="148" t="s">
        <v>28</v>
      </c>
    </row>
    <row r="593" spans="1:16" s="41" customFormat="1" ht="9" customHeight="1" x14ac:dyDescent="0.15">
      <c r="A593" s="76" t="s">
        <v>56</v>
      </c>
      <c r="B593" s="118">
        <v>71067</v>
      </c>
      <c r="C593" s="118">
        <v>74623</v>
      </c>
      <c r="D593" s="118">
        <v>31357</v>
      </c>
      <c r="E593" s="118">
        <v>36682701</v>
      </c>
      <c r="F593" s="118"/>
      <c r="G593" s="118">
        <v>355</v>
      </c>
      <c r="H593" s="118">
        <v>112690</v>
      </c>
      <c r="I593" s="118">
        <v>22043</v>
      </c>
      <c r="J593" s="118">
        <v>38149076</v>
      </c>
      <c r="K593" s="139"/>
      <c r="L593" s="149" t="s">
        <v>28</v>
      </c>
      <c r="M593" s="149" t="s">
        <v>28</v>
      </c>
      <c r="N593" s="149" t="s">
        <v>28</v>
      </c>
      <c r="O593" s="149" t="s">
        <v>28</v>
      </c>
    </row>
    <row r="594" spans="1:16" s="41" customFormat="1" ht="9" customHeight="1" x14ac:dyDescent="0.15">
      <c r="A594" s="74" t="s">
        <v>57</v>
      </c>
      <c r="B594" s="116">
        <v>16513</v>
      </c>
      <c r="C594" s="116">
        <v>16997</v>
      </c>
      <c r="D594" s="116">
        <v>6203</v>
      </c>
      <c r="E594" s="116">
        <v>7330876</v>
      </c>
      <c r="F594" s="116"/>
      <c r="G594" s="116">
        <v>155</v>
      </c>
      <c r="H594" s="116">
        <v>18187</v>
      </c>
      <c r="I594" s="116">
        <v>5624</v>
      </c>
      <c r="J594" s="116">
        <v>7390945</v>
      </c>
      <c r="K594" s="138"/>
      <c r="L594" s="148" t="s">
        <v>28</v>
      </c>
      <c r="M594" s="148" t="s">
        <v>28</v>
      </c>
      <c r="N594" s="148" t="s">
        <v>28</v>
      </c>
      <c r="O594" s="148" t="s">
        <v>28</v>
      </c>
    </row>
    <row r="595" spans="1:16" s="41" customFormat="1" ht="9" customHeight="1" x14ac:dyDescent="0.15">
      <c r="A595" s="74" t="s">
        <v>89</v>
      </c>
      <c r="B595" s="116">
        <v>138423</v>
      </c>
      <c r="C595" s="116">
        <v>144001</v>
      </c>
      <c r="D595" s="116">
        <v>57638</v>
      </c>
      <c r="E595" s="116">
        <v>67258963</v>
      </c>
      <c r="F595" s="116"/>
      <c r="G595" s="116">
        <v>380</v>
      </c>
      <c r="H595" s="116">
        <v>153607</v>
      </c>
      <c r="I595" s="116">
        <v>39706</v>
      </c>
      <c r="J595" s="116">
        <v>52207116</v>
      </c>
      <c r="K595" s="138"/>
      <c r="L595" s="148" t="s">
        <v>28</v>
      </c>
      <c r="M595" s="148" t="s">
        <v>28</v>
      </c>
      <c r="N595" s="148" t="s">
        <v>28</v>
      </c>
      <c r="O595" s="148" t="s">
        <v>28</v>
      </c>
    </row>
    <row r="596" spans="1:16" s="41" customFormat="1" ht="9" customHeight="1" x14ac:dyDescent="0.15">
      <c r="A596" s="74" t="s">
        <v>59</v>
      </c>
      <c r="B596" s="120">
        <v>29249</v>
      </c>
      <c r="C596" s="120">
        <v>30428</v>
      </c>
      <c r="D596" s="120">
        <v>12955</v>
      </c>
      <c r="E596" s="120">
        <v>13059678</v>
      </c>
      <c r="F596" s="120"/>
      <c r="G596" s="120">
        <v>260</v>
      </c>
      <c r="H596" s="120">
        <v>56627</v>
      </c>
      <c r="I596" s="120">
        <v>12554</v>
      </c>
      <c r="J596" s="120">
        <v>12856363</v>
      </c>
      <c r="K596" s="138"/>
      <c r="L596" s="148" t="s">
        <v>28</v>
      </c>
      <c r="M596" s="148" t="s">
        <v>28</v>
      </c>
      <c r="N596" s="148" t="s">
        <v>28</v>
      </c>
      <c r="O596" s="148" t="s">
        <v>28</v>
      </c>
    </row>
    <row r="597" spans="1:16" s="41" customFormat="1" ht="9" customHeight="1" x14ac:dyDescent="0.15">
      <c r="A597" s="76" t="s">
        <v>60</v>
      </c>
      <c r="B597" s="118">
        <v>11874</v>
      </c>
      <c r="C597" s="118">
        <v>12439</v>
      </c>
      <c r="D597" s="118">
        <v>7489</v>
      </c>
      <c r="E597" s="118">
        <v>5416315</v>
      </c>
      <c r="F597" s="118"/>
      <c r="G597" s="118">
        <v>85</v>
      </c>
      <c r="H597" s="118">
        <v>28319</v>
      </c>
      <c r="I597" s="118">
        <v>4885</v>
      </c>
      <c r="J597" s="118">
        <v>8175510</v>
      </c>
      <c r="K597" s="139"/>
      <c r="L597" s="149" t="s">
        <v>28</v>
      </c>
      <c r="M597" s="149" t="s">
        <v>28</v>
      </c>
      <c r="N597" s="149" t="s">
        <v>28</v>
      </c>
      <c r="O597" s="149" t="s">
        <v>28</v>
      </c>
    </row>
    <row r="598" spans="1:16" s="41" customFormat="1" ht="9" customHeight="1" x14ac:dyDescent="0.15">
      <c r="A598" s="110" t="s">
        <v>90</v>
      </c>
      <c r="B598" s="120">
        <v>9</v>
      </c>
      <c r="C598" s="120">
        <v>11</v>
      </c>
      <c r="D598" s="120">
        <v>14</v>
      </c>
      <c r="E598" s="120">
        <v>11960</v>
      </c>
      <c r="F598" s="120"/>
      <c r="G598" s="120">
        <v>17</v>
      </c>
      <c r="H598" s="120">
        <v>55</v>
      </c>
      <c r="I598" s="120">
        <v>207</v>
      </c>
      <c r="J598" s="120">
        <v>289382</v>
      </c>
      <c r="K598" s="55"/>
      <c r="L598" s="56" t="s">
        <v>28</v>
      </c>
      <c r="M598" s="56" t="s">
        <v>28</v>
      </c>
      <c r="N598" s="56" t="s">
        <v>28</v>
      </c>
      <c r="O598" s="56" t="s">
        <v>28</v>
      </c>
    </row>
    <row r="599" spans="1:16" s="41" customFormat="1" ht="9" customHeight="1" x14ac:dyDescent="0.15">
      <c r="A599" s="150" t="s">
        <v>114</v>
      </c>
      <c r="B599" s="120">
        <v>20429</v>
      </c>
      <c r="C599" s="120">
        <v>20486</v>
      </c>
      <c r="D599" s="120">
        <v>13085</v>
      </c>
      <c r="E599" s="120">
        <v>7304683</v>
      </c>
      <c r="F599" s="120"/>
      <c r="G599" s="120">
        <v>25</v>
      </c>
      <c r="H599" s="120">
        <v>7076</v>
      </c>
      <c r="I599" s="120">
        <v>419</v>
      </c>
      <c r="J599" s="120">
        <v>1012675</v>
      </c>
      <c r="K599" s="55"/>
      <c r="L599" s="56" t="s">
        <v>28</v>
      </c>
      <c r="M599" s="56" t="s">
        <v>28</v>
      </c>
      <c r="N599" s="56" t="s">
        <v>28</v>
      </c>
      <c r="O599" s="56" t="s">
        <v>28</v>
      </c>
    </row>
    <row r="600" spans="1:16" s="41" customFormat="1" ht="9" customHeight="1" x14ac:dyDescent="0.15">
      <c r="A600" s="150"/>
      <c r="B600" s="120"/>
      <c r="C600" s="120"/>
      <c r="D600" s="120"/>
      <c r="E600" s="120"/>
      <c r="F600" s="120"/>
      <c r="G600" s="120"/>
      <c r="H600" s="120"/>
      <c r="I600" s="120"/>
      <c r="J600" s="120"/>
      <c r="K600" s="55"/>
      <c r="L600" s="56"/>
      <c r="M600" s="56"/>
      <c r="N600" s="56"/>
      <c r="O600" s="56"/>
    </row>
    <row r="601" spans="1:16" s="41" customFormat="1" ht="9" customHeight="1" x14ac:dyDescent="0.15">
      <c r="A601" s="145">
        <v>2011</v>
      </c>
      <c r="I601" s="84"/>
      <c r="N601" s="84"/>
      <c r="P601" s="144"/>
    </row>
    <row r="602" spans="1:16" s="41" customFormat="1" ht="9" customHeight="1" x14ac:dyDescent="0.15">
      <c r="A602" s="72" t="s">
        <v>84</v>
      </c>
      <c r="B602" s="114">
        <f>SUM(B604:B637)</f>
        <v>2461326</v>
      </c>
      <c r="C602" s="114">
        <f>SUM(C604:C637)</f>
        <v>2617854</v>
      </c>
      <c r="D602" s="114">
        <f>SUM(D604:D637)+1</f>
        <v>1417344</v>
      </c>
      <c r="E602" s="114">
        <f>SUM(E604:E637)-1</f>
        <v>1756396740</v>
      </c>
      <c r="F602" s="114"/>
      <c r="G602" s="114">
        <f>SUM(G604:G637)</f>
        <v>45869</v>
      </c>
      <c r="H602" s="114">
        <f>SUM(H604:H637)</f>
        <v>16134942</v>
      </c>
      <c r="I602" s="114">
        <f>SUM(I604:I637)</f>
        <v>1691995</v>
      </c>
      <c r="J602" s="114">
        <f>SUM(J604:J637)+3</f>
        <v>3687038939</v>
      </c>
      <c r="K602" s="78"/>
      <c r="L602" s="147" t="s">
        <v>28</v>
      </c>
      <c r="M602" s="147" t="s">
        <v>28</v>
      </c>
      <c r="N602" s="147" t="s">
        <v>28</v>
      </c>
      <c r="O602" s="147" t="s">
        <v>28</v>
      </c>
      <c r="P602" s="144"/>
    </row>
    <row r="603" spans="1:16" s="41" customFormat="1" ht="3" customHeight="1" x14ac:dyDescent="0.15">
      <c r="A603" s="72"/>
      <c r="B603" s="114"/>
      <c r="C603" s="114"/>
      <c r="D603" s="114"/>
      <c r="E603" s="114"/>
      <c r="F603" s="114"/>
      <c r="G603" s="114"/>
      <c r="H603" s="114"/>
      <c r="I603" s="114"/>
      <c r="J603" s="114"/>
      <c r="K603" s="78"/>
      <c r="L603" s="147"/>
      <c r="M603" s="147"/>
      <c r="N603" s="147"/>
      <c r="O603" s="147"/>
      <c r="P603" s="144"/>
    </row>
    <row r="604" spans="1:16" s="41" customFormat="1" ht="9" customHeight="1" x14ac:dyDescent="0.15">
      <c r="A604" s="74" t="s">
        <v>29</v>
      </c>
      <c r="B604" s="116">
        <v>22688</v>
      </c>
      <c r="C604" s="116">
        <v>23724</v>
      </c>
      <c r="D604" s="116">
        <v>12410</v>
      </c>
      <c r="E604" s="116">
        <v>10293796</v>
      </c>
      <c r="F604" s="116"/>
      <c r="G604" s="116">
        <v>278</v>
      </c>
      <c r="H604" s="116">
        <v>55942</v>
      </c>
      <c r="I604" s="116">
        <v>8454</v>
      </c>
      <c r="J604" s="116">
        <v>14981715</v>
      </c>
      <c r="K604" s="138"/>
      <c r="L604" s="148" t="s">
        <v>28</v>
      </c>
      <c r="M604" s="148" t="s">
        <v>28</v>
      </c>
      <c r="N604" s="148" t="s">
        <v>28</v>
      </c>
      <c r="O604" s="148" t="s">
        <v>28</v>
      </c>
      <c r="P604" s="144"/>
    </row>
    <row r="605" spans="1:16" s="41" customFormat="1" ht="9" customHeight="1" x14ac:dyDescent="0.15">
      <c r="A605" s="74" t="s">
        <v>30</v>
      </c>
      <c r="B605" s="116">
        <v>90921</v>
      </c>
      <c r="C605" s="116">
        <v>93064</v>
      </c>
      <c r="D605" s="116">
        <v>33890</v>
      </c>
      <c r="E605" s="116">
        <v>43719083</v>
      </c>
      <c r="F605" s="116"/>
      <c r="G605" s="116">
        <v>584</v>
      </c>
      <c r="H605" s="116">
        <v>106211</v>
      </c>
      <c r="I605" s="116">
        <v>38307</v>
      </c>
      <c r="J605" s="116">
        <v>48758728</v>
      </c>
      <c r="K605" s="138"/>
      <c r="L605" s="148" t="s">
        <v>28</v>
      </c>
      <c r="M605" s="148" t="s">
        <v>28</v>
      </c>
      <c r="N605" s="148" t="s">
        <v>28</v>
      </c>
      <c r="O605" s="148" t="s">
        <v>28</v>
      </c>
      <c r="P605" s="144"/>
    </row>
    <row r="606" spans="1:16" s="41" customFormat="1" ht="9" customHeight="1" x14ac:dyDescent="0.15">
      <c r="A606" s="74" t="s">
        <v>31</v>
      </c>
      <c r="B606" s="116">
        <v>22463</v>
      </c>
      <c r="C606" s="116">
        <v>22970</v>
      </c>
      <c r="D606" s="116">
        <v>9761</v>
      </c>
      <c r="E606" s="116">
        <v>12894139</v>
      </c>
      <c r="F606" s="116"/>
      <c r="G606" s="116">
        <v>147</v>
      </c>
      <c r="H606" s="116">
        <v>20713</v>
      </c>
      <c r="I606" s="116">
        <v>6428</v>
      </c>
      <c r="J606" s="116">
        <v>13091130</v>
      </c>
      <c r="K606" s="138"/>
      <c r="L606" s="148" t="s">
        <v>28</v>
      </c>
      <c r="M606" s="148" t="s">
        <v>28</v>
      </c>
      <c r="N606" s="148" t="s">
        <v>28</v>
      </c>
      <c r="O606" s="148" t="s">
        <v>28</v>
      </c>
      <c r="P606" s="144"/>
    </row>
    <row r="607" spans="1:16" s="41" customFormat="1" ht="9" customHeight="1" x14ac:dyDescent="0.15">
      <c r="A607" s="76" t="s">
        <v>32</v>
      </c>
      <c r="B607" s="118">
        <v>21207</v>
      </c>
      <c r="C607" s="118">
        <v>22124</v>
      </c>
      <c r="D607" s="118">
        <v>9059</v>
      </c>
      <c r="E607" s="118">
        <v>11691847</v>
      </c>
      <c r="F607" s="118"/>
      <c r="G607" s="118">
        <v>138</v>
      </c>
      <c r="H607" s="118">
        <v>21943</v>
      </c>
      <c r="I607" s="118">
        <v>11538</v>
      </c>
      <c r="J607" s="118">
        <v>15896922</v>
      </c>
      <c r="K607" s="139"/>
      <c r="L607" s="149" t="s">
        <v>28</v>
      </c>
      <c r="M607" s="149" t="s">
        <v>28</v>
      </c>
      <c r="N607" s="149" t="s">
        <v>28</v>
      </c>
      <c r="O607" s="149" t="s">
        <v>28</v>
      </c>
      <c r="P607" s="144"/>
    </row>
    <row r="608" spans="1:16" s="41" customFormat="1" ht="9" customHeight="1" x14ac:dyDescent="0.15">
      <c r="A608" s="74" t="s">
        <v>85</v>
      </c>
      <c r="B608" s="116">
        <v>69724</v>
      </c>
      <c r="C608" s="116">
        <v>73648</v>
      </c>
      <c r="D608" s="116">
        <v>28983</v>
      </c>
      <c r="E608" s="116">
        <v>47399288</v>
      </c>
      <c r="F608" s="116"/>
      <c r="G608" s="116">
        <v>482</v>
      </c>
      <c r="H608" s="116">
        <v>89939</v>
      </c>
      <c r="I608" s="116">
        <v>25250</v>
      </c>
      <c r="J608" s="116">
        <v>37543050</v>
      </c>
      <c r="K608" s="138"/>
      <c r="L608" s="148" t="s">
        <v>28</v>
      </c>
      <c r="M608" s="148" t="s">
        <v>28</v>
      </c>
      <c r="N608" s="148" t="s">
        <v>28</v>
      </c>
      <c r="O608" s="148" t="s">
        <v>28</v>
      </c>
      <c r="P608" s="144"/>
    </row>
    <row r="609" spans="1:16" s="41" customFormat="1" ht="9" customHeight="1" x14ac:dyDescent="0.15">
      <c r="A609" s="74" t="s">
        <v>34</v>
      </c>
      <c r="B609" s="116">
        <v>13912</v>
      </c>
      <c r="C609" s="116">
        <v>15371</v>
      </c>
      <c r="D609" s="116">
        <v>6713</v>
      </c>
      <c r="E609" s="116">
        <v>8741618</v>
      </c>
      <c r="F609" s="116"/>
      <c r="G609" s="116">
        <v>117</v>
      </c>
      <c r="H609" s="116">
        <v>16337</v>
      </c>
      <c r="I609" s="116">
        <v>6701</v>
      </c>
      <c r="J609" s="116">
        <v>10942815</v>
      </c>
      <c r="K609" s="138"/>
      <c r="L609" s="148" t="s">
        <v>28</v>
      </c>
      <c r="M609" s="148" t="s">
        <v>28</v>
      </c>
      <c r="N609" s="148" t="s">
        <v>28</v>
      </c>
      <c r="O609" s="148" t="s">
        <v>28</v>
      </c>
      <c r="P609" s="144"/>
    </row>
    <row r="610" spans="1:16" s="41" customFormat="1" ht="9" customHeight="1" x14ac:dyDescent="0.15">
      <c r="A610" s="74" t="s">
        <v>35</v>
      </c>
      <c r="B610" s="116">
        <v>31469</v>
      </c>
      <c r="C610" s="116">
        <v>35075</v>
      </c>
      <c r="D610" s="116">
        <v>17796</v>
      </c>
      <c r="E610" s="116">
        <v>20367812</v>
      </c>
      <c r="F610" s="116"/>
      <c r="G610" s="116">
        <v>133</v>
      </c>
      <c r="H610" s="116">
        <v>37838</v>
      </c>
      <c r="I610" s="116">
        <v>10878</v>
      </c>
      <c r="J610" s="116">
        <v>19927304</v>
      </c>
      <c r="K610" s="138"/>
      <c r="L610" s="148" t="s">
        <v>28</v>
      </c>
      <c r="M610" s="148" t="s">
        <v>28</v>
      </c>
      <c r="N610" s="148" t="s">
        <v>28</v>
      </c>
      <c r="O610" s="148" t="s">
        <v>28</v>
      </c>
      <c r="P610" s="144"/>
    </row>
    <row r="611" spans="1:16" s="41" customFormat="1" ht="9" customHeight="1" x14ac:dyDescent="0.15">
      <c r="A611" s="76" t="s">
        <v>86</v>
      </c>
      <c r="B611" s="118">
        <v>76907</v>
      </c>
      <c r="C611" s="118">
        <v>78990</v>
      </c>
      <c r="D611" s="118">
        <v>31980</v>
      </c>
      <c r="E611" s="118">
        <v>59233402</v>
      </c>
      <c r="F611" s="118"/>
      <c r="G611" s="118">
        <v>837</v>
      </c>
      <c r="H611" s="118">
        <v>137897</v>
      </c>
      <c r="I611" s="118">
        <v>28664</v>
      </c>
      <c r="J611" s="118">
        <v>47410066</v>
      </c>
      <c r="K611" s="139"/>
      <c r="L611" s="149" t="s">
        <v>28</v>
      </c>
      <c r="M611" s="149" t="s">
        <v>28</v>
      </c>
      <c r="N611" s="149" t="s">
        <v>28</v>
      </c>
      <c r="O611" s="149" t="s">
        <v>28</v>
      </c>
    </row>
    <row r="612" spans="1:16" s="41" customFormat="1" ht="9" customHeight="1" x14ac:dyDescent="0.15">
      <c r="A612" s="74" t="s">
        <v>87</v>
      </c>
      <c r="B612" s="116">
        <v>425258</v>
      </c>
      <c r="C612" s="116">
        <v>466220</v>
      </c>
      <c r="D612" s="116">
        <v>537697</v>
      </c>
      <c r="E612" s="116">
        <v>480586115</v>
      </c>
      <c r="F612" s="116"/>
      <c r="G612" s="116">
        <v>24645</v>
      </c>
      <c r="H612" s="116">
        <v>10951636</v>
      </c>
      <c r="I612" s="116">
        <v>731994</v>
      </c>
      <c r="J612" s="116">
        <v>1474439927</v>
      </c>
      <c r="K612" s="138"/>
      <c r="L612" s="148" t="s">
        <v>28</v>
      </c>
      <c r="M612" s="148" t="s">
        <v>28</v>
      </c>
      <c r="N612" s="148" t="s">
        <v>28</v>
      </c>
      <c r="O612" s="148" t="s">
        <v>28</v>
      </c>
    </row>
    <row r="613" spans="1:16" s="41" customFormat="1" ht="9" customHeight="1" x14ac:dyDescent="0.15">
      <c r="A613" s="74" t="s">
        <v>38</v>
      </c>
      <c r="B613" s="116">
        <v>28852</v>
      </c>
      <c r="C613" s="116">
        <v>29587</v>
      </c>
      <c r="D613" s="116">
        <v>11736</v>
      </c>
      <c r="E613" s="116">
        <v>17034738</v>
      </c>
      <c r="F613" s="116"/>
      <c r="G613" s="116">
        <v>178</v>
      </c>
      <c r="H613" s="116">
        <v>44901</v>
      </c>
      <c r="I613" s="116">
        <v>9856</v>
      </c>
      <c r="J613" s="116">
        <v>18932868</v>
      </c>
      <c r="K613" s="138"/>
      <c r="L613" s="148" t="s">
        <v>28</v>
      </c>
      <c r="M613" s="148" t="s">
        <v>28</v>
      </c>
      <c r="N613" s="148" t="s">
        <v>28</v>
      </c>
      <c r="O613" s="148" t="s">
        <v>28</v>
      </c>
    </row>
    <row r="614" spans="1:16" s="41" customFormat="1" ht="9" customHeight="1" x14ac:dyDescent="0.15">
      <c r="A614" s="74" t="s">
        <v>39</v>
      </c>
      <c r="B614" s="116">
        <v>88790</v>
      </c>
      <c r="C614" s="116">
        <v>97016</v>
      </c>
      <c r="D614" s="116">
        <v>36944</v>
      </c>
      <c r="E614" s="116">
        <v>47351378</v>
      </c>
      <c r="F614" s="116"/>
      <c r="G614" s="116">
        <v>1220</v>
      </c>
      <c r="H614" s="116">
        <v>170962</v>
      </c>
      <c r="I614" s="116">
        <v>49385</v>
      </c>
      <c r="J614" s="116">
        <v>70171532</v>
      </c>
      <c r="K614" s="138"/>
      <c r="L614" s="148" t="s">
        <v>28</v>
      </c>
      <c r="M614" s="148" t="s">
        <v>28</v>
      </c>
      <c r="N614" s="148" t="s">
        <v>28</v>
      </c>
      <c r="O614" s="148" t="s">
        <v>28</v>
      </c>
    </row>
    <row r="615" spans="1:16" s="41" customFormat="1" ht="9" customHeight="1" x14ac:dyDescent="0.15">
      <c r="A615" s="76" t="s">
        <v>40</v>
      </c>
      <c r="B615" s="118">
        <v>40790</v>
      </c>
      <c r="C615" s="118">
        <v>49295</v>
      </c>
      <c r="D615" s="118">
        <v>18775</v>
      </c>
      <c r="E615" s="118">
        <v>24229052</v>
      </c>
      <c r="F615" s="118"/>
      <c r="G615" s="118">
        <v>165</v>
      </c>
      <c r="H615" s="118">
        <v>237214</v>
      </c>
      <c r="I615" s="118">
        <v>17240</v>
      </c>
      <c r="J615" s="118">
        <v>43913640</v>
      </c>
      <c r="K615" s="139"/>
      <c r="L615" s="149" t="s">
        <v>28</v>
      </c>
      <c r="M615" s="149" t="s">
        <v>28</v>
      </c>
      <c r="N615" s="149" t="s">
        <v>28</v>
      </c>
      <c r="O615" s="149" t="s">
        <v>28</v>
      </c>
    </row>
    <row r="616" spans="1:16" s="41" customFormat="1" ht="9" customHeight="1" x14ac:dyDescent="0.15">
      <c r="A616" s="74" t="s">
        <v>41</v>
      </c>
      <c r="B616" s="116">
        <v>36134</v>
      </c>
      <c r="C616" s="116">
        <v>41281</v>
      </c>
      <c r="D616" s="116">
        <v>16335</v>
      </c>
      <c r="E616" s="116">
        <v>22192242</v>
      </c>
      <c r="F616" s="116"/>
      <c r="G616" s="116">
        <v>370</v>
      </c>
      <c r="H616" s="116">
        <v>89120</v>
      </c>
      <c r="I616" s="116">
        <v>14818</v>
      </c>
      <c r="J616" s="116">
        <v>27374149</v>
      </c>
      <c r="K616" s="138"/>
      <c r="L616" s="148" t="s">
        <v>28</v>
      </c>
      <c r="M616" s="148" t="s">
        <v>28</v>
      </c>
      <c r="N616" s="148" t="s">
        <v>28</v>
      </c>
      <c r="O616" s="148" t="s">
        <v>28</v>
      </c>
    </row>
    <row r="617" spans="1:16" s="41" customFormat="1" ht="9" customHeight="1" x14ac:dyDescent="0.15">
      <c r="A617" s="74" t="s">
        <v>42</v>
      </c>
      <c r="B617" s="116">
        <v>151447</v>
      </c>
      <c r="C617" s="116">
        <v>160497</v>
      </c>
      <c r="D617" s="116">
        <v>71362</v>
      </c>
      <c r="E617" s="116">
        <v>96674162</v>
      </c>
      <c r="F617" s="116"/>
      <c r="G617" s="116">
        <v>1494</v>
      </c>
      <c r="H617" s="116">
        <v>276071</v>
      </c>
      <c r="I617" s="116">
        <v>73002</v>
      </c>
      <c r="J617" s="116">
        <v>132276643</v>
      </c>
      <c r="K617" s="138"/>
      <c r="L617" s="148" t="s">
        <v>28</v>
      </c>
      <c r="M617" s="148" t="s">
        <v>28</v>
      </c>
      <c r="N617" s="148" t="s">
        <v>28</v>
      </c>
      <c r="O617" s="148" t="s">
        <v>28</v>
      </c>
    </row>
    <row r="618" spans="1:16" s="41" customFormat="1" ht="9" customHeight="1" x14ac:dyDescent="0.15">
      <c r="A618" s="74" t="s">
        <v>43</v>
      </c>
      <c r="B618" s="116">
        <v>280433</v>
      </c>
      <c r="C618" s="116">
        <v>293539</v>
      </c>
      <c r="D618" s="116">
        <v>108906</v>
      </c>
      <c r="E618" s="116">
        <v>170935486</v>
      </c>
      <c r="F618" s="116"/>
      <c r="G618" s="116">
        <v>5989</v>
      </c>
      <c r="H618" s="116">
        <v>684738</v>
      </c>
      <c r="I618" s="116">
        <v>176281</v>
      </c>
      <c r="J618" s="116">
        <v>441131350</v>
      </c>
      <c r="K618" s="138"/>
      <c r="L618" s="148" t="s">
        <v>28</v>
      </c>
      <c r="M618" s="148" t="s">
        <v>28</v>
      </c>
      <c r="N618" s="148" t="s">
        <v>28</v>
      </c>
      <c r="O618" s="148" t="s">
        <v>28</v>
      </c>
    </row>
    <row r="619" spans="1:16" s="41" customFormat="1" ht="9" customHeight="1" x14ac:dyDescent="0.15">
      <c r="A619" s="76" t="s">
        <v>88</v>
      </c>
      <c r="B619" s="118">
        <v>51698</v>
      </c>
      <c r="C619" s="118">
        <v>58040</v>
      </c>
      <c r="D619" s="118">
        <v>22844</v>
      </c>
      <c r="E619" s="118">
        <v>29146099</v>
      </c>
      <c r="F619" s="118"/>
      <c r="G619" s="118">
        <v>536</v>
      </c>
      <c r="H619" s="118">
        <v>84822</v>
      </c>
      <c r="I619" s="118">
        <v>21754</v>
      </c>
      <c r="J619" s="118">
        <v>29239646</v>
      </c>
      <c r="K619" s="139"/>
      <c r="L619" s="149" t="s">
        <v>28</v>
      </c>
      <c r="M619" s="149" t="s">
        <v>28</v>
      </c>
      <c r="N619" s="149" t="s">
        <v>28</v>
      </c>
      <c r="O619" s="149" t="s">
        <v>28</v>
      </c>
    </row>
    <row r="620" spans="1:16" s="41" customFormat="1" ht="9" customHeight="1" x14ac:dyDescent="0.15">
      <c r="A620" s="74" t="s">
        <v>45</v>
      </c>
      <c r="B620" s="116">
        <v>35407</v>
      </c>
      <c r="C620" s="116">
        <v>40459</v>
      </c>
      <c r="D620" s="116">
        <v>15686</v>
      </c>
      <c r="E620" s="116">
        <v>23468056</v>
      </c>
      <c r="F620" s="116"/>
      <c r="G620" s="116">
        <v>718</v>
      </c>
      <c r="H620" s="116">
        <v>98846</v>
      </c>
      <c r="I620" s="116">
        <v>15201</v>
      </c>
      <c r="J620" s="116">
        <v>21523336</v>
      </c>
      <c r="K620" s="138"/>
      <c r="L620" s="148" t="s">
        <v>28</v>
      </c>
      <c r="M620" s="148" t="s">
        <v>28</v>
      </c>
      <c r="N620" s="148" t="s">
        <v>28</v>
      </c>
      <c r="O620" s="148" t="s">
        <v>28</v>
      </c>
    </row>
    <row r="621" spans="1:16" s="41" customFormat="1" ht="9" customHeight="1" x14ac:dyDescent="0.15">
      <c r="A621" s="74" t="s">
        <v>46</v>
      </c>
      <c r="B621" s="116">
        <v>18447</v>
      </c>
      <c r="C621" s="116">
        <v>20169</v>
      </c>
      <c r="D621" s="116">
        <v>10003</v>
      </c>
      <c r="E621" s="116">
        <v>10438761</v>
      </c>
      <c r="F621" s="116"/>
      <c r="G621" s="116">
        <v>110</v>
      </c>
      <c r="H621" s="116">
        <v>18637</v>
      </c>
      <c r="I621" s="116">
        <v>5875</v>
      </c>
      <c r="J621" s="116">
        <v>9531095</v>
      </c>
      <c r="K621" s="138"/>
      <c r="L621" s="148" t="s">
        <v>28</v>
      </c>
      <c r="M621" s="148" t="s">
        <v>28</v>
      </c>
      <c r="N621" s="148" t="s">
        <v>28</v>
      </c>
      <c r="O621" s="148" t="s">
        <v>28</v>
      </c>
    </row>
    <row r="622" spans="1:16" s="41" customFormat="1" ht="9" customHeight="1" x14ac:dyDescent="0.15">
      <c r="A622" s="74" t="s">
        <v>47</v>
      </c>
      <c r="B622" s="116">
        <v>204529</v>
      </c>
      <c r="C622" s="116">
        <v>208595</v>
      </c>
      <c r="D622" s="116">
        <v>98607</v>
      </c>
      <c r="E622" s="116">
        <v>168621791</v>
      </c>
      <c r="F622" s="116"/>
      <c r="G622" s="116">
        <v>1694</v>
      </c>
      <c r="H622" s="116">
        <v>1400782</v>
      </c>
      <c r="I622" s="116">
        <v>149595</v>
      </c>
      <c r="J622" s="116">
        <v>622747025</v>
      </c>
      <c r="K622" s="138"/>
      <c r="L622" s="148" t="s">
        <v>28</v>
      </c>
      <c r="M622" s="148" t="s">
        <v>28</v>
      </c>
      <c r="N622" s="148" t="s">
        <v>28</v>
      </c>
      <c r="O622" s="148" t="s">
        <v>28</v>
      </c>
    </row>
    <row r="623" spans="1:16" s="41" customFormat="1" ht="9" customHeight="1" x14ac:dyDescent="0.15">
      <c r="A623" s="76" t="s">
        <v>48</v>
      </c>
      <c r="B623" s="118">
        <v>37208</v>
      </c>
      <c r="C623" s="118">
        <v>43273</v>
      </c>
      <c r="D623" s="118">
        <v>17463</v>
      </c>
      <c r="E623" s="118">
        <v>23487347</v>
      </c>
      <c r="F623" s="118"/>
      <c r="G623" s="118">
        <v>177</v>
      </c>
      <c r="H623" s="118">
        <v>44902</v>
      </c>
      <c r="I623" s="118">
        <v>10313</v>
      </c>
      <c r="J623" s="118">
        <v>15563425</v>
      </c>
      <c r="K623" s="139"/>
      <c r="L623" s="149" t="s">
        <v>28</v>
      </c>
      <c r="M623" s="149" t="s">
        <v>28</v>
      </c>
      <c r="N623" s="149" t="s">
        <v>28</v>
      </c>
      <c r="O623" s="149" t="s">
        <v>28</v>
      </c>
    </row>
    <row r="624" spans="1:16" s="41" customFormat="1" ht="9" customHeight="1" x14ac:dyDescent="0.15">
      <c r="A624" s="74" t="s">
        <v>49</v>
      </c>
      <c r="B624" s="116">
        <v>93805</v>
      </c>
      <c r="C624" s="116">
        <v>98385</v>
      </c>
      <c r="D624" s="116">
        <v>40011</v>
      </c>
      <c r="E624" s="116">
        <v>60380867</v>
      </c>
      <c r="F624" s="116"/>
      <c r="G624" s="116">
        <v>1138</v>
      </c>
      <c r="H624" s="116">
        <v>578061</v>
      </c>
      <c r="I624" s="116">
        <v>43996</v>
      </c>
      <c r="J624" s="116">
        <v>72062847</v>
      </c>
      <c r="K624" s="138"/>
      <c r="L624" s="148" t="s">
        <v>28</v>
      </c>
      <c r="M624" s="148" t="s">
        <v>28</v>
      </c>
      <c r="N624" s="148" t="s">
        <v>28</v>
      </c>
      <c r="O624" s="148" t="s">
        <v>28</v>
      </c>
    </row>
    <row r="625" spans="1:16" s="41" customFormat="1" ht="9" customHeight="1" x14ac:dyDescent="0.15">
      <c r="A625" s="74" t="s">
        <v>50</v>
      </c>
      <c r="B625" s="116">
        <v>45617</v>
      </c>
      <c r="C625" s="116">
        <v>46742</v>
      </c>
      <c r="D625" s="116">
        <v>16277</v>
      </c>
      <c r="E625" s="116">
        <v>30068991</v>
      </c>
      <c r="F625" s="116"/>
      <c r="G625" s="116">
        <v>668</v>
      </c>
      <c r="H625" s="116">
        <v>91142</v>
      </c>
      <c r="I625" s="116">
        <v>20374</v>
      </c>
      <c r="J625" s="116">
        <v>26765312</v>
      </c>
      <c r="K625" s="138"/>
      <c r="L625" s="148" t="s">
        <v>28</v>
      </c>
      <c r="M625" s="148" t="s">
        <v>28</v>
      </c>
      <c r="N625" s="148" t="s">
        <v>28</v>
      </c>
      <c r="O625" s="148" t="s">
        <v>28</v>
      </c>
    </row>
    <row r="626" spans="1:16" s="41" customFormat="1" ht="9" customHeight="1" x14ac:dyDescent="0.15">
      <c r="A626" s="74" t="s">
        <v>51</v>
      </c>
      <c r="B626" s="116">
        <v>53832</v>
      </c>
      <c r="C626" s="116">
        <v>55175</v>
      </c>
      <c r="D626" s="116">
        <v>20206</v>
      </c>
      <c r="E626" s="116">
        <v>27004466</v>
      </c>
      <c r="F626" s="116"/>
      <c r="G626" s="116">
        <v>599</v>
      </c>
      <c r="H626" s="116">
        <v>232276</v>
      </c>
      <c r="I626" s="116">
        <v>27906</v>
      </c>
      <c r="J626" s="116">
        <v>205928020</v>
      </c>
      <c r="K626" s="138"/>
      <c r="L626" s="148" t="s">
        <v>28</v>
      </c>
      <c r="M626" s="148" t="s">
        <v>28</v>
      </c>
      <c r="N626" s="148" t="s">
        <v>28</v>
      </c>
      <c r="O626" s="148" t="s">
        <v>28</v>
      </c>
    </row>
    <row r="627" spans="1:16" s="41" customFormat="1" ht="9" customHeight="1" x14ac:dyDescent="0.15">
      <c r="A627" s="76" t="s">
        <v>52</v>
      </c>
      <c r="B627" s="118">
        <v>40004</v>
      </c>
      <c r="C627" s="118">
        <v>42056</v>
      </c>
      <c r="D627" s="118">
        <v>15443</v>
      </c>
      <c r="E627" s="118">
        <v>20075647</v>
      </c>
      <c r="F627" s="118"/>
      <c r="G627" s="118">
        <v>539</v>
      </c>
      <c r="H627" s="118">
        <v>63426</v>
      </c>
      <c r="I627" s="118">
        <v>14074</v>
      </c>
      <c r="J627" s="118">
        <v>21302885</v>
      </c>
      <c r="K627" s="139"/>
      <c r="L627" s="149" t="s">
        <v>28</v>
      </c>
      <c r="M627" s="149" t="s">
        <v>28</v>
      </c>
      <c r="N627" s="149" t="s">
        <v>28</v>
      </c>
      <c r="O627" s="149" t="s">
        <v>28</v>
      </c>
    </row>
    <row r="628" spans="1:16" s="41" customFormat="1" ht="9" customHeight="1" x14ac:dyDescent="0.15">
      <c r="A628" s="74" t="s">
        <v>53</v>
      </c>
      <c r="B628" s="116">
        <v>65136</v>
      </c>
      <c r="C628" s="116">
        <v>67998</v>
      </c>
      <c r="D628" s="116">
        <v>28311</v>
      </c>
      <c r="E628" s="116">
        <v>39580504</v>
      </c>
      <c r="F628" s="116"/>
      <c r="G628" s="116">
        <v>244</v>
      </c>
      <c r="H628" s="116">
        <v>46626</v>
      </c>
      <c r="I628" s="116">
        <v>13485</v>
      </c>
      <c r="J628" s="116">
        <v>23941308</v>
      </c>
      <c r="K628" s="138"/>
      <c r="L628" s="148" t="s">
        <v>28</v>
      </c>
      <c r="M628" s="148" t="s">
        <v>28</v>
      </c>
      <c r="N628" s="148" t="s">
        <v>28</v>
      </c>
      <c r="O628" s="148" t="s">
        <v>28</v>
      </c>
    </row>
    <row r="629" spans="1:16" s="41" customFormat="1" ht="9" customHeight="1" x14ac:dyDescent="0.15">
      <c r="A629" s="74" t="s">
        <v>54</v>
      </c>
      <c r="B629" s="116">
        <v>66061</v>
      </c>
      <c r="C629" s="116">
        <v>68634</v>
      </c>
      <c r="D629" s="116">
        <v>26170</v>
      </c>
      <c r="E629" s="116">
        <v>38307982</v>
      </c>
      <c r="F629" s="116"/>
      <c r="G629" s="116">
        <v>486</v>
      </c>
      <c r="H629" s="116">
        <v>62208</v>
      </c>
      <c r="I629" s="116">
        <v>38648</v>
      </c>
      <c r="J629" s="116">
        <v>28359744</v>
      </c>
      <c r="K629" s="138"/>
      <c r="L629" s="148" t="s">
        <v>28</v>
      </c>
      <c r="M629" s="148" t="s">
        <v>28</v>
      </c>
      <c r="N629" s="148" t="s">
        <v>28</v>
      </c>
      <c r="O629" s="148" t="s">
        <v>28</v>
      </c>
    </row>
    <row r="630" spans="1:16" s="41" customFormat="1" ht="9" customHeight="1" x14ac:dyDescent="0.15">
      <c r="A630" s="74" t="s">
        <v>55</v>
      </c>
      <c r="B630" s="116">
        <v>34179</v>
      </c>
      <c r="C630" s="116">
        <v>37503</v>
      </c>
      <c r="D630" s="116">
        <v>17556</v>
      </c>
      <c r="E630" s="116">
        <v>22502508</v>
      </c>
      <c r="F630" s="116"/>
      <c r="G630" s="116">
        <v>288</v>
      </c>
      <c r="H630" s="116">
        <v>50116</v>
      </c>
      <c r="I630" s="116">
        <v>18469</v>
      </c>
      <c r="J630" s="116">
        <v>26423520</v>
      </c>
      <c r="K630" s="138"/>
      <c r="L630" s="148" t="s">
        <v>28</v>
      </c>
      <c r="M630" s="148" t="s">
        <v>28</v>
      </c>
      <c r="N630" s="148" t="s">
        <v>28</v>
      </c>
      <c r="O630" s="148" t="s">
        <v>28</v>
      </c>
    </row>
    <row r="631" spans="1:16" s="41" customFormat="1" ht="9" customHeight="1" x14ac:dyDescent="0.15">
      <c r="A631" s="76" t="s">
        <v>56</v>
      </c>
      <c r="B631" s="118">
        <v>85190</v>
      </c>
      <c r="C631" s="118">
        <v>89803</v>
      </c>
      <c r="D631" s="118">
        <v>33779</v>
      </c>
      <c r="E631" s="118">
        <v>56010652</v>
      </c>
      <c r="F631" s="118"/>
      <c r="G631" s="118">
        <v>469</v>
      </c>
      <c r="H631" s="118">
        <v>102598</v>
      </c>
      <c r="I631" s="118">
        <v>28510</v>
      </c>
      <c r="J631" s="118">
        <v>43336718</v>
      </c>
      <c r="K631" s="139"/>
      <c r="L631" s="149" t="s">
        <v>28</v>
      </c>
      <c r="M631" s="149" t="s">
        <v>28</v>
      </c>
      <c r="N631" s="149" t="s">
        <v>28</v>
      </c>
      <c r="O631" s="149" t="s">
        <v>28</v>
      </c>
    </row>
    <row r="632" spans="1:16" s="41" customFormat="1" ht="9" customHeight="1" x14ac:dyDescent="0.15">
      <c r="A632" s="74" t="s">
        <v>57</v>
      </c>
      <c r="B632" s="116">
        <v>17096</v>
      </c>
      <c r="C632" s="116">
        <v>18129</v>
      </c>
      <c r="D632" s="116">
        <v>6825</v>
      </c>
      <c r="E632" s="116">
        <v>9770171</v>
      </c>
      <c r="F632" s="116"/>
      <c r="G632" s="116">
        <v>197</v>
      </c>
      <c r="H632" s="116">
        <v>24531</v>
      </c>
      <c r="I632" s="116">
        <v>10777</v>
      </c>
      <c r="J632" s="116">
        <v>14060701</v>
      </c>
      <c r="K632" s="138"/>
      <c r="L632" s="148" t="s">
        <v>28</v>
      </c>
      <c r="M632" s="148" t="s">
        <v>28</v>
      </c>
      <c r="N632" s="148" t="s">
        <v>28</v>
      </c>
      <c r="O632" s="148" t="s">
        <v>28</v>
      </c>
    </row>
    <row r="633" spans="1:16" s="41" customFormat="1" ht="9" customHeight="1" x14ac:dyDescent="0.15">
      <c r="A633" s="74" t="s">
        <v>89</v>
      </c>
      <c r="B633" s="116">
        <v>153268</v>
      </c>
      <c r="C633" s="116">
        <v>159627</v>
      </c>
      <c r="D633" s="116">
        <v>65547</v>
      </c>
      <c r="E633" s="116">
        <v>92273169</v>
      </c>
      <c r="F633" s="116"/>
      <c r="G633" s="116">
        <v>691</v>
      </c>
      <c r="H633" s="116">
        <v>162560</v>
      </c>
      <c r="I633" s="116">
        <v>42817</v>
      </c>
      <c r="J633" s="116">
        <v>70273375</v>
      </c>
      <c r="K633" s="138"/>
      <c r="L633" s="148" t="s">
        <v>28</v>
      </c>
      <c r="M633" s="148" t="s">
        <v>28</v>
      </c>
      <c r="N633" s="148" t="s">
        <v>28</v>
      </c>
      <c r="O633" s="148" t="s">
        <v>28</v>
      </c>
    </row>
    <row r="634" spans="1:16" s="41" customFormat="1" ht="9" customHeight="1" x14ac:dyDescent="0.15">
      <c r="A634" s="74" t="s">
        <v>59</v>
      </c>
      <c r="B634" s="120">
        <v>32679</v>
      </c>
      <c r="C634" s="120">
        <v>33308</v>
      </c>
      <c r="D634" s="120">
        <v>14459</v>
      </c>
      <c r="E634" s="120">
        <v>20001582</v>
      </c>
      <c r="F634" s="120"/>
      <c r="G634" s="120">
        <v>330</v>
      </c>
      <c r="H634" s="120">
        <v>84569</v>
      </c>
      <c r="I634" s="120">
        <v>15020</v>
      </c>
      <c r="J634" s="120">
        <v>22237327</v>
      </c>
      <c r="K634" s="138"/>
      <c r="L634" s="148" t="s">
        <v>28</v>
      </c>
      <c r="M634" s="148" t="s">
        <v>28</v>
      </c>
      <c r="N634" s="148" t="s">
        <v>28</v>
      </c>
      <c r="O634" s="148" t="s">
        <v>28</v>
      </c>
    </row>
    <row r="635" spans="1:16" s="41" customFormat="1" ht="9" customHeight="1" x14ac:dyDescent="0.15">
      <c r="A635" s="76" t="s">
        <v>60</v>
      </c>
      <c r="B635" s="118">
        <v>11507</v>
      </c>
      <c r="C635" s="118">
        <v>12728</v>
      </c>
      <c r="D635" s="118">
        <v>7249</v>
      </c>
      <c r="E635" s="118">
        <v>6800321</v>
      </c>
      <c r="F635" s="118"/>
      <c r="G635" s="118">
        <v>112</v>
      </c>
      <c r="H635" s="118">
        <v>46182</v>
      </c>
      <c r="I635" s="118">
        <v>5437</v>
      </c>
      <c r="J635" s="118">
        <v>14827168</v>
      </c>
      <c r="K635" s="139"/>
      <c r="L635" s="149" t="s">
        <v>28</v>
      </c>
      <c r="M635" s="149" t="s">
        <v>28</v>
      </c>
      <c r="N635" s="149" t="s">
        <v>28</v>
      </c>
      <c r="O635" s="149" t="s">
        <v>28</v>
      </c>
    </row>
    <row r="636" spans="1:16" s="41" customFormat="1" ht="9" customHeight="1" x14ac:dyDescent="0.15">
      <c r="A636" s="110" t="s">
        <v>90</v>
      </c>
      <c r="B636" s="120">
        <v>6</v>
      </c>
      <c r="C636" s="120">
        <v>6</v>
      </c>
      <c r="D636" s="120">
        <v>7</v>
      </c>
      <c r="E636" s="120">
        <v>5817</v>
      </c>
      <c r="F636" s="120"/>
      <c r="G636" s="120">
        <v>90</v>
      </c>
      <c r="H636" s="120">
        <v>949</v>
      </c>
      <c r="I636" s="120">
        <v>892</v>
      </c>
      <c r="J636" s="120">
        <v>2064115</v>
      </c>
      <c r="K636" s="55"/>
      <c r="L636" s="56" t="s">
        <v>28</v>
      </c>
      <c r="M636" s="56" t="s">
        <v>28</v>
      </c>
      <c r="N636" s="56" t="s">
        <v>28</v>
      </c>
      <c r="O636" s="56" t="s">
        <v>28</v>
      </c>
    </row>
    <row r="637" spans="1:16" s="41" customFormat="1" ht="9" customHeight="1" x14ac:dyDescent="0.15">
      <c r="A637" s="150" t="s">
        <v>114</v>
      </c>
      <c r="B637" s="120">
        <v>14662</v>
      </c>
      <c r="C637" s="120">
        <v>14823</v>
      </c>
      <c r="D637" s="120">
        <v>8553</v>
      </c>
      <c r="E637" s="120">
        <v>5107852</v>
      </c>
      <c r="F637" s="120"/>
      <c r="G637" s="120">
        <v>6</v>
      </c>
      <c r="H637" s="120">
        <v>247</v>
      </c>
      <c r="I637" s="120">
        <v>56</v>
      </c>
      <c r="J637" s="120">
        <v>59530</v>
      </c>
      <c r="K637" s="55"/>
      <c r="L637" s="56" t="s">
        <v>28</v>
      </c>
      <c r="M637" s="56" t="s">
        <v>28</v>
      </c>
      <c r="N637" s="56" t="s">
        <v>28</v>
      </c>
      <c r="O637" s="56" t="s">
        <v>28</v>
      </c>
    </row>
    <row r="638" spans="1:16" s="41" customFormat="1" ht="8.25" customHeight="1" x14ac:dyDescent="0.15">
      <c r="A638" s="150"/>
      <c r="B638" s="120"/>
      <c r="C638" s="120"/>
      <c r="D638" s="120"/>
      <c r="E638" s="120"/>
      <c r="F638" s="120"/>
      <c r="G638" s="120"/>
      <c r="H638" s="120"/>
      <c r="I638" s="120"/>
      <c r="J638" s="120"/>
      <c r="K638" s="55"/>
      <c r="L638" s="56"/>
      <c r="M638" s="56"/>
      <c r="N638" s="56"/>
      <c r="O638" s="56"/>
    </row>
    <row r="639" spans="1:16" s="41" customFormat="1" ht="9" customHeight="1" x14ac:dyDescent="0.15">
      <c r="A639" s="145">
        <v>2012</v>
      </c>
      <c r="I639" s="84"/>
      <c r="N639" s="84"/>
      <c r="P639" s="144"/>
    </row>
    <row r="640" spans="1:16" s="41" customFormat="1" ht="9" customHeight="1" x14ac:dyDescent="0.15">
      <c r="A640" s="72" t="s">
        <v>84</v>
      </c>
      <c r="B640" s="114">
        <f>SUM(B642:B675)</f>
        <v>4620819</v>
      </c>
      <c r="C640" s="114">
        <f>SUM(C642:C675)</f>
        <v>4816216</v>
      </c>
      <c r="D640" s="114">
        <f>SUM(D642:D675)+1</f>
        <v>1547995</v>
      </c>
      <c r="E640" s="114">
        <f>SUM(E642:E675)+3</f>
        <v>3736712493</v>
      </c>
      <c r="F640" s="114"/>
      <c r="G640" s="114">
        <f>SUM(G642:G675)</f>
        <v>14145</v>
      </c>
      <c r="H640" s="114">
        <f>SUM(H642:H675)</f>
        <v>39704760</v>
      </c>
      <c r="I640" s="114">
        <f>SUM(I642:I675)+4</f>
        <v>1668334</v>
      </c>
      <c r="J640" s="114">
        <f>SUM(J642:J675)+2</f>
        <v>3873488498</v>
      </c>
      <c r="K640" s="78"/>
      <c r="L640" s="147" t="s">
        <v>28</v>
      </c>
      <c r="M640" s="147" t="s">
        <v>28</v>
      </c>
      <c r="N640" s="147" t="s">
        <v>28</v>
      </c>
      <c r="O640" s="147" t="s">
        <v>28</v>
      </c>
      <c r="P640" s="144"/>
    </row>
    <row r="641" spans="1:16" s="41" customFormat="1" ht="3" customHeight="1" x14ac:dyDescent="0.15">
      <c r="A641" s="72"/>
      <c r="B641" s="114"/>
      <c r="C641" s="114"/>
      <c r="D641" s="114"/>
      <c r="E641" s="114"/>
      <c r="F641" s="114"/>
      <c r="G641" s="114"/>
      <c r="H641" s="114"/>
      <c r="I641" s="114"/>
      <c r="J641" s="114"/>
      <c r="K641" s="78"/>
      <c r="L641" s="147"/>
      <c r="M641" s="147"/>
      <c r="N641" s="147"/>
      <c r="O641" s="147"/>
      <c r="P641" s="144"/>
    </row>
    <row r="642" spans="1:16" s="41" customFormat="1" ht="9" customHeight="1" x14ac:dyDescent="0.15">
      <c r="A642" s="74" t="s">
        <v>29</v>
      </c>
      <c r="B642" s="116">
        <v>20574</v>
      </c>
      <c r="C642" s="116">
        <v>22432</v>
      </c>
      <c r="D642" s="116">
        <v>8731</v>
      </c>
      <c r="E642" s="116">
        <v>10590538</v>
      </c>
      <c r="F642" s="116"/>
      <c r="G642" s="116">
        <v>197</v>
      </c>
      <c r="H642" s="116">
        <v>56243</v>
      </c>
      <c r="I642" s="116">
        <v>10818</v>
      </c>
      <c r="J642" s="116">
        <v>13326827</v>
      </c>
      <c r="K642" s="138"/>
      <c r="L642" s="148" t="s">
        <v>28</v>
      </c>
      <c r="M642" s="148" t="s">
        <v>28</v>
      </c>
      <c r="N642" s="148" t="s">
        <v>28</v>
      </c>
      <c r="O642" s="148" t="s">
        <v>28</v>
      </c>
      <c r="P642" s="144"/>
    </row>
    <row r="643" spans="1:16" s="41" customFormat="1" ht="9" customHeight="1" x14ac:dyDescent="0.15">
      <c r="A643" s="74" t="s">
        <v>30</v>
      </c>
      <c r="B643" s="116">
        <v>94109</v>
      </c>
      <c r="C643" s="116">
        <v>98156</v>
      </c>
      <c r="D643" s="116">
        <v>33009</v>
      </c>
      <c r="E643" s="116">
        <v>47531066</v>
      </c>
      <c r="F643" s="116"/>
      <c r="G643" s="116">
        <v>290</v>
      </c>
      <c r="H643" s="116">
        <v>127625</v>
      </c>
      <c r="I643" s="116">
        <v>38808</v>
      </c>
      <c r="J643" s="116">
        <v>32270633</v>
      </c>
      <c r="K643" s="138"/>
      <c r="L643" s="148" t="s">
        <v>28</v>
      </c>
      <c r="M643" s="148" t="s">
        <v>28</v>
      </c>
      <c r="N643" s="148" t="s">
        <v>28</v>
      </c>
      <c r="O643" s="148" t="s">
        <v>28</v>
      </c>
      <c r="P643" s="144"/>
    </row>
    <row r="644" spans="1:16" s="41" customFormat="1" ht="9" customHeight="1" x14ac:dyDescent="0.15">
      <c r="A644" s="74" t="s">
        <v>31</v>
      </c>
      <c r="B644" s="116">
        <v>27631</v>
      </c>
      <c r="C644" s="116">
        <v>28861</v>
      </c>
      <c r="D644" s="116">
        <v>13312</v>
      </c>
      <c r="E644" s="116">
        <v>16602972</v>
      </c>
      <c r="F644" s="116"/>
      <c r="G644" s="116">
        <v>80</v>
      </c>
      <c r="H644" s="116">
        <v>29898</v>
      </c>
      <c r="I644" s="116">
        <v>6641</v>
      </c>
      <c r="J644" s="116">
        <v>9954273</v>
      </c>
      <c r="K644" s="138"/>
      <c r="L644" s="148" t="s">
        <v>28</v>
      </c>
      <c r="M644" s="148" t="s">
        <v>28</v>
      </c>
      <c r="N644" s="148" t="s">
        <v>28</v>
      </c>
      <c r="O644" s="148" t="s">
        <v>28</v>
      </c>
      <c r="P644" s="144"/>
    </row>
    <row r="645" spans="1:16" s="41" customFormat="1" ht="9" customHeight="1" x14ac:dyDescent="0.15">
      <c r="A645" s="76" t="s">
        <v>32</v>
      </c>
      <c r="B645" s="118">
        <v>24609</v>
      </c>
      <c r="C645" s="118">
        <v>26647</v>
      </c>
      <c r="D645" s="118">
        <v>12243</v>
      </c>
      <c r="E645" s="118">
        <v>14746560</v>
      </c>
      <c r="F645" s="118"/>
      <c r="G645" s="118">
        <v>104</v>
      </c>
      <c r="H645" s="118">
        <v>24315</v>
      </c>
      <c r="I645" s="118">
        <v>7368</v>
      </c>
      <c r="J645" s="118">
        <v>9555878</v>
      </c>
      <c r="K645" s="139"/>
      <c r="L645" s="149" t="s">
        <v>28</v>
      </c>
      <c r="M645" s="149" t="s">
        <v>28</v>
      </c>
      <c r="N645" s="149" t="s">
        <v>28</v>
      </c>
      <c r="O645" s="149" t="s">
        <v>28</v>
      </c>
      <c r="P645" s="144"/>
    </row>
    <row r="646" spans="1:16" s="41" customFormat="1" ht="9" customHeight="1" x14ac:dyDescent="0.15">
      <c r="A646" s="74" t="s">
        <v>85</v>
      </c>
      <c r="B646" s="116">
        <v>82038</v>
      </c>
      <c r="C646" s="116">
        <v>88039</v>
      </c>
      <c r="D646" s="116">
        <v>38369</v>
      </c>
      <c r="E646" s="116">
        <v>51486040</v>
      </c>
      <c r="F646" s="116"/>
      <c r="G646" s="116">
        <v>336</v>
      </c>
      <c r="H646" s="116">
        <v>118479</v>
      </c>
      <c r="I646" s="116">
        <v>24585</v>
      </c>
      <c r="J646" s="116">
        <v>32233219</v>
      </c>
      <c r="K646" s="138"/>
      <c r="L646" s="148" t="s">
        <v>28</v>
      </c>
      <c r="M646" s="148" t="s">
        <v>28</v>
      </c>
      <c r="N646" s="148" t="s">
        <v>28</v>
      </c>
      <c r="O646" s="148" t="s">
        <v>28</v>
      </c>
      <c r="P646" s="144"/>
    </row>
    <row r="647" spans="1:16" s="41" customFormat="1" ht="9" customHeight="1" x14ac:dyDescent="0.15">
      <c r="A647" s="74" t="s">
        <v>34</v>
      </c>
      <c r="B647" s="116">
        <v>17545</v>
      </c>
      <c r="C647" s="116">
        <v>21076</v>
      </c>
      <c r="D647" s="116">
        <v>8930</v>
      </c>
      <c r="E647" s="116">
        <v>12597697</v>
      </c>
      <c r="F647" s="116"/>
      <c r="G647" s="116">
        <v>77</v>
      </c>
      <c r="H647" s="116">
        <v>14472</v>
      </c>
      <c r="I647" s="116">
        <v>5567</v>
      </c>
      <c r="J647" s="116">
        <v>7494748</v>
      </c>
      <c r="K647" s="138"/>
      <c r="L647" s="148" t="s">
        <v>28</v>
      </c>
      <c r="M647" s="148" t="s">
        <v>28</v>
      </c>
      <c r="N647" s="148" t="s">
        <v>28</v>
      </c>
      <c r="O647" s="148" t="s">
        <v>28</v>
      </c>
      <c r="P647" s="144"/>
    </row>
    <row r="648" spans="1:16" s="41" customFormat="1" ht="9" customHeight="1" x14ac:dyDescent="0.15">
      <c r="A648" s="74" t="s">
        <v>35</v>
      </c>
      <c r="B648" s="116">
        <v>39861</v>
      </c>
      <c r="C648" s="116">
        <v>47351</v>
      </c>
      <c r="D648" s="116">
        <v>23971</v>
      </c>
      <c r="E648" s="116">
        <v>27801692</v>
      </c>
      <c r="F648" s="116"/>
      <c r="G648" s="116">
        <v>136</v>
      </c>
      <c r="H648" s="116">
        <v>47342</v>
      </c>
      <c r="I648" s="116">
        <v>12038</v>
      </c>
      <c r="J648" s="116">
        <v>18645528</v>
      </c>
      <c r="K648" s="138"/>
      <c r="L648" s="148" t="s">
        <v>28</v>
      </c>
      <c r="M648" s="148" t="s">
        <v>28</v>
      </c>
      <c r="N648" s="148" t="s">
        <v>28</v>
      </c>
      <c r="O648" s="148" t="s">
        <v>28</v>
      </c>
      <c r="P648" s="144"/>
    </row>
    <row r="649" spans="1:16" s="41" customFormat="1" ht="9" customHeight="1" x14ac:dyDescent="0.15">
      <c r="A649" s="76" t="s">
        <v>86</v>
      </c>
      <c r="B649" s="118">
        <v>91856</v>
      </c>
      <c r="C649" s="118">
        <v>93305</v>
      </c>
      <c r="D649" s="118">
        <v>45770</v>
      </c>
      <c r="E649" s="118">
        <v>62665140</v>
      </c>
      <c r="F649" s="118"/>
      <c r="G649" s="118">
        <v>359</v>
      </c>
      <c r="H649" s="118">
        <v>168712</v>
      </c>
      <c r="I649" s="118">
        <v>25921</v>
      </c>
      <c r="J649" s="118">
        <v>27831401</v>
      </c>
      <c r="K649" s="139"/>
      <c r="L649" s="149" t="s">
        <v>28</v>
      </c>
      <c r="M649" s="149" t="s">
        <v>28</v>
      </c>
      <c r="N649" s="149" t="s">
        <v>28</v>
      </c>
      <c r="O649" s="149" t="s">
        <v>28</v>
      </c>
    </row>
    <row r="650" spans="1:16" s="41" customFormat="1" ht="9" customHeight="1" x14ac:dyDescent="0.15">
      <c r="A650" s="74" t="s">
        <v>87</v>
      </c>
      <c r="B650" s="116">
        <v>2209113</v>
      </c>
      <c r="C650" s="116">
        <v>2234243</v>
      </c>
      <c r="D650" s="116">
        <v>381297</v>
      </c>
      <c r="E650" s="116">
        <v>2180622000</v>
      </c>
      <c r="F650" s="116"/>
      <c r="G650" s="116">
        <v>2329</v>
      </c>
      <c r="H650" s="116">
        <v>24652134</v>
      </c>
      <c r="I650" s="116">
        <v>720764</v>
      </c>
      <c r="J650" s="116">
        <v>1740593789</v>
      </c>
      <c r="K650" s="138"/>
      <c r="L650" s="148" t="s">
        <v>28</v>
      </c>
      <c r="M650" s="148" t="s">
        <v>28</v>
      </c>
      <c r="N650" s="148" t="s">
        <v>28</v>
      </c>
      <c r="O650" s="148" t="s">
        <v>28</v>
      </c>
    </row>
    <row r="651" spans="1:16" s="41" customFormat="1" ht="9" customHeight="1" x14ac:dyDescent="0.15">
      <c r="A651" s="74" t="s">
        <v>38</v>
      </c>
      <c r="B651" s="116">
        <v>34251</v>
      </c>
      <c r="C651" s="116">
        <v>35666</v>
      </c>
      <c r="D651" s="116">
        <v>15288</v>
      </c>
      <c r="E651" s="116">
        <v>21118421</v>
      </c>
      <c r="F651" s="116"/>
      <c r="G651" s="116">
        <v>109</v>
      </c>
      <c r="H651" s="116">
        <v>57712</v>
      </c>
      <c r="I651" s="116">
        <v>10334</v>
      </c>
      <c r="J651" s="116">
        <v>20145201</v>
      </c>
      <c r="K651" s="138"/>
      <c r="L651" s="148" t="s">
        <v>28</v>
      </c>
      <c r="M651" s="148" t="s">
        <v>28</v>
      </c>
      <c r="N651" s="148" t="s">
        <v>28</v>
      </c>
      <c r="O651" s="148" t="s">
        <v>28</v>
      </c>
    </row>
    <row r="652" spans="1:16" s="41" customFormat="1" ht="9" customHeight="1" x14ac:dyDescent="0.15">
      <c r="A652" s="74" t="s">
        <v>39</v>
      </c>
      <c r="B652" s="116">
        <v>102115</v>
      </c>
      <c r="C652" s="116">
        <v>117122</v>
      </c>
      <c r="D652" s="116">
        <v>46417</v>
      </c>
      <c r="E652" s="116">
        <v>58285774</v>
      </c>
      <c r="F652" s="116"/>
      <c r="G652" s="116">
        <v>1035</v>
      </c>
      <c r="H652" s="116">
        <v>273536</v>
      </c>
      <c r="I652" s="116">
        <v>48069</v>
      </c>
      <c r="J652" s="116">
        <v>81913930</v>
      </c>
      <c r="K652" s="138"/>
      <c r="L652" s="148" t="s">
        <v>28</v>
      </c>
      <c r="M652" s="148" t="s">
        <v>28</v>
      </c>
      <c r="N652" s="148" t="s">
        <v>28</v>
      </c>
      <c r="O652" s="148" t="s">
        <v>28</v>
      </c>
    </row>
    <row r="653" spans="1:16" s="41" customFormat="1" ht="9" customHeight="1" x14ac:dyDescent="0.15">
      <c r="A653" s="76" t="s">
        <v>40</v>
      </c>
      <c r="B653" s="118">
        <v>49090</v>
      </c>
      <c r="C653" s="118">
        <v>64314</v>
      </c>
      <c r="D653" s="118">
        <v>24388</v>
      </c>
      <c r="E653" s="118">
        <v>32927388</v>
      </c>
      <c r="F653" s="118"/>
      <c r="G653" s="118">
        <v>117</v>
      </c>
      <c r="H653" s="118">
        <v>406837</v>
      </c>
      <c r="I653" s="118">
        <v>27878</v>
      </c>
      <c r="J653" s="118">
        <v>86341192</v>
      </c>
      <c r="K653" s="139"/>
      <c r="L653" s="149" t="s">
        <v>28</v>
      </c>
      <c r="M653" s="149" t="s">
        <v>28</v>
      </c>
      <c r="N653" s="149" t="s">
        <v>28</v>
      </c>
      <c r="O653" s="149" t="s">
        <v>28</v>
      </c>
    </row>
    <row r="654" spans="1:16" s="41" customFormat="1" ht="9" customHeight="1" x14ac:dyDescent="0.15">
      <c r="A654" s="74" t="s">
        <v>41</v>
      </c>
      <c r="B654" s="116">
        <v>55444</v>
      </c>
      <c r="C654" s="116">
        <v>66134</v>
      </c>
      <c r="D654" s="116">
        <v>24019</v>
      </c>
      <c r="E654" s="116">
        <v>39475467</v>
      </c>
      <c r="F654" s="116"/>
      <c r="G654" s="116">
        <v>258</v>
      </c>
      <c r="H654" s="116">
        <v>109600</v>
      </c>
      <c r="I654" s="116">
        <v>17399</v>
      </c>
      <c r="J654" s="116">
        <v>19466725</v>
      </c>
      <c r="K654" s="138"/>
      <c r="L654" s="148" t="s">
        <v>28</v>
      </c>
      <c r="M654" s="148" t="s">
        <v>28</v>
      </c>
      <c r="N654" s="148" t="s">
        <v>28</v>
      </c>
      <c r="O654" s="148" t="s">
        <v>28</v>
      </c>
    </row>
    <row r="655" spans="1:16" s="41" customFormat="1" ht="9" customHeight="1" x14ac:dyDescent="0.15">
      <c r="A655" s="74" t="s">
        <v>42</v>
      </c>
      <c r="B655" s="116">
        <v>192566</v>
      </c>
      <c r="C655" s="116">
        <v>198206</v>
      </c>
      <c r="D655" s="116">
        <v>95424</v>
      </c>
      <c r="E655" s="116">
        <v>125792870</v>
      </c>
      <c r="F655" s="116"/>
      <c r="G655" s="116">
        <v>1371</v>
      </c>
      <c r="H655" s="116">
        <v>1018403</v>
      </c>
      <c r="I655" s="116">
        <v>68475</v>
      </c>
      <c r="J655" s="116">
        <v>186079283</v>
      </c>
      <c r="K655" s="138"/>
      <c r="L655" s="148" t="s">
        <v>28</v>
      </c>
      <c r="M655" s="148" t="s">
        <v>28</v>
      </c>
      <c r="N655" s="148" t="s">
        <v>28</v>
      </c>
      <c r="O655" s="148" t="s">
        <v>28</v>
      </c>
    </row>
    <row r="656" spans="1:16" s="41" customFormat="1" ht="9" customHeight="1" x14ac:dyDescent="0.15">
      <c r="A656" s="74" t="s">
        <v>43</v>
      </c>
      <c r="B656" s="116">
        <v>329252</v>
      </c>
      <c r="C656" s="116">
        <v>339217</v>
      </c>
      <c r="D656" s="116">
        <v>164663</v>
      </c>
      <c r="E656" s="116">
        <v>200810894</v>
      </c>
      <c r="F656" s="116"/>
      <c r="G656" s="116">
        <v>1129</v>
      </c>
      <c r="H656" s="116">
        <v>3655457</v>
      </c>
      <c r="I656" s="116">
        <v>192031</v>
      </c>
      <c r="J656" s="116">
        <v>256695192</v>
      </c>
      <c r="K656" s="138"/>
      <c r="L656" s="148" t="s">
        <v>28</v>
      </c>
      <c r="M656" s="148" t="s">
        <v>28</v>
      </c>
      <c r="N656" s="148" t="s">
        <v>28</v>
      </c>
      <c r="O656" s="148" t="s">
        <v>28</v>
      </c>
    </row>
    <row r="657" spans="1:15" s="41" customFormat="1" ht="9" customHeight="1" x14ac:dyDescent="0.15">
      <c r="A657" s="76" t="s">
        <v>88</v>
      </c>
      <c r="B657" s="118">
        <v>63265</v>
      </c>
      <c r="C657" s="118">
        <v>77511</v>
      </c>
      <c r="D657" s="118">
        <v>30893</v>
      </c>
      <c r="E657" s="118">
        <v>38776583</v>
      </c>
      <c r="F657" s="118"/>
      <c r="G657" s="118">
        <v>493</v>
      </c>
      <c r="H657" s="118">
        <v>115803</v>
      </c>
      <c r="I657" s="118">
        <v>21744</v>
      </c>
      <c r="J657" s="118">
        <v>26093634</v>
      </c>
      <c r="K657" s="139"/>
      <c r="L657" s="149" t="s">
        <v>28</v>
      </c>
      <c r="M657" s="149" t="s">
        <v>28</v>
      </c>
      <c r="N657" s="149" t="s">
        <v>28</v>
      </c>
      <c r="O657" s="149" t="s">
        <v>28</v>
      </c>
    </row>
    <row r="658" spans="1:15" s="41" customFormat="1" ht="9" customHeight="1" x14ac:dyDescent="0.15">
      <c r="A658" s="74" t="s">
        <v>45</v>
      </c>
      <c r="B658" s="116">
        <v>42914</v>
      </c>
      <c r="C658" s="116">
        <v>51131</v>
      </c>
      <c r="D658" s="116">
        <v>21197</v>
      </c>
      <c r="E658" s="116">
        <v>28788626</v>
      </c>
      <c r="F658" s="116"/>
      <c r="G658" s="116">
        <v>418</v>
      </c>
      <c r="H658" s="116">
        <v>104291</v>
      </c>
      <c r="I658" s="116">
        <v>14292</v>
      </c>
      <c r="J658" s="116">
        <v>19334751</v>
      </c>
      <c r="K658" s="138"/>
      <c r="L658" s="148" t="s">
        <v>28</v>
      </c>
      <c r="M658" s="148" t="s">
        <v>28</v>
      </c>
      <c r="N658" s="148" t="s">
        <v>28</v>
      </c>
      <c r="O658" s="148" t="s">
        <v>28</v>
      </c>
    </row>
    <row r="659" spans="1:15" s="41" customFormat="1" ht="9" customHeight="1" x14ac:dyDescent="0.15">
      <c r="A659" s="74" t="s">
        <v>46</v>
      </c>
      <c r="B659" s="116">
        <v>24164</v>
      </c>
      <c r="C659" s="116">
        <v>25723</v>
      </c>
      <c r="D659" s="116">
        <v>12226</v>
      </c>
      <c r="E659" s="116">
        <v>17582113</v>
      </c>
      <c r="F659" s="116"/>
      <c r="G659" s="116">
        <v>113</v>
      </c>
      <c r="H659" s="116">
        <v>29633</v>
      </c>
      <c r="I659" s="116">
        <v>7690</v>
      </c>
      <c r="J659" s="116">
        <v>9756870</v>
      </c>
      <c r="K659" s="138"/>
      <c r="L659" s="148" t="s">
        <v>28</v>
      </c>
      <c r="M659" s="148" t="s">
        <v>28</v>
      </c>
      <c r="N659" s="148" t="s">
        <v>28</v>
      </c>
      <c r="O659" s="148" t="s">
        <v>28</v>
      </c>
    </row>
    <row r="660" spans="1:15" s="41" customFormat="1" ht="9" customHeight="1" x14ac:dyDescent="0.15">
      <c r="A660" s="74" t="s">
        <v>47</v>
      </c>
      <c r="B660" s="116">
        <v>210675</v>
      </c>
      <c r="C660" s="116">
        <v>214327</v>
      </c>
      <c r="D660" s="116">
        <v>131979</v>
      </c>
      <c r="E660" s="116">
        <v>175612103</v>
      </c>
      <c r="F660" s="116"/>
      <c r="G660" s="116">
        <v>507</v>
      </c>
      <c r="H660" s="116">
        <v>6186714</v>
      </c>
      <c r="I660" s="116">
        <v>109753</v>
      </c>
      <c r="J660" s="116">
        <v>620542025</v>
      </c>
      <c r="K660" s="138"/>
      <c r="L660" s="148" t="s">
        <v>28</v>
      </c>
      <c r="M660" s="148" t="s">
        <v>28</v>
      </c>
      <c r="N660" s="148" t="s">
        <v>28</v>
      </c>
      <c r="O660" s="148" t="s">
        <v>28</v>
      </c>
    </row>
    <row r="661" spans="1:15" s="41" customFormat="1" ht="9" customHeight="1" x14ac:dyDescent="0.15">
      <c r="A661" s="76" t="s">
        <v>48</v>
      </c>
      <c r="B661" s="118">
        <v>44835</v>
      </c>
      <c r="C661" s="118">
        <v>51139</v>
      </c>
      <c r="D661" s="118">
        <v>21711</v>
      </c>
      <c r="E661" s="118">
        <v>29291560</v>
      </c>
      <c r="F661" s="118"/>
      <c r="G661" s="118">
        <v>166</v>
      </c>
      <c r="H661" s="118">
        <v>117541</v>
      </c>
      <c r="I661" s="118">
        <v>11832</v>
      </c>
      <c r="J661" s="118">
        <v>21475322</v>
      </c>
      <c r="K661" s="139"/>
      <c r="L661" s="149" t="s">
        <v>28</v>
      </c>
      <c r="M661" s="149" t="s">
        <v>28</v>
      </c>
      <c r="N661" s="149" t="s">
        <v>28</v>
      </c>
      <c r="O661" s="149" t="s">
        <v>28</v>
      </c>
    </row>
    <row r="662" spans="1:15" s="41" customFormat="1" ht="9" customHeight="1" x14ac:dyDescent="0.15">
      <c r="A662" s="74" t="s">
        <v>49</v>
      </c>
      <c r="B662" s="116">
        <v>112327</v>
      </c>
      <c r="C662" s="116">
        <v>119388</v>
      </c>
      <c r="D662" s="116">
        <v>51913</v>
      </c>
      <c r="E662" s="116">
        <v>71034097</v>
      </c>
      <c r="F662" s="116"/>
      <c r="G662" s="116">
        <v>951</v>
      </c>
      <c r="H662" s="116">
        <v>569244</v>
      </c>
      <c r="I662" s="116">
        <v>35634</v>
      </c>
      <c r="J662" s="116">
        <v>69204167</v>
      </c>
      <c r="K662" s="138"/>
      <c r="L662" s="148" t="s">
        <v>28</v>
      </c>
      <c r="M662" s="148" t="s">
        <v>28</v>
      </c>
      <c r="N662" s="148" t="s">
        <v>28</v>
      </c>
      <c r="O662" s="148" t="s">
        <v>28</v>
      </c>
    </row>
    <row r="663" spans="1:15" s="41" customFormat="1" ht="9" customHeight="1" x14ac:dyDescent="0.15">
      <c r="A663" s="74" t="s">
        <v>50</v>
      </c>
      <c r="B663" s="116">
        <v>62599</v>
      </c>
      <c r="C663" s="116">
        <v>64037</v>
      </c>
      <c r="D663" s="116">
        <v>26213</v>
      </c>
      <c r="E663" s="116">
        <v>47599432</v>
      </c>
      <c r="F663" s="116"/>
      <c r="G663" s="116">
        <v>544</v>
      </c>
      <c r="H663" s="116">
        <v>151413</v>
      </c>
      <c r="I663" s="116">
        <v>20187</v>
      </c>
      <c r="J663" s="116">
        <v>25565924</v>
      </c>
      <c r="K663" s="138"/>
      <c r="L663" s="148" t="s">
        <v>28</v>
      </c>
      <c r="M663" s="148" t="s">
        <v>28</v>
      </c>
      <c r="N663" s="148" t="s">
        <v>28</v>
      </c>
      <c r="O663" s="148" t="s">
        <v>28</v>
      </c>
    </row>
    <row r="664" spans="1:15" s="41" customFormat="1" ht="9" customHeight="1" x14ac:dyDescent="0.15">
      <c r="A664" s="74" t="s">
        <v>51</v>
      </c>
      <c r="B664" s="116">
        <v>60473</v>
      </c>
      <c r="C664" s="116">
        <v>62675</v>
      </c>
      <c r="D664" s="116">
        <v>23531</v>
      </c>
      <c r="E664" s="116">
        <v>32228743</v>
      </c>
      <c r="F664" s="116"/>
      <c r="G664" s="116">
        <v>512</v>
      </c>
      <c r="H664" s="116">
        <v>441053</v>
      </c>
      <c r="I664" s="116">
        <v>36780</v>
      </c>
      <c r="J664" s="116">
        <v>247160244</v>
      </c>
      <c r="K664" s="138"/>
      <c r="L664" s="148" t="s">
        <v>28</v>
      </c>
      <c r="M664" s="148" t="s">
        <v>28</v>
      </c>
      <c r="N664" s="148" t="s">
        <v>28</v>
      </c>
      <c r="O664" s="148" t="s">
        <v>28</v>
      </c>
    </row>
    <row r="665" spans="1:15" s="41" customFormat="1" ht="9" customHeight="1" x14ac:dyDescent="0.15">
      <c r="A665" s="76" t="s">
        <v>52</v>
      </c>
      <c r="B665" s="118">
        <v>51658</v>
      </c>
      <c r="C665" s="118">
        <v>54988</v>
      </c>
      <c r="D665" s="118">
        <v>22223</v>
      </c>
      <c r="E665" s="118">
        <v>27960599</v>
      </c>
      <c r="F665" s="118"/>
      <c r="G665" s="118">
        <v>489</v>
      </c>
      <c r="H665" s="118">
        <v>93724</v>
      </c>
      <c r="I665" s="118">
        <v>14188</v>
      </c>
      <c r="J665" s="118">
        <v>17799057</v>
      </c>
      <c r="K665" s="139"/>
      <c r="L665" s="149" t="s">
        <v>28</v>
      </c>
      <c r="M665" s="149" t="s">
        <v>28</v>
      </c>
      <c r="N665" s="149" t="s">
        <v>28</v>
      </c>
      <c r="O665" s="149" t="s">
        <v>28</v>
      </c>
    </row>
    <row r="666" spans="1:15" s="41" customFormat="1" ht="9" customHeight="1" x14ac:dyDescent="0.15">
      <c r="A666" s="74" t="s">
        <v>53</v>
      </c>
      <c r="B666" s="116">
        <v>75466</v>
      </c>
      <c r="C666" s="116">
        <v>80627</v>
      </c>
      <c r="D666" s="116">
        <v>35872</v>
      </c>
      <c r="E666" s="116">
        <v>49833856</v>
      </c>
      <c r="F666" s="116"/>
      <c r="G666" s="116">
        <v>237</v>
      </c>
      <c r="H666" s="116">
        <v>137841</v>
      </c>
      <c r="I666" s="116">
        <v>15473</v>
      </c>
      <c r="J666" s="116">
        <v>21284089</v>
      </c>
      <c r="K666" s="138"/>
      <c r="L666" s="148" t="s">
        <v>28</v>
      </c>
      <c r="M666" s="148" t="s">
        <v>28</v>
      </c>
      <c r="N666" s="148" t="s">
        <v>28</v>
      </c>
      <c r="O666" s="148" t="s">
        <v>28</v>
      </c>
    </row>
    <row r="667" spans="1:15" s="41" customFormat="1" ht="9" customHeight="1" x14ac:dyDescent="0.15">
      <c r="A667" s="74" t="s">
        <v>54</v>
      </c>
      <c r="B667" s="116">
        <v>78902</v>
      </c>
      <c r="C667" s="116">
        <v>82909</v>
      </c>
      <c r="D667" s="116">
        <v>34508</v>
      </c>
      <c r="E667" s="116">
        <v>46681455</v>
      </c>
      <c r="F667" s="116"/>
      <c r="G667" s="116">
        <v>290</v>
      </c>
      <c r="H667" s="116">
        <v>253023</v>
      </c>
      <c r="I667" s="116">
        <v>36392</v>
      </c>
      <c r="J667" s="116">
        <v>58498065</v>
      </c>
      <c r="K667" s="138"/>
      <c r="L667" s="148" t="s">
        <v>28</v>
      </c>
      <c r="M667" s="148" t="s">
        <v>28</v>
      </c>
      <c r="N667" s="148" t="s">
        <v>28</v>
      </c>
      <c r="O667" s="148" t="s">
        <v>28</v>
      </c>
    </row>
    <row r="668" spans="1:15" s="41" customFormat="1" ht="9" customHeight="1" x14ac:dyDescent="0.15">
      <c r="A668" s="74" t="s">
        <v>55</v>
      </c>
      <c r="B668" s="116">
        <v>44746</v>
      </c>
      <c r="C668" s="116">
        <v>48295</v>
      </c>
      <c r="D668" s="116">
        <v>24557</v>
      </c>
      <c r="E668" s="116">
        <v>29366515</v>
      </c>
      <c r="F668" s="116"/>
      <c r="G668" s="116">
        <v>151</v>
      </c>
      <c r="H668" s="116">
        <v>43028</v>
      </c>
      <c r="I668" s="116">
        <v>17444</v>
      </c>
      <c r="J668" s="116">
        <v>22572675</v>
      </c>
      <c r="K668" s="138"/>
      <c r="L668" s="148" t="s">
        <v>28</v>
      </c>
      <c r="M668" s="148" t="s">
        <v>28</v>
      </c>
      <c r="N668" s="148" t="s">
        <v>28</v>
      </c>
      <c r="O668" s="148" t="s">
        <v>28</v>
      </c>
    </row>
    <row r="669" spans="1:15" s="41" customFormat="1" ht="9" customHeight="1" x14ac:dyDescent="0.15">
      <c r="A669" s="76" t="s">
        <v>56</v>
      </c>
      <c r="B669" s="118">
        <v>107848</v>
      </c>
      <c r="C669" s="118">
        <v>117475</v>
      </c>
      <c r="D669" s="118">
        <v>48610</v>
      </c>
      <c r="E669" s="118">
        <v>66309299</v>
      </c>
      <c r="F669" s="118"/>
      <c r="G669" s="118">
        <v>344</v>
      </c>
      <c r="H669" s="118">
        <v>274711</v>
      </c>
      <c r="I669" s="118">
        <v>35124</v>
      </c>
      <c r="J669" s="118">
        <v>48165975</v>
      </c>
      <c r="K669" s="139"/>
      <c r="L669" s="149" t="s">
        <v>28</v>
      </c>
      <c r="M669" s="149" t="s">
        <v>28</v>
      </c>
      <c r="N669" s="149" t="s">
        <v>28</v>
      </c>
      <c r="O669" s="149" t="s">
        <v>28</v>
      </c>
    </row>
    <row r="670" spans="1:15" s="41" customFormat="1" ht="9" customHeight="1" x14ac:dyDescent="0.15">
      <c r="A670" s="74" t="s">
        <v>57</v>
      </c>
      <c r="B670" s="116">
        <v>19863</v>
      </c>
      <c r="C670" s="116">
        <v>21094</v>
      </c>
      <c r="D670" s="116">
        <v>8677</v>
      </c>
      <c r="E670" s="116">
        <v>13558198</v>
      </c>
      <c r="F670" s="116"/>
      <c r="G670" s="116">
        <v>124</v>
      </c>
      <c r="H670" s="116">
        <v>49874</v>
      </c>
      <c r="I670" s="116">
        <v>5719</v>
      </c>
      <c r="J670" s="116">
        <v>8128776</v>
      </c>
      <c r="K670" s="138"/>
      <c r="L670" s="148" t="s">
        <v>28</v>
      </c>
      <c r="M670" s="148" t="s">
        <v>28</v>
      </c>
      <c r="N670" s="148" t="s">
        <v>28</v>
      </c>
      <c r="O670" s="148" t="s">
        <v>28</v>
      </c>
    </row>
    <row r="671" spans="1:15" s="41" customFormat="1" ht="9" customHeight="1" x14ac:dyDescent="0.15">
      <c r="A671" s="74" t="s">
        <v>89</v>
      </c>
      <c r="B671" s="116">
        <v>188143</v>
      </c>
      <c r="C671" s="116">
        <v>197690</v>
      </c>
      <c r="D671" s="116">
        <v>83225</v>
      </c>
      <c r="E671" s="116">
        <v>119991611</v>
      </c>
      <c r="F671" s="116"/>
      <c r="G671" s="116">
        <v>473</v>
      </c>
      <c r="H671" s="116">
        <v>224160</v>
      </c>
      <c r="I671" s="116">
        <v>50827</v>
      </c>
      <c r="J671" s="116">
        <v>87163421</v>
      </c>
      <c r="K671" s="138"/>
      <c r="L671" s="148" t="s">
        <v>28</v>
      </c>
      <c r="M671" s="148" t="s">
        <v>28</v>
      </c>
      <c r="N671" s="148" t="s">
        <v>28</v>
      </c>
      <c r="O671" s="148" t="s">
        <v>28</v>
      </c>
    </row>
    <row r="672" spans="1:15" s="41" customFormat="1" ht="9" customHeight="1" x14ac:dyDescent="0.15">
      <c r="A672" s="74" t="s">
        <v>59</v>
      </c>
      <c r="B672" s="120">
        <v>38473</v>
      </c>
      <c r="C672" s="120">
        <v>40750</v>
      </c>
      <c r="D672" s="120">
        <v>20452</v>
      </c>
      <c r="E672" s="120">
        <v>26316394</v>
      </c>
      <c r="F672" s="120"/>
      <c r="G672" s="120">
        <v>289</v>
      </c>
      <c r="H672" s="120">
        <v>91882</v>
      </c>
      <c r="I672" s="120">
        <v>13176</v>
      </c>
      <c r="J672" s="120">
        <v>20889411</v>
      </c>
      <c r="K672" s="138"/>
      <c r="L672" s="148" t="s">
        <v>28</v>
      </c>
      <c r="M672" s="148" t="s">
        <v>28</v>
      </c>
      <c r="N672" s="148" t="s">
        <v>28</v>
      </c>
      <c r="O672" s="148" t="s">
        <v>28</v>
      </c>
    </row>
    <row r="673" spans="1:19" s="41" customFormat="1" ht="9" customHeight="1" x14ac:dyDescent="0.15">
      <c r="A673" s="76" t="s">
        <v>60</v>
      </c>
      <c r="B673" s="118">
        <v>13916</v>
      </c>
      <c r="C673" s="118">
        <v>15189</v>
      </c>
      <c r="D673" s="118">
        <v>8559</v>
      </c>
      <c r="E673" s="118">
        <v>9080770</v>
      </c>
      <c r="F673" s="118"/>
      <c r="G673" s="118">
        <v>91</v>
      </c>
      <c r="H673" s="118">
        <v>59755</v>
      </c>
      <c r="I673" s="118">
        <v>5312</v>
      </c>
      <c r="J673" s="118">
        <v>7244185</v>
      </c>
      <c r="K673" s="139"/>
      <c r="L673" s="149" t="s">
        <v>28</v>
      </c>
      <c r="M673" s="149" t="s">
        <v>28</v>
      </c>
      <c r="N673" s="149" t="s">
        <v>28</v>
      </c>
      <c r="O673" s="149" t="s">
        <v>28</v>
      </c>
    </row>
    <row r="674" spans="1:19" s="41" customFormat="1" ht="9" customHeight="1" x14ac:dyDescent="0.15">
      <c r="A674" s="110" t="s">
        <v>90</v>
      </c>
      <c r="B674" s="120">
        <v>7</v>
      </c>
      <c r="C674" s="120">
        <v>8</v>
      </c>
      <c r="D674" s="120">
        <v>7</v>
      </c>
      <c r="E674" s="120">
        <v>5867</v>
      </c>
      <c r="F674" s="120"/>
      <c r="G674" s="120">
        <v>0</v>
      </c>
      <c r="H674" s="120">
        <v>0</v>
      </c>
      <c r="I674" s="120">
        <v>0</v>
      </c>
      <c r="J674" s="120">
        <v>0</v>
      </c>
      <c r="K674" s="55"/>
      <c r="L674" s="56" t="s">
        <v>28</v>
      </c>
      <c r="M674" s="56" t="s">
        <v>28</v>
      </c>
      <c r="N674" s="56" t="s">
        <v>28</v>
      </c>
      <c r="O674" s="56" t="s">
        <v>28</v>
      </c>
    </row>
    <row r="675" spans="1:19" s="41" customFormat="1" ht="9" customHeight="1" x14ac:dyDescent="0.15">
      <c r="A675" s="150" t="s">
        <v>114</v>
      </c>
      <c r="B675" s="120">
        <v>10491</v>
      </c>
      <c r="C675" s="120">
        <v>10491</v>
      </c>
      <c r="D675" s="120">
        <v>5810</v>
      </c>
      <c r="E675" s="120">
        <v>3640150</v>
      </c>
      <c r="F675" s="120"/>
      <c r="G675" s="120">
        <v>26</v>
      </c>
      <c r="H675" s="120">
        <v>305</v>
      </c>
      <c r="I675" s="120">
        <v>67</v>
      </c>
      <c r="J675" s="120">
        <v>62086</v>
      </c>
      <c r="K675" s="55"/>
      <c r="L675" s="56" t="s">
        <v>28</v>
      </c>
      <c r="M675" s="56" t="s">
        <v>28</v>
      </c>
      <c r="N675" s="56" t="s">
        <v>28</v>
      </c>
      <c r="O675" s="56" t="s">
        <v>28</v>
      </c>
    </row>
    <row r="676" spans="1:19" s="41" customFormat="1" ht="8.25" customHeight="1" x14ac:dyDescent="0.15">
      <c r="A676" s="150"/>
      <c r="B676" s="120"/>
      <c r="C676" s="120"/>
      <c r="D676" s="120"/>
      <c r="E676" s="120"/>
      <c r="F676" s="120"/>
      <c r="G676" s="120"/>
      <c r="H676" s="120"/>
      <c r="I676" s="120"/>
      <c r="J676" s="120"/>
      <c r="K676" s="55"/>
      <c r="L676" s="56"/>
      <c r="M676" s="56"/>
      <c r="N676" s="56"/>
      <c r="O676" s="56"/>
    </row>
    <row r="677" spans="1:19" s="41" customFormat="1" ht="9" customHeight="1" x14ac:dyDescent="0.15">
      <c r="A677" s="145">
        <v>2013</v>
      </c>
      <c r="I677" s="84"/>
      <c r="N677" s="84"/>
      <c r="P677" s="144"/>
      <c r="Q677" s="144"/>
      <c r="R677" s="144"/>
      <c r="S677" s="144"/>
    </row>
    <row r="678" spans="1:19" s="41" customFormat="1" ht="9" customHeight="1" x14ac:dyDescent="0.15">
      <c r="A678" s="72" t="s">
        <v>84</v>
      </c>
      <c r="B678" s="114">
        <f>SUM(B680:B713)</f>
        <v>3787894</v>
      </c>
      <c r="C678" s="114">
        <f>SUM(C680:C713)</f>
        <v>3961665</v>
      </c>
      <c r="D678" s="114">
        <f>SUM(D680:D713)</f>
        <v>1797570</v>
      </c>
      <c r="E678" s="114">
        <f>SUM(E680:E713)+2</f>
        <v>2751262478</v>
      </c>
      <c r="F678" s="114"/>
      <c r="G678" s="114">
        <f>SUM(G680:G713)</f>
        <v>38754</v>
      </c>
      <c r="H678" s="114">
        <f>SUM(H680:H713)</f>
        <v>58544124</v>
      </c>
      <c r="I678" s="114">
        <f>SUM(I680:I713)</f>
        <v>2544529</v>
      </c>
      <c r="J678" s="114">
        <f>SUM(J680:J713)+2</f>
        <v>63381598070</v>
      </c>
      <c r="K678" s="78"/>
      <c r="L678" s="147" t="s">
        <v>28</v>
      </c>
      <c r="M678" s="147" t="s">
        <v>28</v>
      </c>
      <c r="N678" s="147" t="s">
        <v>28</v>
      </c>
      <c r="O678" s="147" t="s">
        <v>28</v>
      </c>
      <c r="P678" s="144"/>
      <c r="Q678" s="144"/>
      <c r="R678" s="144"/>
      <c r="S678" s="144"/>
    </row>
    <row r="679" spans="1:19" s="41" customFormat="1" ht="3" customHeight="1" x14ac:dyDescent="0.15">
      <c r="A679" s="72"/>
      <c r="B679" s="114"/>
      <c r="C679" s="114"/>
      <c r="D679" s="114"/>
      <c r="E679" s="114"/>
      <c r="F679" s="114"/>
      <c r="G679" s="114"/>
      <c r="H679" s="114"/>
      <c r="I679" s="114"/>
      <c r="J679" s="114"/>
      <c r="K679" s="78"/>
      <c r="L679" s="147"/>
      <c r="M679" s="147"/>
      <c r="N679" s="147"/>
      <c r="O679" s="147"/>
      <c r="P679" s="144"/>
      <c r="Q679" s="144"/>
      <c r="R679" s="144"/>
      <c r="S679" s="144"/>
    </row>
    <row r="680" spans="1:19" s="41" customFormat="1" ht="8.65" customHeight="1" x14ac:dyDescent="0.15">
      <c r="A680" s="74" t="s">
        <v>29</v>
      </c>
      <c r="B680" s="116">
        <v>32955</v>
      </c>
      <c r="C680" s="116">
        <v>35002</v>
      </c>
      <c r="D680" s="116">
        <v>18206</v>
      </c>
      <c r="E680" s="116">
        <v>19748936</v>
      </c>
      <c r="F680" s="116"/>
      <c r="G680" s="116">
        <v>222</v>
      </c>
      <c r="H680" s="116">
        <v>82119</v>
      </c>
      <c r="I680" s="116">
        <v>23734</v>
      </c>
      <c r="J680" s="116">
        <v>13251393</v>
      </c>
      <c r="K680" s="138"/>
      <c r="L680" s="148" t="s">
        <v>28</v>
      </c>
      <c r="M680" s="148" t="s">
        <v>28</v>
      </c>
      <c r="N680" s="148" t="s">
        <v>28</v>
      </c>
      <c r="O680" s="148" t="s">
        <v>28</v>
      </c>
      <c r="P680" s="144"/>
      <c r="Q680" s="144"/>
      <c r="R680" s="144"/>
      <c r="S680" s="144"/>
    </row>
    <row r="681" spans="1:19" s="41" customFormat="1" ht="8.65" customHeight="1" x14ac:dyDescent="0.15">
      <c r="A681" s="74" t="s">
        <v>30</v>
      </c>
      <c r="B681" s="116">
        <v>128856</v>
      </c>
      <c r="C681" s="116">
        <v>130795</v>
      </c>
      <c r="D681" s="116">
        <v>64510</v>
      </c>
      <c r="E681" s="116">
        <v>73656410</v>
      </c>
      <c r="F681" s="116"/>
      <c r="G681" s="116">
        <v>483</v>
      </c>
      <c r="H681" s="116">
        <v>147178</v>
      </c>
      <c r="I681" s="116">
        <v>47227</v>
      </c>
      <c r="J681" s="116">
        <v>143698001</v>
      </c>
      <c r="K681" s="138"/>
      <c r="L681" s="148" t="s">
        <v>28</v>
      </c>
      <c r="M681" s="148" t="s">
        <v>28</v>
      </c>
      <c r="N681" s="148" t="s">
        <v>28</v>
      </c>
      <c r="O681" s="148" t="s">
        <v>28</v>
      </c>
      <c r="P681" s="144"/>
      <c r="Q681" s="144"/>
      <c r="R681" s="144"/>
      <c r="S681" s="144"/>
    </row>
    <row r="682" spans="1:19" s="41" customFormat="1" ht="8.65" customHeight="1" x14ac:dyDescent="0.15">
      <c r="A682" s="74" t="s">
        <v>31</v>
      </c>
      <c r="B682" s="116">
        <v>34254</v>
      </c>
      <c r="C682" s="116">
        <v>34811</v>
      </c>
      <c r="D682" s="116">
        <v>15929</v>
      </c>
      <c r="E682" s="116">
        <v>19198364</v>
      </c>
      <c r="F682" s="116"/>
      <c r="G682" s="116">
        <v>99</v>
      </c>
      <c r="H682" s="116">
        <v>45104</v>
      </c>
      <c r="I682" s="116">
        <v>11270</v>
      </c>
      <c r="J682" s="116">
        <v>20701920</v>
      </c>
      <c r="K682" s="138"/>
      <c r="L682" s="148" t="s">
        <v>28</v>
      </c>
      <c r="M682" s="148" t="s">
        <v>28</v>
      </c>
      <c r="N682" s="148" t="s">
        <v>28</v>
      </c>
      <c r="O682" s="148" t="s">
        <v>28</v>
      </c>
      <c r="P682" s="144"/>
      <c r="Q682" s="144"/>
      <c r="R682" s="144"/>
      <c r="S682" s="144"/>
    </row>
    <row r="683" spans="1:19" s="41" customFormat="1" ht="8.65" customHeight="1" x14ac:dyDescent="0.15">
      <c r="A683" s="76" t="s">
        <v>32</v>
      </c>
      <c r="B683" s="118">
        <v>31169</v>
      </c>
      <c r="C683" s="118">
        <v>31506</v>
      </c>
      <c r="D683" s="118">
        <v>13777</v>
      </c>
      <c r="E683" s="118">
        <v>16254925</v>
      </c>
      <c r="F683" s="118"/>
      <c r="G683" s="118">
        <v>110</v>
      </c>
      <c r="H683" s="118">
        <v>27650</v>
      </c>
      <c r="I683" s="118">
        <v>11665</v>
      </c>
      <c r="J683" s="118">
        <v>12137114</v>
      </c>
      <c r="K683" s="139"/>
      <c r="L683" s="149" t="s">
        <v>28</v>
      </c>
      <c r="M683" s="149" t="s">
        <v>28</v>
      </c>
      <c r="N683" s="149" t="s">
        <v>28</v>
      </c>
      <c r="O683" s="149" t="s">
        <v>28</v>
      </c>
      <c r="P683" s="144"/>
      <c r="Q683" s="144"/>
      <c r="R683" s="144"/>
      <c r="S683" s="144"/>
    </row>
    <row r="684" spans="1:19" s="41" customFormat="1" ht="8.65" customHeight="1" x14ac:dyDescent="0.15">
      <c r="A684" s="74" t="s">
        <v>85</v>
      </c>
      <c r="B684" s="116">
        <v>95391</v>
      </c>
      <c r="C684" s="116">
        <v>96803</v>
      </c>
      <c r="D684" s="116">
        <v>42649</v>
      </c>
      <c r="E684" s="116">
        <v>54908640</v>
      </c>
      <c r="F684" s="116"/>
      <c r="G684" s="116">
        <v>402</v>
      </c>
      <c r="H684" s="116">
        <v>298700</v>
      </c>
      <c r="I684" s="116">
        <v>44253</v>
      </c>
      <c r="J684" s="116">
        <v>164831892</v>
      </c>
      <c r="K684" s="138"/>
      <c r="L684" s="148" t="s">
        <v>28</v>
      </c>
      <c r="M684" s="148" t="s">
        <v>28</v>
      </c>
      <c r="N684" s="148" t="s">
        <v>28</v>
      </c>
      <c r="O684" s="148" t="s">
        <v>28</v>
      </c>
      <c r="P684" s="144"/>
      <c r="Q684" s="144"/>
      <c r="R684" s="144"/>
      <c r="S684" s="144"/>
    </row>
    <row r="685" spans="1:19" s="41" customFormat="1" ht="8.65" customHeight="1" x14ac:dyDescent="0.15">
      <c r="A685" s="74" t="s">
        <v>34</v>
      </c>
      <c r="B685" s="116">
        <v>20096</v>
      </c>
      <c r="C685" s="116">
        <v>21249</v>
      </c>
      <c r="D685" s="116">
        <v>9424</v>
      </c>
      <c r="E685" s="116">
        <v>11898246</v>
      </c>
      <c r="F685" s="116"/>
      <c r="G685" s="116">
        <v>60</v>
      </c>
      <c r="H685" s="116">
        <v>19036</v>
      </c>
      <c r="I685" s="116">
        <v>7884</v>
      </c>
      <c r="J685" s="116">
        <v>8398247</v>
      </c>
      <c r="K685" s="138"/>
      <c r="L685" s="148" t="s">
        <v>28</v>
      </c>
      <c r="M685" s="148" t="s">
        <v>28</v>
      </c>
      <c r="N685" s="148" t="s">
        <v>28</v>
      </c>
      <c r="O685" s="148" t="s">
        <v>28</v>
      </c>
      <c r="P685" s="144"/>
      <c r="Q685" s="144"/>
      <c r="R685" s="144"/>
      <c r="S685" s="144"/>
    </row>
    <row r="686" spans="1:19" s="41" customFormat="1" ht="8.65" customHeight="1" x14ac:dyDescent="0.15">
      <c r="A686" s="74" t="s">
        <v>35</v>
      </c>
      <c r="B686" s="116">
        <v>49648</v>
      </c>
      <c r="C686" s="116">
        <v>51152</v>
      </c>
      <c r="D686" s="116">
        <v>26096</v>
      </c>
      <c r="E686" s="116">
        <v>27329357</v>
      </c>
      <c r="F686" s="116"/>
      <c r="G686" s="116">
        <v>145</v>
      </c>
      <c r="H686" s="116">
        <v>74149</v>
      </c>
      <c r="I686" s="116">
        <v>20764</v>
      </c>
      <c r="J686" s="116">
        <v>32245380</v>
      </c>
      <c r="K686" s="138"/>
      <c r="L686" s="148" t="s">
        <v>28</v>
      </c>
      <c r="M686" s="148" t="s">
        <v>28</v>
      </c>
      <c r="N686" s="148" t="s">
        <v>28</v>
      </c>
      <c r="O686" s="148" t="s">
        <v>28</v>
      </c>
      <c r="P686" s="144"/>
      <c r="Q686" s="144"/>
      <c r="R686" s="144"/>
      <c r="S686" s="144"/>
    </row>
    <row r="687" spans="1:19" s="41" customFormat="1" ht="8.65" customHeight="1" x14ac:dyDescent="0.15">
      <c r="A687" s="76" t="s">
        <v>86</v>
      </c>
      <c r="B687" s="118">
        <v>111992</v>
      </c>
      <c r="C687" s="118">
        <v>112942</v>
      </c>
      <c r="D687" s="118">
        <v>50560</v>
      </c>
      <c r="E687" s="118">
        <v>62676264</v>
      </c>
      <c r="F687" s="118"/>
      <c r="G687" s="118">
        <v>687</v>
      </c>
      <c r="H687" s="118">
        <v>268375</v>
      </c>
      <c r="I687" s="118">
        <v>60215</v>
      </c>
      <c r="J687" s="118">
        <v>410021339</v>
      </c>
      <c r="K687" s="139"/>
      <c r="L687" s="149" t="s">
        <v>28</v>
      </c>
      <c r="M687" s="149" t="s">
        <v>28</v>
      </c>
      <c r="N687" s="149" t="s">
        <v>28</v>
      </c>
      <c r="O687" s="149" t="s">
        <v>28</v>
      </c>
    </row>
    <row r="688" spans="1:19" s="41" customFormat="1" ht="8.65" customHeight="1" x14ac:dyDescent="0.15">
      <c r="A688" s="74" t="s">
        <v>87</v>
      </c>
      <c r="B688" s="116">
        <v>927779</v>
      </c>
      <c r="C688" s="116">
        <v>978078</v>
      </c>
      <c r="D688" s="116">
        <v>464249</v>
      </c>
      <c r="E688" s="116">
        <v>1110577259</v>
      </c>
      <c r="F688" s="116"/>
      <c r="G688" s="116">
        <v>11442</v>
      </c>
      <c r="H688" s="116">
        <v>44089105</v>
      </c>
      <c r="I688" s="116">
        <v>1094075</v>
      </c>
      <c r="J688" s="116">
        <v>58485914212</v>
      </c>
      <c r="K688" s="138"/>
      <c r="L688" s="148" t="s">
        <v>28</v>
      </c>
      <c r="M688" s="148" t="s">
        <v>28</v>
      </c>
      <c r="N688" s="148" t="s">
        <v>28</v>
      </c>
      <c r="O688" s="148" t="s">
        <v>28</v>
      </c>
    </row>
    <row r="689" spans="1:15" s="41" customFormat="1" ht="8.65" customHeight="1" x14ac:dyDescent="0.15">
      <c r="A689" s="74" t="s">
        <v>38</v>
      </c>
      <c r="B689" s="116">
        <v>41501</v>
      </c>
      <c r="C689" s="116">
        <v>42115</v>
      </c>
      <c r="D689" s="116">
        <v>17289</v>
      </c>
      <c r="E689" s="116">
        <v>23027192</v>
      </c>
      <c r="F689" s="116"/>
      <c r="G689" s="116">
        <v>110</v>
      </c>
      <c r="H689" s="116">
        <v>65169</v>
      </c>
      <c r="I689" s="116">
        <v>16427</v>
      </c>
      <c r="J689" s="116">
        <v>76093766</v>
      </c>
      <c r="K689" s="138"/>
      <c r="L689" s="148" t="s">
        <v>28</v>
      </c>
      <c r="M689" s="148" t="s">
        <v>28</v>
      </c>
      <c r="N689" s="148" t="s">
        <v>28</v>
      </c>
      <c r="O689" s="148" t="s">
        <v>28</v>
      </c>
    </row>
    <row r="690" spans="1:15" s="41" customFormat="1" ht="8.65" customHeight="1" x14ac:dyDescent="0.15">
      <c r="A690" s="74" t="s">
        <v>39</v>
      </c>
      <c r="B690" s="116">
        <v>124500</v>
      </c>
      <c r="C690" s="116">
        <v>136259</v>
      </c>
      <c r="D690" s="116">
        <v>52155</v>
      </c>
      <c r="E690" s="116">
        <v>65210934</v>
      </c>
      <c r="F690" s="116"/>
      <c r="G690" s="116">
        <v>1119</v>
      </c>
      <c r="H690" s="116">
        <v>366741</v>
      </c>
      <c r="I690" s="116">
        <v>67360</v>
      </c>
      <c r="J690" s="116">
        <v>120883549</v>
      </c>
      <c r="K690" s="138"/>
      <c r="L690" s="148" t="s">
        <v>28</v>
      </c>
      <c r="M690" s="148" t="s">
        <v>28</v>
      </c>
      <c r="N690" s="148" t="s">
        <v>28</v>
      </c>
      <c r="O690" s="148" t="s">
        <v>28</v>
      </c>
    </row>
    <row r="691" spans="1:15" s="41" customFormat="1" ht="8.65" customHeight="1" x14ac:dyDescent="0.15">
      <c r="A691" s="76" t="s">
        <v>40</v>
      </c>
      <c r="B691" s="118">
        <v>61663</v>
      </c>
      <c r="C691" s="118">
        <v>66750</v>
      </c>
      <c r="D691" s="118">
        <v>26424</v>
      </c>
      <c r="E691" s="118">
        <v>35614404</v>
      </c>
      <c r="F691" s="118"/>
      <c r="G691" s="118">
        <v>128</v>
      </c>
      <c r="H691" s="118">
        <v>97323</v>
      </c>
      <c r="I691" s="118">
        <v>30272</v>
      </c>
      <c r="J691" s="118">
        <v>53683032</v>
      </c>
      <c r="K691" s="139"/>
      <c r="L691" s="149" t="s">
        <v>28</v>
      </c>
      <c r="M691" s="149" t="s">
        <v>28</v>
      </c>
      <c r="N691" s="149" t="s">
        <v>28</v>
      </c>
      <c r="O691" s="149" t="s">
        <v>28</v>
      </c>
    </row>
    <row r="692" spans="1:15" s="41" customFormat="1" ht="8.65" customHeight="1" x14ac:dyDescent="0.15">
      <c r="A692" s="74" t="s">
        <v>41</v>
      </c>
      <c r="B692" s="116">
        <v>58586</v>
      </c>
      <c r="C692" s="116">
        <v>62745</v>
      </c>
      <c r="D692" s="116">
        <v>25689</v>
      </c>
      <c r="E692" s="116">
        <v>33391192</v>
      </c>
      <c r="F692" s="116"/>
      <c r="G692" s="116">
        <v>347</v>
      </c>
      <c r="H692" s="116">
        <v>114456</v>
      </c>
      <c r="I692" s="116">
        <v>31608</v>
      </c>
      <c r="J692" s="116">
        <v>71087776</v>
      </c>
      <c r="K692" s="138"/>
      <c r="L692" s="148" t="s">
        <v>28</v>
      </c>
      <c r="M692" s="148" t="s">
        <v>28</v>
      </c>
      <c r="N692" s="148" t="s">
        <v>28</v>
      </c>
      <c r="O692" s="148" t="s">
        <v>28</v>
      </c>
    </row>
    <row r="693" spans="1:15" s="41" customFormat="1" ht="8.65" customHeight="1" x14ac:dyDescent="0.15">
      <c r="A693" s="74" t="s">
        <v>42</v>
      </c>
      <c r="B693" s="116">
        <v>216423</v>
      </c>
      <c r="C693" s="116">
        <v>227154</v>
      </c>
      <c r="D693" s="116">
        <v>103316</v>
      </c>
      <c r="E693" s="116">
        <v>124343665</v>
      </c>
      <c r="F693" s="116"/>
      <c r="G693" s="116">
        <v>1619</v>
      </c>
      <c r="H693" s="116">
        <v>503899</v>
      </c>
      <c r="I693" s="116">
        <v>89564</v>
      </c>
      <c r="J693" s="116">
        <v>109208387</v>
      </c>
      <c r="K693" s="138"/>
      <c r="L693" s="148" t="s">
        <v>28</v>
      </c>
      <c r="M693" s="148" t="s">
        <v>28</v>
      </c>
      <c r="N693" s="148" t="s">
        <v>28</v>
      </c>
      <c r="O693" s="148" t="s">
        <v>28</v>
      </c>
    </row>
    <row r="694" spans="1:15" s="41" customFormat="1" ht="8.65" customHeight="1" x14ac:dyDescent="0.15">
      <c r="A694" s="74" t="s">
        <v>43</v>
      </c>
      <c r="B694" s="116">
        <v>377235</v>
      </c>
      <c r="C694" s="116">
        <v>403894</v>
      </c>
      <c r="D694" s="116">
        <v>170667</v>
      </c>
      <c r="E694" s="116">
        <v>212883734</v>
      </c>
      <c r="F694" s="116"/>
      <c r="G694" s="116">
        <v>13248</v>
      </c>
      <c r="H694" s="116">
        <v>1251939</v>
      </c>
      <c r="I694" s="116">
        <v>295764</v>
      </c>
      <c r="J694" s="116">
        <v>1128197114</v>
      </c>
      <c r="K694" s="138"/>
      <c r="L694" s="148" t="s">
        <v>28</v>
      </c>
      <c r="M694" s="148" t="s">
        <v>28</v>
      </c>
      <c r="N694" s="148" t="s">
        <v>28</v>
      </c>
      <c r="O694" s="148" t="s">
        <v>28</v>
      </c>
    </row>
    <row r="695" spans="1:15" s="41" customFormat="1" ht="8.65" customHeight="1" x14ac:dyDescent="0.15">
      <c r="A695" s="76" t="s">
        <v>88</v>
      </c>
      <c r="B695" s="118">
        <v>85330</v>
      </c>
      <c r="C695" s="118">
        <v>104711</v>
      </c>
      <c r="D695" s="118">
        <v>40584</v>
      </c>
      <c r="E695" s="118">
        <v>44953202</v>
      </c>
      <c r="F695" s="118"/>
      <c r="G695" s="118">
        <v>420</v>
      </c>
      <c r="H695" s="118">
        <v>114031</v>
      </c>
      <c r="I695" s="118">
        <v>31380</v>
      </c>
      <c r="J695" s="118">
        <v>28359140</v>
      </c>
      <c r="K695" s="139"/>
      <c r="L695" s="149" t="s">
        <v>28</v>
      </c>
      <c r="M695" s="149" t="s">
        <v>28</v>
      </c>
      <c r="N695" s="149" t="s">
        <v>28</v>
      </c>
      <c r="O695" s="149" t="s">
        <v>28</v>
      </c>
    </row>
    <row r="696" spans="1:15" s="41" customFormat="1" ht="8.65" customHeight="1" x14ac:dyDescent="0.15">
      <c r="A696" s="74" t="s">
        <v>45</v>
      </c>
      <c r="B696" s="116">
        <v>46832</v>
      </c>
      <c r="C696" s="116">
        <v>50316</v>
      </c>
      <c r="D696" s="116">
        <v>22813</v>
      </c>
      <c r="E696" s="116">
        <v>29090868</v>
      </c>
      <c r="F696" s="116"/>
      <c r="G696" s="116">
        <v>451</v>
      </c>
      <c r="H696" s="116">
        <v>120698</v>
      </c>
      <c r="I696" s="116">
        <v>21555</v>
      </c>
      <c r="J696" s="116">
        <v>27447316</v>
      </c>
      <c r="K696" s="138"/>
      <c r="L696" s="148" t="s">
        <v>28</v>
      </c>
      <c r="M696" s="148" t="s">
        <v>28</v>
      </c>
      <c r="N696" s="148" t="s">
        <v>28</v>
      </c>
      <c r="O696" s="148" t="s">
        <v>28</v>
      </c>
    </row>
    <row r="697" spans="1:15" s="41" customFormat="1" ht="8.65" customHeight="1" x14ac:dyDescent="0.15">
      <c r="A697" s="74" t="s">
        <v>46</v>
      </c>
      <c r="B697" s="116">
        <v>25868</v>
      </c>
      <c r="C697" s="116">
        <v>26842</v>
      </c>
      <c r="D697" s="116">
        <v>11877</v>
      </c>
      <c r="E697" s="116">
        <v>13287853</v>
      </c>
      <c r="F697" s="116"/>
      <c r="G697" s="116">
        <v>100</v>
      </c>
      <c r="H697" s="116">
        <v>26021</v>
      </c>
      <c r="I697" s="116">
        <v>10272</v>
      </c>
      <c r="J697" s="116">
        <v>8043354</v>
      </c>
      <c r="K697" s="138"/>
      <c r="L697" s="148" t="s">
        <v>28</v>
      </c>
      <c r="M697" s="148" t="s">
        <v>28</v>
      </c>
      <c r="N697" s="148" t="s">
        <v>28</v>
      </c>
      <c r="O697" s="148" t="s">
        <v>28</v>
      </c>
    </row>
    <row r="698" spans="1:15" s="41" customFormat="1" ht="9" customHeight="1" x14ac:dyDescent="0.15">
      <c r="A698" s="74" t="s">
        <v>47</v>
      </c>
      <c r="B698" s="116">
        <v>215066</v>
      </c>
      <c r="C698" s="116">
        <v>227020</v>
      </c>
      <c r="D698" s="116">
        <v>142031</v>
      </c>
      <c r="E698" s="116">
        <v>161678262</v>
      </c>
      <c r="F698" s="116"/>
      <c r="G698" s="116">
        <v>1585</v>
      </c>
      <c r="H698" s="116">
        <v>8447730</v>
      </c>
      <c r="I698" s="116">
        <v>190630</v>
      </c>
      <c r="J698" s="116">
        <v>1547172573</v>
      </c>
      <c r="K698" s="138"/>
      <c r="L698" s="148" t="s">
        <v>28</v>
      </c>
      <c r="M698" s="148" t="s">
        <v>28</v>
      </c>
      <c r="N698" s="148" t="s">
        <v>28</v>
      </c>
      <c r="O698" s="148" t="s">
        <v>28</v>
      </c>
    </row>
    <row r="699" spans="1:15" s="41" customFormat="1" ht="9" customHeight="1" x14ac:dyDescent="0.15">
      <c r="A699" s="76" t="s">
        <v>48</v>
      </c>
      <c r="B699" s="118">
        <v>53558</v>
      </c>
      <c r="C699" s="118">
        <v>55466</v>
      </c>
      <c r="D699" s="118">
        <v>24161</v>
      </c>
      <c r="E699" s="118">
        <v>29941204</v>
      </c>
      <c r="F699" s="118"/>
      <c r="G699" s="118">
        <v>142</v>
      </c>
      <c r="H699" s="118">
        <v>125153</v>
      </c>
      <c r="I699" s="118">
        <v>20819</v>
      </c>
      <c r="J699" s="118">
        <v>24985217</v>
      </c>
      <c r="K699" s="139"/>
      <c r="L699" s="149" t="s">
        <v>28</v>
      </c>
      <c r="M699" s="149" t="s">
        <v>28</v>
      </c>
      <c r="N699" s="149" t="s">
        <v>28</v>
      </c>
      <c r="O699" s="149" t="s">
        <v>28</v>
      </c>
    </row>
    <row r="700" spans="1:15" s="41" customFormat="1" ht="9" customHeight="1" x14ac:dyDescent="0.15">
      <c r="A700" s="74" t="s">
        <v>49</v>
      </c>
      <c r="B700" s="116">
        <v>136187</v>
      </c>
      <c r="C700" s="116">
        <v>137888</v>
      </c>
      <c r="D700" s="116">
        <v>56725</v>
      </c>
      <c r="E700" s="116">
        <v>76958171</v>
      </c>
      <c r="F700" s="116"/>
      <c r="G700" s="116">
        <v>1587</v>
      </c>
      <c r="H700" s="116">
        <v>487985</v>
      </c>
      <c r="I700" s="116">
        <v>64021</v>
      </c>
      <c r="J700" s="116">
        <v>114210039</v>
      </c>
      <c r="K700" s="138"/>
      <c r="L700" s="148" t="s">
        <v>28</v>
      </c>
      <c r="M700" s="148" t="s">
        <v>28</v>
      </c>
      <c r="N700" s="148" t="s">
        <v>28</v>
      </c>
      <c r="O700" s="148" t="s">
        <v>28</v>
      </c>
    </row>
    <row r="701" spans="1:15" s="41" customFormat="1" ht="9" customHeight="1" x14ac:dyDescent="0.15">
      <c r="A701" s="74" t="s">
        <v>50</v>
      </c>
      <c r="B701" s="116">
        <v>68739</v>
      </c>
      <c r="C701" s="116">
        <v>69325</v>
      </c>
      <c r="D701" s="116">
        <v>29284</v>
      </c>
      <c r="E701" s="116">
        <v>40113578</v>
      </c>
      <c r="F701" s="116"/>
      <c r="G701" s="116">
        <v>515</v>
      </c>
      <c r="H701" s="116">
        <v>137464</v>
      </c>
      <c r="I701" s="116">
        <v>34129</v>
      </c>
      <c r="J701" s="116">
        <v>36357839</v>
      </c>
      <c r="K701" s="138"/>
      <c r="L701" s="148" t="s">
        <v>28</v>
      </c>
      <c r="M701" s="148" t="s">
        <v>28</v>
      </c>
      <c r="N701" s="148" t="s">
        <v>28</v>
      </c>
      <c r="O701" s="148" t="s">
        <v>28</v>
      </c>
    </row>
    <row r="702" spans="1:15" s="41" customFormat="1" ht="9" customHeight="1" x14ac:dyDescent="0.15">
      <c r="A702" s="74" t="s">
        <v>51</v>
      </c>
      <c r="B702" s="116">
        <v>94256</v>
      </c>
      <c r="C702" s="116">
        <v>95175</v>
      </c>
      <c r="D702" s="116">
        <v>41465</v>
      </c>
      <c r="E702" s="116">
        <v>52789809</v>
      </c>
      <c r="F702" s="116"/>
      <c r="G702" s="116">
        <v>607</v>
      </c>
      <c r="H702" s="116">
        <v>426390</v>
      </c>
      <c r="I702" s="116">
        <v>32881</v>
      </c>
      <c r="J702" s="116">
        <v>290870592</v>
      </c>
      <c r="K702" s="138"/>
      <c r="L702" s="148" t="s">
        <v>28</v>
      </c>
      <c r="M702" s="148" t="s">
        <v>28</v>
      </c>
      <c r="N702" s="148" t="s">
        <v>28</v>
      </c>
      <c r="O702" s="148" t="s">
        <v>28</v>
      </c>
    </row>
    <row r="703" spans="1:15" s="41" customFormat="1" ht="9" customHeight="1" x14ac:dyDescent="0.15">
      <c r="A703" s="76" t="s">
        <v>52</v>
      </c>
      <c r="B703" s="118">
        <v>61914</v>
      </c>
      <c r="C703" s="118">
        <v>63664</v>
      </c>
      <c r="D703" s="118">
        <v>24991</v>
      </c>
      <c r="E703" s="118">
        <v>28253051</v>
      </c>
      <c r="F703" s="118"/>
      <c r="G703" s="118">
        <v>489</v>
      </c>
      <c r="H703" s="118">
        <v>96959</v>
      </c>
      <c r="I703" s="118">
        <v>18625</v>
      </c>
      <c r="J703" s="118">
        <v>18707652</v>
      </c>
      <c r="K703" s="139"/>
      <c r="L703" s="149" t="s">
        <v>28</v>
      </c>
      <c r="M703" s="149" t="s">
        <v>28</v>
      </c>
      <c r="N703" s="149" t="s">
        <v>28</v>
      </c>
      <c r="O703" s="149" t="s">
        <v>28</v>
      </c>
    </row>
    <row r="704" spans="1:15" s="41" customFormat="1" ht="9" customHeight="1" x14ac:dyDescent="0.15">
      <c r="A704" s="74" t="s">
        <v>53</v>
      </c>
      <c r="B704" s="116">
        <v>82927</v>
      </c>
      <c r="C704" s="116">
        <v>84170</v>
      </c>
      <c r="D704" s="116">
        <v>37681</v>
      </c>
      <c r="E704" s="116">
        <v>48093432</v>
      </c>
      <c r="F704" s="116"/>
      <c r="G704" s="116">
        <v>334</v>
      </c>
      <c r="H704" s="116">
        <v>134296</v>
      </c>
      <c r="I704" s="116">
        <v>22864</v>
      </c>
      <c r="J704" s="116">
        <v>32506773</v>
      </c>
      <c r="K704" s="138"/>
      <c r="L704" s="148" t="s">
        <v>28</v>
      </c>
      <c r="M704" s="148" t="s">
        <v>28</v>
      </c>
      <c r="N704" s="148" t="s">
        <v>28</v>
      </c>
      <c r="O704" s="148" t="s">
        <v>28</v>
      </c>
    </row>
    <row r="705" spans="1:19" s="41" customFormat="1" ht="9" customHeight="1" x14ac:dyDescent="0.15">
      <c r="A705" s="74" t="s">
        <v>54</v>
      </c>
      <c r="B705" s="116">
        <v>95381</v>
      </c>
      <c r="C705" s="116">
        <v>96520</v>
      </c>
      <c r="D705" s="116">
        <v>38040</v>
      </c>
      <c r="E705" s="116">
        <v>48554419</v>
      </c>
      <c r="F705" s="116"/>
      <c r="G705" s="116">
        <v>381</v>
      </c>
      <c r="H705" s="116">
        <v>245541</v>
      </c>
      <c r="I705" s="116">
        <v>44671</v>
      </c>
      <c r="J705" s="116">
        <v>79496248</v>
      </c>
      <c r="K705" s="138"/>
      <c r="L705" s="148" t="s">
        <v>28</v>
      </c>
      <c r="M705" s="148" t="s">
        <v>28</v>
      </c>
      <c r="N705" s="148" t="s">
        <v>28</v>
      </c>
      <c r="O705" s="148" t="s">
        <v>28</v>
      </c>
    </row>
    <row r="706" spans="1:19" s="41" customFormat="1" ht="9" customHeight="1" x14ac:dyDescent="0.15">
      <c r="A706" s="74" t="s">
        <v>55</v>
      </c>
      <c r="B706" s="116">
        <v>57864</v>
      </c>
      <c r="C706" s="116">
        <v>58761</v>
      </c>
      <c r="D706" s="116">
        <v>27854</v>
      </c>
      <c r="E706" s="116">
        <v>29807153</v>
      </c>
      <c r="F706" s="116"/>
      <c r="G706" s="116">
        <v>435</v>
      </c>
      <c r="H706" s="116">
        <v>51564</v>
      </c>
      <c r="I706" s="116">
        <v>23119</v>
      </c>
      <c r="J706" s="116">
        <v>43878520</v>
      </c>
      <c r="K706" s="138"/>
      <c r="L706" s="148" t="s">
        <v>28</v>
      </c>
      <c r="M706" s="148" t="s">
        <v>28</v>
      </c>
      <c r="N706" s="148" t="s">
        <v>28</v>
      </c>
      <c r="O706" s="148" t="s">
        <v>28</v>
      </c>
    </row>
    <row r="707" spans="1:19" s="41" customFormat="1" ht="8.65" customHeight="1" x14ac:dyDescent="0.15">
      <c r="A707" s="76" t="s">
        <v>56</v>
      </c>
      <c r="B707" s="118">
        <v>124421</v>
      </c>
      <c r="C707" s="118">
        <v>127496</v>
      </c>
      <c r="D707" s="118">
        <v>56023</v>
      </c>
      <c r="E707" s="118">
        <v>71796404</v>
      </c>
      <c r="F707" s="118"/>
      <c r="G707" s="118">
        <v>381</v>
      </c>
      <c r="H707" s="118">
        <v>194524</v>
      </c>
      <c r="I707" s="118">
        <v>68421</v>
      </c>
      <c r="J707" s="118">
        <v>64377284</v>
      </c>
      <c r="K707" s="139"/>
      <c r="L707" s="149" t="s">
        <v>28</v>
      </c>
      <c r="M707" s="149" t="s">
        <v>28</v>
      </c>
      <c r="N707" s="149" t="s">
        <v>28</v>
      </c>
      <c r="O707" s="149" t="s">
        <v>28</v>
      </c>
    </row>
    <row r="708" spans="1:19" s="41" customFormat="1" ht="9" customHeight="1" x14ac:dyDescent="0.15">
      <c r="A708" s="74" t="s">
        <v>57</v>
      </c>
      <c r="B708" s="116">
        <v>24587</v>
      </c>
      <c r="C708" s="116">
        <v>25117</v>
      </c>
      <c r="D708" s="116">
        <v>9626</v>
      </c>
      <c r="E708" s="116">
        <v>13355586</v>
      </c>
      <c r="F708" s="116"/>
      <c r="G708" s="116">
        <v>124</v>
      </c>
      <c r="H708" s="116">
        <v>52347</v>
      </c>
      <c r="I708" s="116">
        <v>7164</v>
      </c>
      <c r="J708" s="116">
        <v>11463864</v>
      </c>
      <c r="K708" s="138"/>
      <c r="L708" s="148" t="s">
        <v>28</v>
      </c>
      <c r="M708" s="148" t="s">
        <v>28</v>
      </c>
      <c r="N708" s="148" t="s">
        <v>28</v>
      </c>
      <c r="O708" s="148" t="s">
        <v>28</v>
      </c>
    </row>
    <row r="709" spans="1:19" s="41" customFormat="1" ht="9" customHeight="1" x14ac:dyDescent="0.15">
      <c r="A709" s="74" t="s">
        <v>89</v>
      </c>
      <c r="B709" s="116">
        <v>229492</v>
      </c>
      <c r="C709" s="116">
        <v>232397</v>
      </c>
      <c r="D709" s="116">
        <v>93868</v>
      </c>
      <c r="E709" s="116">
        <v>131658478</v>
      </c>
      <c r="F709" s="116"/>
      <c r="G709" s="116">
        <v>538</v>
      </c>
      <c r="H709" s="116">
        <v>212454</v>
      </c>
      <c r="I709" s="116">
        <v>72813</v>
      </c>
      <c r="J709" s="116">
        <v>134144716</v>
      </c>
      <c r="K709" s="138"/>
      <c r="L709" s="148" t="s">
        <v>28</v>
      </c>
      <c r="M709" s="148" t="s">
        <v>28</v>
      </c>
      <c r="N709" s="148" t="s">
        <v>28</v>
      </c>
      <c r="O709" s="148" t="s">
        <v>28</v>
      </c>
    </row>
    <row r="710" spans="1:19" s="41" customFormat="1" ht="8.65" customHeight="1" x14ac:dyDescent="0.15">
      <c r="A710" s="74" t="s">
        <v>59</v>
      </c>
      <c r="B710" s="120">
        <v>45209</v>
      </c>
      <c r="C710" s="120">
        <v>46134</v>
      </c>
      <c r="D710" s="120">
        <v>23114</v>
      </c>
      <c r="E710" s="120">
        <v>26747609</v>
      </c>
      <c r="F710" s="120"/>
      <c r="G710" s="120">
        <v>365</v>
      </c>
      <c r="H710" s="120">
        <v>146824</v>
      </c>
      <c r="I710" s="120">
        <v>20813</v>
      </c>
      <c r="J710" s="120">
        <v>46780008</v>
      </c>
      <c r="K710" s="138"/>
      <c r="L710" s="148" t="s">
        <v>28</v>
      </c>
      <c r="M710" s="148" t="s">
        <v>28</v>
      </c>
      <c r="N710" s="148" t="s">
        <v>28</v>
      </c>
      <c r="O710" s="148" t="s">
        <v>28</v>
      </c>
    </row>
    <row r="711" spans="1:19" s="41" customFormat="1" ht="8.65" customHeight="1" x14ac:dyDescent="0.15">
      <c r="A711" s="76" t="s">
        <v>60</v>
      </c>
      <c r="B711" s="118">
        <v>20522</v>
      </c>
      <c r="C711" s="118">
        <v>21699</v>
      </c>
      <c r="D711" s="118">
        <v>12515</v>
      </c>
      <c r="E711" s="118">
        <v>10784000</v>
      </c>
      <c r="F711" s="118"/>
      <c r="G711" s="118">
        <v>78</v>
      </c>
      <c r="H711" s="118">
        <v>73190</v>
      </c>
      <c r="I711" s="118">
        <v>8260</v>
      </c>
      <c r="J711" s="118">
        <v>22441311</v>
      </c>
      <c r="K711" s="139"/>
      <c r="L711" s="149" t="s">
        <v>28</v>
      </c>
      <c r="M711" s="149" t="s">
        <v>28</v>
      </c>
      <c r="N711" s="149" t="s">
        <v>28</v>
      </c>
      <c r="O711" s="149" t="s">
        <v>28</v>
      </c>
    </row>
    <row r="712" spans="1:19" s="41" customFormat="1" ht="8.65" customHeight="1" x14ac:dyDescent="0.15">
      <c r="A712" s="110" t="s">
        <v>90</v>
      </c>
      <c r="B712" s="120">
        <v>8</v>
      </c>
      <c r="C712" s="120">
        <v>24</v>
      </c>
      <c r="D712" s="120">
        <v>5</v>
      </c>
      <c r="E712" s="120">
        <v>3000</v>
      </c>
      <c r="F712" s="120"/>
      <c r="G712" s="120">
        <v>1</v>
      </c>
      <c r="H712" s="120">
        <v>10</v>
      </c>
      <c r="I712" s="120">
        <v>10</v>
      </c>
      <c r="J712" s="120">
        <v>2500</v>
      </c>
      <c r="K712" s="55"/>
      <c r="L712" s="56" t="s">
        <v>28</v>
      </c>
      <c r="M712" s="56" t="s">
        <v>28</v>
      </c>
      <c r="N712" s="56" t="s">
        <v>28</v>
      </c>
      <c r="O712" s="56" t="s">
        <v>28</v>
      </c>
    </row>
    <row r="713" spans="1:19" s="41" customFormat="1" ht="8.65" customHeight="1" x14ac:dyDescent="0.15">
      <c r="A713" s="150" t="s">
        <v>114</v>
      </c>
      <c r="B713" s="120">
        <v>7685</v>
      </c>
      <c r="C713" s="120">
        <v>7685</v>
      </c>
      <c r="D713" s="120">
        <v>3973</v>
      </c>
      <c r="E713" s="120">
        <v>2676875</v>
      </c>
      <c r="F713" s="120"/>
      <c r="G713" s="120">
        <v>0</v>
      </c>
      <c r="H713" s="120">
        <v>0</v>
      </c>
      <c r="I713" s="120">
        <v>0</v>
      </c>
      <c r="J713" s="120">
        <v>0</v>
      </c>
      <c r="K713" s="55"/>
      <c r="L713" s="56" t="s">
        <v>28</v>
      </c>
      <c r="M713" s="56" t="s">
        <v>28</v>
      </c>
      <c r="N713" s="56" t="s">
        <v>28</v>
      </c>
      <c r="O713" s="56" t="s">
        <v>28</v>
      </c>
    </row>
    <row r="714" spans="1:19" s="41" customFormat="1" ht="8.25" customHeight="1" x14ac:dyDescent="0.15">
      <c r="A714" s="150"/>
      <c r="B714" s="120"/>
      <c r="C714" s="120"/>
      <c r="D714" s="120"/>
      <c r="E714" s="120"/>
      <c r="F714" s="120"/>
      <c r="G714" s="120"/>
      <c r="H714" s="120"/>
      <c r="I714" s="120"/>
      <c r="J714" s="120"/>
      <c r="K714" s="55"/>
      <c r="L714" s="56"/>
      <c r="M714" s="56"/>
      <c r="N714" s="56"/>
      <c r="O714" s="56"/>
    </row>
    <row r="715" spans="1:19" s="41" customFormat="1" ht="9" customHeight="1" x14ac:dyDescent="0.15">
      <c r="A715" s="145">
        <v>2014</v>
      </c>
      <c r="I715" s="84"/>
      <c r="N715" s="84"/>
      <c r="P715" s="144"/>
      <c r="Q715" s="144"/>
      <c r="R715" s="144"/>
      <c r="S715" s="144"/>
    </row>
    <row r="716" spans="1:19" s="41" customFormat="1" ht="9" customHeight="1" x14ac:dyDescent="0.15">
      <c r="A716" s="72" t="s">
        <v>84</v>
      </c>
      <c r="B716" s="114">
        <f>SUM(B718:B751)</f>
        <v>4609371</v>
      </c>
      <c r="C716" s="114">
        <f>SUM(C718:C751)</f>
        <v>4845855</v>
      </c>
      <c r="D716" s="114">
        <f>SUM(D718:D751)</f>
        <v>1962136</v>
      </c>
      <c r="E716" s="114">
        <f>SUM(E718:E751)+2</f>
        <v>7832177958</v>
      </c>
      <c r="F716" s="114"/>
      <c r="G716" s="114">
        <f>SUM(G718:G751)</f>
        <v>39355</v>
      </c>
      <c r="H716" s="114">
        <f>SUM(H718:H751)-1</f>
        <v>67987154</v>
      </c>
      <c r="I716" s="114">
        <f>SUM(I718:I751)</f>
        <v>2555970</v>
      </c>
      <c r="J716" s="114">
        <f>SUM(J718:J751)-1</f>
        <v>80374349152</v>
      </c>
      <c r="K716" s="78"/>
      <c r="L716" s="147" t="s">
        <v>28</v>
      </c>
      <c r="M716" s="147" t="s">
        <v>28</v>
      </c>
      <c r="N716" s="147" t="s">
        <v>28</v>
      </c>
      <c r="O716" s="147" t="s">
        <v>28</v>
      </c>
      <c r="P716" s="144"/>
      <c r="Q716" s="144"/>
      <c r="R716" s="144"/>
      <c r="S716" s="144"/>
    </row>
    <row r="717" spans="1:19" s="41" customFormat="1" ht="3" customHeight="1" x14ac:dyDescent="0.15">
      <c r="A717" s="72"/>
      <c r="B717" s="114"/>
      <c r="C717" s="114"/>
      <c r="D717" s="114"/>
      <c r="E717" s="114"/>
      <c r="F717" s="114"/>
      <c r="G717" s="114"/>
      <c r="H717" s="114"/>
      <c r="I717" s="114"/>
      <c r="J717" s="114"/>
      <c r="K717" s="78"/>
      <c r="L717" s="147"/>
      <c r="M717" s="147"/>
      <c r="N717" s="147"/>
      <c r="O717" s="147"/>
      <c r="P717" s="144"/>
      <c r="Q717" s="144"/>
      <c r="R717" s="144"/>
      <c r="S717" s="144"/>
    </row>
    <row r="718" spans="1:19" s="41" customFormat="1" ht="8.65" customHeight="1" x14ac:dyDescent="0.15">
      <c r="A718" s="74" t="s">
        <v>29</v>
      </c>
      <c r="B718" s="116">
        <v>43425</v>
      </c>
      <c r="C718" s="116">
        <v>44536</v>
      </c>
      <c r="D718" s="116">
        <v>16432</v>
      </c>
      <c r="E718" s="116">
        <v>101997222</v>
      </c>
      <c r="F718" s="116"/>
      <c r="G718" s="116">
        <v>193</v>
      </c>
      <c r="H718" s="116">
        <v>79779</v>
      </c>
      <c r="I718" s="116">
        <v>12906</v>
      </c>
      <c r="J718" s="116">
        <v>14258259</v>
      </c>
      <c r="K718" s="138"/>
      <c r="L718" s="148" t="s">
        <v>28</v>
      </c>
      <c r="M718" s="148" t="s">
        <v>28</v>
      </c>
      <c r="N718" s="148" t="s">
        <v>28</v>
      </c>
      <c r="O718" s="148" t="s">
        <v>28</v>
      </c>
      <c r="P718" s="144"/>
      <c r="Q718" s="144"/>
      <c r="R718" s="144"/>
      <c r="S718" s="144"/>
    </row>
    <row r="719" spans="1:19" s="41" customFormat="1" ht="8.65" customHeight="1" x14ac:dyDescent="0.15">
      <c r="A719" s="74" t="s">
        <v>30</v>
      </c>
      <c r="B719" s="116">
        <v>147458</v>
      </c>
      <c r="C719" s="116">
        <v>147896</v>
      </c>
      <c r="D719" s="116">
        <v>60030</v>
      </c>
      <c r="E719" s="116">
        <v>644974592</v>
      </c>
      <c r="F719" s="116"/>
      <c r="G719" s="116">
        <v>522</v>
      </c>
      <c r="H719" s="116">
        <v>209329</v>
      </c>
      <c r="I719" s="116">
        <v>44034</v>
      </c>
      <c r="J719" s="116">
        <v>102866839</v>
      </c>
      <c r="K719" s="138"/>
      <c r="L719" s="148" t="s">
        <v>28</v>
      </c>
      <c r="M719" s="148" t="s">
        <v>28</v>
      </c>
      <c r="N719" s="148" t="s">
        <v>28</v>
      </c>
      <c r="O719" s="148" t="s">
        <v>28</v>
      </c>
      <c r="P719" s="144"/>
      <c r="Q719" s="144"/>
      <c r="R719" s="144"/>
      <c r="S719" s="144"/>
    </row>
    <row r="720" spans="1:19" s="41" customFormat="1" ht="8.65" customHeight="1" x14ac:dyDescent="0.15">
      <c r="A720" s="74" t="s">
        <v>31</v>
      </c>
      <c r="B720" s="116">
        <v>47205</v>
      </c>
      <c r="C720" s="116">
        <v>47259</v>
      </c>
      <c r="D720" s="116">
        <v>16243</v>
      </c>
      <c r="E720" s="116">
        <v>22687367</v>
      </c>
      <c r="F720" s="116"/>
      <c r="G720" s="116">
        <v>109</v>
      </c>
      <c r="H720" s="116">
        <v>46703</v>
      </c>
      <c r="I720" s="116">
        <v>11904</v>
      </c>
      <c r="J720" s="116">
        <v>19258835</v>
      </c>
      <c r="K720" s="138"/>
      <c r="L720" s="148" t="s">
        <v>28</v>
      </c>
      <c r="M720" s="148" t="s">
        <v>28</v>
      </c>
      <c r="N720" s="148" t="s">
        <v>28</v>
      </c>
      <c r="O720" s="148" t="s">
        <v>28</v>
      </c>
      <c r="P720" s="144"/>
      <c r="Q720" s="144"/>
      <c r="R720" s="144"/>
      <c r="S720" s="144"/>
    </row>
    <row r="721" spans="1:19" s="41" customFormat="1" ht="8.65" customHeight="1" x14ac:dyDescent="0.15">
      <c r="A721" s="76" t="s">
        <v>32</v>
      </c>
      <c r="B721" s="118">
        <v>47259</v>
      </c>
      <c r="C721" s="118">
        <v>47354</v>
      </c>
      <c r="D721" s="118">
        <v>16135</v>
      </c>
      <c r="E721" s="118">
        <v>20907056</v>
      </c>
      <c r="F721" s="118"/>
      <c r="G721" s="118">
        <v>116</v>
      </c>
      <c r="H721" s="118">
        <v>27215</v>
      </c>
      <c r="I721" s="118">
        <v>11792</v>
      </c>
      <c r="J721" s="118">
        <v>12405308</v>
      </c>
      <c r="K721" s="139"/>
      <c r="L721" s="149" t="s">
        <v>28</v>
      </c>
      <c r="M721" s="149" t="s">
        <v>28</v>
      </c>
      <c r="N721" s="149" t="s">
        <v>28</v>
      </c>
      <c r="O721" s="149" t="s">
        <v>28</v>
      </c>
      <c r="P721" s="144"/>
      <c r="Q721" s="144"/>
      <c r="R721" s="144"/>
      <c r="S721" s="144"/>
    </row>
    <row r="722" spans="1:19" s="41" customFormat="1" ht="8.65" customHeight="1" x14ac:dyDescent="0.15">
      <c r="A722" s="74" t="s">
        <v>85</v>
      </c>
      <c r="B722" s="116">
        <v>114502</v>
      </c>
      <c r="C722" s="116">
        <v>114893</v>
      </c>
      <c r="D722" s="116">
        <v>47458</v>
      </c>
      <c r="E722" s="116">
        <v>69697150</v>
      </c>
      <c r="F722" s="116"/>
      <c r="G722" s="116">
        <v>449</v>
      </c>
      <c r="H722" s="116">
        <v>403633</v>
      </c>
      <c r="I722" s="116">
        <v>43589</v>
      </c>
      <c r="J722" s="116">
        <v>76315737</v>
      </c>
      <c r="K722" s="138"/>
      <c r="L722" s="148" t="s">
        <v>28</v>
      </c>
      <c r="M722" s="148" t="s">
        <v>28</v>
      </c>
      <c r="N722" s="148" t="s">
        <v>28</v>
      </c>
      <c r="O722" s="148" t="s">
        <v>28</v>
      </c>
      <c r="P722" s="144"/>
      <c r="Q722" s="144"/>
      <c r="R722" s="144"/>
      <c r="S722" s="144"/>
    </row>
    <row r="723" spans="1:19" s="41" customFormat="1" ht="8.65" customHeight="1" x14ac:dyDescent="0.15">
      <c r="A723" s="74" t="s">
        <v>34</v>
      </c>
      <c r="B723" s="116">
        <v>31119</v>
      </c>
      <c r="C723" s="116">
        <v>35275</v>
      </c>
      <c r="D723" s="116">
        <v>10907</v>
      </c>
      <c r="E723" s="116">
        <v>18939042</v>
      </c>
      <c r="F723" s="116"/>
      <c r="G723" s="116">
        <v>65</v>
      </c>
      <c r="H723" s="116">
        <v>17293</v>
      </c>
      <c r="I723" s="116">
        <v>6726</v>
      </c>
      <c r="J723" s="116">
        <v>9162755</v>
      </c>
      <c r="K723" s="138"/>
      <c r="L723" s="148" t="s">
        <v>28</v>
      </c>
      <c r="M723" s="148" t="s">
        <v>28</v>
      </c>
      <c r="N723" s="148" t="s">
        <v>28</v>
      </c>
      <c r="O723" s="148" t="s">
        <v>28</v>
      </c>
      <c r="P723" s="144"/>
      <c r="Q723" s="144"/>
      <c r="R723" s="144"/>
      <c r="S723" s="144"/>
    </row>
    <row r="724" spans="1:19" s="41" customFormat="1" ht="8.65" customHeight="1" x14ac:dyDescent="0.15">
      <c r="A724" s="74" t="s">
        <v>35</v>
      </c>
      <c r="B724" s="116">
        <v>68540</v>
      </c>
      <c r="C724" s="116">
        <v>69526</v>
      </c>
      <c r="D724" s="116">
        <v>28758</v>
      </c>
      <c r="E724" s="116">
        <v>31699795</v>
      </c>
      <c r="F724" s="116"/>
      <c r="G724" s="116">
        <v>154</v>
      </c>
      <c r="H724" s="116">
        <v>63961</v>
      </c>
      <c r="I724" s="116">
        <v>18387</v>
      </c>
      <c r="J724" s="116">
        <v>31071623</v>
      </c>
      <c r="K724" s="138"/>
      <c r="L724" s="148" t="s">
        <v>28</v>
      </c>
      <c r="M724" s="148" t="s">
        <v>28</v>
      </c>
      <c r="N724" s="148" t="s">
        <v>28</v>
      </c>
      <c r="O724" s="148" t="s">
        <v>28</v>
      </c>
      <c r="P724" s="144"/>
      <c r="Q724" s="144"/>
      <c r="R724" s="144"/>
      <c r="S724" s="144"/>
    </row>
    <row r="725" spans="1:19" s="41" customFormat="1" ht="8.65" customHeight="1" x14ac:dyDescent="0.15">
      <c r="A725" s="76" t="s">
        <v>86</v>
      </c>
      <c r="B725" s="118">
        <v>130697</v>
      </c>
      <c r="C725" s="118">
        <v>130964</v>
      </c>
      <c r="D725" s="118">
        <v>54712</v>
      </c>
      <c r="E725" s="118">
        <v>186884933</v>
      </c>
      <c r="F725" s="118"/>
      <c r="G725" s="118">
        <v>653</v>
      </c>
      <c r="H725" s="118">
        <v>262789</v>
      </c>
      <c r="I725" s="118">
        <v>41690</v>
      </c>
      <c r="J725" s="118">
        <v>225545001</v>
      </c>
      <c r="K725" s="139"/>
      <c r="L725" s="149" t="s">
        <v>28</v>
      </c>
      <c r="M725" s="149" t="s">
        <v>28</v>
      </c>
      <c r="N725" s="149" t="s">
        <v>28</v>
      </c>
      <c r="O725" s="149" t="s">
        <v>28</v>
      </c>
    </row>
    <row r="726" spans="1:19" s="41" customFormat="1" ht="8.65" customHeight="1" x14ac:dyDescent="0.15">
      <c r="A726" s="74" t="s">
        <v>87</v>
      </c>
      <c r="B726" s="116">
        <v>1337428</v>
      </c>
      <c r="C726" s="116">
        <v>1370464</v>
      </c>
      <c r="D726" s="116">
        <v>560869</v>
      </c>
      <c r="E726" s="116">
        <v>1098626609</v>
      </c>
      <c r="F726" s="116"/>
      <c r="G726" s="116">
        <v>12606</v>
      </c>
      <c r="H726" s="116">
        <v>31144423</v>
      </c>
      <c r="I726" s="116">
        <v>1198526</v>
      </c>
      <c r="J726" s="116">
        <v>3659870334</v>
      </c>
      <c r="K726" s="138"/>
      <c r="L726" s="148" t="s">
        <v>28</v>
      </c>
      <c r="M726" s="148" t="s">
        <v>28</v>
      </c>
      <c r="N726" s="148" t="s">
        <v>28</v>
      </c>
      <c r="O726" s="148" t="s">
        <v>28</v>
      </c>
    </row>
    <row r="727" spans="1:19" s="41" customFormat="1" ht="8.65" customHeight="1" x14ac:dyDescent="0.15">
      <c r="A727" s="74" t="s">
        <v>38</v>
      </c>
      <c r="B727" s="116">
        <v>56208</v>
      </c>
      <c r="C727" s="116">
        <v>57033</v>
      </c>
      <c r="D727" s="116">
        <v>20381</v>
      </c>
      <c r="E727" s="116">
        <v>183327638</v>
      </c>
      <c r="F727" s="116"/>
      <c r="G727" s="116">
        <v>104</v>
      </c>
      <c r="H727" s="116">
        <v>64841</v>
      </c>
      <c r="I727" s="116">
        <v>15333</v>
      </c>
      <c r="J727" s="116">
        <v>63660178</v>
      </c>
      <c r="K727" s="138"/>
      <c r="L727" s="148" t="s">
        <v>28</v>
      </c>
      <c r="M727" s="148" t="s">
        <v>28</v>
      </c>
      <c r="N727" s="148" t="s">
        <v>28</v>
      </c>
      <c r="O727" s="148" t="s">
        <v>28</v>
      </c>
    </row>
    <row r="728" spans="1:19" s="41" customFormat="1" ht="8.65" customHeight="1" x14ac:dyDescent="0.15">
      <c r="A728" s="74" t="s">
        <v>39</v>
      </c>
      <c r="B728" s="116">
        <v>147266</v>
      </c>
      <c r="C728" s="116">
        <v>163628</v>
      </c>
      <c r="D728" s="116">
        <v>58043</v>
      </c>
      <c r="E728" s="116">
        <v>245894308</v>
      </c>
      <c r="F728" s="116"/>
      <c r="G728" s="116">
        <v>1147</v>
      </c>
      <c r="H728" s="116">
        <v>403976</v>
      </c>
      <c r="I728" s="116">
        <v>70703</v>
      </c>
      <c r="J728" s="116">
        <v>154186695</v>
      </c>
      <c r="K728" s="138"/>
      <c r="L728" s="148" t="s">
        <v>28</v>
      </c>
      <c r="M728" s="148" t="s">
        <v>28</v>
      </c>
      <c r="N728" s="148" t="s">
        <v>28</v>
      </c>
      <c r="O728" s="148" t="s">
        <v>28</v>
      </c>
    </row>
    <row r="729" spans="1:19" s="41" customFormat="1" ht="8.65" customHeight="1" x14ac:dyDescent="0.15">
      <c r="A729" s="76" t="s">
        <v>40</v>
      </c>
      <c r="B729" s="118">
        <v>74799</v>
      </c>
      <c r="C729" s="118">
        <v>83202</v>
      </c>
      <c r="D729" s="118">
        <v>28072</v>
      </c>
      <c r="E729" s="118">
        <v>39887940</v>
      </c>
      <c r="F729" s="118"/>
      <c r="G729" s="118">
        <v>149</v>
      </c>
      <c r="H729" s="118">
        <v>65868</v>
      </c>
      <c r="I729" s="118">
        <v>25950</v>
      </c>
      <c r="J729" s="118">
        <v>27816321</v>
      </c>
      <c r="K729" s="139"/>
      <c r="L729" s="149" t="s">
        <v>28</v>
      </c>
      <c r="M729" s="149" t="s">
        <v>28</v>
      </c>
      <c r="N729" s="149" t="s">
        <v>28</v>
      </c>
      <c r="O729" s="149" t="s">
        <v>28</v>
      </c>
    </row>
    <row r="730" spans="1:19" s="41" customFormat="1" ht="8.65" customHeight="1" x14ac:dyDescent="0.15">
      <c r="A730" s="74" t="s">
        <v>41</v>
      </c>
      <c r="B730" s="116">
        <v>77522</v>
      </c>
      <c r="C730" s="116">
        <v>82640</v>
      </c>
      <c r="D730" s="116">
        <v>27384</v>
      </c>
      <c r="E730" s="116">
        <v>41362631</v>
      </c>
      <c r="F730" s="116"/>
      <c r="G730" s="116">
        <v>338</v>
      </c>
      <c r="H730" s="116">
        <v>161987</v>
      </c>
      <c r="I730" s="116">
        <v>17456</v>
      </c>
      <c r="J730" s="116">
        <v>45988271</v>
      </c>
      <c r="K730" s="138"/>
      <c r="L730" s="148" t="s">
        <v>28</v>
      </c>
      <c r="M730" s="148" t="s">
        <v>28</v>
      </c>
      <c r="N730" s="148" t="s">
        <v>28</v>
      </c>
      <c r="O730" s="148" t="s">
        <v>28</v>
      </c>
    </row>
    <row r="731" spans="1:19" s="41" customFormat="1" ht="8.65" customHeight="1" x14ac:dyDescent="0.15">
      <c r="A731" s="74" t="s">
        <v>42</v>
      </c>
      <c r="B731" s="116">
        <v>239900</v>
      </c>
      <c r="C731" s="116">
        <v>274952</v>
      </c>
      <c r="D731" s="116">
        <v>110946</v>
      </c>
      <c r="E731" s="116">
        <v>718002070</v>
      </c>
      <c r="F731" s="116"/>
      <c r="G731" s="116">
        <v>1721</v>
      </c>
      <c r="H731" s="116">
        <v>551527</v>
      </c>
      <c r="I731" s="116">
        <v>96867</v>
      </c>
      <c r="J731" s="116">
        <v>175477025</v>
      </c>
      <c r="K731" s="138"/>
      <c r="L731" s="148" t="s">
        <v>28</v>
      </c>
      <c r="M731" s="148" t="s">
        <v>28</v>
      </c>
      <c r="N731" s="148" t="s">
        <v>28</v>
      </c>
      <c r="O731" s="148" t="s">
        <v>28</v>
      </c>
    </row>
    <row r="732" spans="1:19" s="41" customFormat="1" ht="8.65" customHeight="1" x14ac:dyDescent="0.15">
      <c r="A732" s="74" t="s">
        <v>43</v>
      </c>
      <c r="B732" s="116">
        <v>439935</v>
      </c>
      <c r="C732" s="116">
        <v>491744</v>
      </c>
      <c r="D732" s="116">
        <v>185509</v>
      </c>
      <c r="E732" s="116">
        <v>354575306</v>
      </c>
      <c r="F732" s="116"/>
      <c r="G732" s="116">
        <v>12978</v>
      </c>
      <c r="H732" s="116">
        <v>24075712</v>
      </c>
      <c r="I732" s="116">
        <v>253554</v>
      </c>
      <c r="J732" s="116">
        <v>72542667469</v>
      </c>
      <c r="K732" s="138"/>
      <c r="L732" s="148" t="s">
        <v>28</v>
      </c>
      <c r="M732" s="148" t="s">
        <v>28</v>
      </c>
      <c r="N732" s="148" t="s">
        <v>28</v>
      </c>
      <c r="O732" s="148" t="s">
        <v>28</v>
      </c>
    </row>
    <row r="733" spans="1:19" s="41" customFormat="1" ht="8.65" customHeight="1" x14ac:dyDescent="0.15">
      <c r="A733" s="76" t="s">
        <v>88</v>
      </c>
      <c r="B733" s="118">
        <v>105180</v>
      </c>
      <c r="C733" s="118">
        <v>141262</v>
      </c>
      <c r="D733" s="118">
        <v>44809</v>
      </c>
      <c r="E733" s="118">
        <v>49188828</v>
      </c>
      <c r="F733" s="118"/>
      <c r="G733" s="118">
        <v>454</v>
      </c>
      <c r="H733" s="118">
        <v>128828</v>
      </c>
      <c r="I733" s="118">
        <v>34584</v>
      </c>
      <c r="J733" s="118">
        <v>39504079</v>
      </c>
      <c r="K733" s="139"/>
      <c r="L733" s="149" t="s">
        <v>28</v>
      </c>
      <c r="M733" s="149" t="s">
        <v>28</v>
      </c>
      <c r="N733" s="149" t="s">
        <v>28</v>
      </c>
      <c r="O733" s="149" t="s">
        <v>28</v>
      </c>
    </row>
    <row r="734" spans="1:19" s="41" customFormat="1" ht="8.65" customHeight="1" x14ac:dyDescent="0.15">
      <c r="A734" s="74" t="s">
        <v>45</v>
      </c>
      <c r="B734" s="116">
        <v>58554</v>
      </c>
      <c r="C734" s="116">
        <v>65432</v>
      </c>
      <c r="D734" s="116">
        <v>23892</v>
      </c>
      <c r="E734" s="116">
        <v>33549956</v>
      </c>
      <c r="F734" s="116"/>
      <c r="G734" s="116">
        <v>422</v>
      </c>
      <c r="H734" s="116">
        <v>139088</v>
      </c>
      <c r="I734" s="116">
        <v>18170</v>
      </c>
      <c r="J734" s="116">
        <v>45146866</v>
      </c>
      <c r="K734" s="138"/>
      <c r="L734" s="148" t="s">
        <v>28</v>
      </c>
      <c r="M734" s="148" t="s">
        <v>28</v>
      </c>
      <c r="N734" s="148" t="s">
        <v>28</v>
      </c>
      <c r="O734" s="148" t="s">
        <v>28</v>
      </c>
    </row>
    <row r="735" spans="1:19" s="41" customFormat="1" ht="8.65" customHeight="1" x14ac:dyDescent="0.15">
      <c r="A735" s="74" t="s">
        <v>46</v>
      </c>
      <c r="B735" s="116">
        <v>40204</v>
      </c>
      <c r="C735" s="116">
        <v>44648</v>
      </c>
      <c r="D735" s="116">
        <v>14031</v>
      </c>
      <c r="E735" s="116">
        <v>18216185</v>
      </c>
      <c r="F735" s="116"/>
      <c r="G735" s="116">
        <v>113</v>
      </c>
      <c r="H735" s="116">
        <v>27753</v>
      </c>
      <c r="I735" s="116">
        <v>9516</v>
      </c>
      <c r="J735" s="116">
        <v>9288941</v>
      </c>
      <c r="K735" s="138"/>
      <c r="L735" s="148" t="s">
        <v>28</v>
      </c>
      <c r="M735" s="148" t="s">
        <v>28</v>
      </c>
      <c r="N735" s="148" t="s">
        <v>28</v>
      </c>
      <c r="O735" s="148" t="s">
        <v>28</v>
      </c>
    </row>
    <row r="736" spans="1:19" s="41" customFormat="1" ht="9" customHeight="1" x14ac:dyDescent="0.15">
      <c r="A736" s="74" t="s">
        <v>47</v>
      </c>
      <c r="B736" s="116">
        <v>213732</v>
      </c>
      <c r="C736" s="116">
        <v>226067</v>
      </c>
      <c r="D736" s="116">
        <v>132322</v>
      </c>
      <c r="E736" s="116">
        <v>2723485929</v>
      </c>
      <c r="F736" s="116"/>
      <c r="G736" s="116">
        <v>1393</v>
      </c>
      <c r="H736" s="116">
        <v>7561026</v>
      </c>
      <c r="I736" s="116">
        <v>192419</v>
      </c>
      <c r="J736" s="116">
        <v>1747124949</v>
      </c>
      <c r="K736" s="138"/>
      <c r="L736" s="148" t="s">
        <v>28</v>
      </c>
      <c r="M736" s="148" t="s">
        <v>28</v>
      </c>
      <c r="N736" s="148" t="s">
        <v>28</v>
      </c>
      <c r="O736" s="148" t="s">
        <v>28</v>
      </c>
    </row>
    <row r="737" spans="1:15" s="41" customFormat="1" ht="9" customHeight="1" x14ac:dyDescent="0.15">
      <c r="A737" s="76" t="s">
        <v>48</v>
      </c>
      <c r="B737" s="118">
        <v>55156</v>
      </c>
      <c r="C737" s="118">
        <v>59050</v>
      </c>
      <c r="D737" s="118">
        <v>24609</v>
      </c>
      <c r="E737" s="118">
        <v>28662494</v>
      </c>
      <c r="F737" s="118"/>
      <c r="G737" s="118">
        <v>159</v>
      </c>
      <c r="H737" s="118">
        <v>161049</v>
      </c>
      <c r="I737" s="118">
        <v>22588</v>
      </c>
      <c r="J737" s="118">
        <v>32863010</v>
      </c>
      <c r="K737" s="139"/>
      <c r="L737" s="149" t="s">
        <v>28</v>
      </c>
      <c r="M737" s="149" t="s">
        <v>28</v>
      </c>
      <c r="N737" s="149" t="s">
        <v>28</v>
      </c>
      <c r="O737" s="149" t="s">
        <v>28</v>
      </c>
    </row>
    <row r="738" spans="1:15" s="41" customFormat="1" ht="9" customHeight="1" x14ac:dyDescent="0.15">
      <c r="A738" s="74" t="s">
        <v>49</v>
      </c>
      <c r="B738" s="116">
        <v>159970</v>
      </c>
      <c r="C738" s="116">
        <v>162267</v>
      </c>
      <c r="D738" s="116">
        <v>62772</v>
      </c>
      <c r="E738" s="116">
        <v>95760937</v>
      </c>
      <c r="F738" s="116"/>
      <c r="G738" s="116">
        <v>1205</v>
      </c>
      <c r="H738" s="116">
        <v>468732</v>
      </c>
      <c r="I738" s="116">
        <v>60399</v>
      </c>
      <c r="J738" s="116">
        <v>573015900</v>
      </c>
      <c r="K738" s="138"/>
      <c r="L738" s="148" t="s">
        <v>28</v>
      </c>
      <c r="M738" s="148" t="s">
        <v>28</v>
      </c>
      <c r="N738" s="148" t="s">
        <v>28</v>
      </c>
      <c r="O738" s="148" t="s">
        <v>28</v>
      </c>
    </row>
    <row r="739" spans="1:15" s="41" customFormat="1" ht="9" customHeight="1" x14ac:dyDescent="0.15">
      <c r="A739" s="74" t="s">
        <v>50</v>
      </c>
      <c r="B739" s="116">
        <v>82176</v>
      </c>
      <c r="C739" s="116">
        <v>82926</v>
      </c>
      <c r="D739" s="116">
        <v>33130</v>
      </c>
      <c r="E739" s="116">
        <v>76363413</v>
      </c>
      <c r="F739" s="116"/>
      <c r="G739" s="116">
        <v>501</v>
      </c>
      <c r="H739" s="116">
        <v>126688</v>
      </c>
      <c r="I739" s="116">
        <v>29699</v>
      </c>
      <c r="J739" s="116">
        <v>32782284</v>
      </c>
      <c r="K739" s="138"/>
      <c r="L739" s="148" t="s">
        <v>28</v>
      </c>
      <c r="M739" s="148" t="s">
        <v>28</v>
      </c>
      <c r="N739" s="148" t="s">
        <v>28</v>
      </c>
      <c r="O739" s="148" t="s">
        <v>28</v>
      </c>
    </row>
    <row r="740" spans="1:15" s="41" customFormat="1" ht="9" customHeight="1" x14ac:dyDescent="0.15">
      <c r="A740" s="74" t="s">
        <v>51</v>
      </c>
      <c r="B740" s="116">
        <v>90911</v>
      </c>
      <c r="C740" s="116">
        <v>91091</v>
      </c>
      <c r="D740" s="116">
        <v>39240</v>
      </c>
      <c r="E740" s="116">
        <v>52297634</v>
      </c>
      <c r="F740" s="116"/>
      <c r="G740" s="116">
        <v>593</v>
      </c>
      <c r="H740" s="116">
        <v>465982</v>
      </c>
      <c r="I740" s="116">
        <v>36190</v>
      </c>
      <c r="J740" s="116">
        <v>229865340</v>
      </c>
      <c r="K740" s="138"/>
      <c r="L740" s="148" t="s">
        <v>28</v>
      </c>
      <c r="M740" s="148" t="s">
        <v>28</v>
      </c>
      <c r="N740" s="148" t="s">
        <v>28</v>
      </c>
      <c r="O740" s="148" t="s">
        <v>28</v>
      </c>
    </row>
    <row r="741" spans="1:15" s="41" customFormat="1" ht="9" customHeight="1" x14ac:dyDescent="0.15">
      <c r="A741" s="76" t="s">
        <v>52</v>
      </c>
      <c r="B741" s="118">
        <v>69320</v>
      </c>
      <c r="C741" s="118">
        <v>73607</v>
      </c>
      <c r="D741" s="118">
        <v>28351</v>
      </c>
      <c r="E741" s="118">
        <v>73480645</v>
      </c>
      <c r="F741" s="118"/>
      <c r="G741" s="118">
        <v>454</v>
      </c>
      <c r="H741" s="118">
        <v>102459</v>
      </c>
      <c r="I741" s="118">
        <v>19092</v>
      </c>
      <c r="J741" s="118">
        <v>24336851</v>
      </c>
      <c r="K741" s="139"/>
      <c r="L741" s="149" t="s">
        <v>28</v>
      </c>
      <c r="M741" s="149" t="s">
        <v>28</v>
      </c>
      <c r="N741" s="149" t="s">
        <v>28</v>
      </c>
      <c r="O741" s="149" t="s">
        <v>28</v>
      </c>
    </row>
    <row r="742" spans="1:15" s="41" customFormat="1" ht="9" customHeight="1" x14ac:dyDescent="0.15">
      <c r="A742" s="74" t="s">
        <v>53</v>
      </c>
      <c r="B742" s="116">
        <v>87492</v>
      </c>
      <c r="C742" s="116">
        <v>88641</v>
      </c>
      <c r="D742" s="116">
        <v>41032</v>
      </c>
      <c r="E742" s="116">
        <v>116695161</v>
      </c>
      <c r="F742" s="116"/>
      <c r="G742" s="116">
        <v>381</v>
      </c>
      <c r="H742" s="116">
        <v>135122</v>
      </c>
      <c r="I742" s="116">
        <v>24459</v>
      </c>
      <c r="J742" s="116">
        <v>28155244</v>
      </c>
      <c r="K742" s="138"/>
      <c r="L742" s="148" t="s">
        <v>28</v>
      </c>
      <c r="M742" s="148" t="s">
        <v>28</v>
      </c>
      <c r="N742" s="148" t="s">
        <v>28</v>
      </c>
      <c r="O742" s="148" t="s">
        <v>28</v>
      </c>
    </row>
    <row r="743" spans="1:15" s="41" customFormat="1" ht="9" customHeight="1" x14ac:dyDescent="0.15">
      <c r="A743" s="74" t="s">
        <v>54</v>
      </c>
      <c r="B743" s="116">
        <v>109236</v>
      </c>
      <c r="C743" s="116">
        <v>109350</v>
      </c>
      <c r="D743" s="116">
        <v>41603</v>
      </c>
      <c r="E743" s="116">
        <v>95936505</v>
      </c>
      <c r="F743" s="116"/>
      <c r="G743" s="116">
        <v>363</v>
      </c>
      <c r="H743" s="116">
        <v>412470</v>
      </c>
      <c r="I743" s="116">
        <v>48976</v>
      </c>
      <c r="J743" s="116">
        <v>194743109</v>
      </c>
      <c r="K743" s="138"/>
      <c r="L743" s="148" t="s">
        <v>28</v>
      </c>
      <c r="M743" s="148" t="s">
        <v>28</v>
      </c>
      <c r="N743" s="148" t="s">
        <v>28</v>
      </c>
      <c r="O743" s="148" t="s">
        <v>28</v>
      </c>
    </row>
    <row r="744" spans="1:15" s="41" customFormat="1" ht="9" customHeight="1" x14ac:dyDescent="0.15">
      <c r="A744" s="74" t="s">
        <v>55</v>
      </c>
      <c r="B744" s="116">
        <v>67823</v>
      </c>
      <c r="C744" s="116">
        <v>68167</v>
      </c>
      <c r="D744" s="116">
        <v>29103</v>
      </c>
      <c r="E744" s="116">
        <v>31218113</v>
      </c>
      <c r="F744" s="116"/>
      <c r="G744" s="116">
        <v>478</v>
      </c>
      <c r="H744" s="116">
        <v>66595</v>
      </c>
      <c r="I744" s="116">
        <v>26863</v>
      </c>
      <c r="J744" s="116">
        <v>48107636</v>
      </c>
      <c r="K744" s="138"/>
      <c r="L744" s="148" t="s">
        <v>28</v>
      </c>
      <c r="M744" s="148" t="s">
        <v>28</v>
      </c>
      <c r="N744" s="148" t="s">
        <v>28</v>
      </c>
      <c r="O744" s="148" t="s">
        <v>28</v>
      </c>
    </row>
    <row r="745" spans="1:15" s="41" customFormat="1" ht="8.65" customHeight="1" x14ac:dyDescent="0.15">
      <c r="A745" s="76" t="s">
        <v>56</v>
      </c>
      <c r="B745" s="118">
        <v>119265</v>
      </c>
      <c r="C745" s="118">
        <v>119451</v>
      </c>
      <c r="D745" s="118">
        <v>55697</v>
      </c>
      <c r="E745" s="118">
        <v>427516775</v>
      </c>
      <c r="F745" s="118"/>
      <c r="G745" s="118">
        <v>397</v>
      </c>
      <c r="H745" s="118">
        <v>145572</v>
      </c>
      <c r="I745" s="118">
        <v>57796</v>
      </c>
      <c r="J745" s="118">
        <v>58907639</v>
      </c>
      <c r="K745" s="139"/>
      <c r="L745" s="149" t="s">
        <v>28</v>
      </c>
      <c r="M745" s="149" t="s">
        <v>28</v>
      </c>
      <c r="N745" s="149" t="s">
        <v>28</v>
      </c>
      <c r="O745" s="149" t="s">
        <v>28</v>
      </c>
    </row>
    <row r="746" spans="1:15" s="41" customFormat="1" ht="9" customHeight="1" x14ac:dyDescent="0.15">
      <c r="A746" s="74" t="s">
        <v>57</v>
      </c>
      <c r="B746" s="116">
        <v>29621</v>
      </c>
      <c r="C746" s="116">
        <v>30583</v>
      </c>
      <c r="D746" s="116">
        <v>11309</v>
      </c>
      <c r="E746" s="116">
        <v>15928506</v>
      </c>
      <c r="F746" s="116"/>
      <c r="G746" s="116">
        <v>124</v>
      </c>
      <c r="H746" s="116">
        <v>34425</v>
      </c>
      <c r="I746" s="116">
        <v>4917</v>
      </c>
      <c r="J746" s="116">
        <v>9360027</v>
      </c>
      <c r="K746" s="138"/>
      <c r="L746" s="148" t="s">
        <v>28</v>
      </c>
      <c r="M746" s="148" t="s">
        <v>28</v>
      </c>
      <c r="N746" s="148" t="s">
        <v>28</v>
      </c>
      <c r="O746" s="148" t="s">
        <v>28</v>
      </c>
    </row>
    <row r="747" spans="1:15" s="41" customFormat="1" ht="9" customHeight="1" x14ac:dyDescent="0.15">
      <c r="A747" s="74" t="s">
        <v>89</v>
      </c>
      <c r="B747" s="116">
        <v>230811</v>
      </c>
      <c r="C747" s="116">
        <v>233400</v>
      </c>
      <c r="D747" s="116">
        <v>91925</v>
      </c>
      <c r="E747" s="116">
        <v>129340275</v>
      </c>
      <c r="F747" s="116"/>
      <c r="G747" s="116">
        <v>566</v>
      </c>
      <c r="H747" s="116">
        <v>226965</v>
      </c>
      <c r="I747" s="116">
        <v>69679</v>
      </c>
      <c r="J747" s="116">
        <v>79941122</v>
      </c>
      <c r="K747" s="138"/>
      <c r="L747" s="148" t="s">
        <v>28</v>
      </c>
      <c r="M747" s="148" t="s">
        <v>28</v>
      </c>
      <c r="N747" s="148" t="s">
        <v>28</v>
      </c>
      <c r="O747" s="148" t="s">
        <v>28</v>
      </c>
    </row>
    <row r="748" spans="1:15" s="41" customFormat="1" ht="8.65" customHeight="1" x14ac:dyDescent="0.15">
      <c r="A748" s="74" t="s">
        <v>59</v>
      </c>
      <c r="B748" s="120">
        <v>45504</v>
      </c>
      <c r="C748" s="120">
        <v>46197</v>
      </c>
      <c r="D748" s="120">
        <v>23462</v>
      </c>
      <c r="E748" s="120">
        <v>62509514</v>
      </c>
      <c r="F748" s="120"/>
      <c r="G748" s="120">
        <v>373</v>
      </c>
      <c r="H748" s="120">
        <v>117773</v>
      </c>
      <c r="I748" s="120">
        <v>21754</v>
      </c>
      <c r="J748" s="120">
        <v>31958351</v>
      </c>
      <c r="K748" s="138"/>
      <c r="L748" s="148" t="s">
        <v>28</v>
      </c>
      <c r="M748" s="148" t="s">
        <v>28</v>
      </c>
      <c r="N748" s="148" t="s">
        <v>28</v>
      </c>
      <c r="O748" s="148" t="s">
        <v>28</v>
      </c>
    </row>
    <row r="749" spans="1:15" s="41" customFormat="1" ht="8.65" customHeight="1" x14ac:dyDescent="0.15">
      <c r="A749" s="76" t="s">
        <v>60</v>
      </c>
      <c r="B749" s="118">
        <v>33636</v>
      </c>
      <c r="C749" s="118">
        <v>34766</v>
      </c>
      <c r="D749" s="118">
        <v>15776</v>
      </c>
      <c r="E749" s="118">
        <v>14361141</v>
      </c>
      <c r="F749" s="118"/>
      <c r="G749" s="118">
        <v>75</v>
      </c>
      <c r="H749" s="118">
        <v>87592</v>
      </c>
      <c r="I749" s="118">
        <v>9452</v>
      </c>
      <c r="J749" s="118">
        <v>28697155</v>
      </c>
      <c r="K749" s="139"/>
      <c r="L749" s="149" t="s">
        <v>28</v>
      </c>
      <c r="M749" s="149" t="s">
        <v>28</v>
      </c>
      <c r="N749" s="149" t="s">
        <v>28</v>
      </c>
      <c r="O749" s="149" t="s">
        <v>28</v>
      </c>
    </row>
    <row r="750" spans="1:15" s="41" customFormat="1" ht="8.65" customHeight="1" x14ac:dyDescent="0.15">
      <c r="A750" s="110" t="s">
        <v>90</v>
      </c>
      <c r="B750" s="120">
        <v>12</v>
      </c>
      <c r="C750" s="120">
        <v>79</v>
      </c>
      <c r="D750" s="120">
        <v>16</v>
      </c>
      <c r="E750" s="120">
        <v>8344</v>
      </c>
      <c r="F750" s="120"/>
      <c r="G750" s="120">
        <v>0</v>
      </c>
      <c r="H750" s="120">
        <v>0</v>
      </c>
      <c r="I750" s="120">
        <v>0</v>
      </c>
      <c r="J750" s="120">
        <v>0</v>
      </c>
      <c r="K750" s="55"/>
      <c r="L750" s="56" t="s">
        <v>28</v>
      </c>
      <c r="M750" s="56" t="s">
        <v>28</v>
      </c>
      <c r="N750" s="56" t="s">
        <v>28</v>
      </c>
      <c r="O750" s="56" t="s">
        <v>28</v>
      </c>
    </row>
    <row r="751" spans="1:15" s="41" customFormat="1" ht="8.65" customHeight="1" x14ac:dyDescent="0.15">
      <c r="A751" s="150" t="s">
        <v>114</v>
      </c>
      <c r="B751" s="120">
        <v>7505</v>
      </c>
      <c r="C751" s="120">
        <v>7505</v>
      </c>
      <c r="D751" s="120">
        <v>7178</v>
      </c>
      <c r="E751" s="120">
        <v>8193942</v>
      </c>
      <c r="F751" s="120"/>
      <c r="G751" s="120">
        <v>0</v>
      </c>
      <c r="H751" s="120">
        <v>0</v>
      </c>
      <c r="I751" s="120">
        <v>0</v>
      </c>
      <c r="J751" s="120">
        <v>0</v>
      </c>
      <c r="K751" s="55"/>
      <c r="L751" s="56" t="s">
        <v>28</v>
      </c>
      <c r="M751" s="56" t="s">
        <v>28</v>
      </c>
      <c r="N751" s="56" t="s">
        <v>28</v>
      </c>
      <c r="O751" s="56" t="s">
        <v>28</v>
      </c>
    </row>
    <row r="752" spans="1:15" s="41" customFormat="1" ht="8.65" customHeight="1" x14ac:dyDescent="0.15">
      <c r="A752" s="150"/>
      <c r="B752" s="120"/>
      <c r="C752" s="120"/>
      <c r="D752" s="120"/>
      <c r="E752" s="120"/>
      <c r="F752" s="120"/>
      <c r="G752" s="120"/>
      <c r="H752" s="120"/>
      <c r="I752" s="120"/>
      <c r="J752" s="120"/>
      <c r="K752" s="55"/>
      <c r="L752" s="56"/>
      <c r="M752" s="56"/>
      <c r="N752" s="56"/>
      <c r="O752" s="56"/>
    </row>
    <row r="753" spans="1:16" s="41" customFormat="1" ht="8.65" customHeight="1" x14ac:dyDescent="0.15">
      <c r="A753" s="145">
        <v>2015</v>
      </c>
      <c r="I753" s="84"/>
      <c r="N753" s="84"/>
      <c r="P753" s="144"/>
    </row>
    <row r="754" spans="1:16" s="41" customFormat="1" ht="8.65" customHeight="1" x14ac:dyDescent="0.15">
      <c r="A754" s="72" t="s">
        <v>84</v>
      </c>
      <c r="B754" s="114">
        <f>SUM(B756:B789)</f>
        <v>5711506</v>
      </c>
      <c r="C754" s="114">
        <f>SUM(C756:C789)</f>
        <v>5777111</v>
      </c>
      <c r="D754" s="114">
        <f>SUM(D756:D789)+3</f>
        <v>2528340</v>
      </c>
      <c r="E754" s="114">
        <f>SUM(E756:E789)-1</f>
        <v>28147262495</v>
      </c>
      <c r="F754" s="114"/>
      <c r="G754" s="114">
        <f>SUM(G756:G789)</f>
        <v>36139</v>
      </c>
      <c r="H754" s="114">
        <f>SUM(H756:H789)</f>
        <v>44867451</v>
      </c>
      <c r="I754" s="114">
        <f>SUM(I756:I789)-1</f>
        <v>1853404</v>
      </c>
      <c r="J754" s="114">
        <f>SUM(J756:J789)+1</f>
        <v>9059723934</v>
      </c>
      <c r="K754" s="78"/>
      <c r="L754" s="147" t="s">
        <v>28</v>
      </c>
      <c r="M754" s="147" t="s">
        <v>28</v>
      </c>
      <c r="N754" s="147" t="s">
        <v>28</v>
      </c>
      <c r="O754" s="147" t="s">
        <v>28</v>
      </c>
      <c r="P754" s="144"/>
    </row>
    <row r="755" spans="1:16" s="41" customFormat="1" ht="3.95" customHeight="1" x14ac:dyDescent="0.15">
      <c r="A755" s="72"/>
      <c r="B755" s="114"/>
      <c r="C755" s="114"/>
      <c r="D755" s="114"/>
      <c r="E755" s="114"/>
      <c r="F755" s="114"/>
      <c r="G755" s="114"/>
      <c r="H755" s="114"/>
      <c r="I755" s="114"/>
      <c r="J755" s="114"/>
      <c r="K755" s="78"/>
      <c r="L755" s="147"/>
      <c r="M755" s="147"/>
      <c r="N755" s="147"/>
      <c r="O755" s="147"/>
      <c r="P755" s="144"/>
    </row>
    <row r="756" spans="1:16" s="41" customFormat="1" ht="8.65" customHeight="1" x14ac:dyDescent="0.15">
      <c r="A756" s="74" t="s">
        <v>29</v>
      </c>
      <c r="B756" s="116">
        <v>33045</v>
      </c>
      <c r="C756" s="116">
        <v>33264</v>
      </c>
      <c r="D756" s="116">
        <v>14275</v>
      </c>
      <c r="E756" s="116">
        <v>11518454</v>
      </c>
      <c r="F756" s="116"/>
      <c r="G756" s="116">
        <v>262</v>
      </c>
      <c r="H756" s="116">
        <v>106135</v>
      </c>
      <c r="I756" s="116">
        <v>12317</v>
      </c>
      <c r="J756" s="116">
        <v>28478459</v>
      </c>
      <c r="K756" s="138"/>
      <c r="L756" s="148" t="s">
        <v>28</v>
      </c>
      <c r="M756" s="148" t="s">
        <v>28</v>
      </c>
      <c r="N756" s="148" t="s">
        <v>28</v>
      </c>
      <c r="O756" s="148" t="s">
        <v>28</v>
      </c>
      <c r="P756" s="144"/>
    </row>
    <row r="757" spans="1:16" s="41" customFormat="1" ht="8.65" customHeight="1" x14ac:dyDescent="0.15">
      <c r="A757" s="74" t="s">
        <v>30</v>
      </c>
      <c r="B757" s="116">
        <v>215052</v>
      </c>
      <c r="C757" s="116">
        <v>215100</v>
      </c>
      <c r="D757" s="116">
        <v>72897</v>
      </c>
      <c r="E757" s="116">
        <v>65738531</v>
      </c>
      <c r="F757" s="116"/>
      <c r="G757" s="116">
        <v>563</v>
      </c>
      <c r="H757" s="116">
        <v>190411</v>
      </c>
      <c r="I757" s="116">
        <v>33811</v>
      </c>
      <c r="J757" s="116">
        <v>75376544</v>
      </c>
      <c r="K757" s="138"/>
      <c r="L757" s="148" t="s">
        <v>28</v>
      </c>
      <c r="M757" s="148" t="s">
        <v>28</v>
      </c>
      <c r="N757" s="148" t="s">
        <v>28</v>
      </c>
      <c r="O757" s="148" t="s">
        <v>28</v>
      </c>
      <c r="P757" s="144"/>
    </row>
    <row r="758" spans="1:16" s="41" customFormat="1" ht="8.65" customHeight="1" x14ac:dyDescent="0.15">
      <c r="A758" s="74" t="s">
        <v>31</v>
      </c>
      <c r="B758" s="116">
        <v>31394</v>
      </c>
      <c r="C758" s="116">
        <v>31402</v>
      </c>
      <c r="D758" s="116">
        <v>12163</v>
      </c>
      <c r="E758" s="116">
        <v>10247285</v>
      </c>
      <c r="F758" s="116"/>
      <c r="G758" s="116">
        <v>140</v>
      </c>
      <c r="H758" s="116">
        <v>71328</v>
      </c>
      <c r="I758" s="116">
        <v>8848</v>
      </c>
      <c r="J758" s="116">
        <v>33912964</v>
      </c>
      <c r="K758" s="138"/>
      <c r="L758" s="148" t="s">
        <v>28</v>
      </c>
      <c r="M758" s="148" t="s">
        <v>28</v>
      </c>
      <c r="N758" s="148" t="s">
        <v>28</v>
      </c>
      <c r="O758" s="148" t="s">
        <v>28</v>
      </c>
      <c r="P758" s="144"/>
    </row>
    <row r="759" spans="1:16" s="41" customFormat="1" ht="8.65" customHeight="1" x14ac:dyDescent="0.15">
      <c r="A759" s="76" t="s">
        <v>32</v>
      </c>
      <c r="B759" s="118">
        <v>32066</v>
      </c>
      <c r="C759" s="118">
        <v>32074</v>
      </c>
      <c r="D759" s="118">
        <v>10847</v>
      </c>
      <c r="E759" s="118">
        <v>9857123</v>
      </c>
      <c r="F759" s="118"/>
      <c r="G759" s="118">
        <v>147</v>
      </c>
      <c r="H759" s="118">
        <v>42052</v>
      </c>
      <c r="I759" s="118">
        <v>8726</v>
      </c>
      <c r="J759" s="118">
        <v>15601308</v>
      </c>
      <c r="K759" s="139"/>
      <c r="L759" s="149" t="s">
        <v>28</v>
      </c>
      <c r="M759" s="149" t="s">
        <v>28</v>
      </c>
      <c r="N759" s="149" t="s">
        <v>28</v>
      </c>
      <c r="O759" s="149" t="s">
        <v>28</v>
      </c>
      <c r="P759" s="144"/>
    </row>
    <row r="760" spans="1:16" s="41" customFormat="1" ht="8.65" customHeight="1" x14ac:dyDescent="0.15">
      <c r="A760" s="74" t="s">
        <v>85</v>
      </c>
      <c r="B760" s="116">
        <v>69491</v>
      </c>
      <c r="C760" s="116">
        <v>70153</v>
      </c>
      <c r="D760" s="116">
        <v>34862</v>
      </c>
      <c r="E760" s="116">
        <v>22735533</v>
      </c>
      <c r="F760" s="116"/>
      <c r="G760" s="116">
        <v>453</v>
      </c>
      <c r="H760" s="116">
        <v>1098601</v>
      </c>
      <c r="I760" s="116">
        <v>33518</v>
      </c>
      <c r="J760" s="116">
        <v>122780932</v>
      </c>
      <c r="K760" s="138"/>
      <c r="L760" s="148" t="s">
        <v>28</v>
      </c>
      <c r="M760" s="148" t="s">
        <v>28</v>
      </c>
      <c r="N760" s="148" t="s">
        <v>28</v>
      </c>
      <c r="O760" s="148" t="s">
        <v>28</v>
      </c>
      <c r="P760" s="144"/>
    </row>
    <row r="761" spans="1:16" s="41" customFormat="1" ht="8.65" customHeight="1" x14ac:dyDescent="0.15">
      <c r="A761" s="74" t="s">
        <v>34</v>
      </c>
      <c r="B761" s="116">
        <v>23466</v>
      </c>
      <c r="C761" s="116">
        <v>23724</v>
      </c>
      <c r="D761" s="116">
        <v>7993</v>
      </c>
      <c r="E761" s="116">
        <v>7740115</v>
      </c>
      <c r="F761" s="116"/>
      <c r="G761" s="116">
        <v>104</v>
      </c>
      <c r="H761" s="116">
        <v>39616</v>
      </c>
      <c r="I761" s="116">
        <v>5860</v>
      </c>
      <c r="J761" s="116">
        <v>15949886</v>
      </c>
      <c r="K761" s="138"/>
      <c r="L761" s="148" t="s">
        <v>28</v>
      </c>
      <c r="M761" s="148" t="s">
        <v>28</v>
      </c>
      <c r="N761" s="148" t="s">
        <v>28</v>
      </c>
      <c r="O761" s="148" t="s">
        <v>28</v>
      </c>
      <c r="P761" s="144"/>
    </row>
    <row r="762" spans="1:16" s="41" customFormat="1" ht="8.65" customHeight="1" x14ac:dyDescent="0.15">
      <c r="A762" s="74" t="s">
        <v>35</v>
      </c>
      <c r="B762" s="116">
        <v>73741</v>
      </c>
      <c r="C762" s="116">
        <v>80351</v>
      </c>
      <c r="D762" s="116">
        <v>27413</v>
      </c>
      <c r="E762" s="116">
        <v>20855976</v>
      </c>
      <c r="F762" s="116"/>
      <c r="G762" s="116">
        <v>203</v>
      </c>
      <c r="H762" s="116">
        <v>72739</v>
      </c>
      <c r="I762" s="116">
        <v>12574</v>
      </c>
      <c r="J762" s="116">
        <v>23521713</v>
      </c>
      <c r="K762" s="138"/>
      <c r="L762" s="148" t="s">
        <v>28</v>
      </c>
      <c r="M762" s="148" t="s">
        <v>28</v>
      </c>
      <c r="N762" s="148" t="s">
        <v>28</v>
      </c>
      <c r="O762" s="148" t="s">
        <v>28</v>
      </c>
      <c r="P762" s="144"/>
    </row>
    <row r="763" spans="1:16" s="41" customFormat="1" ht="8.65" customHeight="1" x14ac:dyDescent="0.15">
      <c r="A763" s="76" t="s">
        <v>86</v>
      </c>
      <c r="B763" s="118">
        <v>96116</v>
      </c>
      <c r="C763" s="118">
        <v>96454</v>
      </c>
      <c r="D763" s="118">
        <v>44510</v>
      </c>
      <c r="E763" s="118">
        <v>31871940</v>
      </c>
      <c r="F763" s="118"/>
      <c r="G763" s="118">
        <v>725</v>
      </c>
      <c r="H763" s="118">
        <v>1331171</v>
      </c>
      <c r="I763" s="118">
        <v>31149</v>
      </c>
      <c r="J763" s="118">
        <v>655434225</v>
      </c>
      <c r="K763" s="139"/>
      <c r="L763" s="149" t="s">
        <v>28</v>
      </c>
      <c r="M763" s="149" t="s">
        <v>28</v>
      </c>
      <c r="N763" s="149" t="s">
        <v>28</v>
      </c>
      <c r="O763" s="149" t="s">
        <v>28</v>
      </c>
    </row>
    <row r="764" spans="1:16" s="41" customFormat="1" ht="8.65" customHeight="1" x14ac:dyDescent="0.15">
      <c r="A764" s="74" t="s">
        <v>87</v>
      </c>
      <c r="B764" s="116">
        <v>1746790</v>
      </c>
      <c r="C764" s="116">
        <v>1770593</v>
      </c>
      <c r="D764" s="116">
        <v>794463</v>
      </c>
      <c r="E764" s="116">
        <v>26239096457</v>
      </c>
      <c r="F764" s="116"/>
      <c r="G764" s="116">
        <v>14817</v>
      </c>
      <c r="H764" s="116">
        <v>28522273</v>
      </c>
      <c r="I764" s="116">
        <v>800430</v>
      </c>
      <c r="J764" s="116">
        <v>3423277757</v>
      </c>
      <c r="K764" s="138"/>
      <c r="L764" s="148" t="s">
        <v>28</v>
      </c>
      <c r="M764" s="148" t="s">
        <v>28</v>
      </c>
      <c r="N764" s="148" t="s">
        <v>28</v>
      </c>
      <c r="O764" s="148" t="s">
        <v>28</v>
      </c>
    </row>
    <row r="765" spans="1:16" s="41" customFormat="1" ht="8.65" customHeight="1" x14ac:dyDescent="0.15">
      <c r="A765" s="74" t="s">
        <v>38</v>
      </c>
      <c r="B765" s="116">
        <v>38236</v>
      </c>
      <c r="C765" s="116">
        <v>38243</v>
      </c>
      <c r="D765" s="116">
        <v>15679</v>
      </c>
      <c r="E765" s="116">
        <v>12308778</v>
      </c>
      <c r="F765" s="116"/>
      <c r="G765" s="116">
        <v>119</v>
      </c>
      <c r="H765" s="116">
        <v>63296</v>
      </c>
      <c r="I765" s="116">
        <v>10416</v>
      </c>
      <c r="J765" s="116">
        <v>21184497</v>
      </c>
      <c r="K765" s="138"/>
      <c r="L765" s="148" t="s">
        <v>28</v>
      </c>
      <c r="M765" s="148" t="s">
        <v>28</v>
      </c>
      <c r="N765" s="148" t="s">
        <v>28</v>
      </c>
      <c r="O765" s="148" t="s">
        <v>28</v>
      </c>
    </row>
    <row r="766" spans="1:16" s="41" customFormat="1" ht="8.65" customHeight="1" x14ac:dyDescent="0.15">
      <c r="A766" s="74" t="s">
        <v>39</v>
      </c>
      <c r="B766" s="116">
        <v>118481</v>
      </c>
      <c r="C766" s="116">
        <v>121978</v>
      </c>
      <c r="D766" s="116">
        <v>52660</v>
      </c>
      <c r="E766" s="116">
        <v>35830723</v>
      </c>
      <c r="F766" s="116"/>
      <c r="G766" s="116">
        <v>1558</v>
      </c>
      <c r="H766" s="116">
        <v>652222</v>
      </c>
      <c r="I766" s="116">
        <v>74532</v>
      </c>
      <c r="J766" s="116">
        <v>355638683</v>
      </c>
      <c r="K766" s="138"/>
      <c r="L766" s="148" t="s">
        <v>28</v>
      </c>
      <c r="M766" s="148" t="s">
        <v>28</v>
      </c>
      <c r="N766" s="148" t="s">
        <v>28</v>
      </c>
      <c r="O766" s="148" t="s">
        <v>28</v>
      </c>
    </row>
    <row r="767" spans="1:16" s="41" customFormat="1" ht="8.65" customHeight="1" x14ac:dyDescent="0.15">
      <c r="A767" s="76" t="s">
        <v>40</v>
      </c>
      <c r="B767" s="118">
        <v>51616</v>
      </c>
      <c r="C767" s="118">
        <v>51648</v>
      </c>
      <c r="D767" s="118">
        <v>18655</v>
      </c>
      <c r="E767" s="118">
        <v>13967187</v>
      </c>
      <c r="F767" s="118"/>
      <c r="G767" s="118">
        <v>170</v>
      </c>
      <c r="H767" s="118">
        <v>65789</v>
      </c>
      <c r="I767" s="118">
        <v>18107</v>
      </c>
      <c r="J767" s="118">
        <v>24100338</v>
      </c>
      <c r="K767" s="139"/>
      <c r="L767" s="149" t="s">
        <v>28</v>
      </c>
      <c r="M767" s="149" t="s">
        <v>28</v>
      </c>
      <c r="N767" s="149" t="s">
        <v>28</v>
      </c>
      <c r="O767" s="149" t="s">
        <v>28</v>
      </c>
    </row>
    <row r="768" spans="1:16" s="41" customFormat="1" ht="8.65" customHeight="1" x14ac:dyDescent="0.15">
      <c r="A768" s="74" t="s">
        <v>41</v>
      </c>
      <c r="B768" s="116">
        <v>55266</v>
      </c>
      <c r="C768" s="116">
        <v>55300</v>
      </c>
      <c r="D768" s="116">
        <v>22626</v>
      </c>
      <c r="E768" s="116">
        <v>16821458</v>
      </c>
      <c r="F768" s="116"/>
      <c r="G768" s="116">
        <v>463</v>
      </c>
      <c r="H768" s="116">
        <v>140055</v>
      </c>
      <c r="I768" s="116">
        <v>18371</v>
      </c>
      <c r="J768" s="116">
        <v>48623191</v>
      </c>
      <c r="K768" s="138"/>
      <c r="L768" s="148" t="s">
        <v>28</v>
      </c>
      <c r="M768" s="148" t="s">
        <v>28</v>
      </c>
      <c r="N768" s="148" t="s">
        <v>28</v>
      </c>
      <c r="O768" s="148" t="s">
        <v>28</v>
      </c>
    </row>
    <row r="769" spans="1:15" s="41" customFormat="1" ht="8.65" customHeight="1" x14ac:dyDescent="0.15">
      <c r="A769" s="74" t="s">
        <v>42</v>
      </c>
      <c r="B769" s="116">
        <v>197777</v>
      </c>
      <c r="C769" s="116">
        <v>198512</v>
      </c>
      <c r="D769" s="116">
        <v>87351</v>
      </c>
      <c r="E769" s="116">
        <v>56038229</v>
      </c>
      <c r="F769" s="116"/>
      <c r="G769" s="116">
        <v>1907</v>
      </c>
      <c r="H769" s="116">
        <v>1439515</v>
      </c>
      <c r="I769" s="116">
        <v>63671</v>
      </c>
      <c r="J769" s="116">
        <v>260288400</v>
      </c>
      <c r="K769" s="138"/>
      <c r="L769" s="148" t="s">
        <v>28</v>
      </c>
      <c r="M769" s="148" t="s">
        <v>28</v>
      </c>
      <c r="N769" s="148" t="s">
        <v>28</v>
      </c>
      <c r="O769" s="148" t="s">
        <v>28</v>
      </c>
    </row>
    <row r="770" spans="1:15" s="41" customFormat="1" ht="8.65" customHeight="1" x14ac:dyDescent="0.15">
      <c r="A770" s="74" t="s">
        <v>43</v>
      </c>
      <c r="B770" s="116">
        <v>365098</v>
      </c>
      <c r="C770" s="116">
        <v>366902</v>
      </c>
      <c r="D770" s="116">
        <v>163561</v>
      </c>
      <c r="E770" s="116">
        <v>103754501</v>
      </c>
      <c r="F770" s="116"/>
      <c r="G770" s="116">
        <v>5126</v>
      </c>
      <c r="H770" s="116">
        <v>1340574</v>
      </c>
      <c r="I770" s="116">
        <v>186063</v>
      </c>
      <c r="J770" s="116">
        <v>754861538</v>
      </c>
      <c r="K770" s="138"/>
      <c r="L770" s="148" t="s">
        <v>28</v>
      </c>
      <c r="M770" s="148" t="s">
        <v>28</v>
      </c>
      <c r="N770" s="148" t="s">
        <v>28</v>
      </c>
      <c r="O770" s="148" t="s">
        <v>28</v>
      </c>
    </row>
    <row r="771" spans="1:15" s="41" customFormat="1" ht="8.65" customHeight="1" x14ac:dyDescent="0.15">
      <c r="A771" s="76" t="s">
        <v>88</v>
      </c>
      <c r="B771" s="118">
        <v>108127</v>
      </c>
      <c r="C771" s="118">
        <v>108202</v>
      </c>
      <c r="D771" s="118">
        <v>36129</v>
      </c>
      <c r="E771" s="118">
        <v>25646781</v>
      </c>
      <c r="F771" s="118"/>
      <c r="G771" s="118">
        <v>571</v>
      </c>
      <c r="H771" s="118">
        <v>152929</v>
      </c>
      <c r="I771" s="118">
        <v>24678</v>
      </c>
      <c r="J771" s="118">
        <v>40678514</v>
      </c>
      <c r="K771" s="139"/>
      <c r="L771" s="149" t="s">
        <v>28</v>
      </c>
      <c r="M771" s="149" t="s">
        <v>28</v>
      </c>
      <c r="N771" s="149" t="s">
        <v>28</v>
      </c>
      <c r="O771" s="149" t="s">
        <v>28</v>
      </c>
    </row>
    <row r="772" spans="1:15" s="41" customFormat="1" ht="8.65" customHeight="1" x14ac:dyDescent="0.15">
      <c r="A772" s="74" t="s">
        <v>45</v>
      </c>
      <c r="B772" s="116">
        <v>37237</v>
      </c>
      <c r="C772" s="116">
        <v>37283</v>
      </c>
      <c r="D772" s="116">
        <v>14666</v>
      </c>
      <c r="E772" s="116">
        <v>11504457</v>
      </c>
      <c r="F772" s="116"/>
      <c r="G772" s="116">
        <v>572</v>
      </c>
      <c r="H772" s="116">
        <v>274514</v>
      </c>
      <c r="I772" s="116">
        <v>13721</v>
      </c>
      <c r="J772" s="116">
        <v>130870186</v>
      </c>
      <c r="K772" s="138"/>
      <c r="L772" s="148" t="s">
        <v>28</v>
      </c>
      <c r="M772" s="148" t="s">
        <v>28</v>
      </c>
      <c r="N772" s="148" t="s">
        <v>28</v>
      </c>
      <c r="O772" s="148" t="s">
        <v>28</v>
      </c>
    </row>
    <row r="773" spans="1:15" s="41" customFormat="1" ht="8.65" customHeight="1" x14ac:dyDescent="0.15">
      <c r="A773" s="74" t="s">
        <v>46</v>
      </c>
      <c r="B773" s="116">
        <v>31463</v>
      </c>
      <c r="C773" s="116">
        <v>31468</v>
      </c>
      <c r="D773" s="116">
        <v>9902</v>
      </c>
      <c r="E773" s="116">
        <v>8909712</v>
      </c>
      <c r="F773" s="116"/>
      <c r="G773" s="116">
        <v>150</v>
      </c>
      <c r="H773" s="116">
        <v>50133</v>
      </c>
      <c r="I773" s="116">
        <v>7453</v>
      </c>
      <c r="J773" s="116">
        <v>14647463</v>
      </c>
      <c r="K773" s="138"/>
      <c r="L773" s="148" t="s">
        <v>28</v>
      </c>
      <c r="M773" s="148" t="s">
        <v>28</v>
      </c>
      <c r="N773" s="148" t="s">
        <v>28</v>
      </c>
      <c r="O773" s="148" t="s">
        <v>28</v>
      </c>
    </row>
    <row r="774" spans="1:15" s="41" customFormat="1" ht="8.65" customHeight="1" x14ac:dyDescent="0.15">
      <c r="A774" s="74" t="s">
        <v>47</v>
      </c>
      <c r="B774" s="116">
        <v>127337</v>
      </c>
      <c r="C774" s="116">
        <v>144551</v>
      </c>
      <c r="D774" s="116">
        <v>104647</v>
      </c>
      <c r="E774" s="116">
        <v>76301595</v>
      </c>
      <c r="F774" s="116"/>
      <c r="G774" s="116">
        <v>1313</v>
      </c>
      <c r="H774" s="116">
        <v>6075459</v>
      </c>
      <c r="I774" s="116">
        <v>153107</v>
      </c>
      <c r="J774" s="116">
        <v>1646104341</v>
      </c>
      <c r="K774" s="138"/>
      <c r="L774" s="148" t="s">
        <v>28</v>
      </c>
      <c r="M774" s="148" t="s">
        <v>28</v>
      </c>
      <c r="N774" s="148" t="s">
        <v>28</v>
      </c>
      <c r="O774" s="148" t="s">
        <v>28</v>
      </c>
    </row>
    <row r="775" spans="1:15" s="41" customFormat="1" ht="8.65" customHeight="1" x14ac:dyDescent="0.15">
      <c r="A775" s="76" t="s">
        <v>48</v>
      </c>
      <c r="B775" s="118">
        <v>35608</v>
      </c>
      <c r="C775" s="118">
        <v>35621</v>
      </c>
      <c r="D775" s="118">
        <v>17894</v>
      </c>
      <c r="E775" s="118">
        <v>9313804</v>
      </c>
      <c r="F775" s="118"/>
      <c r="G775" s="118">
        <v>213</v>
      </c>
      <c r="H775" s="118">
        <v>583852</v>
      </c>
      <c r="I775" s="118">
        <v>18933</v>
      </c>
      <c r="J775" s="118">
        <v>103275485</v>
      </c>
      <c r="K775" s="139"/>
      <c r="L775" s="149" t="s">
        <v>28</v>
      </c>
      <c r="M775" s="149" t="s">
        <v>28</v>
      </c>
      <c r="N775" s="149" t="s">
        <v>28</v>
      </c>
      <c r="O775" s="149" t="s">
        <v>28</v>
      </c>
    </row>
    <row r="776" spans="1:15" s="41" customFormat="1" ht="8.65" customHeight="1" x14ac:dyDescent="0.15">
      <c r="A776" s="74" t="s">
        <v>49</v>
      </c>
      <c r="B776" s="116">
        <v>65380</v>
      </c>
      <c r="C776" s="116">
        <v>65893</v>
      </c>
      <c r="D776" s="116">
        <v>37375</v>
      </c>
      <c r="E776" s="116">
        <v>20542019</v>
      </c>
      <c r="F776" s="116"/>
      <c r="G776" s="116">
        <v>1222</v>
      </c>
      <c r="H776" s="116">
        <v>405952</v>
      </c>
      <c r="I776" s="116">
        <v>44487</v>
      </c>
      <c r="J776" s="116">
        <v>242704376</v>
      </c>
      <c r="K776" s="138"/>
      <c r="L776" s="148" t="s">
        <v>28</v>
      </c>
      <c r="M776" s="148" t="s">
        <v>28</v>
      </c>
      <c r="N776" s="148" t="s">
        <v>28</v>
      </c>
      <c r="O776" s="148" t="s">
        <v>28</v>
      </c>
    </row>
    <row r="777" spans="1:15" s="41" customFormat="1" ht="8.65" customHeight="1" x14ac:dyDescent="0.15">
      <c r="A777" s="74" t="s">
        <v>50</v>
      </c>
      <c r="B777" s="116">
        <v>48521</v>
      </c>
      <c r="C777" s="116">
        <v>49675</v>
      </c>
      <c r="D777" s="116">
        <v>28515</v>
      </c>
      <c r="E777" s="116">
        <v>17657286</v>
      </c>
      <c r="F777" s="116"/>
      <c r="G777" s="116">
        <v>745</v>
      </c>
      <c r="H777" s="116">
        <v>140841</v>
      </c>
      <c r="I777" s="116">
        <v>25669</v>
      </c>
      <c r="J777" s="116">
        <v>69482325</v>
      </c>
      <c r="K777" s="138"/>
      <c r="L777" s="148" t="s">
        <v>28</v>
      </c>
      <c r="M777" s="148" t="s">
        <v>28</v>
      </c>
      <c r="N777" s="148" t="s">
        <v>28</v>
      </c>
      <c r="O777" s="148" t="s">
        <v>28</v>
      </c>
    </row>
    <row r="778" spans="1:15" s="41" customFormat="1" ht="8.65" customHeight="1" x14ac:dyDescent="0.15">
      <c r="A778" s="74" t="s">
        <v>51</v>
      </c>
      <c r="B778" s="116">
        <v>25075</v>
      </c>
      <c r="C778" s="116">
        <v>25133</v>
      </c>
      <c r="D778" s="116">
        <v>17234</v>
      </c>
      <c r="E778" s="116">
        <v>9798686</v>
      </c>
      <c r="F778" s="116"/>
      <c r="G778" s="116">
        <v>775</v>
      </c>
      <c r="H778" s="116">
        <v>604902</v>
      </c>
      <c r="I778" s="116">
        <v>30207</v>
      </c>
      <c r="J778" s="116">
        <v>440920365</v>
      </c>
      <c r="K778" s="138"/>
      <c r="L778" s="148" t="s">
        <v>28</v>
      </c>
      <c r="M778" s="148" t="s">
        <v>28</v>
      </c>
      <c r="N778" s="148" t="s">
        <v>28</v>
      </c>
      <c r="O778" s="148" t="s">
        <v>28</v>
      </c>
    </row>
    <row r="779" spans="1:15" s="41" customFormat="1" ht="8.65" customHeight="1" x14ac:dyDescent="0.15">
      <c r="A779" s="76" t="s">
        <v>52</v>
      </c>
      <c r="B779" s="118">
        <v>54525</v>
      </c>
      <c r="C779" s="118">
        <v>54860</v>
      </c>
      <c r="D779" s="118">
        <v>24261</v>
      </c>
      <c r="E779" s="118">
        <v>15775597</v>
      </c>
      <c r="F779" s="118"/>
      <c r="G779" s="118">
        <v>556</v>
      </c>
      <c r="H779" s="118">
        <v>118793</v>
      </c>
      <c r="I779" s="118">
        <v>15755</v>
      </c>
      <c r="J779" s="118">
        <v>38905295</v>
      </c>
      <c r="K779" s="139"/>
      <c r="L779" s="149" t="s">
        <v>28</v>
      </c>
      <c r="M779" s="149" t="s">
        <v>28</v>
      </c>
      <c r="N779" s="149" t="s">
        <v>28</v>
      </c>
      <c r="O779" s="149" t="s">
        <v>28</v>
      </c>
    </row>
    <row r="780" spans="1:15" s="41" customFormat="1" ht="8.65" customHeight="1" x14ac:dyDescent="0.15">
      <c r="A780" s="74" t="s">
        <v>53</v>
      </c>
      <c r="B780" s="116">
        <v>42724</v>
      </c>
      <c r="C780" s="116">
        <v>43037</v>
      </c>
      <c r="D780" s="116">
        <v>30939</v>
      </c>
      <c r="E780" s="116">
        <v>16007952</v>
      </c>
      <c r="F780" s="116"/>
      <c r="G780" s="116">
        <v>344</v>
      </c>
      <c r="H780" s="116">
        <v>119506</v>
      </c>
      <c r="I780" s="116">
        <v>16169</v>
      </c>
      <c r="J780" s="116">
        <v>26999490</v>
      </c>
      <c r="K780" s="138"/>
      <c r="L780" s="148" t="s">
        <v>28</v>
      </c>
      <c r="M780" s="148" t="s">
        <v>28</v>
      </c>
      <c r="N780" s="148" t="s">
        <v>28</v>
      </c>
      <c r="O780" s="148" t="s">
        <v>28</v>
      </c>
    </row>
    <row r="781" spans="1:15" s="41" customFormat="1" ht="8.65" customHeight="1" x14ac:dyDescent="0.15">
      <c r="A781" s="74" t="s">
        <v>54</v>
      </c>
      <c r="B781" s="116">
        <v>59780</v>
      </c>
      <c r="C781" s="116">
        <v>62033</v>
      </c>
      <c r="D781" s="116">
        <v>31392</v>
      </c>
      <c r="E781" s="116">
        <v>17547606</v>
      </c>
      <c r="F781" s="116"/>
      <c r="G781" s="116">
        <v>372</v>
      </c>
      <c r="H781" s="116">
        <v>285810</v>
      </c>
      <c r="I781" s="116">
        <v>41434</v>
      </c>
      <c r="J781" s="116">
        <v>159759208</v>
      </c>
      <c r="K781" s="138"/>
      <c r="L781" s="148" t="s">
        <v>28</v>
      </c>
      <c r="M781" s="148" t="s">
        <v>28</v>
      </c>
      <c r="N781" s="148" t="s">
        <v>28</v>
      </c>
      <c r="O781" s="148" t="s">
        <v>28</v>
      </c>
    </row>
    <row r="782" spans="1:15" s="41" customFormat="1" ht="8.65" customHeight="1" x14ac:dyDescent="0.15">
      <c r="A782" s="74" t="s">
        <v>55</v>
      </c>
      <c r="B782" s="116">
        <v>39033</v>
      </c>
      <c r="C782" s="116">
        <v>39046</v>
      </c>
      <c r="D782" s="116">
        <v>21894</v>
      </c>
      <c r="E782" s="116">
        <v>12817438</v>
      </c>
      <c r="F782" s="116"/>
      <c r="G782" s="116">
        <v>289</v>
      </c>
      <c r="H782" s="116">
        <v>46210</v>
      </c>
      <c r="I782" s="116">
        <v>16844</v>
      </c>
      <c r="J782" s="116">
        <v>25963285</v>
      </c>
      <c r="K782" s="138"/>
      <c r="L782" s="148" t="s">
        <v>28</v>
      </c>
      <c r="M782" s="148" t="s">
        <v>28</v>
      </c>
      <c r="N782" s="148" t="s">
        <v>28</v>
      </c>
      <c r="O782" s="148" t="s">
        <v>28</v>
      </c>
    </row>
    <row r="783" spans="1:15" s="41" customFormat="1" ht="8.65" customHeight="1" x14ac:dyDescent="0.15">
      <c r="A783" s="76" t="s">
        <v>56</v>
      </c>
      <c r="B783" s="118">
        <v>50637</v>
      </c>
      <c r="C783" s="118">
        <v>51237</v>
      </c>
      <c r="D783" s="118">
        <v>41957</v>
      </c>
      <c r="E783" s="118">
        <v>23122951</v>
      </c>
      <c r="F783" s="118"/>
      <c r="G783" s="118">
        <v>483</v>
      </c>
      <c r="H783" s="118">
        <v>178350</v>
      </c>
      <c r="I783" s="118">
        <v>41065</v>
      </c>
      <c r="J783" s="118">
        <v>57449090</v>
      </c>
      <c r="K783" s="139"/>
      <c r="L783" s="149" t="s">
        <v>28</v>
      </c>
      <c r="M783" s="149" t="s">
        <v>28</v>
      </c>
      <c r="N783" s="149" t="s">
        <v>28</v>
      </c>
      <c r="O783" s="149" t="s">
        <v>28</v>
      </c>
    </row>
    <row r="784" spans="1:15" s="41" customFormat="1" ht="8.65" customHeight="1" x14ac:dyDescent="0.15">
      <c r="A784" s="74" t="s">
        <v>57</v>
      </c>
      <c r="B784" s="116">
        <v>12812</v>
      </c>
      <c r="C784" s="116">
        <v>12861</v>
      </c>
      <c r="D784" s="116">
        <v>6254</v>
      </c>
      <c r="E784" s="116">
        <v>3437873</v>
      </c>
      <c r="F784" s="116"/>
      <c r="G784" s="116">
        <v>150</v>
      </c>
      <c r="H784" s="116">
        <v>35047</v>
      </c>
      <c r="I784" s="116">
        <v>3569</v>
      </c>
      <c r="J784" s="116">
        <v>10804937</v>
      </c>
      <c r="K784" s="138"/>
      <c r="L784" s="148" t="s">
        <v>28</v>
      </c>
      <c r="M784" s="148" t="s">
        <v>28</v>
      </c>
      <c r="N784" s="148" t="s">
        <v>28</v>
      </c>
      <c r="O784" s="148" t="s">
        <v>28</v>
      </c>
    </row>
    <row r="785" spans="1:19" s="41" customFormat="1" ht="8.65" customHeight="1" x14ac:dyDescent="0.15">
      <c r="A785" s="74" t="s">
        <v>89</v>
      </c>
      <c r="B785" s="116">
        <v>99107</v>
      </c>
      <c r="C785" s="116">
        <v>102977</v>
      </c>
      <c r="D785" s="116">
        <v>56032</v>
      </c>
      <c r="E785" s="116">
        <v>34493016</v>
      </c>
      <c r="F785" s="116"/>
      <c r="G785" s="116">
        <v>733</v>
      </c>
      <c r="H785" s="116">
        <v>307744</v>
      </c>
      <c r="I785" s="116">
        <v>48421</v>
      </c>
      <c r="J785" s="116">
        <v>101182845</v>
      </c>
      <c r="K785" s="138"/>
      <c r="L785" s="148" t="s">
        <v>28</v>
      </c>
      <c r="M785" s="148" t="s">
        <v>28</v>
      </c>
      <c r="N785" s="148" t="s">
        <v>28</v>
      </c>
      <c r="O785" s="148" t="s">
        <v>28</v>
      </c>
    </row>
    <row r="786" spans="1:19" s="41" customFormat="1" ht="8.65" customHeight="1" x14ac:dyDescent="0.15">
      <c r="A786" s="74" t="s">
        <v>59</v>
      </c>
      <c r="B786" s="120">
        <v>31047</v>
      </c>
      <c r="C786" s="120">
        <v>31111</v>
      </c>
      <c r="D786" s="120">
        <v>18852</v>
      </c>
      <c r="E786" s="120">
        <v>11664349</v>
      </c>
      <c r="F786" s="120"/>
      <c r="G786" s="120">
        <v>405</v>
      </c>
      <c r="H786" s="120">
        <v>131429</v>
      </c>
      <c r="I786" s="120">
        <v>15858</v>
      </c>
      <c r="J786" s="120">
        <v>32186225</v>
      </c>
      <c r="K786" s="138"/>
      <c r="L786" s="148" t="s">
        <v>28</v>
      </c>
      <c r="M786" s="148" t="s">
        <v>28</v>
      </c>
      <c r="N786" s="148" t="s">
        <v>28</v>
      </c>
      <c r="O786" s="148" t="s">
        <v>28</v>
      </c>
    </row>
    <row r="787" spans="1:19" s="41" customFormat="1" ht="8.65" customHeight="1" x14ac:dyDescent="0.15">
      <c r="A787" s="76" t="s">
        <v>60</v>
      </c>
      <c r="B787" s="118">
        <v>26263</v>
      </c>
      <c r="C787" s="118">
        <v>26275</v>
      </c>
      <c r="D787" s="118">
        <v>16513</v>
      </c>
      <c r="E787" s="118">
        <v>8974952</v>
      </c>
      <c r="F787" s="118"/>
      <c r="G787" s="118">
        <v>87</v>
      </c>
      <c r="H787" s="118">
        <v>47550</v>
      </c>
      <c r="I787" s="118">
        <v>5922</v>
      </c>
      <c r="J787" s="118">
        <v>15658867</v>
      </c>
      <c r="K787" s="139"/>
      <c r="L787" s="149" t="s">
        <v>28</v>
      </c>
      <c r="M787" s="149" t="s">
        <v>28</v>
      </c>
      <c r="N787" s="149" t="s">
        <v>28</v>
      </c>
      <c r="O787" s="149" t="s">
        <v>28</v>
      </c>
    </row>
    <row r="788" spans="1:19" s="41" customFormat="1" ht="8.65" customHeight="1" x14ac:dyDescent="0.15">
      <c r="A788" s="110" t="s">
        <v>90</v>
      </c>
      <c r="B788" s="120">
        <v>26</v>
      </c>
      <c r="C788" s="120">
        <v>26</v>
      </c>
      <c r="D788" s="120">
        <v>5</v>
      </c>
      <c r="E788" s="120">
        <v>2251</v>
      </c>
      <c r="F788" s="120"/>
      <c r="G788" s="120">
        <v>0</v>
      </c>
      <c r="H788" s="120">
        <v>0</v>
      </c>
      <c r="I788" s="120">
        <v>0</v>
      </c>
      <c r="J788" s="120">
        <v>29874271</v>
      </c>
      <c r="K788" s="55"/>
      <c r="L788" s="56" t="s">
        <v>28</v>
      </c>
      <c r="M788" s="56" t="s">
        <v>28</v>
      </c>
      <c r="N788" s="56" t="s">
        <v>28</v>
      </c>
      <c r="O788" s="56" t="s">
        <v>28</v>
      </c>
    </row>
    <row r="789" spans="1:19" s="41" customFormat="1" ht="8.65" customHeight="1" x14ac:dyDescent="0.15">
      <c r="A789" s="150" t="s">
        <v>114</v>
      </c>
      <c r="B789" s="120">
        <v>1669169</v>
      </c>
      <c r="C789" s="120">
        <v>1670124</v>
      </c>
      <c r="D789" s="120">
        <v>633921</v>
      </c>
      <c r="E789" s="120">
        <v>1165361881</v>
      </c>
      <c r="F789" s="120"/>
      <c r="G789" s="120">
        <v>402</v>
      </c>
      <c r="H789" s="120">
        <v>132653</v>
      </c>
      <c r="I789" s="120">
        <v>11720</v>
      </c>
      <c r="J789" s="120">
        <v>13226930</v>
      </c>
      <c r="K789" s="55"/>
      <c r="L789" s="56" t="s">
        <v>28</v>
      </c>
      <c r="M789" s="56" t="s">
        <v>28</v>
      </c>
      <c r="N789" s="56" t="s">
        <v>28</v>
      </c>
      <c r="O789" s="56" t="s">
        <v>28</v>
      </c>
    </row>
    <row r="790" spans="1:19" s="41" customFormat="1" ht="8.25" customHeight="1" x14ac:dyDescent="0.15">
      <c r="A790" s="150"/>
      <c r="B790" s="120"/>
      <c r="C790" s="120"/>
      <c r="D790" s="120"/>
      <c r="E790" s="120"/>
      <c r="F790" s="120"/>
      <c r="G790" s="120"/>
      <c r="H790" s="120"/>
      <c r="I790" s="120"/>
      <c r="J790" s="120"/>
      <c r="K790" s="55"/>
      <c r="L790" s="56"/>
      <c r="M790" s="56"/>
      <c r="N790" s="56"/>
      <c r="O790" s="56"/>
    </row>
    <row r="791" spans="1:19" s="41" customFormat="1" ht="9" customHeight="1" x14ac:dyDescent="0.15">
      <c r="A791" s="145">
        <v>2016</v>
      </c>
      <c r="I791" s="84"/>
      <c r="N791" s="84"/>
      <c r="P791" s="144"/>
      <c r="Q791" s="144"/>
      <c r="R791" s="144"/>
      <c r="S791" s="144"/>
    </row>
    <row r="792" spans="1:19" s="41" customFormat="1" ht="9" customHeight="1" x14ac:dyDescent="0.15">
      <c r="A792" s="72" t="s">
        <v>84</v>
      </c>
      <c r="B792" s="114">
        <f>SUM(B794:B827)</f>
        <v>4858924</v>
      </c>
      <c r="C792" s="114">
        <f>SUM(C794:C827)</f>
        <v>4918318</v>
      </c>
      <c r="D792" s="114">
        <f>SUM(D794:D827)</f>
        <v>3528583</v>
      </c>
      <c r="E792" s="114">
        <f>SUM(E794:E827)+1</f>
        <v>9521134340</v>
      </c>
      <c r="F792" s="114"/>
      <c r="G792" s="114">
        <f>SUM(G794:G827)</f>
        <v>42767</v>
      </c>
      <c r="H792" s="114">
        <f>SUM(H794:H827)</f>
        <v>60425758</v>
      </c>
      <c r="I792" s="114">
        <f>SUM(I794:I827)</f>
        <v>1851865</v>
      </c>
      <c r="J792" s="114">
        <f>SUM(J794:J827)+4</f>
        <v>75854304858</v>
      </c>
      <c r="K792" s="78"/>
      <c r="L792" s="147" t="s">
        <v>28</v>
      </c>
      <c r="M792" s="147" t="s">
        <v>28</v>
      </c>
      <c r="N792" s="147" t="s">
        <v>28</v>
      </c>
      <c r="O792" s="147" t="s">
        <v>28</v>
      </c>
      <c r="P792" s="144"/>
      <c r="Q792" s="144"/>
      <c r="R792" s="144"/>
      <c r="S792" s="144"/>
    </row>
    <row r="793" spans="1:19" s="41" customFormat="1" ht="3" customHeight="1" x14ac:dyDescent="0.15">
      <c r="A793" s="72"/>
      <c r="B793" s="114"/>
      <c r="C793" s="114"/>
      <c r="D793" s="114"/>
      <c r="E793" s="114"/>
      <c r="F793" s="114"/>
      <c r="G793" s="114"/>
      <c r="H793" s="114"/>
      <c r="I793" s="114"/>
      <c r="J793" s="114"/>
      <c r="K793" s="78"/>
      <c r="L793" s="147"/>
      <c r="M793" s="147"/>
      <c r="N793" s="147"/>
      <c r="O793" s="147"/>
      <c r="P793" s="144"/>
      <c r="Q793" s="144"/>
      <c r="R793" s="144"/>
      <c r="S793" s="144"/>
    </row>
    <row r="794" spans="1:19" s="41" customFormat="1" ht="8.65" customHeight="1" x14ac:dyDescent="0.15">
      <c r="A794" s="74" t="s">
        <v>29</v>
      </c>
      <c r="B794" s="116">
        <v>38394</v>
      </c>
      <c r="C794" s="116">
        <v>38622</v>
      </c>
      <c r="D794" s="116">
        <v>20458</v>
      </c>
      <c r="E794" s="116">
        <v>20711549</v>
      </c>
      <c r="F794" s="116"/>
      <c r="G794" s="116">
        <v>282</v>
      </c>
      <c r="H794" s="116">
        <v>80265</v>
      </c>
      <c r="I794" s="116">
        <v>12922</v>
      </c>
      <c r="J794" s="116">
        <v>39962523</v>
      </c>
      <c r="K794" s="138"/>
      <c r="L794" s="148" t="s">
        <v>28</v>
      </c>
      <c r="M794" s="148" t="s">
        <v>28</v>
      </c>
      <c r="N794" s="148" t="s">
        <v>28</v>
      </c>
      <c r="O794" s="148" t="s">
        <v>28</v>
      </c>
      <c r="P794" s="144"/>
      <c r="Q794" s="144"/>
      <c r="R794" s="144"/>
      <c r="S794" s="144"/>
    </row>
    <row r="795" spans="1:19" s="41" customFormat="1" ht="8.65" customHeight="1" x14ac:dyDescent="0.15">
      <c r="A795" s="74" t="s">
        <v>30</v>
      </c>
      <c r="B795" s="116">
        <v>289684</v>
      </c>
      <c r="C795" s="116">
        <v>289781</v>
      </c>
      <c r="D795" s="116">
        <v>135061</v>
      </c>
      <c r="E795" s="116">
        <v>119508267</v>
      </c>
      <c r="F795" s="116"/>
      <c r="G795" s="116">
        <v>628</v>
      </c>
      <c r="H795" s="116">
        <v>216808</v>
      </c>
      <c r="I795" s="116">
        <v>38022</v>
      </c>
      <c r="J795" s="116">
        <v>123359411</v>
      </c>
      <c r="K795" s="138"/>
      <c r="L795" s="148" t="s">
        <v>28</v>
      </c>
      <c r="M795" s="148" t="s">
        <v>28</v>
      </c>
      <c r="N795" s="148" t="s">
        <v>28</v>
      </c>
      <c r="O795" s="148" t="s">
        <v>28</v>
      </c>
      <c r="P795" s="144"/>
      <c r="Q795" s="144"/>
      <c r="R795" s="144"/>
      <c r="S795" s="144"/>
    </row>
    <row r="796" spans="1:19" s="41" customFormat="1" ht="8.65" customHeight="1" x14ac:dyDescent="0.15">
      <c r="A796" s="74" t="s">
        <v>31</v>
      </c>
      <c r="B796" s="116">
        <v>44223</v>
      </c>
      <c r="C796" s="116">
        <v>44225</v>
      </c>
      <c r="D796" s="116">
        <v>22757</v>
      </c>
      <c r="E796" s="116">
        <v>22629398</v>
      </c>
      <c r="F796" s="116"/>
      <c r="G796" s="116">
        <v>154</v>
      </c>
      <c r="H796" s="116">
        <v>71841</v>
      </c>
      <c r="I796" s="116">
        <v>8055</v>
      </c>
      <c r="J796" s="116">
        <v>23166642</v>
      </c>
      <c r="K796" s="138"/>
      <c r="L796" s="148" t="s">
        <v>28</v>
      </c>
      <c r="M796" s="148" t="s">
        <v>28</v>
      </c>
      <c r="N796" s="148" t="s">
        <v>28</v>
      </c>
      <c r="O796" s="148" t="s">
        <v>28</v>
      </c>
      <c r="P796" s="144"/>
      <c r="Q796" s="144"/>
      <c r="R796" s="144"/>
      <c r="S796" s="144"/>
    </row>
    <row r="797" spans="1:19" s="41" customFormat="1" ht="8.65" customHeight="1" x14ac:dyDescent="0.15">
      <c r="A797" s="76" t="s">
        <v>32</v>
      </c>
      <c r="B797" s="118">
        <v>38410</v>
      </c>
      <c r="C797" s="118">
        <v>38415</v>
      </c>
      <c r="D797" s="118">
        <v>18206</v>
      </c>
      <c r="E797" s="118">
        <v>18427454</v>
      </c>
      <c r="F797" s="118"/>
      <c r="G797" s="118">
        <v>148</v>
      </c>
      <c r="H797" s="118">
        <v>30879</v>
      </c>
      <c r="I797" s="118">
        <v>5480</v>
      </c>
      <c r="J797" s="118">
        <v>10859845</v>
      </c>
      <c r="K797" s="139"/>
      <c r="L797" s="149" t="s">
        <v>28</v>
      </c>
      <c r="M797" s="149" t="s">
        <v>28</v>
      </c>
      <c r="N797" s="149" t="s">
        <v>28</v>
      </c>
      <c r="O797" s="149" t="s">
        <v>28</v>
      </c>
      <c r="P797" s="144"/>
      <c r="Q797" s="144"/>
      <c r="R797" s="144"/>
      <c r="S797" s="144"/>
    </row>
    <row r="798" spans="1:19" s="41" customFormat="1" ht="8.65" customHeight="1" x14ac:dyDescent="0.15">
      <c r="A798" s="74" t="s">
        <v>85</v>
      </c>
      <c r="B798" s="116">
        <v>127992</v>
      </c>
      <c r="C798" s="116">
        <v>128725</v>
      </c>
      <c r="D798" s="116">
        <v>65873</v>
      </c>
      <c r="E798" s="116">
        <v>72592071</v>
      </c>
      <c r="F798" s="116"/>
      <c r="G798" s="116">
        <v>432</v>
      </c>
      <c r="H798" s="116">
        <v>128668</v>
      </c>
      <c r="I798" s="116">
        <v>27730</v>
      </c>
      <c r="J798" s="116">
        <v>72802452</v>
      </c>
      <c r="K798" s="138"/>
      <c r="L798" s="148" t="s">
        <v>28</v>
      </c>
      <c r="M798" s="148" t="s">
        <v>28</v>
      </c>
      <c r="N798" s="148" t="s">
        <v>28</v>
      </c>
      <c r="O798" s="148" t="s">
        <v>28</v>
      </c>
      <c r="P798" s="144"/>
      <c r="Q798" s="144"/>
      <c r="R798" s="144"/>
      <c r="S798" s="144"/>
    </row>
    <row r="799" spans="1:19" s="41" customFormat="1" ht="8.65" customHeight="1" x14ac:dyDescent="0.15">
      <c r="A799" s="74" t="s">
        <v>34</v>
      </c>
      <c r="B799" s="116">
        <v>22453</v>
      </c>
      <c r="C799" s="116">
        <v>22616</v>
      </c>
      <c r="D799" s="116">
        <v>12220</v>
      </c>
      <c r="E799" s="116">
        <v>12924698</v>
      </c>
      <c r="F799" s="116"/>
      <c r="G799" s="116">
        <v>115</v>
      </c>
      <c r="H799" s="116">
        <v>22104</v>
      </c>
      <c r="I799" s="116">
        <v>5290</v>
      </c>
      <c r="J799" s="116">
        <v>11845174</v>
      </c>
      <c r="K799" s="138"/>
      <c r="L799" s="148" t="s">
        <v>28</v>
      </c>
      <c r="M799" s="148" t="s">
        <v>28</v>
      </c>
      <c r="N799" s="148" t="s">
        <v>28</v>
      </c>
      <c r="O799" s="148" t="s">
        <v>28</v>
      </c>
      <c r="P799" s="144"/>
      <c r="Q799" s="144"/>
      <c r="R799" s="144"/>
      <c r="S799" s="144"/>
    </row>
    <row r="800" spans="1:19" s="41" customFormat="1" ht="8.65" customHeight="1" x14ac:dyDescent="0.15">
      <c r="A800" s="74" t="s">
        <v>35</v>
      </c>
      <c r="B800" s="116">
        <v>98358</v>
      </c>
      <c r="C800" s="116">
        <v>98457</v>
      </c>
      <c r="D800" s="116">
        <v>41839</v>
      </c>
      <c r="E800" s="116">
        <v>37108791</v>
      </c>
      <c r="F800" s="116"/>
      <c r="G800" s="116">
        <v>245</v>
      </c>
      <c r="H800" s="116">
        <v>76037</v>
      </c>
      <c r="I800" s="116">
        <v>10399</v>
      </c>
      <c r="J800" s="116">
        <v>27266705</v>
      </c>
      <c r="K800" s="138"/>
      <c r="L800" s="148" t="s">
        <v>28</v>
      </c>
      <c r="M800" s="148" t="s">
        <v>28</v>
      </c>
      <c r="N800" s="148" t="s">
        <v>28</v>
      </c>
      <c r="O800" s="148" t="s">
        <v>28</v>
      </c>
      <c r="P800" s="144"/>
      <c r="Q800" s="144"/>
      <c r="R800" s="144"/>
      <c r="S800" s="144"/>
    </row>
    <row r="801" spans="1:15" s="41" customFormat="1" ht="8.65" customHeight="1" x14ac:dyDescent="0.15">
      <c r="A801" s="76" t="s">
        <v>86</v>
      </c>
      <c r="B801" s="118">
        <v>148438</v>
      </c>
      <c r="C801" s="118">
        <v>149258</v>
      </c>
      <c r="D801" s="118">
        <v>76795</v>
      </c>
      <c r="E801" s="118">
        <v>77930881</v>
      </c>
      <c r="F801" s="118"/>
      <c r="G801" s="118">
        <v>680</v>
      </c>
      <c r="H801" s="118">
        <v>323852</v>
      </c>
      <c r="I801" s="118">
        <v>28923</v>
      </c>
      <c r="J801" s="118">
        <v>313333239</v>
      </c>
      <c r="K801" s="139"/>
      <c r="L801" s="149" t="s">
        <v>28</v>
      </c>
      <c r="M801" s="149" t="s">
        <v>28</v>
      </c>
      <c r="N801" s="149" t="s">
        <v>28</v>
      </c>
      <c r="O801" s="149" t="s">
        <v>28</v>
      </c>
    </row>
    <row r="802" spans="1:15" s="41" customFormat="1" ht="8.65" customHeight="1" x14ac:dyDescent="0.15">
      <c r="A802" s="74" t="s">
        <v>87</v>
      </c>
      <c r="B802" s="116">
        <v>1084655</v>
      </c>
      <c r="C802" s="116">
        <v>1108900</v>
      </c>
      <c r="D802" s="116">
        <v>1667373</v>
      </c>
      <c r="E802" s="116">
        <v>7555064036</v>
      </c>
      <c r="F802" s="116"/>
      <c r="G802" s="116">
        <v>17532</v>
      </c>
      <c r="H802" s="116">
        <v>46614542</v>
      </c>
      <c r="I802" s="116">
        <v>807781</v>
      </c>
      <c r="J802" s="116">
        <v>69965895588</v>
      </c>
      <c r="K802" s="138"/>
      <c r="L802" s="148" t="s">
        <v>28</v>
      </c>
      <c r="M802" s="148" t="s">
        <v>28</v>
      </c>
      <c r="N802" s="148" t="s">
        <v>28</v>
      </c>
      <c r="O802" s="148" t="s">
        <v>28</v>
      </c>
    </row>
    <row r="803" spans="1:15" s="41" customFormat="1" ht="8.65" customHeight="1" x14ac:dyDescent="0.15">
      <c r="A803" s="74" t="s">
        <v>38</v>
      </c>
      <c r="B803" s="116">
        <v>53948</v>
      </c>
      <c r="C803" s="116">
        <v>53951</v>
      </c>
      <c r="D803" s="116">
        <v>27759</v>
      </c>
      <c r="E803" s="116">
        <v>29432807</v>
      </c>
      <c r="F803" s="116"/>
      <c r="G803" s="116">
        <v>121</v>
      </c>
      <c r="H803" s="116">
        <v>51765</v>
      </c>
      <c r="I803" s="116">
        <v>9020</v>
      </c>
      <c r="J803" s="116">
        <v>23965136</v>
      </c>
      <c r="K803" s="138"/>
      <c r="L803" s="148" t="s">
        <v>28</v>
      </c>
      <c r="M803" s="148" t="s">
        <v>28</v>
      </c>
      <c r="N803" s="148" t="s">
        <v>28</v>
      </c>
      <c r="O803" s="148" t="s">
        <v>28</v>
      </c>
    </row>
    <row r="804" spans="1:15" s="41" customFormat="1" ht="8.65" customHeight="1" x14ac:dyDescent="0.15">
      <c r="A804" s="74" t="s">
        <v>39</v>
      </c>
      <c r="B804" s="116">
        <v>179024</v>
      </c>
      <c r="C804" s="116">
        <v>182683</v>
      </c>
      <c r="D804" s="116">
        <v>84429</v>
      </c>
      <c r="E804" s="116">
        <v>88239474</v>
      </c>
      <c r="F804" s="116"/>
      <c r="G804" s="116">
        <v>1848</v>
      </c>
      <c r="H804" s="116">
        <v>808235</v>
      </c>
      <c r="I804" s="116">
        <v>80876</v>
      </c>
      <c r="J804" s="116">
        <v>532868080</v>
      </c>
      <c r="K804" s="138"/>
      <c r="L804" s="148" t="s">
        <v>28</v>
      </c>
      <c r="M804" s="148" t="s">
        <v>28</v>
      </c>
      <c r="N804" s="148" t="s">
        <v>28</v>
      </c>
      <c r="O804" s="148" t="s">
        <v>28</v>
      </c>
    </row>
    <row r="805" spans="1:15" s="41" customFormat="1" ht="8.65" customHeight="1" x14ac:dyDescent="0.15">
      <c r="A805" s="76" t="s">
        <v>40</v>
      </c>
      <c r="B805" s="118">
        <v>78802</v>
      </c>
      <c r="C805" s="118">
        <v>78804</v>
      </c>
      <c r="D805" s="118">
        <v>36045</v>
      </c>
      <c r="E805" s="118">
        <v>40418399</v>
      </c>
      <c r="F805" s="118"/>
      <c r="G805" s="118">
        <v>173</v>
      </c>
      <c r="H805" s="118">
        <v>55468</v>
      </c>
      <c r="I805" s="118">
        <v>14714</v>
      </c>
      <c r="J805" s="118">
        <v>22527127</v>
      </c>
      <c r="K805" s="139"/>
      <c r="L805" s="149" t="s">
        <v>28</v>
      </c>
      <c r="M805" s="149" t="s">
        <v>28</v>
      </c>
      <c r="N805" s="149" t="s">
        <v>28</v>
      </c>
      <c r="O805" s="149" t="s">
        <v>28</v>
      </c>
    </row>
    <row r="806" spans="1:15" s="41" customFormat="1" ht="8.65" customHeight="1" x14ac:dyDescent="0.15">
      <c r="A806" s="74" t="s">
        <v>41</v>
      </c>
      <c r="B806" s="116">
        <v>82898</v>
      </c>
      <c r="C806" s="116">
        <v>82906</v>
      </c>
      <c r="D806" s="116">
        <v>39231</v>
      </c>
      <c r="E806" s="116">
        <v>43124194</v>
      </c>
      <c r="F806" s="116"/>
      <c r="G806" s="116">
        <v>447</v>
      </c>
      <c r="H806" s="116">
        <v>101623</v>
      </c>
      <c r="I806" s="116">
        <v>16427</v>
      </c>
      <c r="J806" s="116">
        <v>28510581</v>
      </c>
      <c r="K806" s="138"/>
      <c r="L806" s="148" t="s">
        <v>28</v>
      </c>
      <c r="M806" s="148" t="s">
        <v>28</v>
      </c>
      <c r="N806" s="148" t="s">
        <v>28</v>
      </c>
      <c r="O806" s="148" t="s">
        <v>28</v>
      </c>
    </row>
    <row r="807" spans="1:15" s="41" customFormat="1" ht="8.65" customHeight="1" x14ac:dyDescent="0.15">
      <c r="A807" s="74" t="s">
        <v>42</v>
      </c>
      <c r="B807" s="116">
        <v>298708</v>
      </c>
      <c r="C807" s="116">
        <v>299305</v>
      </c>
      <c r="D807" s="116">
        <v>138028</v>
      </c>
      <c r="E807" s="116">
        <v>142330692</v>
      </c>
      <c r="F807" s="116"/>
      <c r="G807" s="116">
        <v>2040</v>
      </c>
      <c r="H807" s="116">
        <v>572285</v>
      </c>
      <c r="I807" s="116">
        <v>70716</v>
      </c>
      <c r="J807" s="116">
        <v>331242624</v>
      </c>
      <c r="K807" s="138"/>
      <c r="L807" s="148" t="s">
        <v>28</v>
      </c>
      <c r="M807" s="148" t="s">
        <v>28</v>
      </c>
      <c r="N807" s="148" t="s">
        <v>28</v>
      </c>
      <c r="O807" s="148" t="s">
        <v>28</v>
      </c>
    </row>
    <row r="808" spans="1:15" s="41" customFormat="1" ht="8.65" customHeight="1" x14ac:dyDescent="0.15">
      <c r="A808" s="74" t="s">
        <v>43</v>
      </c>
      <c r="B808" s="116">
        <v>581974</v>
      </c>
      <c r="C808" s="116">
        <v>587499</v>
      </c>
      <c r="D808" s="116">
        <v>254468</v>
      </c>
      <c r="E808" s="116">
        <v>267384589</v>
      </c>
      <c r="F808" s="116"/>
      <c r="G808" s="116">
        <v>7557</v>
      </c>
      <c r="H808" s="116">
        <v>2143312</v>
      </c>
      <c r="I808" s="116">
        <v>192469</v>
      </c>
      <c r="J808" s="116">
        <v>1112934877</v>
      </c>
      <c r="K808" s="138"/>
      <c r="L808" s="148" t="s">
        <v>28</v>
      </c>
      <c r="M808" s="148" t="s">
        <v>28</v>
      </c>
      <c r="N808" s="148" t="s">
        <v>28</v>
      </c>
      <c r="O808" s="148" t="s">
        <v>28</v>
      </c>
    </row>
    <row r="809" spans="1:15" s="41" customFormat="1" ht="8.65" customHeight="1" x14ac:dyDescent="0.15">
      <c r="A809" s="76" t="s">
        <v>88</v>
      </c>
      <c r="B809" s="118">
        <v>139815</v>
      </c>
      <c r="C809" s="118">
        <v>139834</v>
      </c>
      <c r="D809" s="118">
        <v>60425</v>
      </c>
      <c r="E809" s="118">
        <v>58191786</v>
      </c>
      <c r="F809" s="118"/>
      <c r="G809" s="118">
        <v>560</v>
      </c>
      <c r="H809" s="118">
        <v>135367</v>
      </c>
      <c r="I809" s="118">
        <v>22642</v>
      </c>
      <c r="J809" s="118">
        <v>41517214</v>
      </c>
      <c r="K809" s="139"/>
      <c r="L809" s="149" t="s">
        <v>28</v>
      </c>
      <c r="M809" s="149" t="s">
        <v>28</v>
      </c>
      <c r="N809" s="149" t="s">
        <v>28</v>
      </c>
      <c r="O809" s="149" t="s">
        <v>28</v>
      </c>
    </row>
    <row r="810" spans="1:15" s="41" customFormat="1" ht="8.65" customHeight="1" x14ac:dyDescent="0.15">
      <c r="A810" s="74" t="s">
        <v>45</v>
      </c>
      <c r="B810" s="116">
        <v>54357</v>
      </c>
      <c r="C810" s="116">
        <v>54408</v>
      </c>
      <c r="D810" s="116">
        <v>25322</v>
      </c>
      <c r="E810" s="116">
        <v>30025457</v>
      </c>
      <c r="F810" s="116"/>
      <c r="G810" s="41">
        <v>584</v>
      </c>
      <c r="H810" s="116">
        <v>150369</v>
      </c>
      <c r="I810" s="116">
        <v>15948</v>
      </c>
      <c r="J810" s="116">
        <v>35751610</v>
      </c>
      <c r="K810" s="138"/>
      <c r="L810" s="148" t="s">
        <v>28</v>
      </c>
      <c r="M810" s="148" t="s">
        <v>28</v>
      </c>
      <c r="N810" s="148" t="s">
        <v>28</v>
      </c>
      <c r="O810" s="148" t="s">
        <v>28</v>
      </c>
    </row>
    <row r="811" spans="1:15" s="41" customFormat="1" ht="8.65" customHeight="1" x14ac:dyDescent="0.15">
      <c r="A811" s="74" t="s">
        <v>46</v>
      </c>
      <c r="B811" s="116">
        <v>36058</v>
      </c>
      <c r="C811" s="116">
        <v>36059</v>
      </c>
      <c r="D811" s="116">
        <v>17573</v>
      </c>
      <c r="E811" s="116">
        <v>16576757</v>
      </c>
      <c r="F811" s="116"/>
      <c r="G811" s="116">
        <v>138</v>
      </c>
      <c r="H811" s="116">
        <v>29858</v>
      </c>
      <c r="I811" s="116">
        <v>6088</v>
      </c>
      <c r="J811" s="116">
        <v>12655883</v>
      </c>
      <c r="K811" s="138"/>
      <c r="L811" s="148" t="s">
        <v>28</v>
      </c>
      <c r="M811" s="148" t="s">
        <v>28</v>
      </c>
      <c r="N811" s="148" t="s">
        <v>28</v>
      </c>
      <c r="O811" s="148" t="s">
        <v>28</v>
      </c>
    </row>
    <row r="812" spans="1:15" s="41" customFormat="1" ht="9" customHeight="1" x14ac:dyDescent="0.15">
      <c r="A812" s="74" t="s">
        <v>47</v>
      </c>
      <c r="B812" s="116">
        <v>202679</v>
      </c>
      <c r="C812" s="116">
        <v>216733</v>
      </c>
      <c r="D812" s="116">
        <v>146575</v>
      </c>
      <c r="E812" s="116">
        <v>148902764</v>
      </c>
      <c r="F812" s="116"/>
      <c r="G812" s="116">
        <v>1243</v>
      </c>
      <c r="H812" s="116">
        <v>6254044</v>
      </c>
      <c r="I812" s="116">
        <v>156474</v>
      </c>
      <c r="J812" s="116">
        <v>2018891819</v>
      </c>
      <c r="K812" s="138"/>
      <c r="L812" s="148" t="s">
        <v>28</v>
      </c>
      <c r="M812" s="148" t="s">
        <v>28</v>
      </c>
      <c r="N812" s="148" t="s">
        <v>28</v>
      </c>
      <c r="O812" s="148" t="s">
        <v>28</v>
      </c>
    </row>
    <row r="813" spans="1:15" s="41" customFormat="1" ht="9" customHeight="1" x14ac:dyDescent="0.15">
      <c r="A813" s="76" t="s">
        <v>48</v>
      </c>
      <c r="B813" s="118">
        <v>61611</v>
      </c>
      <c r="C813" s="118">
        <v>61654</v>
      </c>
      <c r="D813" s="118">
        <v>29999</v>
      </c>
      <c r="E813" s="118">
        <v>35827552</v>
      </c>
      <c r="F813" s="118"/>
      <c r="G813" s="118">
        <v>272</v>
      </c>
      <c r="H813" s="118">
        <v>87221</v>
      </c>
      <c r="I813" s="118">
        <v>8947</v>
      </c>
      <c r="J813" s="118">
        <v>14300066</v>
      </c>
      <c r="K813" s="139"/>
      <c r="L813" s="149" t="s">
        <v>28</v>
      </c>
      <c r="M813" s="149" t="s">
        <v>28</v>
      </c>
      <c r="N813" s="149" t="s">
        <v>28</v>
      </c>
      <c r="O813" s="149" t="s">
        <v>28</v>
      </c>
    </row>
    <row r="814" spans="1:15" s="41" customFormat="1" ht="9" customHeight="1" x14ac:dyDescent="0.15">
      <c r="A814" s="74" t="s">
        <v>49</v>
      </c>
      <c r="B814" s="116">
        <v>159816</v>
      </c>
      <c r="C814" s="116">
        <v>160230</v>
      </c>
      <c r="D814" s="116">
        <v>70203</v>
      </c>
      <c r="E814" s="116">
        <v>86956664</v>
      </c>
      <c r="F814" s="116"/>
      <c r="G814" s="116">
        <v>1253</v>
      </c>
      <c r="H814" s="116">
        <v>527794</v>
      </c>
      <c r="I814" s="116">
        <v>46633</v>
      </c>
      <c r="J814" s="116">
        <v>248723277</v>
      </c>
      <c r="K814" s="138"/>
      <c r="L814" s="148" t="s">
        <v>28</v>
      </c>
      <c r="M814" s="148" t="s">
        <v>28</v>
      </c>
      <c r="N814" s="148" t="s">
        <v>28</v>
      </c>
      <c r="O814" s="148" t="s">
        <v>28</v>
      </c>
    </row>
    <row r="815" spans="1:15" s="41" customFormat="1" ht="9" customHeight="1" x14ac:dyDescent="0.15">
      <c r="A815" s="74" t="s">
        <v>50</v>
      </c>
      <c r="B815" s="116">
        <v>88720</v>
      </c>
      <c r="C815" s="116">
        <v>89795</v>
      </c>
      <c r="D815" s="116">
        <v>39402</v>
      </c>
      <c r="E815" s="116">
        <v>46408886</v>
      </c>
      <c r="F815" s="116"/>
      <c r="G815" s="116">
        <v>895</v>
      </c>
      <c r="H815" s="116">
        <v>151567</v>
      </c>
      <c r="I815" s="116">
        <v>25315</v>
      </c>
      <c r="J815" s="116">
        <v>105335519</v>
      </c>
      <c r="K815" s="138"/>
      <c r="L815" s="148" t="s">
        <v>28</v>
      </c>
      <c r="M815" s="148" t="s">
        <v>28</v>
      </c>
      <c r="N815" s="148" t="s">
        <v>28</v>
      </c>
      <c r="O815" s="148" t="s">
        <v>28</v>
      </c>
    </row>
    <row r="816" spans="1:15" s="41" customFormat="1" ht="9" customHeight="1" x14ac:dyDescent="0.15">
      <c r="A816" s="74" t="s">
        <v>51</v>
      </c>
      <c r="B816" s="116">
        <v>98612</v>
      </c>
      <c r="C816" s="116">
        <v>98689</v>
      </c>
      <c r="D816" s="116">
        <v>43383</v>
      </c>
      <c r="E816" s="116">
        <v>52361245</v>
      </c>
      <c r="F816" s="116"/>
      <c r="G816" s="116">
        <v>903</v>
      </c>
      <c r="H816" s="116">
        <v>411580</v>
      </c>
      <c r="I816" s="116">
        <v>26660</v>
      </c>
      <c r="J816" s="116">
        <v>164396328</v>
      </c>
      <c r="K816" s="138"/>
      <c r="L816" s="148" t="s">
        <v>28</v>
      </c>
      <c r="M816" s="148" t="s">
        <v>28</v>
      </c>
      <c r="N816" s="148" t="s">
        <v>28</v>
      </c>
      <c r="O816" s="148" t="s">
        <v>28</v>
      </c>
    </row>
    <row r="817" spans="1:19" s="41" customFormat="1" ht="9" customHeight="1" x14ac:dyDescent="0.15">
      <c r="A817" s="76" t="s">
        <v>52</v>
      </c>
      <c r="B817" s="118">
        <v>81858</v>
      </c>
      <c r="C817" s="118">
        <v>82213</v>
      </c>
      <c r="D817" s="118">
        <v>35969</v>
      </c>
      <c r="E817" s="118">
        <v>40334587</v>
      </c>
      <c r="F817" s="118"/>
      <c r="G817" s="118">
        <v>533</v>
      </c>
      <c r="H817" s="118">
        <v>92952</v>
      </c>
      <c r="I817" s="118">
        <v>17999</v>
      </c>
      <c r="J817" s="118">
        <v>29618662</v>
      </c>
      <c r="K817" s="139"/>
      <c r="L817" s="149" t="s">
        <v>28</v>
      </c>
      <c r="M817" s="149" t="s">
        <v>28</v>
      </c>
      <c r="N817" s="149" t="s">
        <v>28</v>
      </c>
      <c r="O817" s="149" t="s">
        <v>28</v>
      </c>
    </row>
    <row r="818" spans="1:19" s="41" customFormat="1" ht="9" customHeight="1" x14ac:dyDescent="0.15">
      <c r="A818" s="74" t="s">
        <v>53</v>
      </c>
      <c r="B818" s="116">
        <v>88868</v>
      </c>
      <c r="C818" s="116">
        <v>89125</v>
      </c>
      <c r="D818" s="116">
        <v>54013</v>
      </c>
      <c r="E818" s="116">
        <v>57995691</v>
      </c>
      <c r="F818" s="116"/>
      <c r="G818" s="116">
        <v>371</v>
      </c>
      <c r="H818" s="116">
        <v>85683</v>
      </c>
      <c r="I818" s="116">
        <v>14505</v>
      </c>
      <c r="J818" s="116">
        <v>27446927</v>
      </c>
      <c r="K818" s="138"/>
      <c r="L818" s="148" t="s">
        <v>28</v>
      </c>
      <c r="M818" s="148" t="s">
        <v>28</v>
      </c>
      <c r="N818" s="148" t="s">
        <v>28</v>
      </c>
      <c r="O818" s="148" t="s">
        <v>28</v>
      </c>
    </row>
    <row r="819" spans="1:19" s="41" customFormat="1" ht="9" customHeight="1" x14ac:dyDescent="0.15">
      <c r="A819" s="74" t="s">
        <v>54</v>
      </c>
      <c r="B819" s="116">
        <v>104074</v>
      </c>
      <c r="C819" s="116">
        <v>106320</v>
      </c>
      <c r="D819" s="116">
        <v>55955</v>
      </c>
      <c r="E819" s="116">
        <v>57829899</v>
      </c>
      <c r="F819" s="116"/>
      <c r="G819" s="116">
        <v>497</v>
      </c>
      <c r="H819" s="116">
        <v>281941</v>
      </c>
      <c r="I819" s="116">
        <v>45243</v>
      </c>
      <c r="J819" s="116">
        <v>163454706</v>
      </c>
      <c r="K819" s="138"/>
      <c r="L819" s="148" t="s">
        <v>28</v>
      </c>
      <c r="M819" s="148" t="s">
        <v>28</v>
      </c>
      <c r="N819" s="148" t="s">
        <v>28</v>
      </c>
      <c r="O819" s="148" t="s">
        <v>28</v>
      </c>
    </row>
    <row r="820" spans="1:19" s="41" customFormat="1" ht="9" customHeight="1" x14ac:dyDescent="0.15">
      <c r="A820" s="74" t="s">
        <v>55</v>
      </c>
      <c r="B820" s="116">
        <v>65155</v>
      </c>
      <c r="C820" s="116">
        <v>65164</v>
      </c>
      <c r="D820" s="116">
        <v>34191</v>
      </c>
      <c r="E820" s="116">
        <v>33298995</v>
      </c>
      <c r="F820" s="116"/>
      <c r="G820" s="116">
        <v>247</v>
      </c>
      <c r="H820" s="116">
        <v>44136</v>
      </c>
      <c r="I820" s="116">
        <v>13632</v>
      </c>
      <c r="J820" s="116">
        <v>24427975</v>
      </c>
      <c r="K820" s="138"/>
      <c r="L820" s="148" t="s">
        <v>28</v>
      </c>
      <c r="M820" s="148" t="s">
        <v>28</v>
      </c>
      <c r="N820" s="148" t="s">
        <v>28</v>
      </c>
      <c r="O820" s="148" t="s">
        <v>28</v>
      </c>
    </row>
    <row r="821" spans="1:19" s="41" customFormat="1" ht="8.65" customHeight="1" x14ac:dyDescent="0.15">
      <c r="A821" s="76" t="s">
        <v>56</v>
      </c>
      <c r="B821" s="118">
        <v>121675</v>
      </c>
      <c r="C821" s="118">
        <v>122312</v>
      </c>
      <c r="D821" s="118">
        <v>72311</v>
      </c>
      <c r="E821" s="118">
        <v>81373922</v>
      </c>
      <c r="F821" s="118"/>
      <c r="G821" s="118">
        <v>473</v>
      </c>
      <c r="H821" s="118">
        <v>148757</v>
      </c>
      <c r="I821" s="118">
        <v>30803</v>
      </c>
      <c r="J821" s="118">
        <v>115376435</v>
      </c>
      <c r="K821" s="139"/>
      <c r="L821" s="149" t="s">
        <v>28</v>
      </c>
      <c r="M821" s="149" t="s">
        <v>28</v>
      </c>
      <c r="N821" s="149" t="s">
        <v>28</v>
      </c>
      <c r="O821" s="149" t="s">
        <v>28</v>
      </c>
    </row>
    <row r="822" spans="1:19" s="41" customFormat="1" ht="9" customHeight="1" x14ac:dyDescent="0.15">
      <c r="A822" s="74" t="s">
        <v>57</v>
      </c>
      <c r="B822" s="116">
        <v>27581</v>
      </c>
      <c r="C822" s="116">
        <v>27641</v>
      </c>
      <c r="D822" s="116">
        <v>12196</v>
      </c>
      <c r="E822" s="116">
        <v>14707887</v>
      </c>
      <c r="F822" s="116"/>
      <c r="G822" s="116">
        <v>178</v>
      </c>
      <c r="H822" s="116">
        <v>39472</v>
      </c>
      <c r="I822" s="116">
        <v>4166</v>
      </c>
      <c r="J822" s="116">
        <v>12290525</v>
      </c>
      <c r="K822" s="138"/>
      <c r="L822" s="148" t="s">
        <v>28</v>
      </c>
      <c r="M822" s="148" t="s">
        <v>28</v>
      </c>
      <c r="N822" s="148" t="s">
        <v>28</v>
      </c>
      <c r="O822" s="148" t="s">
        <v>28</v>
      </c>
    </row>
    <row r="823" spans="1:19" s="41" customFormat="1" ht="9" customHeight="1" x14ac:dyDescent="0.15">
      <c r="A823" s="74" t="s">
        <v>89</v>
      </c>
      <c r="B823" s="116">
        <v>262171</v>
      </c>
      <c r="C823" s="116">
        <v>265967</v>
      </c>
      <c r="D823" s="116">
        <v>126733</v>
      </c>
      <c r="E823" s="116">
        <v>154724160</v>
      </c>
      <c r="F823" s="116"/>
      <c r="G823" s="116">
        <v>878</v>
      </c>
      <c r="H823" s="116">
        <v>249423</v>
      </c>
      <c r="I823" s="116">
        <v>36249</v>
      </c>
      <c r="J823" s="116">
        <v>93364726</v>
      </c>
      <c r="K823" s="138"/>
      <c r="L823" s="148" t="s">
        <v>28</v>
      </c>
      <c r="M823" s="148" t="s">
        <v>28</v>
      </c>
      <c r="N823" s="148" t="s">
        <v>28</v>
      </c>
      <c r="O823" s="148" t="s">
        <v>28</v>
      </c>
    </row>
    <row r="824" spans="1:19" s="41" customFormat="1" ht="8.65" customHeight="1" x14ac:dyDescent="0.15">
      <c r="A824" s="74" t="s">
        <v>59</v>
      </c>
      <c r="B824" s="120">
        <v>52782</v>
      </c>
      <c r="C824" s="120">
        <v>52852</v>
      </c>
      <c r="D824" s="120">
        <v>27965</v>
      </c>
      <c r="E824" s="120">
        <v>28882554</v>
      </c>
      <c r="F824" s="120"/>
      <c r="G824" s="120">
        <v>453</v>
      </c>
      <c r="H824" s="120">
        <v>126863</v>
      </c>
      <c r="I824" s="120">
        <v>17210</v>
      </c>
      <c r="J824" s="120">
        <v>33029291</v>
      </c>
      <c r="K824" s="138"/>
      <c r="L824" s="148" t="s">
        <v>28</v>
      </c>
      <c r="M824" s="148" t="s">
        <v>28</v>
      </c>
      <c r="N824" s="148" t="s">
        <v>28</v>
      </c>
      <c r="O824" s="148" t="s">
        <v>28</v>
      </c>
    </row>
    <row r="825" spans="1:19" s="41" customFormat="1" ht="8.65" customHeight="1" x14ac:dyDescent="0.15">
      <c r="A825" s="76" t="s">
        <v>60</v>
      </c>
      <c r="B825" s="118">
        <v>37610</v>
      </c>
      <c r="C825" s="118">
        <v>37654</v>
      </c>
      <c r="D825" s="118">
        <v>26077</v>
      </c>
      <c r="E825" s="118">
        <v>20819860</v>
      </c>
      <c r="F825" s="118"/>
      <c r="G825" s="118">
        <v>108</v>
      </c>
      <c r="H825" s="118">
        <v>85157</v>
      </c>
      <c r="I825" s="118">
        <v>6295</v>
      </c>
      <c r="J825" s="118">
        <v>21841563</v>
      </c>
      <c r="K825" s="139"/>
      <c r="L825" s="149" t="s">
        <v>28</v>
      </c>
      <c r="M825" s="149" t="s">
        <v>28</v>
      </c>
      <c r="N825" s="149" t="s">
        <v>28</v>
      </c>
      <c r="O825" s="149" t="s">
        <v>28</v>
      </c>
    </row>
    <row r="826" spans="1:19" s="41" customFormat="1" ht="8.65" customHeight="1" x14ac:dyDescent="0.15">
      <c r="A826" s="110" t="s">
        <v>90</v>
      </c>
      <c r="B826" s="120">
        <v>1793</v>
      </c>
      <c r="C826" s="120">
        <v>1793</v>
      </c>
      <c r="D826" s="120">
        <v>3254</v>
      </c>
      <c r="E826" s="120">
        <v>639085</v>
      </c>
      <c r="F826" s="120"/>
      <c r="G826" s="120">
        <v>56</v>
      </c>
      <c r="H826" s="120">
        <v>16053</v>
      </c>
      <c r="I826" s="120">
        <v>422</v>
      </c>
      <c r="J826" s="120">
        <v>13240110</v>
      </c>
      <c r="K826" s="55"/>
      <c r="L826" s="56" t="s">
        <v>28</v>
      </c>
      <c r="M826" s="56" t="s">
        <v>28</v>
      </c>
      <c r="N826" s="56" t="s">
        <v>28</v>
      </c>
      <c r="O826" s="56" t="s">
        <v>28</v>
      </c>
    </row>
    <row r="827" spans="1:19" s="41" customFormat="1" ht="8.65" customHeight="1" x14ac:dyDescent="0.15">
      <c r="A827" s="150" t="s">
        <v>114</v>
      </c>
      <c r="B827" s="120">
        <v>5728</v>
      </c>
      <c r="C827" s="120">
        <v>5728</v>
      </c>
      <c r="D827" s="120">
        <v>6495</v>
      </c>
      <c r="E827" s="120">
        <v>7449288</v>
      </c>
      <c r="F827" s="120"/>
      <c r="G827" s="120">
        <v>723</v>
      </c>
      <c r="H827" s="120">
        <v>209837</v>
      </c>
      <c r="I827" s="120">
        <v>27810</v>
      </c>
      <c r="J827" s="120">
        <v>38102214</v>
      </c>
      <c r="K827" s="55"/>
      <c r="L827" s="56" t="s">
        <v>28</v>
      </c>
      <c r="M827" s="56" t="s">
        <v>28</v>
      </c>
      <c r="N827" s="56" t="s">
        <v>28</v>
      </c>
      <c r="O827" s="56" t="s">
        <v>28</v>
      </c>
    </row>
    <row r="828" spans="1:19" s="41" customFormat="1" ht="8.25" customHeight="1" x14ac:dyDescent="0.15">
      <c r="A828" s="150"/>
      <c r="B828" s="120"/>
      <c r="C828" s="120"/>
      <c r="D828" s="120"/>
      <c r="E828" s="120"/>
      <c r="F828" s="120"/>
      <c r="G828" s="120"/>
      <c r="H828" s="120"/>
      <c r="I828" s="120"/>
      <c r="J828" s="120"/>
      <c r="K828" s="55"/>
      <c r="L828" s="56"/>
      <c r="M828" s="56"/>
      <c r="N828" s="56"/>
      <c r="O828" s="56"/>
    </row>
    <row r="829" spans="1:19" s="41" customFormat="1" ht="9" customHeight="1" x14ac:dyDescent="0.15">
      <c r="A829" s="145" t="s">
        <v>66</v>
      </c>
      <c r="I829" s="84"/>
      <c r="N829" s="84"/>
      <c r="P829" s="144"/>
      <c r="Q829" s="144"/>
      <c r="R829" s="144"/>
      <c r="S829" s="144"/>
    </row>
    <row r="830" spans="1:19" s="41" customFormat="1" ht="9" customHeight="1" x14ac:dyDescent="0.15">
      <c r="A830" s="72" t="s">
        <v>84</v>
      </c>
      <c r="B830" s="114">
        <f>SUM(B832:B865)</f>
        <v>4922312</v>
      </c>
      <c r="C830" s="114">
        <f>SUM(C832:C865)</f>
        <v>4987160</v>
      </c>
      <c r="D830" s="114">
        <f>SUM(D832:D865)</f>
        <v>2579411</v>
      </c>
      <c r="E830" s="114">
        <f>SUM(E832:E865)-2</f>
        <v>6149757203</v>
      </c>
      <c r="F830" s="114"/>
      <c r="G830" s="114">
        <f>SUM(G832:G865)</f>
        <v>55724</v>
      </c>
      <c r="H830" s="114">
        <f>SUM(H832:H865)</f>
        <v>65891570</v>
      </c>
      <c r="I830" s="114">
        <f>SUM(I832:I865)+2</f>
        <v>1969730</v>
      </c>
      <c r="J830" s="114">
        <f>SUM(J832:J865)</f>
        <v>121258203614</v>
      </c>
      <c r="K830" s="78"/>
      <c r="L830" s="147" t="s">
        <v>28</v>
      </c>
      <c r="M830" s="147" t="s">
        <v>28</v>
      </c>
      <c r="N830" s="147" t="s">
        <v>28</v>
      </c>
      <c r="O830" s="147" t="s">
        <v>28</v>
      </c>
      <c r="P830" s="144"/>
      <c r="Q830" s="144"/>
      <c r="R830" s="144"/>
      <c r="S830" s="144"/>
    </row>
    <row r="831" spans="1:19" s="41" customFormat="1" ht="3" customHeight="1" x14ac:dyDescent="0.15">
      <c r="A831" s="72"/>
      <c r="B831" s="114"/>
      <c r="C831" s="114"/>
      <c r="D831" s="114"/>
      <c r="E831" s="114"/>
      <c r="F831" s="114"/>
      <c r="G831" s="114"/>
      <c r="H831" s="114"/>
      <c r="I831" s="114"/>
      <c r="J831" s="114"/>
      <c r="K831" s="78"/>
      <c r="L831" s="147"/>
      <c r="M831" s="147"/>
      <c r="N831" s="147"/>
      <c r="O831" s="147"/>
      <c r="P831" s="144"/>
      <c r="Q831" s="144"/>
      <c r="R831" s="144"/>
      <c r="S831" s="144"/>
    </row>
    <row r="832" spans="1:19" s="41" customFormat="1" ht="8.65" customHeight="1" x14ac:dyDescent="0.15">
      <c r="A832" s="74" t="s">
        <v>29</v>
      </c>
      <c r="B832" s="116">
        <v>38614</v>
      </c>
      <c r="C832" s="116">
        <v>38824</v>
      </c>
      <c r="D832" s="116">
        <v>21744</v>
      </c>
      <c r="E832" s="116">
        <v>30803295</v>
      </c>
      <c r="F832" s="116"/>
      <c r="G832" s="116">
        <v>1150</v>
      </c>
      <c r="H832" s="116">
        <v>236612</v>
      </c>
      <c r="I832" s="116">
        <v>20593</v>
      </c>
      <c r="J832" s="116">
        <v>83484824</v>
      </c>
      <c r="K832" s="138"/>
      <c r="L832" s="148" t="s">
        <v>28</v>
      </c>
      <c r="M832" s="148" t="s">
        <v>28</v>
      </c>
      <c r="N832" s="148" t="s">
        <v>28</v>
      </c>
      <c r="O832" s="148" t="s">
        <v>28</v>
      </c>
      <c r="P832" s="144"/>
      <c r="Q832" s="144"/>
      <c r="R832" s="144"/>
      <c r="S832" s="144"/>
    </row>
    <row r="833" spans="1:19" s="41" customFormat="1" ht="8.65" customHeight="1" x14ac:dyDescent="0.15">
      <c r="A833" s="74" t="s">
        <v>30</v>
      </c>
      <c r="B833" s="116">
        <v>203610</v>
      </c>
      <c r="C833" s="116">
        <v>203950</v>
      </c>
      <c r="D833" s="116">
        <v>103845</v>
      </c>
      <c r="E833" s="116">
        <v>124136875</v>
      </c>
      <c r="F833" s="116"/>
      <c r="G833" s="116">
        <v>1417</v>
      </c>
      <c r="H833" s="116">
        <v>505648</v>
      </c>
      <c r="I833" s="116">
        <v>56216</v>
      </c>
      <c r="J833" s="116">
        <v>158592084</v>
      </c>
      <c r="K833" s="138"/>
      <c r="L833" s="148" t="s">
        <v>28</v>
      </c>
      <c r="M833" s="148" t="s">
        <v>28</v>
      </c>
      <c r="N833" s="148" t="s">
        <v>28</v>
      </c>
      <c r="O833" s="148" t="s">
        <v>28</v>
      </c>
      <c r="P833" s="144"/>
      <c r="Q833" s="144"/>
      <c r="R833" s="144"/>
      <c r="S833" s="144"/>
    </row>
    <row r="834" spans="1:19" s="41" customFormat="1" ht="8.65" customHeight="1" x14ac:dyDescent="0.15">
      <c r="A834" s="74" t="s">
        <v>31</v>
      </c>
      <c r="B834" s="116">
        <v>45775</v>
      </c>
      <c r="C834" s="116">
        <v>45809</v>
      </c>
      <c r="D834" s="116">
        <v>26537</v>
      </c>
      <c r="E834" s="116">
        <v>33684630</v>
      </c>
      <c r="F834" s="116"/>
      <c r="G834" s="116">
        <v>183</v>
      </c>
      <c r="H834" s="116">
        <v>59577</v>
      </c>
      <c r="I834" s="116">
        <v>8727</v>
      </c>
      <c r="J834" s="116">
        <v>31084324</v>
      </c>
      <c r="K834" s="138"/>
      <c r="L834" s="148" t="s">
        <v>28</v>
      </c>
      <c r="M834" s="148" t="s">
        <v>28</v>
      </c>
      <c r="N834" s="148" t="s">
        <v>28</v>
      </c>
      <c r="O834" s="148" t="s">
        <v>28</v>
      </c>
      <c r="P834" s="144"/>
      <c r="Q834" s="144"/>
      <c r="R834" s="144"/>
      <c r="S834" s="144"/>
    </row>
    <row r="835" spans="1:19" s="41" customFormat="1" ht="8.65" customHeight="1" x14ac:dyDescent="0.15">
      <c r="A835" s="76" t="s">
        <v>32</v>
      </c>
      <c r="B835" s="118">
        <v>36084</v>
      </c>
      <c r="C835" s="118">
        <v>36088</v>
      </c>
      <c r="D835" s="118">
        <v>18729</v>
      </c>
      <c r="E835" s="118">
        <v>22647506</v>
      </c>
      <c r="F835" s="118"/>
      <c r="G835" s="118">
        <v>153</v>
      </c>
      <c r="H835" s="118">
        <v>37916</v>
      </c>
      <c r="I835" s="118">
        <v>6752</v>
      </c>
      <c r="J835" s="118">
        <v>9387444</v>
      </c>
      <c r="K835" s="139"/>
      <c r="L835" s="149" t="s">
        <v>28</v>
      </c>
      <c r="M835" s="149" t="s">
        <v>28</v>
      </c>
      <c r="N835" s="149" t="s">
        <v>28</v>
      </c>
      <c r="O835" s="149" t="s">
        <v>28</v>
      </c>
      <c r="P835" s="144"/>
      <c r="Q835" s="144"/>
      <c r="R835" s="144"/>
      <c r="S835" s="144"/>
    </row>
    <row r="836" spans="1:19" s="41" customFormat="1" ht="8.65" customHeight="1" x14ac:dyDescent="0.15">
      <c r="A836" s="74" t="s">
        <v>85</v>
      </c>
      <c r="B836" s="116">
        <v>129593</v>
      </c>
      <c r="C836" s="116">
        <v>130415</v>
      </c>
      <c r="D836" s="116">
        <v>72485</v>
      </c>
      <c r="E836" s="116">
        <v>101098072</v>
      </c>
      <c r="F836" s="116"/>
      <c r="G836" s="116">
        <v>611</v>
      </c>
      <c r="H836" s="116">
        <v>157625</v>
      </c>
      <c r="I836" s="116">
        <v>32495</v>
      </c>
      <c r="J836" s="116">
        <v>121537342</v>
      </c>
      <c r="K836" s="138"/>
      <c r="L836" s="148" t="s">
        <v>28</v>
      </c>
      <c r="M836" s="148" t="s">
        <v>28</v>
      </c>
      <c r="N836" s="148" t="s">
        <v>28</v>
      </c>
      <c r="O836" s="148" t="s">
        <v>28</v>
      </c>
      <c r="P836" s="144"/>
      <c r="Q836" s="144"/>
      <c r="R836" s="144"/>
      <c r="S836" s="144"/>
    </row>
    <row r="837" spans="1:19" s="41" customFormat="1" ht="8.65" customHeight="1" x14ac:dyDescent="0.15">
      <c r="A837" s="74" t="s">
        <v>34</v>
      </c>
      <c r="B837" s="116">
        <v>23951</v>
      </c>
      <c r="C837" s="116">
        <v>24124</v>
      </c>
      <c r="D837" s="116">
        <v>13414</v>
      </c>
      <c r="E837" s="116">
        <v>16709136</v>
      </c>
      <c r="F837" s="116"/>
      <c r="G837" s="116">
        <v>136</v>
      </c>
      <c r="H837" s="116">
        <v>16285</v>
      </c>
      <c r="I837" s="116">
        <v>5222</v>
      </c>
      <c r="J837" s="116">
        <v>7319620</v>
      </c>
      <c r="K837" s="138"/>
      <c r="L837" s="148" t="s">
        <v>28</v>
      </c>
      <c r="M837" s="148" t="s">
        <v>28</v>
      </c>
      <c r="N837" s="148" t="s">
        <v>28</v>
      </c>
      <c r="O837" s="148" t="s">
        <v>28</v>
      </c>
      <c r="P837" s="144"/>
      <c r="Q837" s="144"/>
      <c r="R837" s="144"/>
      <c r="S837" s="144"/>
    </row>
    <row r="838" spans="1:19" s="41" customFormat="1" ht="8.65" customHeight="1" x14ac:dyDescent="0.15">
      <c r="A838" s="74" t="s">
        <v>35</v>
      </c>
      <c r="B838" s="116">
        <v>107153</v>
      </c>
      <c r="C838" s="116">
        <v>107232</v>
      </c>
      <c r="D838" s="116">
        <v>44980</v>
      </c>
      <c r="E838" s="116">
        <v>51688574</v>
      </c>
      <c r="F838" s="116"/>
      <c r="G838" s="116">
        <v>240</v>
      </c>
      <c r="H838" s="116">
        <v>87704</v>
      </c>
      <c r="I838" s="116">
        <v>12068</v>
      </c>
      <c r="J838" s="116">
        <v>35359016</v>
      </c>
      <c r="K838" s="138"/>
      <c r="L838" s="148" t="s">
        <v>28</v>
      </c>
      <c r="M838" s="148" t="s">
        <v>28</v>
      </c>
      <c r="N838" s="148" t="s">
        <v>28</v>
      </c>
      <c r="O838" s="148" t="s">
        <v>28</v>
      </c>
      <c r="P838" s="144"/>
      <c r="Q838" s="144"/>
      <c r="R838" s="144"/>
      <c r="S838" s="144"/>
    </row>
    <row r="839" spans="1:19" s="41" customFormat="1" ht="8.65" customHeight="1" x14ac:dyDescent="0.15">
      <c r="A839" s="76" t="s">
        <v>86</v>
      </c>
      <c r="B839" s="118">
        <v>160744</v>
      </c>
      <c r="C839" s="118">
        <v>161371</v>
      </c>
      <c r="D839" s="118">
        <v>90792</v>
      </c>
      <c r="E839" s="118">
        <v>115359598</v>
      </c>
      <c r="F839" s="118"/>
      <c r="G839" s="118">
        <v>769</v>
      </c>
      <c r="H839" s="118">
        <v>1439628</v>
      </c>
      <c r="I839" s="118">
        <v>30469</v>
      </c>
      <c r="J839" s="118">
        <v>847188058</v>
      </c>
      <c r="K839" s="139"/>
      <c r="L839" s="149" t="s">
        <v>28</v>
      </c>
      <c r="M839" s="149" t="s">
        <v>28</v>
      </c>
      <c r="N839" s="149" t="s">
        <v>28</v>
      </c>
      <c r="O839" s="149" t="s">
        <v>28</v>
      </c>
    </row>
    <row r="840" spans="1:19" s="41" customFormat="1" ht="8.65" customHeight="1" x14ac:dyDescent="0.15">
      <c r="A840" s="74" t="s">
        <v>87</v>
      </c>
      <c r="B840" s="116">
        <v>981698</v>
      </c>
      <c r="C840" s="116">
        <v>1005967</v>
      </c>
      <c r="D840" s="116">
        <v>549120</v>
      </c>
      <c r="E840" s="116">
        <v>3573533542</v>
      </c>
      <c r="F840" s="116"/>
      <c r="G840" s="116">
        <v>20380</v>
      </c>
      <c r="H840" s="116">
        <v>50056924</v>
      </c>
      <c r="I840" s="116">
        <v>708691</v>
      </c>
      <c r="J840" s="116">
        <v>112176751814</v>
      </c>
      <c r="K840" s="138"/>
      <c r="L840" s="148" t="s">
        <v>28</v>
      </c>
      <c r="M840" s="148" t="s">
        <v>28</v>
      </c>
      <c r="N840" s="148" t="s">
        <v>28</v>
      </c>
      <c r="O840" s="148" t="s">
        <v>28</v>
      </c>
    </row>
    <row r="841" spans="1:19" s="41" customFormat="1" ht="8.65" customHeight="1" x14ac:dyDescent="0.15">
      <c r="A841" s="74" t="s">
        <v>38</v>
      </c>
      <c r="B841" s="116">
        <v>57271</v>
      </c>
      <c r="C841" s="116">
        <v>57299</v>
      </c>
      <c r="D841" s="116">
        <v>30078</v>
      </c>
      <c r="E841" s="116">
        <v>39751086</v>
      </c>
      <c r="F841" s="116"/>
      <c r="G841" s="116">
        <v>168</v>
      </c>
      <c r="H841" s="116">
        <v>51380</v>
      </c>
      <c r="I841" s="116">
        <v>10447</v>
      </c>
      <c r="J841" s="116">
        <v>25327805</v>
      </c>
      <c r="K841" s="138"/>
      <c r="L841" s="148" t="s">
        <v>28</v>
      </c>
      <c r="M841" s="148" t="s">
        <v>28</v>
      </c>
      <c r="N841" s="148" t="s">
        <v>28</v>
      </c>
      <c r="O841" s="148" t="s">
        <v>28</v>
      </c>
    </row>
    <row r="842" spans="1:19" s="41" customFormat="1" ht="8.65" customHeight="1" x14ac:dyDescent="0.15">
      <c r="A842" s="74" t="s">
        <v>39</v>
      </c>
      <c r="B842" s="116">
        <v>179727</v>
      </c>
      <c r="C842" s="116">
        <v>180480</v>
      </c>
      <c r="D842" s="116">
        <v>91388</v>
      </c>
      <c r="E842" s="116">
        <v>116742244</v>
      </c>
      <c r="F842" s="116"/>
      <c r="G842" s="116">
        <v>2039</v>
      </c>
      <c r="H842" s="116">
        <v>393925</v>
      </c>
      <c r="I842" s="116">
        <v>62425</v>
      </c>
      <c r="J842" s="116">
        <v>239193140</v>
      </c>
      <c r="K842" s="138"/>
      <c r="L842" s="148" t="s">
        <v>28</v>
      </c>
      <c r="M842" s="148" t="s">
        <v>28</v>
      </c>
      <c r="N842" s="148" t="s">
        <v>28</v>
      </c>
      <c r="O842" s="148" t="s">
        <v>28</v>
      </c>
    </row>
    <row r="843" spans="1:19" s="41" customFormat="1" ht="8.65" customHeight="1" x14ac:dyDescent="0.15">
      <c r="A843" s="76" t="s">
        <v>40</v>
      </c>
      <c r="B843" s="118">
        <v>90437</v>
      </c>
      <c r="C843" s="118">
        <v>90481</v>
      </c>
      <c r="D843" s="118">
        <v>41809</v>
      </c>
      <c r="E843" s="118">
        <v>50179787</v>
      </c>
      <c r="F843" s="118"/>
      <c r="G843" s="118">
        <v>221</v>
      </c>
      <c r="H843" s="118">
        <v>61548</v>
      </c>
      <c r="I843" s="118">
        <v>16019</v>
      </c>
      <c r="J843" s="118">
        <v>24175222</v>
      </c>
      <c r="K843" s="139"/>
      <c r="L843" s="149" t="s">
        <v>28</v>
      </c>
      <c r="M843" s="149" t="s">
        <v>28</v>
      </c>
      <c r="N843" s="149" t="s">
        <v>28</v>
      </c>
      <c r="O843" s="149" t="s">
        <v>28</v>
      </c>
    </row>
    <row r="844" spans="1:19" s="41" customFormat="1" ht="8.65" customHeight="1" x14ac:dyDescent="0.15">
      <c r="A844" s="74" t="s">
        <v>41</v>
      </c>
      <c r="B844" s="116">
        <v>84989</v>
      </c>
      <c r="C844" s="116">
        <v>85173</v>
      </c>
      <c r="D844" s="116">
        <v>42008</v>
      </c>
      <c r="E844" s="116">
        <v>52687448</v>
      </c>
      <c r="F844" s="116"/>
      <c r="G844" s="116">
        <v>516</v>
      </c>
      <c r="H844" s="116">
        <v>155797</v>
      </c>
      <c r="I844" s="116">
        <v>19893</v>
      </c>
      <c r="J844" s="116">
        <v>45319070</v>
      </c>
      <c r="K844" s="138"/>
      <c r="L844" s="148" t="s">
        <v>28</v>
      </c>
      <c r="M844" s="148" t="s">
        <v>28</v>
      </c>
      <c r="N844" s="148" t="s">
        <v>28</v>
      </c>
      <c r="O844" s="148" t="s">
        <v>28</v>
      </c>
    </row>
    <row r="845" spans="1:19" s="41" customFormat="1" ht="8.65" customHeight="1" x14ac:dyDescent="0.15">
      <c r="A845" s="74" t="s">
        <v>42</v>
      </c>
      <c r="B845" s="116">
        <v>304103</v>
      </c>
      <c r="C845" s="116">
        <v>307594</v>
      </c>
      <c r="D845" s="116">
        <v>146388</v>
      </c>
      <c r="E845" s="116">
        <v>179115753</v>
      </c>
      <c r="F845" s="116"/>
      <c r="G845" s="116">
        <v>1910</v>
      </c>
      <c r="H845" s="116">
        <v>557982</v>
      </c>
      <c r="I845" s="116">
        <v>78063</v>
      </c>
      <c r="J845" s="116">
        <v>242829760</v>
      </c>
      <c r="K845" s="138"/>
      <c r="L845" s="148" t="s">
        <v>28</v>
      </c>
      <c r="M845" s="148" t="s">
        <v>28</v>
      </c>
      <c r="N845" s="148" t="s">
        <v>28</v>
      </c>
      <c r="O845" s="148" t="s">
        <v>28</v>
      </c>
    </row>
    <row r="846" spans="1:19" s="41" customFormat="1" ht="8.65" customHeight="1" x14ac:dyDescent="0.15">
      <c r="A846" s="74" t="s">
        <v>43</v>
      </c>
      <c r="B846" s="116">
        <v>585520</v>
      </c>
      <c r="C846" s="116">
        <v>588116</v>
      </c>
      <c r="D846" s="116">
        <v>276495</v>
      </c>
      <c r="E846" s="116">
        <v>324254163</v>
      </c>
      <c r="F846" s="116"/>
      <c r="G846" s="116">
        <v>4000</v>
      </c>
      <c r="H846" s="116">
        <v>1886295</v>
      </c>
      <c r="I846" s="116">
        <v>172140</v>
      </c>
      <c r="J846" s="116">
        <v>3498996942</v>
      </c>
      <c r="K846" s="138"/>
      <c r="L846" s="148" t="s">
        <v>28</v>
      </c>
      <c r="M846" s="148" t="s">
        <v>28</v>
      </c>
      <c r="N846" s="148" t="s">
        <v>28</v>
      </c>
      <c r="O846" s="148" t="s">
        <v>28</v>
      </c>
    </row>
    <row r="847" spans="1:19" s="41" customFormat="1" ht="8.65" customHeight="1" x14ac:dyDescent="0.15">
      <c r="A847" s="76" t="s">
        <v>88</v>
      </c>
      <c r="B847" s="118">
        <v>147882</v>
      </c>
      <c r="C847" s="118">
        <v>148069</v>
      </c>
      <c r="D847" s="118">
        <v>64298</v>
      </c>
      <c r="E847" s="118">
        <v>73307265</v>
      </c>
      <c r="F847" s="118"/>
      <c r="G847" s="118">
        <v>648</v>
      </c>
      <c r="H847" s="118">
        <v>167699</v>
      </c>
      <c r="I847" s="118">
        <v>26911</v>
      </c>
      <c r="J847" s="118">
        <v>56461217</v>
      </c>
      <c r="K847" s="139"/>
      <c r="L847" s="149" t="s">
        <v>28</v>
      </c>
      <c r="M847" s="149" t="s">
        <v>28</v>
      </c>
      <c r="N847" s="149" t="s">
        <v>28</v>
      </c>
      <c r="O847" s="149" t="s">
        <v>28</v>
      </c>
    </row>
    <row r="848" spans="1:19" s="41" customFormat="1" ht="8.65" customHeight="1" x14ac:dyDescent="0.15">
      <c r="A848" s="74" t="s">
        <v>45</v>
      </c>
      <c r="B848" s="116">
        <v>62173</v>
      </c>
      <c r="C848" s="116">
        <v>62229</v>
      </c>
      <c r="D848" s="116">
        <v>30340</v>
      </c>
      <c r="E848" s="116">
        <v>36246787</v>
      </c>
      <c r="F848" s="116"/>
      <c r="G848" s="41">
        <v>623</v>
      </c>
      <c r="H848" s="116">
        <v>146149</v>
      </c>
      <c r="I848" s="116">
        <v>16184</v>
      </c>
      <c r="J848" s="116">
        <v>55293569</v>
      </c>
      <c r="K848" s="138"/>
      <c r="L848" s="148" t="s">
        <v>28</v>
      </c>
      <c r="M848" s="148" t="s">
        <v>28</v>
      </c>
      <c r="N848" s="148" t="s">
        <v>28</v>
      </c>
      <c r="O848" s="148" t="s">
        <v>28</v>
      </c>
    </row>
    <row r="849" spans="1:15" s="41" customFormat="1" ht="8.65" customHeight="1" x14ac:dyDescent="0.15">
      <c r="A849" s="74" t="s">
        <v>46</v>
      </c>
      <c r="B849" s="116">
        <v>37528</v>
      </c>
      <c r="C849" s="116">
        <v>37544</v>
      </c>
      <c r="D849" s="116">
        <v>18614</v>
      </c>
      <c r="E849" s="116">
        <v>23258197</v>
      </c>
      <c r="F849" s="116"/>
      <c r="G849" s="116">
        <v>172</v>
      </c>
      <c r="H849" s="116">
        <v>35719</v>
      </c>
      <c r="I849" s="116">
        <v>6668</v>
      </c>
      <c r="J849" s="116">
        <v>16007610</v>
      </c>
      <c r="K849" s="138"/>
      <c r="L849" s="148" t="s">
        <v>28</v>
      </c>
      <c r="M849" s="148" t="s">
        <v>28</v>
      </c>
      <c r="N849" s="148" t="s">
        <v>28</v>
      </c>
      <c r="O849" s="148" t="s">
        <v>28</v>
      </c>
    </row>
    <row r="850" spans="1:15" s="41" customFormat="1" ht="9" customHeight="1" x14ac:dyDescent="0.15">
      <c r="A850" s="74" t="s">
        <v>47</v>
      </c>
      <c r="B850" s="116">
        <v>210937</v>
      </c>
      <c r="C850" s="116">
        <v>233376</v>
      </c>
      <c r="D850" s="116">
        <v>145617</v>
      </c>
      <c r="E850" s="116">
        <v>206201680</v>
      </c>
      <c r="F850" s="116"/>
      <c r="G850" s="116">
        <v>2349</v>
      </c>
      <c r="H850" s="116">
        <v>6257026</v>
      </c>
      <c r="I850" s="116">
        <v>165746</v>
      </c>
      <c r="J850" s="116">
        <v>1899647393</v>
      </c>
      <c r="K850" s="138"/>
      <c r="L850" s="148" t="s">
        <v>28</v>
      </c>
      <c r="M850" s="148" t="s">
        <v>28</v>
      </c>
      <c r="N850" s="148" t="s">
        <v>28</v>
      </c>
      <c r="O850" s="148" t="s">
        <v>28</v>
      </c>
    </row>
    <row r="851" spans="1:15" s="41" customFormat="1" ht="9" customHeight="1" x14ac:dyDescent="0.15">
      <c r="A851" s="76" t="s">
        <v>48</v>
      </c>
      <c r="B851" s="118">
        <v>82861</v>
      </c>
      <c r="C851" s="118">
        <v>83012</v>
      </c>
      <c r="D851" s="118">
        <v>39481</v>
      </c>
      <c r="E851" s="118">
        <v>50199143</v>
      </c>
      <c r="F851" s="118"/>
      <c r="G851" s="118">
        <v>2266</v>
      </c>
      <c r="H851" s="118">
        <v>182584</v>
      </c>
      <c r="I851" s="118">
        <v>18356</v>
      </c>
      <c r="J851" s="118">
        <v>111146824</v>
      </c>
      <c r="K851" s="139"/>
      <c r="L851" s="149" t="s">
        <v>28</v>
      </c>
      <c r="M851" s="149" t="s">
        <v>28</v>
      </c>
      <c r="N851" s="149" t="s">
        <v>28</v>
      </c>
      <c r="O851" s="149" t="s">
        <v>28</v>
      </c>
    </row>
    <row r="852" spans="1:15" s="41" customFormat="1" ht="9" customHeight="1" x14ac:dyDescent="0.15">
      <c r="A852" s="74" t="s">
        <v>49</v>
      </c>
      <c r="B852" s="116">
        <v>197879</v>
      </c>
      <c r="C852" s="116">
        <v>198256</v>
      </c>
      <c r="D852" s="116">
        <v>90237</v>
      </c>
      <c r="E852" s="116">
        <v>111298136</v>
      </c>
      <c r="F852" s="116"/>
      <c r="G852" s="116">
        <v>1669</v>
      </c>
      <c r="H852" s="116">
        <v>720779</v>
      </c>
      <c r="I852" s="116">
        <v>47204</v>
      </c>
      <c r="J852" s="116">
        <v>280458833</v>
      </c>
      <c r="K852" s="138"/>
      <c r="L852" s="148" t="s">
        <v>28</v>
      </c>
      <c r="M852" s="148" t="s">
        <v>28</v>
      </c>
      <c r="N852" s="148" t="s">
        <v>28</v>
      </c>
      <c r="O852" s="148" t="s">
        <v>28</v>
      </c>
    </row>
    <row r="853" spans="1:15" s="41" customFormat="1" ht="9" customHeight="1" x14ac:dyDescent="0.15">
      <c r="A853" s="74" t="s">
        <v>50</v>
      </c>
      <c r="B853" s="116">
        <v>105995</v>
      </c>
      <c r="C853" s="116">
        <v>107138</v>
      </c>
      <c r="D853" s="116">
        <v>49642</v>
      </c>
      <c r="E853" s="116">
        <v>65731789</v>
      </c>
      <c r="F853" s="116"/>
      <c r="G853" s="116">
        <v>621</v>
      </c>
      <c r="H853" s="116">
        <v>154757</v>
      </c>
      <c r="I853" s="116">
        <v>28853</v>
      </c>
      <c r="J853" s="116">
        <v>72475372</v>
      </c>
      <c r="K853" s="138"/>
      <c r="L853" s="148" t="s">
        <v>28</v>
      </c>
      <c r="M853" s="148" t="s">
        <v>28</v>
      </c>
      <c r="N853" s="148" t="s">
        <v>28</v>
      </c>
      <c r="O853" s="148" t="s">
        <v>28</v>
      </c>
    </row>
    <row r="854" spans="1:15" s="41" customFormat="1" ht="9" customHeight="1" x14ac:dyDescent="0.15">
      <c r="A854" s="74" t="s">
        <v>51</v>
      </c>
      <c r="B854" s="116">
        <v>106506</v>
      </c>
      <c r="C854" s="116">
        <v>109491</v>
      </c>
      <c r="D854" s="116">
        <v>52245</v>
      </c>
      <c r="E854" s="116">
        <v>68108402</v>
      </c>
      <c r="F854" s="116"/>
      <c r="G854" s="116">
        <v>7406</v>
      </c>
      <c r="H854" s="116">
        <v>915767</v>
      </c>
      <c r="I854" s="116">
        <v>38643</v>
      </c>
      <c r="J854" s="116">
        <v>567283214</v>
      </c>
      <c r="K854" s="138"/>
      <c r="L854" s="148" t="s">
        <v>28</v>
      </c>
      <c r="M854" s="148" t="s">
        <v>28</v>
      </c>
      <c r="N854" s="148" t="s">
        <v>28</v>
      </c>
      <c r="O854" s="148" t="s">
        <v>28</v>
      </c>
    </row>
    <row r="855" spans="1:15" s="41" customFormat="1" ht="9" customHeight="1" x14ac:dyDescent="0.15">
      <c r="A855" s="76" t="s">
        <v>52</v>
      </c>
      <c r="B855" s="118">
        <v>92893</v>
      </c>
      <c r="C855" s="118">
        <v>93269</v>
      </c>
      <c r="D855" s="118">
        <v>41716</v>
      </c>
      <c r="E855" s="118">
        <v>63974319</v>
      </c>
      <c r="F855" s="118"/>
      <c r="G855" s="118">
        <v>620</v>
      </c>
      <c r="H855" s="118">
        <v>99030</v>
      </c>
      <c r="I855" s="118">
        <v>20607</v>
      </c>
      <c r="J855" s="118">
        <v>115879764</v>
      </c>
      <c r="K855" s="139"/>
      <c r="L855" s="149" t="s">
        <v>28</v>
      </c>
      <c r="M855" s="149" t="s">
        <v>28</v>
      </c>
      <c r="N855" s="149" t="s">
        <v>28</v>
      </c>
      <c r="O855" s="149" t="s">
        <v>28</v>
      </c>
    </row>
    <row r="856" spans="1:15" s="41" customFormat="1" ht="9" customHeight="1" x14ac:dyDescent="0.15">
      <c r="A856" s="74" t="s">
        <v>53</v>
      </c>
      <c r="B856" s="116">
        <v>101485</v>
      </c>
      <c r="C856" s="116">
        <v>101878</v>
      </c>
      <c r="D856" s="116">
        <v>63915</v>
      </c>
      <c r="E856" s="116">
        <v>89741422</v>
      </c>
      <c r="F856" s="116"/>
      <c r="G856" s="116">
        <v>371</v>
      </c>
      <c r="H856" s="116">
        <v>141850</v>
      </c>
      <c r="I856" s="116">
        <v>20909</v>
      </c>
      <c r="J856" s="116">
        <v>47760637</v>
      </c>
      <c r="K856" s="138"/>
      <c r="L856" s="148" t="s">
        <v>28</v>
      </c>
      <c r="M856" s="148" t="s">
        <v>28</v>
      </c>
      <c r="N856" s="148" t="s">
        <v>28</v>
      </c>
      <c r="O856" s="148" t="s">
        <v>28</v>
      </c>
    </row>
    <row r="857" spans="1:15" s="41" customFormat="1" ht="9" customHeight="1" x14ac:dyDescent="0.15">
      <c r="A857" s="74" t="s">
        <v>54</v>
      </c>
      <c r="B857" s="116">
        <v>132767</v>
      </c>
      <c r="C857" s="116">
        <v>134903</v>
      </c>
      <c r="D857" s="116">
        <v>71955</v>
      </c>
      <c r="E857" s="116">
        <v>90395181</v>
      </c>
      <c r="F857" s="116"/>
      <c r="G857" s="116">
        <v>564</v>
      </c>
      <c r="H857" s="116">
        <v>290842</v>
      </c>
      <c r="I857" s="116">
        <v>49448</v>
      </c>
      <c r="J857" s="116">
        <v>167735308</v>
      </c>
      <c r="K857" s="138"/>
      <c r="L857" s="148" t="s">
        <v>28</v>
      </c>
      <c r="M857" s="148" t="s">
        <v>28</v>
      </c>
      <c r="N857" s="148" t="s">
        <v>28</v>
      </c>
      <c r="O857" s="148" t="s">
        <v>28</v>
      </c>
    </row>
    <row r="858" spans="1:15" s="41" customFormat="1" ht="9" customHeight="1" x14ac:dyDescent="0.15">
      <c r="A858" s="74" t="s">
        <v>55</v>
      </c>
      <c r="B858" s="116">
        <v>75902</v>
      </c>
      <c r="C858" s="116">
        <v>75913</v>
      </c>
      <c r="D858" s="116">
        <v>41588</v>
      </c>
      <c r="E858" s="116">
        <v>46612580</v>
      </c>
      <c r="F858" s="116"/>
      <c r="G858" s="116">
        <v>115</v>
      </c>
      <c r="H858" s="116">
        <v>50166</v>
      </c>
      <c r="I858" s="116">
        <v>13561</v>
      </c>
      <c r="J858" s="116">
        <v>24575876</v>
      </c>
      <c r="K858" s="138"/>
      <c r="L858" s="148" t="s">
        <v>28</v>
      </c>
      <c r="M858" s="148" t="s">
        <v>28</v>
      </c>
      <c r="N858" s="148" t="s">
        <v>28</v>
      </c>
      <c r="O858" s="148" t="s">
        <v>28</v>
      </c>
    </row>
    <row r="859" spans="1:15" s="41" customFormat="1" ht="8.65" customHeight="1" x14ac:dyDescent="0.15">
      <c r="A859" s="76" t="s">
        <v>56</v>
      </c>
      <c r="B859" s="118">
        <v>133194</v>
      </c>
      <c r="C859" s="118">
        <v>133767</v>
      </c>
      <c r="D859" s="118">
        <v>80922</v>
      </c>
      <c r="E859" s="118">
        <v>113538452</v>
      </c>
      <c r="F859" s="118"/>
      <c r="G859" s="118">
        <v>464</v>
      </c>
      <c r="H859" s="118">
        <v>147920</v>
      </c>
      <c r="I859" s="118">
        <v>30785</v>
      </c>
      <c r="J859" s="118">
        <v>53490124</v>
      </c>
      <c r="K859" s="139"/>
      <c r="L859" s="149" t="s">
        <v>28</v>
      </c>
      <c r="M859" s="149" t="s">
        <v>28</v>
      </c>
      <c r="N859" s="149" t="s">
        <v>28</v>
      </c>
      <c r="O859" s="149" t="s">
        <v>28</v>
      </c>
    </row>
    <row r="860" spans="1:15" s="41" customFormat="1" ht="9" customHeight="1" x14ac:dyDescent="0.15">
      <c r="A860" s="74" t="s">
        <v>57</v>
      </c>
      <c r="B860" s="116">
        <v>35962</v>
      </c>
      <c r="C860" s="116">
        <v>36001</v>
      </c>
      <c r="D860" s="116">
        <v>14948</v>
      </c>
      <c r="E860" s="116">
        <v>19642584</v>
      </c>
      <c r="F860" s="116"/>
      <c r="G860" s="116">
        <v>141</v>
      </c>
      <c r="H860" s="116">
        <v>58037</v>
      </c>
      <c r="I860" s="116">
        <v>5358</v>
      </c>
      <c r="J860" s="116">
        <v>18322053</v>
      </c>
      <c r="K860" s="138"/>
      <c r="L860" s="148" t="s">
        <v>28</v>
      </c>
      <c r="M860" s="148" t="s">
        <v>28</v>
      </c>
      <c r="N860" s="148" t="s">
        <v>28</v>
      </c>
      <c r="O860" s="148" t="s">
        <v>28</v>
      </c>
    </row>
    <row r="861" spans="1:15" s="41" customFormat="1" ht="9" customHeight="1" x14ac:dyDescent="0.15">
      <c r="A861" s="74" t="s">
        <v>89</v>
      </c>
      <c r="B861" s="116">
        <v>268597</v>
      </c>
      <c r="C861" s="116">
        <v>268716</v>
      </c>
      <c r="D861" s="116">
        <v>138860</v>
      </c>
      <c r="E861" s="116">
        <v>178819297</v>
      </c>
      <c r="F861" s="116"/>
      <c r="G861" s="116">
        <v>1098</v>
      </c>
      <c r="H861" s="116">
        <v>308222</v>
      </c>
      <c r="I861" s="116">
        <v>195189</v>
      </c>
      <c r="J861" s="116">
        <v>117008098</v>
      </c>
      <c r="K861" s="138"/>
      <c r="L861" s="148" t="s">
        <v>28</v>
      </c>
      <c r="M861" s="148" t="s">
        <v>28</v>
      </c>
      <c r="N861" s="148" t="s">
        <v>28</v>
      </c>
      <c r="O861" s="148" t="s">
        <v>28</v>
      </c>
    </row>
    <row r="862" spans="1:15" s="41" customFormat="1" ht="8.65" customHeight="1" x14ac:dyDescent="0.15">
      <c r="A862" s="74" t="s">
        <v>59</v>
      </c>
      <c r="B862" s="120">
        <v>49409</v>
      </c>
      <c r="C862" s="120">
        <v>49558</v>
      </c>
      <c r="D862" s="120">
        <v>29338</v>
      </c>
      <c r="E862" s="120">
        <v>37732862</v>
      </c>
      <c r="F862" s="120"/>
      <c r="G862" s="120">
        <v>544</v>
      </c>
      <c r="H862" s="120">
        <v>157547</v>
      </c>
      <c r="I862" s="120">
        <v>14259</v>
      </c>
      <c r="J862" s="120">
        <v>38501073</v>
      </c>
      <c r="K862" s="138"/>
      <c r="L862" s="148" t="s">
        <v>28</v>
      </c>
      <c r="M862" s="148" t="s">
        <v>28</v>
      </c>
      <c r="N862" s="148" t="s">
        <v>28</v>
      </c>
      <c r="O862" s="148" t="s">
        <v>28</v>
      </c>
    </row>
    <row r="863" spans="1:15" s="41" customFormat="1" ht="8.65" customHeight="1" x14ac:dyDescent="0.15">
      <c r="A863" s="76" t="s">
        <v>60</v>
      </c>
      <c r="B863" s="118">
        <v>41792</v>
      </c>
      <c r="C863" s="118">
        <v>41832</v>
      </c>
      <c r="D863" s="118">
        <v>29609</v>
      </c>
      <c r="E863" s="118">
        <v>36888381</v>
      </c>
      <c r="F863" s="118"/>
      <c r="G863" s="118">
        <v>137</v>
      </c>
      <c r="H863" s="118">
        <v>72323</v>
      </c>
      <c r="I863" s="118">
        <v>6314</v>
      </c>
      <c r="J863" s="118">
        <v>19837358</v>
      </c>
      <c r="K863" s="139"/>
      <c r="L863" s="149" t="s">
        <v>28</v>
      </c>
      <c r="M863" s="149" t="s">
        <v>28</v>
      </c>
      <c r="N863" s="149" t="s">
        <v>28</v>
      </c>
      <c r="O863" s="149" t="s">
        <v>28</v>
      </c>
    </row>
    <row r="864" spans="1:15" s="41" customFormat="1" ht="8.65" customHeight="1" x14ac:dyDescent="0.15">
      <c r="A864" s="110" t="s">
        <v>90</v>
      </c>
      <c r="B864" s="120">
        <v>2897</v>
      </c>
      <c r="C864" s="120">
        <v>2901</v>
      </c>
      <c r="D864" s="120">
        <v>1472</v>
      </c>
      <c r="E864" s="120">
        <v>1055969</v>
      </c>
      <c r="F864" s="120"/>
      <c r="G864" s="120">
        <v>6</v>
      </c>
      <c r="H864" s="120">
        <v>954</v>
      </c>
      <c r="I864" s="120">
        <v>3175</v>
      </c>
      <c r="J864" s="120">
        <v>31932</v>
      </c>
      <c r="K864" s="55"/>
      <c r="L864" s="56" t="s">
        <v>28</v>
      </c>
      <c r="M864" s="56" t="s">
        <v>28</v>
      </c>
      <c r="N864" s="56" t="s">
        <v>28</v>
      </c>
      <c r="O864" s="56" t="s">
        <v>28</v>
      </c>
    </row>
    <row r="865" spans="1:16" s="41" customFormat="1" ht="8.65" customHeight="1" x14ac:dyDescent="0.15">
      <c r="A865" s="150" t="s">
        <v>114</v>
      </c>
      <c r="B865" s="120">
        <v>6384</v>
      </c>
      <c r="C865" s="120">
        <v>6384</v>
      </c>
      <c r="D865" s="120">
        <v>4802</v>
      </c>
      <c r="E865" s="120">
        <v>4613050</v>
      </c>
      <c r="F865" s="120"/>
      <c r="G865" s="120">
        <v>2017</v>
      </c>
      <c r="H865" s="120">
        <v>279353</v>
      </c>
      <c r="I865" s="120">
        <v>21338</v>
      </c>
      <c r="J865" s="120">
        <v>49740894</v>
      </c>
      <c r="K865" s="55"/>
      <c r="L865" s="56" t="s">
        <v>28</v>
      </c>
      <c r="M865" s="56" t="s">
        <v>28</v>
      </c>
      <c r="N865" s="56" t="s">
        <v>28</v>
      </c>
      <c r="O865" s="56" t="s">
        <v>28</v>
      </c>
    </row>
    <row r="866" spans="1:16" ht="3" customHeight="1" x14ac:dyDescent="0.15">
      <c r="A866" s="108"/>
      <c r="B866" s="151"/>
      <c r="C866" s="151"/>
      <c r="D866" s="151"/>
      <c r="E866" s="151"/>
      <c r="F866" s="151"/>
      <c r="G866" s="152"/>
      <c r="H866" s="151"/>
      <c r="I866" s="151"/>
      <c r="J866" s="151"/>
      <c r="K866" s="153"/>
      <c r="L866" s="153"/>
      <c r="M866" s="153"/>
      <c r="N866" s="153"/>
      <c r="O866" s="153"/>
    </row>
    <row r="867" spans="1:16" ht="3" customHeight="1" x14ac:dyDescent="0.25"/>
    <row r="868" spans="1:16" s="17" customFormat="1" ht="8.4499999999999993" customHeight="1" x14ac:dyDescent="0.25">
      <c r="A868" s="17" t="s">
        <v>91</v>
      </c>
    </row>
    <row r="869" spans="1:16" s="17" customFormat="1" ht="8.65" customHeight="1" x14ac:dyDescent="0.15">
      <c r="A869" s="154" t="s">
        <v>132</v>
      </c>
    </row>
    <row r="870" spans="1:16" hidden="1" x14ac:dyDescent="0.25">
      <c r="P870" s="99" t="s">
        <v>93</v>
      </c>
    </row>
    <row r="871" spans="1:16" ht="12.75" hidden="1" customHeight="1" x14ac:dyDescent="0.25"/>
    <row r="872" spans="1:16" ht="12.75" hidden="1" customHeight="1" x14ac:dyDescent="0.25"/>
    <row r="873" spans="1:16" ht="12.75" hidden="1" customHeight="1" x14ac:dyDescent="0.25"/>
    <row r="874" spans="1:16" ht="12.75" hidden="1" customHeight="1" x14ac:dyDescent="0.25"/>
    <row r="875" spans="1:16" ht="12.75" hidden="1" customHeight="1" x14ac:dyDescent="0.25"/>
    <row r="876" spans="1:16" ht="12.75" hidden="1" customHeight="1" x14ac:dyDescent="0.25"/>
    <row r="877" spans="1:16" ht="12.75" hidden="1" customHeight="1" x14ac:dyDescent="0.25"/>
    <row r="878" spans="1:16" ht="12.75" hidden="1" customHeight="1" x14ac:dyDescent="0.25"/>
    <row r="879" spans="1:16" ht="12.75" hidden="1" customHeight="1" x14ac:dyDescent="0.25"/>
    <row r="880" spans="1:16" ht="12.75" hidden="1" customHeight="1" x14ac:dyDescent="0.25"/>
    <row r="881" spans="1:8" ht="12.75" hidden="1" customHeight="1" x14ac:dyDescent="0.25"/>
    <row r="882" spans="1:8" ht="12.75" hidden="1" customHeight="1" x14ac:dyDescent="0.25"/>
    <row r="883" spans="1:8" ht="12.75" hidden="1" customHeight="1" x14ac:dyDescent="0.25"/>
    <row r="884" spans="1:8" ht="9" customHeight="1" x14ac:dyDescent="0.25">
      <c r="A884" s="17" t="s">
        <v>133</v>
      </c>
      <c r="B884" s="17"/>
      <c r="C884" s="17"/>
      <c r="D884" s="17"/>
      <c r="E884" s="17"/>
      <c r="F884" s="17"/>
      <c r="G884" s="17"/>
      <c r="H884" s="17"/>
    </row>
  </sheetData>
  <sheetProtection sheet="1" objects="1" scenarios="1"/>
  <mergeCells count="14">
    <mergeCell ref="L7:L9"/>
    <mergeCell ref="M7:M10"/>
    <mergeCell ref="N7:N11"/>
    <mergeCell ref="O7:O11"/>
    <mergeCell ref="N1:O1"/>
    <mergeCell ref="F7:G9"/>
    <mergeCell ref="H7:H10"/>
    <mergeCell ref="I7:I11"/>
    <mergeCell ref="J7:J11"/>
    <mergeCell ref="A6:A11"/>
    <mergeCell ref="B7:B9"/>
    <mergeCell ref="C7:C10"/>
    <mergeCell ref="D7:D11"/>
    <mergeCell ref="E7:E11"/>
  </mergeCells>
  <hyperlinks>
    <hyperlink ref="N1" location="Índice!A1" display="Índice!A1"/>
    <hyperlink ref="N1:O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.19685039370078741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5" max="15" man="1"/>
    <brk id="159" max="15" man="1"/>
    <brk id="232" max="15" man="1"/>
    <brk id="304" max="15" man="1"/>
    <brk id="376" max="15" man="1"/>
    <brk id="448" max="15" man="1"/>
    <brk id="524" max="15" man="1"/>
    <brk id="600" max="15" man="1"/>
    <brk id="676" max="15" man="1"/>
    <brk id="752" max="15" man="1"/>
    <brk id="828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6"/>
  <sheetViews>
    <sheetView showGridLines="0" showRowColHeaders="0" zoomScale="130" zoomScaleNormal="130" workbookViewId="0">
      <pane xSplit="1" ySplit="12" topLeftCell="B13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baseColWidth="10" defaultColWidth="0" defaultRowHeight="12.75" customHeight="1" zeroHeight="1" x14ac:dyDescent="0.25"/>
  <cols>
    <col min="1" max="1" width="17.42578125" style="99" customWidth="1"/>
    <col min="2" max="2" width="6.140625" style="99" customWidth="1"/>
    <col min="3" max="3" width="6.28515625" style="99" customWidth="1"/>
    <col min="4" max="4" width="6.42578125" style="99" customWidth="1"/>
    <col min="5" max="5" width="9" style="99" customWidth="1"/>
    <col min="6" max="6" width="1.7109375" style="99" customWidth="1"/>
    <col min="7" max="7" width="6" style="99" customWidth="1"/>
    <col min="8" max="8" width="6.28515625" style="99" customWidth="1"/>
    <col min="9" max="9" width="6.42578125" style="99" customWidth="1"/>
    <col min="10" max="10" width="9" style="99" customWidth="1"/>
    <col min="11" max="11" width="1.28515625" style="99" customWidth="1"/>
    <col min="12" max="12" width="4.28515625" style="99" customWidth="1"/>
    <col min="13" max="13" width="6.140625" style="99" customWidth="1"/>
    <col min="14" max="14" width="5.85546875" style="99" customWidth="1"/>
    <col min="15" max="15" width="8.7109375" style="99" customWidth="1"/>
    <col min="16" max="16" width="0.85546875" style="99" customWidth="1"/>
    <col min="17" max="24" width="0" style="99" hidden="1" customWidth="1"/>
    <col min="25" max="16384" width="11.42578125" style="99" hidden="1"/>
  </cols>
  <sheetData>
    <row r="1" spans="1:20" s="11" customFormat="1" ht="12" customHeight="1" x14ac:dyDescent="0.2">
      <c r="A1" s="62" t="s">
        <v>134</v>
      </c>
      <c r="B1" s="64"/>
      <c r="C1" s="64"/>
      <c r="O1" s="202" t="s">
        <v>121</v>
      </c>
      <c r="P1" s="94"/>
    </row>
    <row r="2" spans="1:20" s="11" customFormat="1" ht="12" customHeight="1" x14ac:dyDescent="0.2">
      <c r="A2" s="62" t="s">
        <v>122</v>
      </c>
      <c r="B2" s="64"/>
      <c r="C2" s="64"/>
      <c r="O2" s="10"/>
      <c r="P2" s="94"/>
    </row>
    <row r="3" spans="1:20" s="11" customFormat="1" ht="12" customHeight="1" x14ac:dyDescent="0.2">
      <c r="A3" s="65" t="s">
        <v>78</v>
      </c>
      <c r="B3" s="64"/>
      <c r="C3" s="64"/>
      <c r="P3" s="94"/>
    </row>
    <row r="4" spans="1:20" ht="3" customHeight="1" x14ac:dyDescent="0.25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</row>
    <row r="5" spans="1:20" ht="3" customHeight="1" x14ac:dyDescent="0.25">
      <c r="A5" s="101"/>
    </row>
    <row r="6" spans="1:20" s="17" customFormat="1" ht="8.65" customHeight="1" x14ac:dyDescent="0.15">
      <c r="A6" s="220" t="s">
        <v>80</v>
      </c>
      <c r="B6" s="16" t="s">
        <v>123</v>
      </c>
      <c r="C6" s="134"/>
      <c r="D6" s="16"/>
      <c r="E6" s="16"/>
      <c r="F6" s="58"/>
      <c r="G6" s="16" t="s">
        <v>124</v>
      </c>
      <c r="H6" s="134"/>
      <c r="I6" s="16"/>
      <c r="J6" s="16"/>
      <c r="K6" s="58"/>
      <c r="L6" s="16" t="s">
        <v>125</v>
      </c>
      <c r="M6" s="16"/>
      <c r="N6" s="134"/>
      <c r="O6" s="16"/>
    </row>
    <row r="7" spans="1:20" s="17" customFormat="1" ht="10.15" customHeight="1" x14ac:dyDescent="0.15">
      <c r="A7" s="221"/>
      <c r="B7" s="228" t="s">
        <v>126</v>
      </c>
      <c r="C7" s="228" t="s">
        <v>127</v>
      </c>
      <c r="D7" s="228" t="s">
        <v>130</v>
      </c>
      <c r="E7" s="228" t="s">
        <v>136</v>
      </c>
      <c r="F7" s="154"/>
      <c r="G7" s="228" t="s">
        <v>126</v>
      </c>
      <c r="H7" s="228" t="s">
        <v>127</v>
      </c>
      <c r="I7" s="228" t="s">
        <v>130</v>
      </c>
      <c r="J7" s="228" t="s">
        <v>131</v>
      </c>
      <c r="K7" s="154"/>
      <c r="L7" s="228" t="s">
        <v>126</v>
      </c>
      <c r="M7" s="228" t="s">
        <v>127</v>
      </c>
      <c r="N7" s="228" t="s">
        <v>130</v>
      </c>
      <c r="O7" s="228" t="s">
        <v>131</v>
      </c>
    </row>
    <row r="8" spans="1:20" s="17" customFormat="1" ht="8.65" customHeight="1" x14ac:dyDescent="0.25">
      <c r="A8" s="221"/>
      <c r="B8" s="231"/>
      <c r="C8" s="231"/>
      <c r="D8" s="224"/>
      <c r="E8" s="224"/>
      <c r="G8" s="231"/>
      <c r="H8" s="231"/>
      <c r="I8" s="224"/>
      <c r="J8" s="224"/>
      <c r="L8" s="231"/>
      <c r="M8" s="231"/>
      <c r="N8" s="224"/>
      <c r="O8" s="224"/>
    </row>
    <row r="9" spans="1:20" s="17" customFormat="1" ht="8.65" customHeight="1" x14ac:dyDescent="0.25">
      <c r="A9" s="221"/>
      <c r="B9" s="231"/>
      <c r="C9" s="231"/>
      <c r="D9" s="224"/>
      <c r="E9" s="224"/>
      <c r="F9" s="58"/>
      <c r="G9" s="231"/>
      <c r="H9" s="231"/>
      <c r="I9" s="224"/>
      <c r="J9" s="224"/>
      <c r="K9" s="58"/>
      <c r="L9" s="231"/>
      <c r="M9" s="231"/>
      <c r="N9" s="224"/>
      <c r="O9" s="224"/>
    </row>
    <row r="10" spans="1:20" s="17" customFormat="1" ht="8.65" customHeight="1" x14ac:dyDescent="0.25">
      <c r="A10" s="221"/>
      <c r="B10" s="204"/>
      <c r="C10" s="231"/>
      <c r="D10" s="224"/>
      <c r="E10" s="224"/>
      <c r="F10" s="58"/>
      <c r="G10" s="204"/>
      <c r="H10" s="231"/>
      <c r="I10" s="224"/>
      <c r="J10" s="224"/>
      <c r="K10" s="58"/>
      <c r="L10" s="204"/>
      <c r="M10" s="231"/>
      <c r="N10" s="224"/>
      <c r="O10" s="224"/>
    </row>
    <row r="11" spans="1:20" s="17" customFormat="1" ht="9.6" customHeight="1" x14ac:dyDescent="0.25">
      <c r="A11" s="221"/>
      <c r="B11" s="142"/>
      <c r="C11" s="204"/>
      <c r="D11" s="224"/>
      <c r="E11" s="224"/>
      <c r="F11" s="58"/>
      <c r="G11" s="142"/>
      <c r="H11" s="204"/>
      <c r="I11" s="224"/>
      <c r="J11" s="224"/>
      <c r="K11" s="58"/>
      <c r="L11" s="142"/>
      <c r="M11" s="204"/>
      <c r="N11" s="224"/>
      <c r="O11" s="224"/>
    </row>
    <row r="12" spans="1:20" ht="3" customHeight="1" x14ac:dyDescent="0.25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</row>
    <row r="13" spans="1:20" ht="3" customHeight="1" x14ac:dyDescent="0.25"/>
    <row r="14" spans="1:20" s="41" customFormat="1" ht="8.65" customHeight="1" x14ac:dyDescent="0.25">
      <c r="A14" s="145">
        <v>1995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T14" s="137"/>
    </row>
    <row r="15" spans="1:20" s="41" customFormat="1" ht="8.65" customHeight="1" x14ac:dyDescent="0.15">
      <c r="A15" s="72" t="s">
        <v>27</v>
      </c>
      <c r="B15" s="78">
        <f>SUM(B17:B48)</f>
        <v>193062</v>
      </c>
      <c r="C15" s="78">
        <f>SUM(C17:C48)</f>
        <v>467645</v>
      </c>
      <c r="D15" s="78">
        <f>SUM(D17:D48)</f>
        <v>837980</v>
      </c>
      <c r="E15" s="78">
        <f>SUM(E17:E48)</f>
        <v>520805059</v>
      </c>
      <c r="F15" s="78"/>
      <c r="G15" s="78">
        <f>SUM(G17:G48)</f>
        <v>3369</v>
      </c>
      <c r="H15" s="78">
        <f>SUM(H17:H48)</f>
        <v>580677</v>
      </c>
      <c r="I15" s="78">
        <f>SUM(I17:I48)</f>
        <v>445896</v>
      </c>
      <c r="J15" s="78">
        <f>SUM(J17:J48)</f>
        <v>137694137</v>
      </c>
      <c r="K15" s="78"/>
      <c r="L15" s="78">
        <f>SUM(L17:L48)</f>
        <v>5830</v>
      </c>
      <c r="M15" s="78">
        <f>SUM(M17:M48)</f>
        <v>618347</v>
      </c>
      <c r="N15" s="78">
        <f>SUM(N17:N48)</f>
        <v>622864</v>
      </c>
      <c r="O15" s="78">
        <f>SUM(O17:O48)</f>
        <v>162427262</v>
      </c>
    </row>
    <row r="16" spans="1:20" s="41" customFormat="1" ht="3" customHeight="1" x14ac:dyDescent="0.15">
      <c r="A16" s="72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1:20" s="41" customFormat="1" ht="8.85" customHeight="1" x14ac:dyDescent="0.15">
      <c r="A17" s="74" t="s">
        <v>29</v>
      </c>
      <c r="B17" s="79">
        <v>370</v>
      </c>
      <c r="C17" s="79">
        <v>1350</v>
      </c>
      <c r="D17" s="79">
        <v>1147</v>
      </c>
      <c r="E17" s="79">
        <v>406301</v>
      </c>
      <c r="F17" s="79"/>
      <c r="G17" s="79">
        <v>0</v>
      </c>
      <c r="H17" s="79">
        <v>0</v>
      </c>
      <c r="I17" s="79">
        <v>0</v>
      </c>
      <c r="J17" s="79">
        <v>0</v>
      </c>
      <c r="K17" s="79"/>
      <c r="L17" s="79">
        <v>6</v>
      </c>
      <c r="M17" s="79">
        <v>240</v>
      </c>
      <c r="N17" s="79">
        <v>336</v>
      </c>
      <c r="O17" s="79">
        <v>60996</v>
      </c>
    </row>
    <row r="18" spans="1:20" s="41" customFormat="1" ht="8.85" customHeight="1" x14ac:dyDescent="0.15">
      <c r="A18" s="74" t="s">
        <v>30</v>
      </c>
      <c r="B18" s="79">
        <v>3399</v>
      </c>
      <c r="C18" s="79">
        <v>8284</v>
      </c>
      <c r="D18" s="79">
        <v>15169</v>
      </c>
      <c r="E18" s="79">
        <v>11301777</v>
      </c>
      <c r="F18" s="79"/>
      <c r="G18" s="79">
        <v>54</v>
      </c>
      <c r="H18" s="79">
        <v>9880</v>
      </c>
      <c r="I18" s="79">
        <v>11161</v>
      </c>
      <c r="J18" s="79">
        <v>3505092</v>
      </c>
      <c r="K18" s="79"/>
      <c r="L18" s="79">
        <v>57</v>
      </c>
      <c r="M18" s="79">
        <v>3043</v>
      </c>
      <c r="N18" s="79">
        <v>3509</v>
      </c>
      <c r="O18" s="79">
        <v>795639</v>
      </c>
    </row>
    <row r="19" spans="1:20" s="41" customFormat="1" ht="8.85" customHeight="1" x14ac:dyDescent="0.15">
      <c r="A19" s="74" t="s">
        <v>31</v>
      </c>
      <c r="B19" s="79">
        <v>53</v>
      </c>
      <c r="C19" s="79">
        <v>119</v>
      </c>
      <c r="D19" s="79">
        <v>210</v>
      </c>
      <c r="E19" s="79">
        <v>157934</v>
      </c>
      <c r="F19" s="79"/>
      <c r="G19" s="79">
        <v>1</v>
      </c>
      <c r="H19" s="79">
        <v>45</v>
      </c>
      <c r="I19" s="79">
        <v>58</v>
      </c>
      <c r="J19" s="79">
        <v>2472</v>
      </c>
      <c r="K19" s="79"/>
      <c r="L19" s="79">
        <v>3</v>
      </c>
      <c r="M19" s="79">
        <v>145</v>
      </c>
      <c r="N19" s="79">
        <v>73</v>
      </c>
      <c r="O19" s="79">
        <v>20662</v>
      </c>
    </row>
    <row r="20" spans="1:20" s="41" customFormat="1" ht="8.65" customHeight="1" x14ac:dyDescent="0.15">
      <c r="A20" s="76" t="s">
        <v>32</v>
      </c>
      <c r="B20" s="81">
        <v>27</v>
      </c>
      <c r="C20" s="81">
        <v>42</v>
      </c>
      <c r="D20" s="81">
        <v>113</v>
      </c>
      <c r="E20" s="81">
        <v>32211</v>
      </c>
      <c r="F20" s="81"/>
      <c r="G20" s="81">
        <v>0</v>
      </c>
      <c r="H20" s="81">
        <v>0</v>
      </c>
      <c r="I20" s="81">
        <v>0</v>
      </c>
      <c r="J20" s="81">
        <v>0</v>
      </c>
      <c r="K20" s="81"/>
      <c r="L20" s="81">
        <v>1</v>
      </c>
      <c r="M20" s="81">
        <v>21</v>
      </c>
      <c r="N20" s="81">
        <v>26</v>
      </c>
      <c r="O20" s="81">
        <v>9618</v>
      </c>
    </row>
    <row r="21" spans="1:20" s="41" customFormat="1" ht="8.85" customHeight="1" x14ac:dyDescent="0.15">
      <c r="A21" s="74" t="s">
        <v>85</v>
      </c>
      <c r="B21" s="79">
        <v>1881</v>
      </c>
      <c r="C21" s="79">
        <v>4722</v>
      </c>
      <c r="D21" s="79">
        <v>10160</v>
      </c>
      <c r="E21" s="79">
        <v>13814904</v>
      </c>
      <c r="F21" s="79"/>
      <c r="G21" s="79">
        <v>14</v>
      </c>
      <c r="H21" s="79">
        <v>4170</v>
      </c>
      <c r="I21" s="79">
        <v>2375</v>
      </c>
      <c r="J21" s="79">
        <v>1616797</v>
      </c>
      <c r="K21" s="79"/>
      <c r="L21" s="79">
        <v>52</v>
      </c>
      <c r="M21" s="79">
        <v>4265</v>
      </c>
      <c r="N21" s="79">
        <v>6096</v>
      </c>
      <c r="O21" s="79">
        <v>961197</v>
      </c>
    </row>
    <row r="22" spans="1:20" s="41" customFormat="1" ht="8.65" customHeight="1" x14ac:dyDescent="0.15">
      <c r="A22" s="74" t="s">
        <v>34</v>
      </c>
      <c r="B22" s="79">
        <v>426</v>
      </c>
      <c r="C22" s="79">
        <v>761</v>
      </c>
      <c r="D22" s="79">
        <v>572</v>
      </c>
      <c r="E22" s="79">
        <v>198775</v>
      </c>
      <c r="F22" s="79"/>
      <c r="G22" s="79">
        <v>1</v>
      </c>
      <c r="H22" s="79">
        <v>175</v>
      </c>
      <c r="I22" s="79">
        <v>262</v>
      </c>
      <c r="J22" s="79">
        <v>44817</v>
      </c>
      <c r="K22" s="79"/>
      <c r="L22" s="79">
        <v>0</v>
      </c>
      <c r="M22" s="79">
        <v>0</v>
      </c>
      <c r="N22" s="79">
        <v>0</v>
      </c>
      <c r="O22" s="79">
        <v>0</v>
      </c>
    </row>
    <row r="23" spans="1:20" s="41" customFormat="1" ht="8.65" customHeight="1" x14ac:dyDescent="0.15">
      <c r="A23" s="74" t="s">
        <v>35</v>
      </c>
      <c r="B23" s="79">
        <v>415</v>
      </c>
      <c r="C23" s="79">
        <v>760</v>
      </c>
      <c r="D23" s="79">
        <v>612</v>
      </c>
      <c r="E23" s="79">
        <v>174086</v>
      </c>
      <c r="F23" s="79"/>
      <c r="G23" s="79">
        <v>0</v>
      </c>
      <c r="H23" s="79">
        <v>0</v>
      </c>
      <c r="I23" s="79">
        <v>0</v>
      </c>
      <c r="J23" s="79">
        <v>0</v>
      </c>
      <c r="K23" s="79"/>
      <c r="L23" s="79">
        <v>1</v>
      </c>
      <c r="M23" s="79">
        <v>18</v>
      </c>
      <c r="N23" s="79">
        <v>28</v>
      </c>
      <c r="O23" s="79">
        <v>4352</v>
      </c>
      <c r="P23" s="143"/>
      <c r="Q23" s="143"/>
      <c r="R23" s="143"/>
      <c r="S23" s="143"/>
    </row>
    <row r="24" spans="1:20" s="41" customFormat="1" ht="8.65" customHeight="1" x14ac:dyDescent="0.15">
      <c r="A24" s="76" t="s">
        <v>86</v>
      </c>
      <c r="B24" s="81">
        <v>3125</v>
      </c>
      <c r="C24" s="81">
        <v>7751</v>
      </c>
      <c r="D24" s="81">
        <v>13553</v>
      </c>
      <c r="E24" s="81">
        <v>6457324</v>
      </c>
      <c r="F24" s="81"/>
      <c r="G24" s="81">
        <v>53</v>
      </c>
      <c r="H24" s="81">
        <v>16010</v>
      </c>
      <c r="I24" s="81">
        <v>12551</v>
      </c>
      <c r="J24" s="81">
        <v>5890921</v>
      </c>
      <c r="K24" s="81"/>
      <c r="L24" s="81">
        <v>294</v>
      </c>
      <c r="M24" s="81">
        <v>41583</v>
      </c>
      <c r="N24" s="81">
        <v>28313</v>
      </c>
      <c r="O24" s="81">
        <v>5761362</v>
      </c>
    </row>
    <row r="25" spans="1:20" s="41" customFormat="1" ht="8.65" customHeight="1" x14ac:dyDescent="0.15">
      <c r="A25" s="74" t="s">
        <v>87</v>
      </c>
      <c r="B25" s="79">
        <v>108638</v>
      </c>
      <c r="C25" s="79">
        <v>254949</v>
      </c>
      <c r="D25" s="79">
        <v>468995</v>
      </c>
      <c r="E25" s="79">
        <v>264769551</v>
      </c>
      <c r="F25" s="79"/>
      <c r="G25" s="79">
        <v>2377</v>
      </c>
      <c r="H25" s="79">
        <v>399883</v>
      </c>
      <c r="I25" s="79">
        <v>314959</v>
      </c>
      <c r="J25" s="79">
        <v>83185404</v>
      </c>
      <c r="K25" s="79"/>
      <c r="L25" s="79">
        <v>3634</v>
      </c>
      <c r="M25" s="79">
        <v>396133</v>
      </c>
      <c r="N25" s="79">
        <v>418445</v>
      </c>
      <c r="O25" s="79">
        <v>93751097</v>
      </c>
    </row>
    <row r="26" spans="1:20" s="41" customFormat="1" ht="8.85" customHeight="1" x14ac:dyDescent="0.15">
      <c r="A26" s="74" t="s">
        <v>38</v>
      </c>
      <c r="B26" s="79">
        <v>174</v>
      </c>
      <c r="C26" s="79">
        <v>461</v>
      </c>
      <c r="D26" s="79">
        <v>657</v>
      </c>
      <c r="E26" s="79">
        <v>1043885</v>
      </c>
      <c r="F26" s="79"/>
      <c r="G26" s="79">
        <v>1</v>
      </c>
      <c r="H26" s="79">
        <v>107</v>
      </c>
      <c r="I26" s="79">
        <v>216</v>
      </c>
      <c r="J26" s="79">
        <v>12926</v>
      </c>
      <c r="K26" s="79"/>
      <c r="L26" s="79">
        <v>0</v>
      </c>
      <c r="M26" s="79">
        <v>0</v>
      </c>
      <c r="N26" s="79">
        <v>0</v>
      </c>
      <c r="O26" s="79">
        <v>0</v>
      </c>
    </row>
    <row r="27" spans="1:20" s="41" customFormat="1" ht="8.85" customHeight="1" x14ac:dyDescent="0.15">
      <c r="A27" s="74" t="s">
        <v>39</v>
      </c>
      <c r="B27" s="79">
        <v>3027</v>
      </c>
      <c r="C27" s="79">
        <v>7593</v>
      </c>
      <c r="D27" s="79">
        <v>10907</v>
      </c>
      <c r="E27" s="79">
        <v>5798590</v>
      </c>
      <c r="F27" s="79"/>
      <c r="G27" s="79">
        <v>43</v>
      </c>
      <c r="H27" s="79">
        <v>9881</v>
      </c>
      <c r="I27" s="79">
        <v>3699</v>
      </c>
      <c r="J27" s="79">
        <v>3600520</v>
      </c>
      <c r="K27" s="79"/>
      <c r="L27" s="79">
        <v>18</v>
      </c>
      <c r="M27" s="79">
        <v>1427</v>
      </c>
      <c r="N27" s="79">
        <v>1768</v>
      </c>
      <c r="O27" s="79">
        <v>341587</v>
      </c>
    </row>
    <row r="28" spans="1:20" s="41" customFormat="1" ht="8.65" customHeight="1" x14ac:dyDescent="0.15">
      <c r="A28" s="76" t="s">
        <v>40</v>
      </c>
      <c r="B28" s="81">
        <v>449</v>
      </c>
      <c r="C28" s="81">
        <v>863</v>
      </c>
      <c r="D28" s="81">
        <v>1492</v>
      </c>
      <c r="E28" s="81">
        <v>629048</v>
      </c>
      <c r="F28" s="81"/>
      <c r="G28" s="81">
        <v>0</v>
      </c>
      <c r="H28" s="81">
        <v>0</v>
      </c>
      <c r="I28" s="81">
        <v>0</v>
      </c>
      <c r="J28" s="81">
        <v>0</v>
      </c>
      <c r="K28" s="81"/>
      <c r="L28" s="81">
        <v>3</v>
      </c>
      <c r="M28" s="81">
        <v>149</v>
      </c>
      <c r="N28" s="81">
        <v>81</v>
      </c>
      <c r="O28" s="81">
        <v>20378</v>
      </c>
    </row>
    <row r="29" spans="1:20" s="41" customFormat="1" ht="8.85" customHeight="1" x14ac:dyDescent="0.15">
      <c r="A29" s="74" t="s">
        <v>41</v>
      </c>
      <c r="B29" s="79">
        <v>220</v>
      </c>
      <c r="C29" s="79">
        <v>467</v>
      </c>
      <c r="D29" s="79">
        <v>1070</v>
      </c>
      <c r="E29" s="79">
        <v>580541</v>
      </c>
      <c r="F29" s="79"/>
      <c r="G29" s="79">
        <v>1</v>
      </c>
      <c r="H29" s="79">
        <v>11</v>
      </c>
      <c r="I29" s="79">
        <v>16</v>
      </c>
      <c r="J29" s="79">
        <v>1329</v>
      </c>
      <c r="K29" s="79"/>
      <c r="L29" s="79">
        <v>3</v>
      </c>
      <c r="M29" s="79">
        <v>114</v>
      </c>
      <c r="N29" s="79">
        <v>228</v>
      </c>
      <c r="O29" s="79">
        <v>23984</v>
      </c>
    </row>
    <row r="30" spans="1:20" s="41" customFormat="1" ht="8.65" customHeight="1" x14ac:dyDescent="0.15">
      <c r="A30" s="74" t="s">
        <v>42</v>
      </c>
      <c r="B30" s="79">
        <v>15677</v>
      </c>
      <c r="C30" s="79">
        <v>40205</v>
      </c>
      <c r="D30" s="79">
        <v>62111</v>
      </c>
      <c r="E30" s="79">
        <v>38572786</v>
      </c>
      <c r="F30" s="79"/>
      <c r="G30" s="79">
        <v>133</v>
      </c>
      <c r="H30" s="79">
        <v>14806</v>
      </c>
      <c r="I30" s="79">
        <v>9813</v>
      </c>
      <c r="J30" s="79">
        <v>3833827</v>
      </c>
      <c r="K30" s="79"/>
      <c r="L30" s="79">
        <v>308</v>
      </c>
      <c r="M30" s="79">
        <v>25049</v>
      </c>
      <c r="N30" s="79">
        <v>17113</v>
      </c>
      <c r="O30" s="79">
        <v>9249126</v>
      </c>
    </row>
    <row r="31" spans="1:20" s="41" customFormat="1" ht="8.65" customHeight="1" x14ac:dyDescent="0.15">
      <c r="A31" s="74" t="s">
        <v>43</v>
      </c>
      <c r="B31" s="79">
        <v>4619</v>
      </c>
      <c r="C31" s="79">
        <v>10600</v>
      </c>
      <c r="D31" s="79">
        <v>19749</v>
      </c>
      <c r="E31" s="79">
        <v>21342925</v>
      </c>
      <c r="F31" s="79"/>
      <c r="G31" s="79">
        <v>126</v>
      </c>
      <c r="H31" s="79">
        <v>26310</v>
      </c>
      <c r="I31" s="79">
        <v>13599</v>
      </c>
      <c r="J31" s="79">
        <v>5037875</v>
      </c>
      <c r="K31" s="79"/>
      <c r="L31" s="79">
        <v>222</v>
      </c>
      <c r="M31" s="79">
        <v>17266</v>
      </c>
      <c r="N31" s="79">
        <v>16134</v>
      </c>
      <c r="O31" s="79">
        <v>3220485</v>
      </c>
      <c r="P31" s="143"/>
      <c r="Q31" s="143"/>
      <c r="R31" s="143"/>
      <c r="S31" s="143"/>
      <c r="T31" s="143"/>
    </row>
    <row r="32" spans="1:20" s="41" customFormat="1" ht="8.65" customHeight="1" x14ac:dyDescent="0.15">
      <c r="A32" s="76" t="s">
        <v>88</v>
      </c>
      <c r="B32" s="81">
        <v>577</v>
      </c>
      <c r="C32" s="81">
        <v>1244</v>
      </c>
      <c r="D32" s="81">
        <v>2415</v>
      </c>
      <c r="E32" s="81">
        <v>1077509</v>
      </c>
      <c r="F32" s="81"/>
      <c r="G32" s="81">
        <v>7</v>
      </c>
      <c r="H32" s="81">
        <v>863</v>
      </c>
      <c r="I32" s="81">
        <v>748</v>
      </c>
      <c r="J32" s="81">
        <v>163573</v>
      </c>
      <c r="K32" s="81"/>
      <c r="L32" s="81">
        <v>7</v>
      </c>
      <c r="M32" s="81">
        <v>344</v>
      </c>
      <c r="N32" s="81">
        <v>495</v>
      </c>
      <c r="O32" s="81">
        <v>85990</v>
      </c>
    </row>
    <row r="33" spans="1:19" s="41" customFormat="1" ht="8.65" customHeight="1" x14ac:dyDescent="0.15">
      <c r="A33" s="74" t="s">
        <v>45</v>
      </c>
      <c r="B33" s="79">
        <v>1654</v>
      </c>
      <c r="C33" s="79">
        <v>3869</v>
      </c>
      <c r="D33" s="79">
        <v>7649</v>
      </c>
      <c r="E33" s="79">
        <v>4683521</v>
      </c>
      <c r="F33" s="79"/>
      <c r="G33" s="79">
        <v>18</v>
      </c>
      <c r="H33" s="79">
        <v>3458</v>
      </c>
      <c r="I33" s="79">
        <v>2376</v>
      </c>
      <c r="J33" s="79">
        <v>1655630</v>
      </c>
      <c r="K33" s="79"/>
      <c r="L33" s="79">
        <v>10</v>
      </c>
      <c r="M33" s="79">
        <v>493</v>
      </c>
      <c r="N33" s="79">
        <v>351</v>
      </c>
      <c r="O33" s="79">
        <v>55728</v>
      </c>
    </row>
    <row r="34" spans="1:19" s="41" customFormat="1" ht="8.85" customHeight="1" x14ac:dyDescent="0.15">
      <c r="A34" s="74" t="s">
        <v>46</v>
      </c>
      <c r="B34" s="79">
        <v>113</v>
      </c>
      <c r="C34" s="79">
        <v>241</v>
      </c>
      <c r="D34" s="79">
        <v>380</v>
      </c>
      <c r="E34" s="79">
        <v>94766</v>
      </c>
      <c r="F34" s="79"/>
      <c r="G34" s="79">
        <v>1</v>
      </c>
      <c r="H34" s="79">
        <v>65</v>
      </c>
      <c r="I34" s="79">
        <v>12</v>
      </c>
      <c r="J34" s="79">
        <v>6500</v>
      </c>
      <c r="K34" s="79"/>
      <c r="L34" s="79">
        <v>0</v>
      </c>
      <c r="M34" s="79">
        <v>0</v>
      </c>
      <c r="N34" s="79">
        <v>0</v>
      </c>
      <c r="O34" s="79">
        <v>0</v>
      </c>
    </row>
    <row r="35" spans="1:19" s="41" customFormat="1" ht="8.65" customHeight="1" x14ac:dyDescent="0.15">
      <c r="A35" s="74" t="s">
        <v>47</v>
      </c>
      <c r="B35" s="79">
        <v>29016</v>
      </c>
      <c r="C35" s="79">
        <v>75497</v>
      </c>
      <c r="D35" s="79">
        <v>138697</v>
      </c>
      <c r="E35" s="79">
        <v>76477793</v>
      </c>
      <c r="F35" s="79"/>
      <c r="G35" s="79">
        <v>327</v>
      </c>
      <c r="H35" s="79">
        <v>48337</v>
      </c>
      <c r="I35" s="79">
        <v>45918</v>
      </c>
      <c r="J35" s="79">
        <v>17192129</v>
      </c>
      <c r="K35" s="79"/>
      <c r="L35" s="79">
        <v>833</v>
      </c>
      <c r="M35" s="79">
        <v>95625</v>
      </c>
      <c r="N35" s="79">
        <v>100545</v>
      </c>
      <c r="O35" s="79">
        <v>39687368</v>
      </c>
      <c r="P35" s="144"/>
      <c r="Q35" s="144"/>
      <c r="R35" s="144"/>
      <c r="S35" s="144"/>
    </row>
    <row r="36" spans="1:19" s="41" customFormat="1" ht="8.65" customHeight="1" x14ac:dyDescent="0.15">
      <c r="A36" s="76" t="s">
        <v>48</v>
      </c>
      <c r="B36" s="81">
        <v>114</v>
      </c>
      <c r="C36" s="81">
        <v>226</v>
      </c>
      <c r="D36" s="81">
        <v>375</v>
      </c>
      <c r="E36" s="81">
        <v>250356</v>
      </c>
      <c r="F36" s="81"/>
      <c r="G36" s="81">
        <v>4</v>
      </c>
      <c r="H36" s="81">
        <v>4623</v>
      </c>
      <c r="I36" s="81">
        <v>1974</v>
      </c>
      <c r="J36" s="81">
        <v>999390</v>
      </c>
      <c r="K36" s="81"/>
      <c r="L36" s="81">
        <v>3</v>
      </c>
      <c r="M36" s="81">
        <v>77</v>
      </c>
      <c r="N36" s="81">
        <v>182</v>
      </c>
      <c r="O36" s="81">
        <v>8928</v>
      </c>
      <c r="P36" s="144"/>
      <c r="Q36" s="144"/>
      <c r="R36" s="144"/>
      <c r="S36" s="144"/>
    </row>
    <row r="37" spans="1:19" s="41" customFormat="1" ht="8.65" customHeight="1" x14ac:dyDescent="0.15">
      <c r="A37" s="74" t="s">
        <v>49</v>
      </c>
      <c r="B37" s="79">
        <v>3819</v>
      </c>
      <c r="C37" s="79">
        <v>9410</v>
      </c>
      <c r="D37" s="79">
        <v>15426</v>
      </c>
      <c r="E37" s="79">
        <v>7337778</v>
      </c>
      <c r="F37" s="79"/>
      <c r="G37" s="79">
        <v>30</v>
      </c>
      <c r="H37" s="79">
        <v>10010</v>
      </c>
      <c r="I37" s="79">
        <v>3946</v>
      </c>
      <c r="J37" s="79">
        <v>1246950</v>
      </c>
      <c r="K37" s="79"/>
      <c r="L37" s="79">
        <v>95</v>
      </c>
      <c r="M37" s="79">
        <v>7966</v>
      </c>
      <c r="N37" s="79">
        <v>8413</v>
      </c>
      <c r="O37" s="79">
        <v>2769560</v>
      </c>
      <c r="P37" s="144"/>
      <c r="Q37" s="144"/>
      <c r="R37" s="144"/>
      <c r="S37" s="144"/>
    </row>
    <row r="38" spans="1:19" s="41" customFormat="1" ht="8.85" customHeight="1" x14ac:dyDescent="0.15">
      <c r="A38" s="74" t="s">
        <v>50</v>
      </c>
      <c r="B38" s="79">
        <v>849</v>
      </c>
      <c r="C38" s="79">
        <v>1925</v>
      </c>
      <c r="D38" s="79">
        <v>3298</v>
      </c>
      <c r="E38" s="79">
        <v>2453483</v>
      </c>
      <c r="F38" s="79"/>
      <c r="G38" s="79">
        <v>21</v>
      </c>
      <c r="H38" s="79">
        <v>1980</v>
      </c>
      <c r="I38" s="79">
        <v>1969</v>
      </c>
      <c r="J38" s="79">
        <v>251772</v>
      </c>
      <c r="K38" s="79"/>
      <c r="L38" s="79">
        <v>15</v>
      </c>
      <c r="M38" s="79">
        <v>1360</v>
      </c>
      <c r="N38" s="79">
        <v>1638</v>
      </c>
      <c r="O38" s="79">
        <v>521076</v>
      </c>
      <c r="P38" s="144"/>
      <c r="Q38" s="144"/>
      <c r="R38" s="144"/>
      <c r="S38" s="144"/>
    </row>
    <row r="39" spans="1:19" s="41" customFormat="1" ht="8.65" customHeight="1" x14ac:dyDescent="0.15">
      <c r="A39" s="74" t="s">
        <v>51</v>
      </c>
      <c r="B39" s="79">
        <v>209</v>
      </c>
      <c r="C39" s="79">
        <v>536</v>
      </c>
      <c r="D39" s="79">
        <v>614</v>
      </c>
      <c r="E39" s="79">
        <v>728517</v>
      </c>
      <c r="F39" s="79"/>
      <c r="G39" s="79">
        <v>1</v>
      </c>
      <c r="H39" s="79">
        <v>98</v>
      </c>
      <c r="I39" s="79">
        <v>101</v>
      </c>
      <c r="J39" s="79">
        <v>11847</v>
      </c>
      <c r="K39" s="79"/>
      <c r="L39" s="79">
        <v>10</v>
      </c>
      <c r="M39" s="79">
        <v>806</v>
      </c>
      <c r="N39" s="79">
        <v>671</v>
      </c>
      <c r="O39" s="79">
        <v>122509</v>
      </c>
      <c r="P39" s="144"/>
      <c r="Q39" s="144"/>
      <c r="R39" s="144"/>
      <c r="S39" s="144"/>
    </row>
    <row r="40" spans="1:19" s="41" customFormat="1" ht="8.65" customHeight="1" x14ac:dyDescent="0.15">
      <c r="A40" s="76" t="s">
        <v>52</v>
      </c>
      <c r="B40" s="81">
        <v>298</v>
      </c>
      <c r="C40" s="81">
        <v>641</v>
      </c>
      <c r="D40" s="81">
        <v>1172</v>
      </c>
      <c r="E40" s="81">
        <v>596158</v>
      </c>
      <c r="F40" s="81"/>
      <c r="G40" s="81">
        <v>6</v>
      </c>
      <c r="H40" s="81">
        <v>2125</v>
      </c>
      <c r="I40" s="81">
        <v>1075</v>
      </c>
      <c r="J40" s="81">
        <v>237647</v>
      </c>
      <c r="K40" s="81"/>
      <c r="L40" s="81">
        <v>11</v>
      </c>
      <c r="M40" s="81">
        <v>916</v>
      </c>
      <c r="N40" s="81">
        <v>640</v>
      </c>
      <c r="O40" s="81">
        <v>166836</v>
      </c>
      <c r="P40" s="144"/>
      <c r="Q40" s="144"/>
      <c r="R40" s="144"/>
      <c r="S40" s="144"/>
    </row>
    <row r="41" spans="1:19" s="41" customFormat="1" ht="8.65" customHeight="1" x14ac:dyDescent="0.15">
      <c r="A41" s="74" t="s">
        <v>53</v>
      </c>
      <c r="B41" s="79">
        <v>1052</v>
      </c>
      <c r="C41" s="79">
        <v>2312</v>
      </c>
      <c r="D41" s="79">
        <v>3843</v>
      </c>
      <c r="E41" s="79">
        <v>3657730</v>
      </c>
      <c r="F41" s="79"/>
      <c r="G41" s="79">
        <v>19</v>
      </c>
      <c r="H41" s="79">
        <v>3221</v>
      </c>
      <c r="I41" s="79">
        <v>1658</v>
      </c>
      <c r="J41" s="79">
        <v>738471</v>
      </c>
      <c r="K41" s="79"/>
      <c r="L41" s="79">
        <v>15</v>
      </c>
      <c r="M41" s="79">
        <v>643</v>
      </c>
      <c r="N41" s="79">
        <v>645</v>
      </c>
      <c r="O41" s="79">
        <v>185711</v>
      </c>
      <c r="P41" s="144"/>
      <c r="Q41" s="144"/>
      <c r="R41" s="144"/>
      <c r="S41" s="144"/>
    </row>
    <row r="42" spans="1:19" s="41" customFormat="1" ht="8.65" customHeight="1" x14ac:dyDescent="0.15">
      <c r="A42" s="74" t="s">
        <v>54</v>
      </c>
      <c r="B42" s="79">
        <v>5137</v>
      </c>
      <c r="C42" s="79">
        <v>13813</v>
      </c>
      <c r="D42" s="79">
        <v>25122</v>
      </c>
      <c r="E42" s="79">
        <v>29331088</v>
      </c>
      <c r="F42" s="79"/>
      <c r="G42" s="79">
        <v>53</v>
      </c>
      <c r="H42" s="79">
        <v>4595</v>
      </c>
      <c r="I42" s="79">
        <v>3663</v>
      </c>
      <c r="J42" s="79">
        <v>3283196</v>
      </c>
      <c r="K42" s="79"/>
      <c r="L42" s="79">
        <v>123</v>
      </c>
      <c r="M42" s="79">
        <v>12623</v>
      </c>
      <c r="N42" s="79">
        <v>9311</v>
      </c>
      <c r="O42" s="79">
        <v>3068519</v>
      </c>
      <c r="P42" s="144"/>
      <c r="Q42" s="144"/>
      <c r="R42" s="144"/>
      <c r="S42" s="144"/>
    </row>
    <row r="43" spans="1:19" s="41" customFormat="1" ht="8.65" customHeight="1" x14ac:dyDescent="0.15">
      <c r="A43" s="74" t="s">
        <v>55</v>
      </c>
      <c r="B43" s="79">
        <v>1004</v>
      </c>
      <c r="C43" s="79">
        <v>2623</v>
      </c>
      <c r="D43" s="79">
        <v>4058</v>
      </c>
      <c r="E43" s="79">
        <v>3632058</v>
      </c>
      <c r="F43" s="79"/>
      <c r="G43" s="79">
        <v>7</v>
      </c>
      <c r="H43" s="79">
        <v>451</v>
      </c>
      <c r="I43" s="79">
        <v>413</v>
      </c>
      <c r="J43" s="79">
        <v>76827</v>
      </c>
      <c r="K43" s="79"/>
      <c r="L43" s="79">
        <v>11</v>
      </c>
      <c r="M43" s="79">
        <v>249</v>
      </c>
      <c r="N43" s="79">
        <v>335</v>
      </c>
      <c r="O43" s="79">
        <v>45036</v>
      </c>
      <c r="P43" s="144"/>
      <c r="Q43" s="144"/>
      <c r="R43" s="144"/>
      <c r="S43" s="144"/>
    </row>
    <row r="44" spans="1:19" s="41" customFormat="1" ht="8.65" customHeight="1" x14ac:dyDescent="0.15">
      <c r="A44" s="76" t="s">
        <v>56</v>
      </c>
      <c r="B44" s="81">
        <v>2302</v>
      </c>
      <c r="C44" s="81">
        <v>5560</v>
      </c>
      <c r="D44" s="81">
        <v>12204</v>
      </c>
      <c r="E44" s="81">
        <v>12133257</v>
      </c>
      <c r="F44" s="81"/>
      <c r="G44" s="81">
        <v>31</v>
      </c>
      <c r="H44" s="81">
        <v>12749</v>
      </c>
      <c r="I44" s="81">
        <v>7571</v>
      </c>
      <c r="J44" s="81">
        <v>2854288</v>
      </c>
      <c r="K44" s="81"/>
      <c r="L44" s="81">
        <v>31</v>
      </c>
      <c r="M44" s="81">
        <v>4438</v>
      </c>
      <c r="N44" s="81">
        <v>4376</v>
      </c>
      <c r="O44" s="81">
        <v>673701</v>
      </c>
      <c r="P44" s="144"/>
      <c r="Q44" s="144"/>
      <c r="R44" s="144"/>
      <c r="S44" s="144"/>
    </row>
    <row r="45" spans="1:19" s="41" customFormat="1" ht="8.65" customHeight="1" x14ac:dyDescent="0.15">
      <c r="A45" s="74" t="s">
        <v>57</v>
      </c>
      <c r="B45" s="79">
        <v>31</v>
      </c>
      <c r="C45" s="79">
        <v>64</v>
      </c>
      <c r="D45" s="79">
        <v>113</v>
      </c>
      <c r="E45" s="79">
        <v>49650</v>
      </c>
      <c r="F45" s="79"/>
      <c r="G45" s="79">
        <v>4</v>
      </c>
      <c r="H45" s="79">
        <v>748</v>
      </c>
      <c r="I45" s="79">
        <v>349</v>
      </c>
      <c r="J45" s="79">
        <v>161646</v>
      </c>
      <c r="K45" s="79"/>
      <c r="L45" s="79">
        <v>0</v>
      </c>
      <c r="M45" s="79">
        <v>0</v>
      </c>
      <c r="N45" s="79">
        <v>0</v>
      </c>
      <c r="O45" s="79">
        <v>0</v>
      </c>
      <c r="P45" s="144"/>
      <c r="Q45" s="144"/>
      <c r="R45" s="144"/>
      <c r="S45" s="144"/>
    </row>
    <row r="46" spans="1:19" s="41" customFormat="1" ht="8.65" customHeight="1" x14ac:dyDescent="0.15">
      <c r="A46" s="74" t="s">
        <v>89</v>
      </c>
      <c r="B46" s="79">
        <v>1315</v>
      </c>
      <c r="C46" s="79">
        <v>2879</v>
      </c>
      <c r="D46" s="79">
        <v>4878</v>
      </c>
      <c r="E46" s="79">
        <v>4481649</v>
      </c>
      <c r="F46" s="79"/>
      <c r="G46" s="79">
        <v>11</v>
      </c>
      <c r="H46" s="79">
        <v>4023</v>
      </c>
      <c r="I46" s="79">
        <v>3678</v>
      </c>
      <c r="J46" s="79">
        <v>753713</v>
      </c>
      <c r="K46" s="79"/>
      <c r="L46" s="79">
        <v>14</v>
      </c>
      <c r="M46" s="79">
        <v>338</v>
      </c>
      <c r="N46" s="79">
        <v>1181</v>
      </c>
      <c r="O46" s="79">
        <v>71479</v>
      </c>
      <c r="P46" s="144"/>
      <c r="Q46" s="144"/>
      <c r="R46" s="144"/>
      <c r="S46" s="144"/>
    </row>
    <row r="47" spans="1:19" s="41" customFormat="1" ht="8.65" customHeight="1" x14ac:dyDescent="0.15">
      <c r="A47" s="74" t="s">
        <v>59</v>
      </c>
      <c r="B47" s="79">
        <v>3039</v>
      </c>
      <c r="C47" s="79">
        <v>7811</v>
      </c>
      <c r="D47" s="79">
        <v>11076</v>
      </c>
      <c r="E47" s="79">
        <v>8510187</v>
      </c>
      <c r="F47" s="79"/>
      <c r="G47" s="79">
        <v>25</v>
      </c>
      <c r="H47" s="79">
        <v>2053</v>
      </c>
      <c r="I47" s="79">
        <v>1736</v>
      </c>
      <c r="J47" s="79">
        <v>1328578</v>
      </c>
      <c r="K47" s="79"/>
      <c r="L47" s="79">
        <v>49</v>
      </c>
      <c r="M47" s="79">
        <v>3006</v>
      </c>
      <c r="N47" s="79">
        <v>1926</v>
      </c>
      <c r="O47" s="79">
        <v>743638</v>
      </c>
      <c r="P47" s="144"/>
      <c r="Q47" s="144"/>
      <c r="R47" s="144"/>
      <c r="S47" s="144"/>
    </row>
    <row r="48" spans="1:19" s="41" customFormat="1" ht="9" customHeight="1" x14ac:dyDescent="0.15">
      <c r="A48" s="76" t="s">
        <v>60</v>
      </c>
      <c r="B48" s="81">
        <v>33</v>
      </c>
      <c r="C48" s="81">
        <v>67</v>
      </c>
      <c r="D48" s="81">
        <v>143</v>
      </c>
      <c r="E48" s="81">
        <v>28921</v>
      </c>
      <c r="F48" s="81"/>
      <c r="G48" s="81">
        <v>0</v>
      </c>
      <c r="H48" s="81">
        <v>0</v>
      </c>
      <c r="I48" s="81">
        <v>0</v>
      </c>
      <c r="J48" s="81">
        <v>0</v>
      </c>
      <c r="K48" s="81"/>
      <c r="L48" s="81">
        <v>1</v>
      </c>
      <c r="M48" s="81">
        <v>10</v>
      </c>
      <c r="N48" s="81">
        <v>5</v>
      </c>
      <c r="O48" s="81">
        <v>700</v>
      </c>
      <c r="P48" s="144"/>
      <c r="Q48" s="144"/>
      <c r="R48" s="144"/>
      <c r="S48" s="144"/>
    </row>
    <row r="49" spans="1:19" s="41" customFormat="1" ht="9" customHeight="1" x14ac:dyDescent="0.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144"/>
      <c r="Q49" s="144"/>
      <c r="R49" s="144"/>
      <c r="S49" s="144"/>
    </row>
    <row r="50" spans="1:19" s="41" customFormat="1" ht="9" customHeight="1" x14ac:dyDescent="0.15">
      <c r="A50" s="72">
        <v>1996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144"/>
      <c r="Q50" s="144"/>
      <c r="R50" s="144"/>
      <c r="S50" s="144"/>
    </row>
    <row r="51" spans="1:19" s="41" customFormat="1" ht="9" customHeight="1" x14ac:dyDescent="0.15">
      <c r="A51" s="72" t="s">
        <v>27</v>
      </c>
      <c r="B51" s="78">
        <f>SUM(B53:B84)</f>
        <v>180315</v>
      </c>
      <c r="C51" s="78">
        <f>SUM(C53:C84)</f>
        <v>458474</v>
      </c>
      <c r="D51" s="78">
        <f>SUM(D53:D84)</f>
        <v>1162672.0110000002</v>
      </c>
      <c r="E51" s="78">
        <f>SUM(E53:E84)</f>
        <v>485615898.81500006</v>
      </c>
      <c r="F51" s="78"/>
      <c r="G51" s="78">
        <f>SUM(G53:G84)</f>
        <v>4242</v>
      </c>
      <c r="H51" s="78">
        <f>SUM(H53:H84)</f>
        <v>701090</v>
      </c>
      <c r="I51" s="78">
        <f>SUM(I53:I84)</f>
        <v>671575.22899999993</v>
      </c>
      <c r="J51" s="78">
        <f>SUM(J53:J84)</f>
        <v>397579783.18900019</v>
      </c>
      <c r="K51" s="78"/>
      <c r="L51" s="78">
        <f>SUM(L53:L84)</f>
        <v>5501</v>
      </c>
      <c r="M51" s="78">
        <f>SUM(M53:M84)</f>
        <v>565135</v>
      </c>
      <c r="N51" s="78">
        <f>SUM(N53:N84)</f>
        <v>790388.8670000002</v>
      </c>
      <c r="O51" s="78">
        <f>SUM(O53:O84)</f>
        <v>201941948.3670001</v>
      </c>
      <c r="P51" s="144"/>
      <c r="Q51" s="144"/>
      <c r="R51" s="144"/>
      <c r="S51" s="144"/>
    </row>
    <row r="52" spans="1:19" s="41" customFormat="1" ht="3.95" customHeight="1" x14ac:dyDescent="0.15">
      <c r="A52" s="72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144"/>
      <c r="Q52" s="144"/>
      <c r="R52" s="144"/>
      <c r="S52" s="144"/>
    </row>
    <row r="53" spans="1:19" s="41" customFormat="1" ht="9" customHeight="1" x14ac:dyDescent="0.15">
      <c r="A53" s="74" t="s">
        <v>29</v>
      </c>
      <c r="B53" s="79">
        <v>466</v>
      </c>
      <c r="C53" s="79">
        <v>1637</v>
      </c>
      <c r="D53" s="79">
        <v>1938.9780000000001</v>
      </c>
      <c r="E53" s="79">
        <v>832374.701</v>
      </c>
      <c r="F53" s="79"/>
      <c r="G53" s="79">
        <v>12</v>
      </c>
      <c r="H53" s="79">
        <v>2920</v>
      </c>
      <c r="I53" s="79">
        <v>1989.575</v>
      </c>
      <c r="J53" s="79">
        <v>805803.51</v>
      </c>
      <c r="K53" s="79"/>
      <c r="L53" s="79">
        <v>9</v>
      </c>
      <c r="M53" s="79">
        <v>635</v>
      </c>
      <c r="N53" s="79">
        <v>1235.3820000000001</v>
      </c>
      <c r="O53" s="79">
        <v>361319.47899999999</v>
      </c>
      <c r="P53" s="144"/>
      <c r="Q53" s="144"/>
      <c r="R53" s="144"/>
      <c r="S53" s="144"/>
    </row>
    <row r="54" spans="1:19" s="41" customFormat="1" ht="9" customHeight="1" x14ac:dyDescent="0.15">
      <c r="A54" s="74" t="s">
        <v>30</v>
      </c>
      <c r="B54" s="79">
        <v>3376</v>
      </c>
      <c r="C54" s="79">
        <v>8841</v>
      </c>
      <c r="D54" s="79">
        <v>20604.286</v>
      </c>
      <c r="E54" s="79">
        <v>9917551.2780000009</v>
      </c>
      <c r="F54" s="79"/>
      <c r="G54" s="79">
        <v>49</v>
      </c>
      <c r="H54" s="79">
        <v>11892</v>
      </c>
      <c r="I54" s="79">
        <v>13525.666999999999</v>
      </c>
      <c r="J54" s="79">
        <v>3758920.8059999999</v>
      </c>
      <c r="K54" s="79"/>
      <c r="L54" s="79">
        <v>45</v>
      </c>
      <c r="M54" s="79">
        <v>3131</v>
      </c>
      <c r="N54" s="79">
        <v>4165.7700000000004</v>
      </c>
      <c r="O54" s="79">
        <v>2220942.7030000002</v>
      </c>
      <c r="P54" s="144"/>
      <c r="Q54" s="144"/>
      <c r="R54" s="144"/>
      <c r="S54" s="144"/>
    </row>
    <row r="55" spans="1:19" s="41" customFormat="1" ht="9" customHeight="1" x14ac:dyDescent="0.15">
      <c r="A55" s="74" t="s">
        <v>31</v>
      </c>
      <c r="B55" s="79">
        <v>49</v>
      </c>
      <c r="C55" s="79">
        <v>155</v>
      </c>
      <c r="D55" s="79">
        <v>254.69800000000001</v>
      </c>
      <c r="E55" s="79">
        <v>71753.589000000007</v>
      </c>
      <c r="F55" s="79"/>
      <c r="G55" s="79">
        <v>2</v>
      </c>
      <c r="H55" s="79">
        <v>452</v>
      </c>
      <c r="I55" s="79">
        <v>272.07100000000003</v>
      </c>
      <c r="J55" s="79">
        <v>124830.93</v>
      </c>
      <c r="K55" s="79"/>
      <c r="L55" s="79">
        <v>1</v>
      </c>
      <c r="M55" s="79">
        <v>42</v>
      </c>
      <c r="N55" s="79">
        <v>17.241</v>
      </c>
      <c r="O55" s="79">
        <v>24646.798999999999</v>
      </c>
      <c r="P55" s="144"/>
      <c r="Q55" s="144"/>
      <c r="R55" s="144"/>
      <c r="S55" s="144"/>
    </row>
    <row r="56" spans="1:19" s="41" customFormat="1" ht="9" customHeight="1" x14ac:dyDescent="0.15">
      <c r="A56" s="76" t="s">
        <v>32</v>
      </c>
      <c r="B56" s="81">
        <v>49</v>
      </c>
      <c r="C56" s="81">
        <v>147</v>
      </c>
      <c r="D56" s="81">
        <v>168.976</v>
      </c>
      <c r="E56" s="81">
        <v>58161.75</v>
      </c>
      <c r="F56" s="81"/>
      <c r="G56" s="81">
        <v>0</v>
      </c>
      <c r="H56" s="81">
        <v>0</v>
      </c>
      <c r="I56" s="81">
        <v>0</v>
      </c>
      <c r="J56" s="81">
        <v>0</v>
      </c>
      <c r="K56" s="81"/>
      <c r="L56" s="81">
        <v>2</v>
      </c>
      <c r="M56" s="81">
        <v>83</v>
      </c>
      <c r="N56" s="81">
        <v>59.39</v>
      </c>
      <c r="O56" s="81">
        <v>32097.185000000001</v>
      </c>
      <c r="P56" s="144"/>
      <c r="Q56" s="144"/>
      <c r="R56" s="144"/>
      <c r="S56" s="144"/>
    </row>
    <row r="57" spans="1:19" s="41" customFormat="1" ht="9" customHeight="1" x14ac:dyDescent="0.15">
      <c r="A57" s="74" t="s">
        <v>85</v>
      </c>
      <c r="B57" s="79">
        <v>2482</v>
      </c>
      <c r="C57" s="79">
        <v>6823</v>
      </c>
      <c r="D57" s="79">
        <v>16429.960999999999</v>
      </c>
      <c r="E57" s="79">
        <v>10819667.605</v>
      </c>
      <c r="F57" s="79"/>
      <c r="G57" s="79">
        <v>15</v>
      </c>
      <c r="H57" s="79">
        <v>3146</v>
      </c>
      <c r="I57" s="79">
        <v>2371.5010000000002</v>
      </c>
      <c r="J57" s="79">
        <v>2253765.3199999998</v>
      </c>
      <c r="K57" s="79"/>
      <c r="L57" s="79">
        <v>29</v>
      </c>
      <c r="M57" s="79">
        <v>2806</v>
      </c>
      <c r="N57" s="79">
        <v>4273.6040000000003</v>
      </c>
      <c r="O57" s="79">
        <v>632998.02899999998</v>
      </c>
      <c r="P57" s="144"/>
      <c r="Q57" s="144"/>
      <c r="R57" s="144"/>
      <c r="S57" s="144"/>
    </row>
    <row r="58" spans="1:19" s="41" customFormat="1" ht="9" customHeight="1" x14ac:dyDescent="0.15">
      <c r="A58" s="74" t="s">
        <v>34</v>
      </c>
      <c r="B58" s="79">
        <v>256</v>
      </c>
      <c r="C58" s="79">
        <v>767</v>
      </c>
      <c r="D58" s="79">
        <v>1290.79</v>
      </c>
      <c r="E58" s="79">
        <v>422262.348</v>
      </c>
      <c r="F58" s="79"/>
      <c r="G58" s="79">
        <v>0</v>
      </c>
      <c r="H58" s="79">
        <v>0</v>
      </c>
      <c r="I58" s="79">
        <v>0</v>
      </c>
      <c r="J58" s="79">
        <v>0</v>
      </c>
      <c r="K58" s="79"/>
      <c r="L58" s="79">
        <v>2</v>
      </c>
      <c r="M58" s="79">
        <v>74</v>
      </c>
      <c r="N58" s="79">
        <v>64.784000000000006</v>
      </c>
      <c r="O58" s="79">
        <v>36538.095999999998</v>
      </c>
      <c r="P58" s="144"/>
      <c r="Q58" s="144"/>
      <c r="R58" s="144"/>
      <c r="S58" s="144"/>
    </row>
    <row r="59" spans="1:19" s="41" customFormat="1" ht="9" customHeight="1" x14ac:dyDescent="0.15">
      <c r="A59" s="74" t="s">
        <v>35</v>
      </c>
      <c r="B59" s="79">
        <v>200</v>
      </c>
      <c r="C59" s="79">
        <v>709</v>
      </c>
      <c r="D59" s="79">
        <v>839.87099999999998</v>
      </c>
      <c r="E59" s="79">
        <v>379900.66899999999</v>
      </c>
      <c r="F59" s="79"/>
      <c r="G59" s="79">
        <v>3</v>
      </c>
      <c r="H59" s="79">
        <v>107</v>
      </c>
      <c r="I59" s="79">
        <v>70.040999999999997</v>
      </c>
      <c r="J59" s="79">
        <v>31683.495999999999</v>
      </c>
      <c r="K59" s="79"/>
      <c r="L59" s="79">
        <v>13</v>
      </c>
      <c r="M59" s="79">
        <v>828</v>
      </c>
      <c r="N59" s="79">
        <v>824.79300000000001</v>
      </c>
      <c r="O59" s="79">
        <v>111266.63099999999</v>
      </c>
      <c r="P59" s="144"/>
      <c r="Q59" s="144"/>
      <c r="R59" s="144"/>
      <c r="S59" s="144"/>
    </row>
    <row r="60" spans="1:19" s="41" customFormat="1" ht="9" customHeight="1" x14ac:dyDescent="0.15">
      <c r="A60" s="76" t="s">
        <v>86</v>
      </c>
      <c r="B60" s="81">
        <v>3774</v>
      </c>
      <c r="C60" s="81">
        <v>11423</v>
      </c>
      <c r="D60" s="81">
        <v>21732.627</v>
      </c>
      <c r="E60" s="81">
        <v>10343972.261</v>
      </c>
      <c r="F60" s="81"/>
      <c r="G60" s="81">
        <v>100</v>
      </c>
      <c r="H60" s="81">
        <v>33549</v>
      </c>
      <c r="I60" s="81">
        <v>22588.635999999999</v>
      </c>
      <c r="J60" s="81">
        <v>8092311.3880000003</v>
      </c>
      <c r="K60" s="81"/>
      <c r="L60" s="81">
        <v>204</v>
      </c>
      <c r="M60" s="81">
        <v>26358</v>
      </c>
      <c r="N60" s="81">
        <v>33055.877</v>
      </c>
      <c r="O60" s="81">
        <v>6096298.0839999998</v>
      </c>
      <c r="P60" s="144"/>
      <c r="Q60" s="144"/>
      <c r="R60" s="144"/>
      <c r="S60" s="144"/>
    </row>
    <row r="61" spans="1:19" s="41" customFormat="1" ht="9" customHeight="1" x14ac:dyDescent="0.15">
      <c r="A61" s="74" t="s">
        <v>87</v>
      </c>
      <c r="B61" s="79">
        <v>91548</v>
      </c>
      <c r="C61" s="79">
        <v>219196</v>
      </c>
      <c r="D61" s="79">
        <v>628003.47</v>
      </c>
      <c r="E61" s="79">
        <v>233729650.41100001</v>
      </c>
      <c r="F61" s="79"/>
      <c r="G61" s="79">
        <v>2795</v>
      </c>
      <c r="H61" s="79">
        <v>429757</v>
      </c>
      <c r="I61" s="79">
        <v>466840.288</v>
      </c>
      <c r="J61" s="79">
        <v>313659620.50199997</v>
      </c>
      <c r="K61" s="79"/>
      <c r="L61" s="79">
        <v>3254</v>
      </c>
      <c r="M61" s="79">
        <v>364744</v>
      </c>
      <c r="N61" s="79">
        <v>507962.21500000003</v>
      </c>
      <c r="O61" s="79">
        <v>135491134.134</v>
      </c>
      <c r="P61" s="144"/>
      <c r="Q61" s="144"/>
      <c r="R61" s="144"/>
      <c r="S61" s="144"/>
    </row>
    <row r="62" spans="1:19" s="41" customFormat="1" ht="9" customHeight="1" x14ac:dyDescent="0.15">
      <c r="A62" s="74" t="s">
        <v>38</v>
      </c>
      <c r="B62" s="79">
        <v>299</v>
      </c>
      <c r="C62" s="79">
        <v>888</v>
      </c>
      <c r="D62" s="79">
        <v>1378.1310000000001</v>
      </c>
      <c r="E62" s="79">
        <v>1576578.4240000001</v>
      </c>
      <c r="F62" s="79"/>
      <c r="G62" s="79">
        <v>8</v>
      </c>
      <c r="H62" s="79">
        <v>32</v>
      </c>
      <c r="I62" s="79">
        <v>20.678000000000001</v>
      </c>
      <c r="J62" s="79">
        <v>8793.11</v>
      </c>
      <c r="K62" s="79"/>
      <c r="L62" s="79">
        <v>2</v>
      </c>
      <c r="M62" s="79">
        <v>81</v>
      </c>
      <c r="N62" s="79">
        <v>105.849</v>
      </c>
      <c r="O62" s="79">
        <v>35855.292999999998</v>
      </c>
    </row>
    <row r="63" spans="1:19" s="41" customFormat="1" ht="9" customHeight="1" x14ac:dyDescent="0.15">
      <c r="A63" s="74" t="s">
        <v>39</v>
      </c>
      <c r="B63" s="79">
        <v>3057</v>
      </c>
      <c r="C63" s="79">
        <v>9074</v>
      </c>
      <c r="D63" s="79">
        <v>15282.843999999999</v>
      </c>
      <c r="E63" s="79">
        <v>7124353.6040000003</v>
      </c>
      <c r="F63" s="79"/>
      <c r="G63" s="79">
        <v>38</v>
      </c>
      <c r="H63" s="79">
        <v>10768</v>
      </c>
      <c r="I63" s="79">
        <v>6252.3879999999999</v>
      </c>
      <c r="J63" s="79">
        <v>2685207.9160000002</v>
      </c>
      <c r="K63" s="79"/>
      <c r="L63" s="79">
        <v>30</v>
      </c>
      <c r="M63" s="79">
        <v>2321</v>
      </c>
      <c r="N63" s="79">
        <v>3193.7220000000002</v>
      </c>
      <c r="O63" s="79">
        <v>613375.35600000003</v>
      </c>
    </row>
    <row r="64" spans="1:19" s="41" customFormat="1" ht="9" customHeight="1" x14ac:dyDescent="0.15">
      <c r="A64" s="76" t="s">
        <v>40</v>
      </c>
      <c r="B64" s="81">
        <v>286</v>
      </c>
      <c r="C64" s="81">
        <v>966</v>
      </c>
      <c r="D64" s="81">
        <v>1446.846</v>
      </c>
      <c r="E64" s="81">
        <v>578811.21900000004</v>
      </c>
      <c r="F64" s="81"/>
      <c r="G64" s="81">
        <v>8</v>
      </c>
      <c r="H64" s="81">
        <v>1093</v>
      </c>
      <c r="I64" s="81">
        <v>781.30200000000002</v>
      </c>
      <c r="J64" s="81">
        <v>295009.65899999999</v>
      </c>
      <c r="K64" s="81"/>
      <c r="L64" s="81">
        <v>0</v>
      </c>
      <c r="M64" s="81">
        <v>112</v>
      </c>
      <c r="N64" s="81">
        <v>0</v>
      </c>
      <c r="O64" s="81">
        <v>62984.262999999999</v>
      </c>
    </row>
    <row r="65" spans="1:15" s="41" customFormat="1" ht="9" customHeight="1" x14ac:dyDescent="0.15">
      <c r="A65" s="74" t="s">
        <v>41</v>
      </c>
      <c r="B65" s="79">
        <v>274</v>
      </c>
      <c r="C65" s="79">
        <v>850</v>
      </c>
      <c r="D65" s="79">
        <v>1461.5840000000001</v>
      </c>
      <c r="E65" s="79">
        <v>649485.92099999997</v>
      </c>
      <c r="F65" s="79"/>
      <c r="G65" s="79">
        <v>14</v>
      </c>
      <c r="H65" s="79">
        <v>3415</v>
      </c>
      <c r="I65" s="79">
        <v>2201.4650000000001</v>
      </c>
      <c r="J65" s="79">
        <v>937504.96100000001</v>
      </c>
      <c r="K65" s="79"/>
      <c r="L65" s="79">
        <v>6</v>
      </c>
      <c r="M65" s="79">
        <v>614</v>
      </c>
      <c r="N65" s="79">
        <v>741.15499999999997</v>
      </c>
      <c r="O65" s="79">
        <v>227847.63200000001</v>
      </c>
    </row>
    <row r="66" spans="1:15" s="41" customFormat="1" ht="9" customHeight="1" x14ac:dyDescent="0.15">
      <c r="A66" s="74" t="s">
        <v>42</v>
      </c>
      <c r="B66" s="79">
        <v>14958</v>
      </c>
      <c r="C66" s="79">
        <v>40448</v>
      </c>
      <c r="D66" s="79">
        <v>86418.46</v>
      </c>
      <c r="E66" s="79">
        <v>46033301.148999996</v>
      </c>
      <c r="F66" s="79"/>
      <c r="G66" s="79">
        <v>409</v>
      </c>
      <c r="H66" s="79">
        <v>56030</v>
      </c>
      <c r="I66" s="79">
        <v>39192.108999999997</v>
      </c>
      <c r="J66" s="79">
        <v>17088063.916000001</v>
      </c>
      <c r="K66" s="79"/>
      <c r="L66" s="79">
        <v>472</v>
      </c>
      <c r="M66" s="79">
        <v>27637</v>
      </c>
      <c r="N66" s="79">
        <v>40522.726000000002</v>
      </c>
      <c r="O66" s="79">
        <v>6946013.8940000003</v>
      </c>
    </row>
    <row r="67" spans="1:15" s="41" customFormat="1" ht="9" customHeight="1" x14ac:dyDescent="0.15">
      <c r="A67" s="74" t="s">
        <v>43</v>
      </c>
      <c r="B67" s="79">
        <v>4387</v>
      </c>
      <c r="C67" s="79">
        <v>10217</v>
      </c>
      <c r="D67" s="79">
        <v>23910.65</v>
      </c>
      <c r="E67" s="79">
        <v>18202757.465999998</v>
      </c>
      <c r="F67" s="79"/>
      <c r="G67" s="79">
        <v>115</v>
      </c>
      <c r="H67" s="79">
        <v>23761</v>
      </c>
      <c r="I67" s="79">
        <v>13585.128000000001</v>
      </c>
      <c r="J67" s="79">
        <v>6245392.9939999999</v>
      </c>
      <c r="K67" s="79"/>
      <c r="L67" s="79">
        <v>123</v>
      </c>
      <c r="M67" s="79">
        <v>10588</v>
      </c>
      <c r="N67" s="79">
        <v>16608.406999999999</v>
      </c>
      <c r="O67" s="79">
        <v>12539984.081</v>
      </c>
    </row>
    <row r="68" spans="1:15" s="41" customFormat="1" ht="9" customHeight="1" x14ac:dyDescent="0.15">
      <c r="A68" s="76" t="s">
        <v>88</v>
      </c>
      <c r="B68" s="81">
        <v>934</v>
      </c>
      <c r="C68" s="81">
        <v>2849</v>
      </c>
      <c r="D68" s="81">
        <v>4383.42</v>
      </c>
      <c r="E68" s="81">
        <v>1934135.6850000001</v>
      </c>
      <c r="F68" s="81"/>
      <c r="G68" s="81">
        <v>20</v>
      </c>
      <c r="H68" s="81">
        <v>2596</v>
      </c>
      <c r="I68" s="81">
        <v>1680.075</v>
      </c>
      <c r="J68" s="81">
        <v>712030.61399999994</v>
      </c>
      <c r="K68" s="81"/>
      <c r="L68" s="81">
        <v>13</v>
      </c>
      <c r="M68" s="81">
        <v>1011</v>
      </c>
      <c r="N68" s="81">
        <v>1095.7639999999999</v>
      </c>
      <c r="O68" s="81">
        <v>438784.26699999999</v>
      </c>
    </row>
    <row r="69" spans="1:15" s="41" customFormat="1" ht="9" customHeight="1" x14ac:dyDescent="0.15">
      <c r="A69" s="74" t="s">
        <v>45</v>
      </c>
      <c r="B69" s="79">
        <v>1518</v>
      </c>
      <c r="C69" s="79">
        <v>3611</v>
      </c>
      <c r="D69" s="79">
        <v>10112.745000000001</v>
      </c>
      <c r="E69" s="79">
        <v>4287980.3870000001</v>
      </c>
      <c r="F69" s="79"/>
      <c r="G69" s="79">
        <v>21</v>
      </c>
      <c r="H69" s="79">
        <v>3206</v>
      </c>
      <c r="I69" s="79">
        <v>3344.0940000000001</v>
      </c>
      <c r="J69" s="79">
        <v>1248533.382</v>
      </c>
      <c r="K69" s="79"/>
      <c r="L69" s="79">
        <v>14</v>
      </c>
      <c r="M69" s="79">
        <v>893</v>
      </c>
      <c r="N69" s="79">
        <v>1075.8050000000001</v>
      </c>
      <c r="O69" s="79">
        <v>398913.65</v>
      </c>
    </row>
    <row r="70" spans="1:15" s="41" customFormat="1" ht="9" customHeight="1" x14ac:dyDescent="0.15">
      <c r="A70" s="74" t="s">
        <v>46</v>
      </c>
      <c r="B70" s="79">
        <v>113</v>
      </c>
      <c r="C70" s="79">
        <v>421</v>
      </c>
      <c r="D70" s="79">
        <v>584.84900000000005</v>
      </c>
      <c r="E70" s="79">
        <v>205430.32800000001</v>
      </c>
      <c r="F70" s="79"/>
      <c r="G70" s="79">
        <v>5</v>
      </c>
      <c r="H70" s="79">
        <v>530</v>
      </c>
      <c r="I70" s="79">
        <v>342.43299999999999</v>
      </c>
      <c r="J70" s="79">
        <v>130669.871</v>
      </c>
      <c r="K70" s="79"/>
      <c r="L70" s="79">
        <v>1</v>
      </c>
      <c r="M70" s="79">
        <v>56</v>
      </c>
      <c r="N70" s="79">
        <v>17.475999999999999</v>
      </c>
      <c r="O70" s="79">
        <v>31632.776999999998</v>
      </c>
    </row>
    <row r="71" spans="1:15" s="41" customFormat="1" ht="9" customHeight="1" x14ac:dyDescent="0.15">
      <c r="A71" s="74" t="s">
        <v>47</v>
      </c>
      <c r="B71" s="79">
        <v>31508</v>
      </c>
      <c r="C71" s="79">
        <v>80402</v>
      </c>
      <c r="D71" s="79">
        <v>207615.74799999999</v>
      </c>
      <c r="E71" s="79">
        <v>80198510.777999997</v>
      </c>
      <c r="F71" s="79"/>
      <c r="G71" s="79">
        <v>283</v>
      </c>
      <c r="H71" s="79">
        <v>52657</v>
      </c>
      <c r="I71" s="79">
        <v>52529.438000000002</v>
      </c>
      <c r="J71" s="79">
        <v>17641138.392999999</v>
      </c>
      <c r="K71" s="79"/>
      <c r="L71" s="79">
        <v>518</v>
      </c>
      <c r="M71" s="79">
        <v>94149</v>
      </c>
      <c r="N71" s="79">
        <v>139439.761</v>
      </c>
      <c r="O71" s="79">
        <v>27226612.213</v>
      </c>
    </row>
    <row r="72" spans="1:15" s="41" customFormat="1" ht="9" customHeight="1" x14ac:dyDescent="0.15">
      <c r="A72" s="76" t="s">
        <v>48</v>
      </c>
      <c r="B72" s="81">
        <v>104</v>
      </c>
      <c r="C72" s="81">
        <v>235</v>
      </c>
      <c r="D72" s="81">
        <v>372.87700000000001</v>
      </c>
      <c r="E72" s="81">
        <v>155935.49100000001</v>
      </c>
      <c r="F72" s="81"/>
      <c r="G72" s="81">
        <v>6</v>
      </c>
      <c r="H72" s="81">
        <v>1591</v>
      </c>
      <c r="I72" s="81">
        <v>1228.0640000000001</v>
      </c>
      <c r="J72" s="81">
        <v>437451.87900000002</v>
      </c>
      <c r="K72" s="81"/>
      <c r="L72" s="81">
        <v>2</v>
      </c>
      <c r="M72" s="81">
        <v>100</v>
      </c>
      <c r="N72" s="81">
        <v>52.578000000000003</v>
      </c>
      <c r="O72" s="81">
        <v>44129.983</v>
      </c>
    </row>
    <row r="73" spans="1:15" s="41" customFormat="1" ht="9" customHeight="1" x14ac:dyDescent="0.15">
      <c r="A73" s="74" t="s">
        <v>49</v>
      </c>
      <c r="B73" s="79">
        <v>3781</v>
      </c>
      <c r="C73" s="79">
        <v>10266</v>
      </c>
      <c r="D73" s="79">
        <v>22871.505000000001</v>
      </c>
      <c r="E73" s="79">
        <v>8591916.0480000004</v>
      </c>
      <c r="F73" s="79"/>
      <c r="G73" s="79">
        <v>46</v>
      </c>
      <c r="H73" s="79">
        <v>8461</v>
      </c>
      <c r="I73" s="79">
        <v>5213.1009999999997</v>
      </c>
      <c r="J73" s="79">
        <v>3447655.2439999999</v>
      </c>
      <c r="K73" s="79"/>
      <c r="L73" s="79">
        <v>206</v>
      </c>
      <c r="M73" s="79">
        <v>8204</v>
      </c>
      <c r="N73" s="79">
        <v>10564.89</v>
      </c>
      <c r="O73" s="79">
        <v>2032521.7609999999</v>
      </c>
    </row>
    <row r="74" spans="1:15" s="41" customFormat="1" ht="9" customHeight="1" x14ac:dyDescent="0.15">
      <c r="A74" s="74" t="s">
        <v>50</v>
      </c>
      <c r="B74" s="79">
        <v>1097</v>
      </c>
      <c r="C74" s="79">
        <v>3492</v>
      </c>
      <c r="D74" s="79">
        <v>5203.2520000000004</v>
      </c>
      <c r="E74" s="79">
        <v>1904917.9339999999</v>
      </c>
      <c r="F74" s="79"/>
      <c r="G74" s="79">
        <v>9</v>
      </c>
      <c r="H74" s="79">
        <v>1322</v>
      </c>
      <c r="I74" s="79">
        <v>1221.9090000000001</v>
      </c>
      <c r="J74" s="79">
        <v>322056.30800000002</v>
      </c>
      <c r="K74" s="79"/>
      <c r="L74" s="79">
        <v>13</v>
      </c>
      <c r="M74" s="79">
        <v>1506</v>
      </c>
      <c r="N74" s="79">
        <v>1759.7729999999999</v>
      </c>
      <c r="O74" s="79">
        <v>433074.19699999999</v>
      </c>
    </row>
    <row r="75" spans="1:15" s="41" customFormat="1" ht="9" customHeight="1" x14ac:dyDescent="0.15">
      <c r="A75" s="74" t="s">
        <v>51</v>
      </c>
      <c r="B75" s="79">
        <v>355</v>
      </c>
      <c r="C75" s="79">
        <v>906</v>
      </c>
      <c r="D75" s="79">
        <v>1173.2629999999999</v>
      </c>
      <c r="E75" s="79">
        <v>1176555.439</v>
      </c>
      <c r="F75" s="79"/>
      <c r="G75" s="79">
        <v>13</v>
      </c>
      <c r="H75" s="79">
        <v>2635</v>
      </c>
      <c r="I75" s="79">
        <v>1653.8789999999999</v>
      </c>
      <c r="J75" s="79">
        <v>821018.51599999995</v>
      </c>
      <c r="K75" s="79"/>
      <c r="L75" s="79">
        <v>5</v>
      </c>
      <c r="M75" s="79">
        <v>166</v>
      </c>
      <c r="N75" s="79">
        <v>89.486999999999995</v>
      </c>
      <c r="O75" s="79">
        <v>53339.724000000002</v>
      </c>
    </row>
    <row r="76" spans="1:15" s="41" customFormat="1" ht="9" customHeight="1" x14ac:dyDescent="0.15">
      <c r="A76" s="76" t="s">
        <v>52</v>
      </c>
      <c r="B76" s="81">
        <v>692</v>
      </c>
      <c r="C76" s="81">
        <v>2173</v>
      </c>
      <c r="D76" s="81">
        <v>2911.7710000000002</v>
      </c>
      <c r="E76" s="81">
        <v>1053651.6000000001</v>
      </c>
      <c r="F76" s="81"/>
      <c r="G76" s="81">
        <v>10</v>
      </c>
      <c r="H76" s="81">
        <v>2897</v>
      </c>
      <c r="I76" s="81">
        <v>1492.8409999999999</v>
      </c>
      <c r="J76" s="81">
        <v>553163.66700000002</v>
      </c>
      <c r="K76" s="81"/>
      <c r="L76" s="81">
        <v>15</v>
      </c>
      <c r="M76" s="81">
        <v>795</v>
      </c>
      <c r="N76" s="81">
        <v>1441.2090000000001</v>
      </c>
      <c r="O76" s="81">
        <v>363773.17800000001</v>
      </c>
    </row>
    <row r="77" spans="1:15" s="41" customFormat="1" ht="9" customHeight="1" x14ac:dyDescent="0.15">
      <c r="A77" s="74" t="s">
        <v>53</v>
      </c>
      <c r="B77" s="79">
        <v>1107</v>
      </c>
      <c r="C77" s="79">
        <v>3527</v>
      </c>
      <c r="D77" s="79">
        <v>5329.902</v>
      </c>
      <c r="E77" s="79">
        <v>3805272.1579999998</v>
      </c>
      <c r="F77" s="79"/>
      <c r="G77" s="79">
        <v>25</v>
      </c>
      <c r="H77" s="79">
        <v>2763</v>
      </c>
      <c r="I77" s="79">
        <v>1836.414</v>
      </c>
      <c r="J77" s="79">
        <v>666058.05799999996</v>
      </c>
      <c r="K77" s="79"/>
      <c r="L77" s="79">
        <v>21</v>
      </c>
      <c r="M77" s="79">
        <v>1954</v>
      </c>
      <c r="N77" s="79">
        <v>1361.556</v>
      </c>
      <c r="O77" s="79">
        <v>552530.33700000006</v>
      </c>
    </row>
    <row r="78" spans="1:15" s="41" customFormat="1" ht="9" customHeight="1" x14ac:dyDescent="0.15">
      <c r="A78" s="74" t="s">
        <v>54</v>
      </c>
      <c r="B78" s="79">
        <v>5802</v>
      </c>
      <c r="C78" s="79">
        <v>17280</v>
      </c>
      <c r="D78" s="79">
        <v>37190.188000000002</v>
      </c>
      <c r="E78" s="79">
        <v>19062863.077</v>
      </c>
      <c r="F78" s="79"/>
      <c r="G78" s="79">
        <v>117</v>
      </c>
      <c r="H78" s="79">
        <v>23768</v>
      </c>
      <c r="I78" s="79">
        <v>14825.128000000001</v>
      </c>
      <c r="J78" s="79">
        <v>8108320.9060000004</v>
      </c>
      <c r="K78" s="79"/>
      <c r="L78" s="79">
        <v>230</v>
      </c>
      <c r="M78" s="79">
        <v>10335</v>
      </c>
      <c r="N78" s="79">
        <v>14028.468000000001</v>
      </c>
      <c r="O78" s="79">
        <v>2621931.0129999998</v>
      </c>
    </row>
    <row r="79" spans="1:15" s="41" customFormat="1" ht="9" customHeight="1" x14ac:dyDescent="0.15">
      <c r="A79" s="74" t="s">
        <v>55</v>
      </c>
      <c r="B79" s="79">
        <v>1081</v>
      </c>
      <c r="C79" s="79">
        <v>2907</v>
      </c>
      <c r="D79" s="79">
        <v>6127.4470000000001</v>
      </c>
      <c r="E79" s="79">
        <v>3328635.7089999998</v>
      </c>
      <c r="F79" s="79"/>
      <c r="G79" s="79">
        <v>11</v>
      </c>
      <c r="H79" s="79">
        <v>807</v>
      </c>
      <c r="I79" s="79">
        <v>781.21699999999998</v>
      </c>
      <c r="J79" s="79">
        <v>166035.342</v>
      </c>
      <c r="K79" s="79"/>
      <c r="L79" s="79">
        <v>6</v>
      </c>
      <c r="M79" s="79">
        <v>327</v>
      </c>
      <c r="N79" s="79">
        <v>633.34400000000005</v>
      </c>
      <c r="O79" s="79">
        <v>169715.90299999999</v>
      </c>
    </row>
    <row r="80" spans="1:15" s="41" customFormat="1" ht="9" customHeight="1" x14ac:dyDescent="0.15">
      <c r="A80" s="76" t="s">
        <v>56</v>
      </c>
      <c r="B80" s="81">
        <v>1962</v>
      </c>
      <c r="C80" s="81">
        <v>5382</v>
      </c>
      <c r="D80" s="81">
        <v>13214.569</v>
      </c>
      <c r="E80" s="81">
        <v>5799903.3159999996</v>
      </c>
      <c r="F80" s="81"/>
      <c r="G80" s="81">
        <v>49</v>
      </c>
      <c r="H80" s="81">
        <v>15056</v>
      </c>
      <c r="I80" s="81">
        <v>10729.535</v>
      </c>
      <c r="J80" s="81">
        <v>4563495.8</v>
      </c>
      <c r="K80" s="81"/>
      <c r="L80" s="81">
        <v>11</v>
      </c>
      <c r="M80" s="81">
        <v>1568</v>
      </c>
      <c r="N80" s="81">
        <v>2061.6779999999999</v>
      </c>
      <c r="O80" s="81">
        <v>502087.027</v>
      </c>
    </row>
    <row r="81" spans="1:15" s="41" customFormat="1" ht="9" customHeight="1" x14ac:dyDescent="0.15">
      <c r="A81" s="74" t="s">
        <v>57</v>
      </c>
      <c r="B81" s="79">
        <v>27</v>
      </c>
      <c r="C81" s="79">
        <v>53</v>
      </c>
      <c r="D81" s="79">
        <v>129.73099999999999</v>
      </c>
      <c r="E81" s="79">
        <v>34615.599999999999</v>
      </c>
      <c r="F81" s="79"/>
      <c r="G81" s="79">
        <v>4</v>
      </c>
      <c r="H81" s="79">
        <v>650</v>
      </c>
      <c r="I81" s="79">
        <v>446.34899999999999</v>
      </c>
      <c r="J81" s="79">
        <v>154978.467</v>
      </c>
      <c r="K81" s="79"/>
      <c r="L81" s="79">
        <v>1</v>
      </c>
      <c r="M81" s="79">
        <v>57</v>
      </c>
      <c r="N81" s="79">
        <v>35.590000000000003</v>
      </c>
      <c r="O81" s="79">
        <v>25999.027999999998</v>
      </c>
    </row>
    <row r="82" spans="1:15" s="41" customFormat="1" ht="9" customHeight="1" x14ac:dyDescent="0.15">
      <c r="A82" s="74" t="s">
        <v>89</v>
      </c>
      <c r="B82" s="79">
        <v>1293</v>
      </c>
      <c r="C82" s="79">
        <v>3676</v>
      </c>
      <c r="D82" s="79">
        <v>6804.3159999999998</v>
      </c>
      <c r="E82" s="79">
        <v>4816642.4129999997</v>
      </c>
      <c r="F82" s="79"/>
      <c r="G82" s="79">
        <v>6</v>
      </c>
      <c r="H82" s="79">
        <v>854</v>
      </c>
      <c r="I82" s="79">
        <v>1003.438</v>
      </c>
      <c r="J82" s="79">
        <v>334758.299</v>
      </c>
      <c r="K82" s="79"/>
      <c r="L82" s="79">
        <v>15</v>
      </c>
      <c r="M82" s="79">
        <v>1841</v>
      </c>
      <c r="N82" s="79">
        <v>1444.9</v>
      </c>
      <c r="O82" s="79">
        <v>959455.76100000006</v>
      </c>
    </row>
    <row r="83" spans="1:15" s="41" customFormat="1" ht="9" customHeight="1" x14ac:dyDescent="0.15">
      <c r="A83" s="74" t="s">
        <v>59</v>
      </c>
      <c r="B83" s="79">
        <v>3402</v>
      </c>
      <c r="C83" s="79">
        <v>8896</v>
      </c>
      <c r="D83" s="79">
        <v>17194.327000000001</v>
      </c>
      <c r="E83" s="79">
        <v>8403062.6610000003</v>
      </c>
      <c r="F83" s="79"/>
      <c r="G83" s="79">
        <v>45</v>
      </c>
      <c r="H83" s="79">
        <v>4334</v>
      </c>
      <c r="I83" s="79">
        <v>3526.0680000000002</v>
      </c>
      <c r="J83" s="79">
        <v>2277998.2880000002</v>
      </c>
      <c r="K83" s="79"/>
      <c r="L83" s="79">
        <v>236</v>
      </c>
      <c r="M83" s="79">
        <v>2028</v>
      </c>
      <c r="N83" s="79">
        <v>2428.1280000000002</v>
      </c>
      <c r="O83" s="79">
        <v>616522.25100000005</v>
      </c>
    </row>
    <row r="84" spans="1:15" s="41" customFormat="1" ht="9" customHeight="1" x14ac:dyDescent="0.15">
      <c r="A84" s="76" t="s">
        <v>60</v>
      </c>
      <c r="B84" s="81">
        <v>78</v>
      </c>
      <c r="C84" s="81">
        <v>257</v>
      </c>
      <c r="D84" s="81">
        <v>289.92899999999997</v>
      </c>
      <c r="E84" s="81">
        <v>115287.796</v>
      </c>
      <c r="F84" s="81"/>
      <c r="G84" s="81">
        <v>4</v>
      </c>
      <c r="H84" s="81">
        <v>41</v>
      </c>
      <c r="I84" s="81">
        <v>30.396999999999998</v>
      </c>
      <c r="J84" s="81">
        <v>7511.6469999999999</v>
      </c>
      <c r="K84" s="81"/>
      <c r="L84" s="81">
        <v>2</v>
      </c>
      <c r="M84" s="81">
        <v>91</v>
      </c>
      <c r="N84" s="81">
        <v>27.545000000000002</v>
      </c>
      <c r="O84" s="81">
        <v>37623.637999999999</v>
      </c>
    </row>
    <row r="85" spans="1:15" s="41" customFormat="1" ht="9" customHeight="1" x14ac:dyDescent="0.15">
      <c r="A85" s="74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1:15" s="41" customFormat="1" ht="9" customHeight="1" x14ac:dyDescent="0.15">
      <c r="A86" s="72">
        <v>1997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1:15" s="41" customFormat="1" ht="9" customHeight="1" x14ac:dyDescent="0.15">
      <c r="A87" s="72" t="s">
        <v>27</v>
      </c>
      <c r="B87" s="78">
        <f>SUM(B89:B120)</f>
        <v>199777</v>
      </c>
      <c r="C87" s="78">
        <f>SUM(C89:C120)</f>
        <v>474461</v>
      </c>
      <c r="D87" s="78">
        <f>SUM(D89:D120)</f>
        <v>1532494</v>
      </c>
      <c r="E87" s="78">
        <f>SUM(E89:E120)</f>
        <v>609701568</v>
      </c>
      <c r="F87" s="78"/>
      <c r="G87" s="78">
        <f>SUM(G89:G120)</f>
        <v>5532</v>
      </c>
      <c r="H87" s="78">
        <f>SUM(H89:H120)</f>
        <v>694516</v>
      </c>
      <c r="I87" s="78">
        <f>SUM(I89:I120)</f>
        <v>914232</v>
      </c>
      <c r="J87" s="78">
        <f>SUM(J89:J120)</f>
        <v>293894981</v>
      </c>
      <c r="K87" s="78"/>
      <c r="L87" s="78">
        <f>SUM(L89:L120)</f>
        <v>7776</v>
      </c>
      <c r="M87" s="78">
        <f>SUM(M89:M120)</f>
        <v>1019128</v>
      </c>
      <c r="N87" s="78">
        <f>SUM(N89:N120)</f>
        <v>1233699</v>
      </c>
      <c r="O87" s="78">
        <f>SUM(O89:O120)</f>
        <v>354895026</v>
      </c>
    </row>
    <row r="88" spans="1:15" s="41" customFormat="1" ht="3.95" customHeight="1" x14ac:dyDescent="0.15">
      <c r="A88" s="72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s="41" customFormat="1" ht="9" customHeight="1" x14ac:dyDescent="0.15">
      <c r="A89" s="74" t="s">
        <v>29</v>
      </c>
      <c r="B89" s="79">
        <v>613</v>
      </c>
      <c r="C89" s="79">
        <v>2024</v>
      </c>
      <c r="D89" s="79">
        <v>3053</v>
      </c>
      <c r="E89" s="79">
        <v>1220294</v>
      </c>
      <c r="F89" s="79"/>
      <c r="G89" s="79">
        <v>19</v>
      </c>
      <c r="H89" s="79">
        <v>1068</v>
      </c>
      <c r="I89" s="79">
        <v>791</v>
      </c>
      <c r="J89" s="79">
        <v>261257</v>
      </c>
      <c r="K89" s="79"/>
      <c r="L89" s="79">
        <v>9</v>
      </c>
      <c r="M89" s="79">
        <v>622</v>
      </c>
      <c r="N89" s="79">
        <v>1201</v>
      </c>
      <c r="O89" s="79">
        <v>534601</v>
      </c>
    </row>
    <row r="90" spans="1:15" s="41" customFormat="1" ht="9" customHeight="1" x14ac:dyDescent="0.15">
      <c r="A90" s="74" t="s">
        <v>30</v>
      </c>
      <c r="B90" s="79">
        <v>3886</v>
      </c>
      <c r="C90" s="79">
        <v>9442</v>
      </c>
      <c r="D90" s="79">
        <v>25702</v>
      </c>
      <c r="E90" s="79">
        <v>13716367</v>
      </c>
      <c r="F90" s="79"/>
      <c r="G90" s="79">
        <v>70</v>
      </c>
      <c r="H90" s="79">
        <v>15367</v>
      </c>
      <c r="I90" s="79">
        <v>19946</v>
      </c>
      <c r="J90" s="79">
        <v>7112712</v>
      </c>
      <c r="K90" s="79"/>
      <c r="L90" s="79">
        <v>46</v>
      </c>
      <c r="M90" s="79">
        <v>3016</v>
      </c>
      <c r="N90" s="79">
        <v>4681</v>
      </c>
      <c r="O90" s="79">
        <v>1399507</v>
      </c>
    </row>
    <row r="91" spans="1:15" s="41" customFormat="1" ht="9" customHeight="1" x14ac:dyDescent="0.15">
      <c r="A91" s="74" t="s">
        <v>31</v>
      </c>
      <c r="B91" s="79">
        <v>81</v>
      </c>
      <c r="C91" s="79">
        <v>158</v>
      </c>
      <c r="D91" s="79">
        <v>433</v>
      </c>
      <c r="E91" s="79">
        <v>136421</v>
      </c>
      <c r="F91" s="79"/>
      <c r="G91" s="79">
        <v>5</v>
      </c>
      <c r="H91" s="79">
        <v>311</v>
      </c>
      <c r="I91" s="79">
        <v>809</v>
      </c>
      <c r="J91" s="79">
        <v>133578</v>
      </c>
      <c r="K91" s="79"/>
      <c r="L91" s="79">
        <v>4</v>
      </c>
      <c r="M91" s="79">
        <v>149</v>
      </c>
      <c r="N91" s="79">
        <v>279</v>
      </c>
      <c r="O91" s="79">
        <v>272449</v>
      </c>
    </row>
    <row r="92" spans="1:15" s="41" customFormat="1" ht="9" customHeight="1" x14ac:dyDescent="0.15">
      <c r="A92" s="76" t="s">
        <v>32</v>
      </c>
      <c r="B92" s="81">
        <v>79</v>
      </c>
      <c r="C92" s="81">
        <v>172</v>
      </c>
      <c r="D92" s="81">
        <v>292</v>
      </c>
      <c r="E92" s="81">
        <v>149719</v>
      </c>
      <c r="F92" s="81"/>
      <c r="G92" s="81">
        <v>0</v>
      </c>
      <c r="H92" s="81">
        <v>0</v>
      </c>
      <c r="I92" s="81">
        <v>0</v>
      </c>
      <c r="J92" s="81">
        <v>0</v>
      </c>
      <c r="K92" s="81"/>
      <c r="L92" s="81">
        <v>1</v>
      </c>
      <c r="M92" s="81">
        <v>124</v>
      </c>
      <c r="N92" s="81">
        <v>236</v>
      </c>
      <c r="O92" s="81">
        <v>44716</v>
      </c>
    </row>
    <row r="93" spans="1:15" s="41" customFormat="1" ht="9" customHeight="1" x14ac:dyDescent="0.15">
      <c r="A93" s="74" t="s">
        <v>85</v>
      </c>
      <c r="B93" s="79">
        <v>2762</v>
      </c>
      <c r="C93" s="79">
        <v>7228</v>
      </c>
      <c r="D93" s="79">
        <v>22213</v>
      </c>
      <c r="E93" s="79">
        <v>10678223</v>
      </c>
      <c r="F93" s="79"/>
      <c r="G93" s="79">
        <v>19</v>
      </c>
      <c r="H93" s="79">
        <v>3113</v>
      </c>
      <c r="I93" s="79">
        <v>4185</v>
      </c>
      <c r="J93" s="79">
        <v>2550024</v>
      </c>
      <c r="K93" s="79"/>
      <c r="L93" s="79">
        <v>13</v>
      </c>
      <c r="M93" s="79">
        <v>937</v>
      </c>
      <c r="N93" s="79">
        <v>1872</v>
      </c>
      <c r="O93" s="79">
        <v>232758</v>
      </c>
    </row>
    <row r="94" spans="1:15" s="41" customFormat="1" ht="9" customHeight="1" x14ac:dyDescent="0.15">
      <c r="A94" s="74" t="s">
        <v>34</v>
      </c>
      <c r="B94" s="79">
        <v>305</v>
      </c>
      <c r="C94" s="79">
        <v>793</v>
      </c>
      <c r="D94" s="79">
        <v>1689</v>
      </c>
      <c r="E94" s="79">
        <v>547896</v>
      </c>
      <c r="F94" s="79"/>
      <c r="G94" s="79">
        <v>0</v>
      </c>
      <c r="H94" s="79">
        <v>0</v>
      </c>
      <c r="I94" s="79">
        <v>0</v>
      </c>
      <c r="J94" s="79">
        <v>0</v>
      </c>
      <c r="K94" s="79"/>
      <c r="L94" s="79">
        <v>0</v>
      </c>
      <c r="M94" s="79">
        <v>46</v>
      </c>
      <c r="N94" s="79">
        <v>108</v>
      </c>
      <c r="O94" s="79">
        <v>36800</v>
      </c>
    </row>
    <row r="95" spans="1:15" s="41" customFormat="1" ht="9" customHeight="1" x14ac:dyDescent="0.15">
      <c r="A95" s="74" t="s">
        <v>35</v>
      </c>
      <c r="B95" s="79">
        <v>218</v>
      </c>
      <c r="C95" s="79">
        <v>479</v>
      </c>
      <c r="D95" s="79">
        <v>1018</v>
      </c>
      <c r="E95" s="79">
        <v>273505</v>
      </c>
      <c r="F95" s="79"/>
      <c r="G95" s="79">
        <v>2</v>
      </c>
      <c r="H95" s="79">
        <v>174</v>
      </c>
      <c r="I95" s="79">
        <v>252</v>
      </c>
      <c r="J95" s="79">
        <v>25805</v>
      </c>
      <c r="K95" s="79"/>
      <c r="L95" s="79">
        <v>7</v>
      </c>
      <c r="M95" s="79">
        <v>185</v>
      </c>
      <c r="N95" s="79">
        <v>444</v>
      </c>
      <c r="O95" s="79">
        <v>98272</v>
      </c>
    </row>
    <row r="96" spans="1:15" s="41" customFormat="1" ht="9" customHeight="1" x14ac:dyDescent="0.15">
      <c r="A96" s="76" t="s">
        <v>86</v>
      </c>
      <c r="B96" s="81">
        <v>4345</v>
      </c>
      <c r="C96" s="81">
        <v>10856</v>
      </c>
      <c r="D96" s="81">
        <v>29730</v>
      </c>
      <c r="E96" s="81">
        <v>14714270</v>
      </c>
      <c r="F96" s="81"/>
      <c r="G96" s="81">
        <v>106</v>
      </c>
      <c r="H96" s="81">
        <v>66471</v>
      </c>
      <c r="I96" s="81">
        <v>31041</v>
      </c>
      <c r="J96" s="81">
        <v>14826058</v>
      </c>
      <c r="K96" s="81"/>
      <c r="L96" s="81">
        <v>364</v>
      </c>
      <c r="M96" s="81">
        <v>55993</v>
      </c>
      <c r="N96" s="81">
        <v>38059</v>
      </c>
      <c r="O96" s="81">
        <v>9230788</v>
      </c>
    </row>
    <row r="97" spans="1:15" s="41" customFormat="1" ht="9" customHeight="1" x14ac:dyDescent="0.15">
      <c r="A97" s="74" t="s">
        <v>87</v>
      </c>
      <c r="B97" s="79">
        <v>96606</v>
      </c>
      <c r="C97" s="79">
        <v>212909</v>
      </c>
      <c r="D97" s="79">
        <v>790427</v>
      </c>
      <c r="E97" s="79">
        <v>283222790</v>
      </c>
      <c r="F97" s="79"/>
      <c r="G97" s="79">
        <v>3491</v>
      </c>
      <c r="H97" s="79">
        <v>425393</v>
      </c>
      <c r="I97" s="79">
        <v>617303</v>
      </c>
      <c r="J97" s="79">
        <v>157771824</v>
      </c>
      <c r="K97" s="79"/>
      <c r="L97" s="79">
        <v>5181</v>
      </c>
      <c r="M97" s="79">
        <v>684641</v>
      </c>
      <c r="N97" s="79">
        <v>902706</v>
      </c>
      <c r="O97" s="79">
        <v>268371188</v>
      </c>
    </row>
    <row r="98" spans="1:15" s="41" customFormat="1" ht="9" customHeight="1" x14ac:dyDescent="0.15">
      <c r="A98" s="74" t="s">
        <v>38</v>
      </c>
      <c r="B98" s="79">
        <v>300</v>
      </c>
      <c r="C98" s="79">
        <v>820</v>
      </c>
      <c r="D98" s="79">
        <v>1719</v>
      </c>
      <c r="E98" s="79">
        <v>1467651</v>
      </c>
      <c r="F98" s="79"/>
      <c r="G98" s="79">
        <v>4</v>
      </c>
      <c r="H98" s="79">
        <v>538</v>
      </c>
      <c r="I98" s="79">
        <v>497</v>
      </c>
      <c r="J98" s="79">
        <v>114581</v>
      </c>
      <c r="K98" s="79"/>
      <c r="L98" s="79">
        <v>2</v>
      </c>
      <c r="M98" s="79">
        <v>103</v>
      </c>
      <c r="N98" s="79">
        <v>186</v>
      </c>
      <c r="O98" s="79">
        <v>62899</v>
      </c>
    </row>
    <row r="99" spans="1:15" s="41" customFormat="1" ht="9" customHeight="1" x14ac:dyDescent="0.15">
      <c r="A99" s="74" t="s">
        <v>39</v>
      </c>
      <c r="B99" s="79">
        <v>3642</v>
      </c>
      <c r="C99" s="79">
        <v>9777</v>
      </c>
      <c r="D99" s="79">
        <v>20580</v>
      </c>
      <c r="E99" s="79">
        <v>10384998</v>
      </c>
      <c r="F99" s="79"/>
      <c r="G99" s="79">
        <v>33</v>
      </c>
      <c r="H99" s="79">
        <v>4216</v>
      </c>
      <c r="I99" s="79">
        <v>3732</v>
      </c>
      <c r="J99" s="79">
        <v>882825</v>
      </c>
      <c r="K99" s="79"/>
      <c r="L99" s="79">
        <v>27</v>
      </c>
      <c r="M99" s="79">
        <v>2853</v>
      </c>
      <c r="N99" s="79">
        <v>3106</v>
      </c>
      <c r="O99" s="79">
        <v>1951300</v>
      </c>
    </row>
    <row r="100" spans="1:15" s="41" customFormat="1" ht="9" customHeight="1" x14ac:dyDescent="0.15">
      <c r="A100" s="76" t="s">
        <v>40</v>
      </c>
      <c r="B100" s="81">
        <v>430</v>
      </c>
      <c r="C100" s="81">
        <v>1124</v>
      </c>
      <c r="D100" s="81">
        <v>2593</v>
      </c>
      <c r="E100" s="81">
        <v>782861</v>
      </c>
      <c r="F100" s="81"/>
      <c r="G100" s="81">
        <v>7</v>
      </c>
      <c r="H100" s="81">
        <v>284</v>
      </c>
      <c r="I100" s="81">
        <v>417</v>
      </c>
      <c r="J100" s="81">
        <v>105395</v>
      </c>
      <c r="K100" s="81"/>
      <c r="L100" s="81">
        <v>2</v>
      </c>
      <c r="M100" s="81">
        <v>162</v>
      </c>
      <c r="N100" s="81">
        <v>393</v>
      </c>
      <c r="O100" s="81">
        <v>63062</v>
      </c>
    </row>
    <row r="101" spans="1:15" s="41" customFormat="1" ht="9" customHeight="1" x14ac:dyDescent="0.15">
      <c r="A101" s="74" t="s">
        <v>41</v>
      </c>
      <c r="B101" s="79">
        <v>316</v>
      </c>
      <c r="C101" s="79">
        <v>771</v>
      </c>
      <c r="D101" s="79">
        <v>2070</v>
      </c>
      <c r="E101" s="79">
        <v>615194</v>
      </c>
      <c r="F101" s="79"/>
      <c r="G101" s="79">
        <v>6</v>
      </c>
      <c r="H101" s="79">
        <v>289</v>
      </c>
      <c r="I101" s="79">
        <v>368</v>
      </c>
      <c r="J101" s="79">
        <v>93891</v>
      </c>
      <c r="K101" s="79"/>
      <c r="L101" s="79">
        <v>7</v>
      </c>
      <c r="M101" s="79">
        <v>407</v>
      </c>
      <c r="N101" s="79">
        <v>1301</v>
      </c>
      <c r="O101" s="79">
        <v>389036</v>
      </c>
    </row>
    <row r="102" spans="1:15" s="41" customFormat="1" ht="9" customHeight="1" x14ac:dyDescent="0.15">
      <c r="A102" s="74" t="s">
        <v>42</v>
      </c>
      <c r="B102" s="79">
        <v>17501</v>
      </c>
      <c r="C102" s="79">
        <v>45328</v>
      </c>
      <c r="D102" s="79">
        <v>114816</v>
      </c>
      <c r="E102" s="79">
        <v>51749907</v>
      </c>
      <c r="F102" s="79"/>
      <c r="G102" s="79">
        <v>409</v>
      </c>
      <c r="H102" s="79">
        <v>26891</v>
      </c>
      <c r="I102" s="79">
        <v>28033</v>
      </c>
      <c r="J102" s="79">
        <v>7467529</v>
      </c>
      <c r="K102" s="79"/>
      <c r="L102" s="79">
        <v>275</v>
      </c>
      <c r="M102" s="79">
        <v>20891</v>
      </c>
      <c r="N102" s="79">
        <v>20398</v>
      </c>
      <c r="O102" s="79">
        <v>11083667</v>
      </c>
    </row>
    <row r="103" spans="1:15" s="41" customFormat="1" ht="9" customHeight="1" x14ac:dyDescent="0.15">
      <c r="A103" s="74" t="s">
        <v>43</v>
      </c>
      <c r="B103" s="79">
        <v>4929</v>
      </c>
      <c r="C103" s="79">
        <v>11900</v>
      </c>
      <c r="D103" s="79">
        <v>37130</v>
      </c>
      <c r="E103" s="79">
        <v>18033422</v>
      </c>
      <c r="F103" s="79"/>
      <c r="G103" s="79">
        <v>408</v>
      </c>
      <c r="H103" s="79">
        <v>49740</v>
      </c>
      <c r="I103" s="79">
        <v>74486</v>
      </c>
      <c r="J103" s="79">
        <v>62756670</v>
      </c>
      <c r="K103" s="79"/>
      <c r="L103" s="79">
        <v>85</v>
      </c>
      <c r="M103" s="79">
        <v>11484</v>
      </c>
      <c r="N103" s="79">
        <v>15227</v>
      </c>
      <c r="O103" s="79">
        <v>6395557</v>
      </c>
    </row>
    <row r="104" spans="1:15" s="41" customFormat="1" ht="9" customHeight="1" x14ac:dyDescent="0.15">
      <c r="A104" s="76" t="s">
        <v>88</v>
      </c>
      <c r="B104" s="81">
        <v>947</v>
      </c>
      <c r="C104" s="81">
        <v>2450</v>
      </c>
      <c r="D104" s="81">
        <v>5057</v>
      </c>
      <c r="E104" s="81">
        <v>1847896</v>
      </c>
      <c r="F104" s="81"/>
      <c r="G104" s="81">
        <v>9</v>
      </c>
      <c r="H104" s="81">
        <v>2425</v>
      </c>
      <c r="I104" s="81">
        <v>1776</v>
      </c>
      <c r="J104" s="81">
        <v>792447</v>
      </c>
      <c r="K104" s="81"/>
      <c r="L104" s="81">
        <v>5</v>
      </c>
      <c r="M104" s="81">
        <v>641</v>
      </c>
      <c r="N104" s="81">
        <v>714</v>
      </c>
      <c r="O104" s="81">
        <v>215943</v>
      </c>
    </row>
    <row r="105" spans="1:15" s="41" customFormat="1" ht="9" customHeight="1" x14ac:dyDescent="0.15">
      <c r="A105" s="74" t="s">
        <v>45</v>
      </c>
      <c r="B105" s="79">
        <v>2529</v>
      </c>
      <c r="C105" s="79">
        <v>6067</v>
      </c>
      <c r="D105" s="79">
        <v>21988</v>
      </c>
      <c r="E105" s="79">
        <v>6996849</v>
      </c>
      <c r="F105" s="79"/>
      <c r="G105" s="79">
        <v>347</v>
      </c>
      <c r="H105" s="79">
        <v>12320</v>
      </c>
      <c r="I105" s="79">
        <v>20646</v>
      </c>
      <c r="J105" s="79">
        <v>5901856</v>
      </c>
      <c r="K105" s="79"/>
      <c r="L105" s="79">
        <v>12</v>
      </c>
      <c r="M105" s="79">
        <v>587</v>
      </c>
      <c r="N105" s="79">
        <v>1205</v>
      </c>
      <c r="O105" s="79">
        <v>415510</v>
      </c>
    </row>
    <row r="106" spans="1:15" s="41" customFormat="1" ht="9" customHeight="1" x14ac:dyDescent="0.15">
      <c r="A106" s="74" t="s">
        <v>46</v>
      </c>
      <c r="B106" s="79">
        <v>191</v>
      </c>
      <c r="C106" s="79">
        <v>459</v>
      </c>
      <c r="D106" s="79">
        <v>931</v>
      </c>
      <c r="E106" s="79">
        <v>282530</v>
      </c>
      <c r="F106" s="79"/>
      <c r="G106" s="79">
        <v>1</v>
      </c>
      <c r="H106" s="79">
        <v>24</v>
      </c>
      <c r="I106" s="79">
        <v>75</v>
      </c>
      <c r="J106" s="79">
        <v>3809</v>
      </c>
      <c r="K106" s="79"/>
      <c r="L106" s="79">
        <v>0</v>
      </c>
      <c r="M106" s="79">
        <v>48</v>
      </c>
      <c r="N106" s="79">
        <v>92</v>
      </c>
      <c r="O106" s="79">
        <v>38400</v>
      </c>
    </row>
    <row r="107" spans="1:15" s="41" customFormat="1" ht="9" customHeight="1" x14ac:dyDescent="0.15">
      <c r="A107" s="74" t="s">
        <v>47</v>
      </c>
      <c r="B107" s="79">
        <v>34496</v>
      </c>
      <c r="C107" s="79">
        <v>86659</v>
      </c>
      <c r="D107" s="79">
        <v>285068</v>
      </c>
      <c r="E107" s="79">
        <v>109669505</v>
      </c>
      <c r="F107" s="79"/>
      <c r="G107" s="79">
        <v>252</v>
      </c>
      <c r="H107" s="79">
        <v>33348</v>
      </c>
      <c r="I107" s="79">
        <v>54657</v>
      </c>
      <c r="J107" s="79">
        <v>12775937</v>
      </c>
      <c r="K107" s="79"/>
      <c r="L107" s="79">
        <v>1250</v>
      </c>
      <c r="M107" s="79">
        <v>176893</v>
      </c>
      <c r="N107" s="79">
        <v>193312</v>
      </c>
      <c r="O107" s="79">
        <v>41122147</v>
      </c>
    </row>
    <row r="108" spans="1:15" s="41" customFormat="1" ht="9" customHeight="1" x14ac:dyDescent="0.15">
      <c r="A108" s="76" t="s">
        <v>48</v>
      </c>
      <c r="B108" s="81">
        <v>109</v>
      </c>
      <c r="C108" s="81">
        <v>220</v>
      </c>
      <c r="D108" s="81">
        <v>518</v>
      </c>
      <c r="E108" s="81">
        <v>176055</v>
      </c>
      <c r="F108" s="81"/>
      <c r="G108" s="81">
        <v>1</v>
      </c>
      <c r="H108" s="81">
        <v>1751</v>
      </c>
      <c r="I108" s="81">
        <v>1458</v>
      </c>
      <c r="J108" s="81">
        <v>701962</v>
      </c>
      <c r="K108" s="81"/>
      <c r="L108" s="81">
        <v>3</v>
      </c>
      <c r="M108" s="81">
        <v>123</v>
      </c>
      <c r="N108" s="81">
        <v>320</v>
      </c>
      <c r="O108" s="81">
        <v>91160</v>
      </c>
    </row>
    <row r="109" spans="1:15" s="41" customFormat="1" ht="9" customHeight="1" x14ac:dyDescent="0.15">
      <c r="A109" s="74" t="s">
        <v>49</v>
      </c>
      <c r="B109" s="79">
        <v>4583</v>
      </c>
      <c r="C109" s="79">
        <v>11246</v>
      </c>
      <c r="D109" s="79">
        <v>29551</v>
      </c>
      <c r="E109" s="79">
        <v>13707714</v>
      </c>
      <c r="F109" s="79"/>
      <c r="G109" s="79">
        <v>43</v>
      </c>
      <c r="H109" s="79">
        <v>4885</v>
      </c>
      <c r="I109" s="79">
        <v>6841</v>
      </c>
      <c r="J109" s="79">
        <v>2091575</v>
      </c>
      <c r="K109" s="79"/>
      <c r="L109" s="79">
        <v>126</v>
      </c>
      <c r="M109" s="79">
        <v>20773</v>
      </c>
      <c r="N109" s="79">
        <v>14850</v>
      </c>
      <c r="O109" s="79">
        <v>3578123</v>
      </c>
    </row>
    <row r="110" spans="1:15" s="41" customFormat="1" ht="9" customHeight="1" x14ac:dyDescent="0.15">
      <c r="A110" s="74" t="s">
        <v>50</v>
      </c>
      <c r="B110" s="79">
        <v>1284</v>
      </c>
      <c r="C110" s="79">
        <v>3527</v>
      </c>
      <c r="D110" s="79">
        <v>7647</v>
      </c>
      <c r="E110" s="79">
        <v>2187794</v>
      </c>
      <c r="F110" s="79"/>
      <c r="G110" s="79">
        <v>31</v>
      </c>
      <c r="H110" s="79">
        <v>4341</v>
      </c>
      <c r="I110" s="79">
        <v>4982</v>
      </c>
      <c r="J110" s="79">
        <v>962725</v>
      </c>
      <c r="K110" s="79"/>
      <c r="L110" s="79">
        <v>23</v>
      </c>
      <c r="M110" s="79">
        <v>1515</v>
      </c>
      <c r="N110" s="79">
        <v>2417</v>
      </c>
      <c r="O110" s="79">
        <v>498308</v>
      </c>
    </row>
    <row r="111" spans="1:15" s="41" customFormat="1" ht="9" customHeight="1" x14ac:dyDescent="0.15">
      <c r="A111" s="74" t="s">
        <v>51</v>
      </c>
      <c r="B111" s="79">
        <v>505</v>
      </c>
      <c r="C111" s="79">
        <v>1311</v>
      </c>
      <c r="D111" s="79">
        <v>2335</v>
      </c>
      <c r="E111" s="79">
        <v>1385498</v>
      </c>
      <c r="F111" s="79"/>
      <c r="G111" s="79">
        <v>11</v>
      </c>
      <c r="H111" s="79">
        <v>2525</v>
      </c>
      <c r="I111" s="79">
        <v>3789</v>
      </c>
      <c r="J111" s="79">
        <v>816868</v>
      </c>
      <c r="K111" s="79"/>
      <c r="L111" s="79">
        <v>4</v>
      </c>
      <c r="M111" s="79">
        <v>193</v>
      </c>
      <c r="N111" s="79">
        <v>230</v>
      </c>
      <c r="O111" s="79">
        <v>71885</v>
      </c>
    </row>
    <row r="112" spans="1:15" s="41" customFormat="1" ht="9" customHeight="1" x14ac:dyDescent="0.15">
      <c r="A112" s="76" t="s">
        <v>52</v>
      </c>
      <c r="B112" s="81">
        <v>816</v>
      </c>
      <c r="C112" s="81">
        <v>2137</v>
      </c>
      <c r="D112" s="81">
        <v>4034</v>
      </c>
      <c r="E112" s="81">
        <v>1122176</v>
      </c>
      <c r="F112" s="81"/>
      <c r="G112" s="81">
        <v>10</v>
      </c>
      <c r="H112" s="81">
        <v>1149</v>
      </c>
      <c r="I112" s="81">
        <v>2092</v>
      </c>
      <c r="J112" s="81">
        <v>438669</v>
      </c>
      <c r="K112" s="81"/>
      <c r="L112" s="81">
        <v>10</v>
      </c>
      <c r="M112" s="81">
        <v>695</v>
      </c>
      <c r="N112" s="81">
        <v>1012</v>
      </c>
      <c r="O112" s="81">
        <v>576806</v>
      </c>
    </row>
    <row r="113" spans="1:19" s="41" customFormat="1" ht="9" customHeight="1" x14ac:dyDescent="0.15">
      <c r="A113" s="74" t="s">
        <v>53</v>
      </c>
      <c r="B113" s="79">
        <v>1194</v>
      </c>
      <c r="C113" s="79">
        <v>3138</v>
      </c>
      <c r="D113" s="79">
        <v>6844</v>
      </c>
      <c r="E113" s="79">
        <v>3748785</v>
      </c>
      <c r="F113" s="79"/>
      <c r="G113" s="79">
        <v>58</v>
      </c>
      <c r="H113" s="79">
        <v>3192</v>
      </c>
      <c r="I113" s="79">
        <v>3090</v>
      </c>
      <c r="J113" s="79">
        <v>1132411</v>
      </c>
      <c r="K113" s="79"/>
      <c r="L113" s="79">
        <v>14</v>
      </c>
      <c r="M113" s="79">
        <v>728</v>
      </c>
      <c r="N113" s="79">
        <v>768</v>
      </c>
      <c r="O113" s="79">
        <v>311536</v>
      </c>
    </row>
    <row r="114" spans="1:19" s="41" customFormat="1" ht="9" customHeight="1" x14ac:dyDescent="0.15">
      <c r="A114" s="74" t="s">
        <v>54</v>
      </c>
      <c r="B114" s="79">
        <v>7206</v>
      </c>
      <c r="C114" s="79">
        <v>19146</v>
      </c>
      <c r="D114" s="79">
        <v>48999</v>
      </c>
      <c r="E114" s="79">
        <v>26796764</v>
      </c>
      <c r="F114" s="79"/>
      <c r="G114" s="79">
        <v>58</v>
      </c>
      <c r="H114" s="79">
        <v>10042</v>
      </c>
      <c r="I114" s="79">
        <v>11453</v>
      </c>
      <c r="J114" s="79">
        <v>5409421</v>
      </c>
      <c r="K114" s="79"/>
      <c r="L114" s="79">
        <v>157</v>
      </c>
      <c r="M114" s="79">
        <v>24942</v>
      </c>
      <c r="N114" s="79">
        <v>19806</v>
      </c>
      <c r="O114" s="79">
        <v>4823504</v>
      </c>
    </row>
    <row r="115" spans="1:19" s="41" customFormat="1" ht="9" customHeight="1" x14ac:dyDescent="0.15">
      <c r="A115" s="74" t="s">
        <v>55</v>
      </c>
      <c r="B115" s="79">
        <v>1279</v>
      </c>
      <c r="C115" s="79">
        <v>3249</v>
      </c>
      <c r="D115" s="79">
        <v>8282</v>
      </c>
      <c r="E115" s="79">
        <v>4627346</v>
      </c>
      <c r="F115" s="79"/>
      <c r="G115" s="79">
        <v>12</v>
      </c>
      <c r="H115" s="79">
        <v>913</v>
      </c>
      <c r="I115" s="79">
        <v>1206</v>
      </c>
      <c r="J115" s="79">
        <v>91421</v>
      </c>
      <c r="K115" s="79"/>
      <c r="L115" s="79">
        <v>7</v>
      </c>
      <c r="M115" s="79">
        <v>467</v>
      </c>
      <c r="N115" s="79">
        <v>890</v>
      </c>
      <c r="O115" s="79">
        <v>604173</v>
      </c>
    </row>
    <row r="116" spans="1:19" s="41" customFormat="1" ht="9" customHeight="1" x14ac:dyDescent="0.15">
      <c r="A116" s="76" t="s">
        <v>56</v>
      </c>
      <c r="B116" s="81">
        <v>2831</v>
      </c>
      <c r="C116" s="81">
        <v>7079</v>
      </c>
      <c r="D116" s="81">
        <v>23841</v>
      </c>
      <c r="E116" s="81">
        <v>9459998</v>
      </c>
      <c r="F116" s="81"/>
      <c r="G116" s="81">
        <v>61</v>
      </c>
      <c r="H116" s="81">
        <v>16919</v>
      </c>
      <c r="I116" s="81">
        <v>13680</v>
      </c>
      <c r="J116" s="81">
        <v>4941020</v>
      </c>
      <c r="K116" s="81"/>
      <c r="L116" s="81">
        <v>8</v>
      </c>
      <c r="M116" s="81">
        <v>579</v>
      </c>
      <c r="N116" s="81">
        <v>856</v>
      </c>
      <c r="O116" s="81">
        <v>205431</v>
      </c>
    </row>
    <row r="117" spans="1:19" s="41" customFormat="1" ht="9" customHeight="1" x14ac:dyDescent="0.15">
      <c r="A117" s="74" t="s">
        <v>57</v>
      </c>
      <c r="B117" s="79">
        <v>42</v>
      </c>
      <c r="C117" s="79">
        <v>117</v>
      </c>
      <c r="D117" s="79">
        <v>178</v>
      </c>
      <c r="E117" s="79">
        <v>58058</v>
      </c>
      <c r="F117" s="79"/>
      <c r="G117" s="79">
        <v>4</v>
      </c>
      <c r="H117" s="79">
        <v>903</v>
      </c>
      <c r="I117" s="79">
        <v>875</v>
      </c>
      <c r="J117" s="79">
        <v>205663</v>
      </c>
      <c r="K117" s="79"/>
      <c r="L117" s="79">
        <v>1</v>
      </c>
      <c r="M117" s="79">
        <v>72</v>
      </c>
      <c r="N117" s="79">
        <v>133</v>
      </c>
      <c r="O117" s="79">
        <v>48610</v>
      </c>
    </row>
    <row r="118" spans="1:19" s="41" customFormat="1" ht="9" customHeight="1" x14ac:dyDescent="0.15">
      <c r="A118" s="74" t="s">
        <v>89</v>
      </c>
      <c r="B118" s="79">
        <v>1452</v>
      </c>
      <c r="C118" s="79">
        <v>3321</v>
      </c>
      <c r="D118" s="79">
        <v>8779</v>
      </c>
      <c r="E118" s="79">
        <v>5843640</v>
      </c>
      <c r="F118" s="79"/>
      <c r="G118" s="79">
        <v>9</v>
      </c>
      <c r="H118" s="79">
        <v>1135</v>
      </c>
      <c r="I118" s="79">
        <v>1466</v>
      </c>
      <c r="J118" s="79">
        <v>1116903</v>
      </c>
      <c r="K118" s="79"/>
      <c r="L118" s="79">
        <v>33</v>
      </c>
      <c r="M118" s="79">
        <v>1036</v>
      </c>
      <c r="N118" s="79">
        <v>1625</v>
      </c>
      <c r="O118" s="79">
        <v>575789</v>
      </c>
    </row>
    <row r="119" spans="1:19" s="41" customFormat="1" ht="9" customHeight="1" x14ac:dyDescent="0.15">
      <c r="A119" s="74" t="s">
        <v>59</v>
      </c>
      <c r="B119" s="79">
        <v>4217</v>
      </c>
      <c r="C119" s="79">
        <v>10300</v>
      </c>
      <c r="D119" s="79">
        <v>24595</v>
      </c>
      <c r="E119" s="79">
        <v>13962496</v>
      </c>
      <c r="F119" s="79"/>
      <c r="G119" s="79">
        <v>44</v>
      </c>
      <c r="H119" s="79">
        <v>4726</v>
      </c>
      <c r="I119" s="79">
        <v>4157</v>
      </c>
      <c r="J119" s="79">
        <v>2393648</v>
      </c>
      <c r="K119" s="79"/>
      <c r="L119" s="79">
        <v>97</v>
      </c>
      <c r="M119" s="79">
        <v>8175</v>
      </c>
      <c r="N119" s="79">
        <v>5166</v>
      </c>
      <c r="O119" s="79">
        <v>1509714</v>
      </c>
    </row>
    <row r="120" spans="1:19" s="41" customFormat="1" ht="9" customHeight="1" x14ac:dyDescent="0.15">
      <c r="A120" s="76" t="s">
        <v>60</v>
      </c>
      <c r="B120" s="81">
        <v>83</v>
      </c>
      <c r="C120" s="81">
        <v>254</v>
      </c>
      <c r="D120" s="81">
        <v>382</v>
      </c>
      <c r="E120" s="81">
        <v>134946</v>
      </c>
      <c r="F120" s="81"/>
      <c r="G120" s="81">
        <v>2</v>
      </c>
      <c r="H120" s="81">
        <v>63</v>
      </c>
      <c r="I120" s="81">
        <v>129</v>
      </c>
      <c r="J120" s="81">
        <v>16497</v>
      </c>
      <c r="K120" s="81"/>
      <c r="L120" s="81">
        <v>3</v>
      </c>
      <c r="M120" s="81">
        <v>48</v>
      </c>
      <c r="N120" s="81">
        <v>106</v>
      </c>
      <c r="O120" s="81">
        <v>41387</v>
      </c>
    </row>
    <row r="121" spans="1:19" s="41" customFormat="1" ht="9" customHeight="1" x14ac:dyDescent="0.15">
      <c r="A121" s="74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1:19" s="41" customFormat="1" ht="9" customHeight="1" x14ac:dyDescent="0.15">
      <c r="A122" s="72">
        <v>1998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144"/>
      <c r="Q122" s="144"/>
      <c r="R122" s="144"/>
      <c r="S122" s="144"/>
    </row>
    <row r="123" spans="1:19" s="41" customFormat="1" ht="9" customHeight="1" x14ac:dyDescent="0.15">
      <c r="A123" s="72" t="s">
        <v>84</v>
      </c>
      <c r="B123" s="78">
        <f>SUM(B125:B156)</f>
        <v>242832</v>
      </c>
      <c r="C123" s="78">
        <f>SUM(C125:C156)</f>
        <v>522466</v>
      </c>
      <c r="D123" s="78">
        <f>SUM(D125:D156)</f>
        <v>1953270.9670000004</v>
      </c>
      <c r="E123" s="78">
        <f>SUM(E125:E156)</f>
        <v>923485751.23199987</v>
      </c>
      <c r="F123" s="78"/>
      <c r="G123" s="78">
        <f>SUM(G125:G156)</f>
        <v>6940</v>
      </c>
      <c r="H123" s="78">
        <f>SUM(H125:H156)</f>
        <v>750433</v>
      </c>
      <c r="I123" s="78">
        <f>SUM(I125:I156)</f>
        <v>1138361.2989999999</v>
      </c>
      <c r="J123" s="78">
        <f>SUM(J125:J156)</f>
        <v>264375698.94099998</v>
      </c>
      <c r="K123" s="78"/>
      <c r="L123" s="78">
        <f>SUM(L125:L157)</f>
        <v>6905</v>
      </c>
      <c r="M123" s="78">
        <f>SUM(M125:M157)</f>
        <v>978854</v>
      </c>
      <c r="N123" s="78">
        <f>SUM(N125:N157)</f>
        <v>1424169.2809999995</v>
      </c>
      <c r="O123" s="78">
        <f>SUM(O125:O157)</f>
        <v>567103500.05700004</v>
      </c>
      <c r="P123" s="144"/>
      <c r="Q123" s="144"/>
      <c r="R123" s="144"/>
      <c r="S123" s="144"/>
    </row>
    <row r="124" spans="1:19" s="41" customFormat="1" ht="3.95" customHeight="1" x14ac:dyDescent="0.15">
      <c r="A124" s="72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144"/>
      <c r="Q124" s="144"/>
      <c r="R124" s="144"/>
      <c r="S124" s="144"/>
    </row>
    <row r="125" spans="1:19" s="41" customFormat="1" ht="9" customHeight="1" x14ac:dyDescent="0.15">
      <c r="A125" s="74" t="s">
        <v>29</v>
      </c>
      <c r="B125" s="79">
        <v>1013</v>
      </c>
      <c r="C125" s="79">
        <v>2909</v>
      </c>
      <c r="D125" s="79">
        <v>6778.7709999999997</v>
      </c>
      <c r="E125" s="79">
        <v>2868431.0090000001</v>
      </c>
      <c r="F125" s="79"/>
      <c r="G125" s="79">
        <v>27</v>
      </c>
      <c r="H125" s="79">
        <v>3544</v>
      </c>
      <c r="I125" s="79">
        <v>2924.7269999999999</v>
      </c>
      <c r="J125" s="79">
        <v>590484.64899999998</v>
      </c>
      <c r="K125" s="79"/>
      <c r="L125" s="79">
        <v>17</v>
      </c>
      <c r="M125" s="79">
        <v>960</v>
      </c>
      <c r="N125" s="79">
        <v>2110.9580000000001</v>
      </c>
      <c r="O125" s="79">
        <v>531280.745</v>
      </c>
      <c r="P125" s="144"/>
      <c r="Q125" s="144"/>
      <c r="R125" s="144"/>
      <c r="S125" s="144"/>
    </row>
    <row r="126" spans="1:19" s="41" customFormat="1" ht="9" customHeight="1" x14ac:dyDescent="0.15">
      <c r="A126" s="74" t="s">
        <v>30</v>
      </c>
      <c r="B126" s="79">
        <v>5369</v>
      </c>
      <c r="C126" s="79">
        <v>11177</v>
      </c>
      <c r="D126" s="79">
        <v>35534.536</v>
      </c>
      <c r="E126" s="79">
        <v>28824907.901000001</v>
      </c>
      <c r="F126" s="79"/>
      <c r="G126" s="79">
        <v>104</v>
      </c>
      <c r="H126" s="79">
        <v>16876</v>
      </c>
      <c r="I126" s="79">
        <v>26159.454000000002</v>
      </c>
      <c r="J126" s="79">
        <v>3075132.966</v>
      </c>
      <c r="K126" s="79"/>
      <c r="L126" s="79">
        <v>65</v>
      </c>
      <c r="M126" s="79">
        <v>3365</v>
      </c>
      <c r="N126" s="79">
        <v>6125.3389999999999</v>
      </c>
      <c r="O126" s="79">
        <v>209699.7</v>
      </c>
      <c r="P126" s="144"/>
      <c r="Q126" s="144"/>
      <c r="R126" s="144"/>
      <c r="S126" s="144"/>
    </row>
    <row r="127" spans="1:19" s="41" customFormat="1" ht="9" customHeight="1" x14ac:dyDescent="0.15">
      <c r="A127" s="74" t="s">
        <v>31</v>
      </c>
      <c r="B127" s="79">
        <v>305</v>
      </c>
      <c r="C127" s="79">
        <v>580</v>
      </c>
      <c r="D127" s="79">
        <v>1980.509</v>
      </c>
      <c r="E127" s="79">
        <v>832270.06499999994</v>
      </c>
      <c r="F127" s="79"/>
      <c r="G127" s="79">
        <v>11</v>
      </c>
      <c r="H127" s="79">
        <v>980</v>
      </c>
      <c r="I127" s="79">
        <v>1665.357</v>
      </c>
      <c r="J127" s="79">
        <v>289763.64299999998</v>
      </c>
      <c r="K127" s="79"/>
      <c r="L127" s="79">
        <v>4</v>
      </c>
      <c r="M127" s="79">
        <v>153</v>
      </c>
      <c r="N127" s="79">
        <v>293.25599999999997</v>
      </c>
      <c r="O127" s="79">
        <v>249761.02</v>
      </c>
      <c r="P127" s="144"/>
      <c r="Q127" s="144"/>
      <c r="R127" s="144"/>
      <c r="S127" s="144"/>
    </row>
    <row r="128" spans="1:19" s="41" customFormat="1" ht="9" customHeight="1" x14ac:dyDescent="0.15">
      <c r="A128" s="76" t="s">
        <v>32</v>
      </c>
      <c r="B128" s="81">
        <v>227</v>
      </c>
      <c r="C128" s="81">
        <v>490</v>
      </c>
      <c r="D128" s="81">
        <v>1264.383</v>
      </c>
      <c r="E128" s="81">
        <v>540801.00199999998</v>
      </c>
      <c r="F128" s="81"/>
      <c r="G128" s="81">
        <v>6</v>
      </c>
      <c r="H128" s="81">
        <v>162</v>
      </c>
      <c r="I128" s="81">
        <v>139.30600000000001</v>
      </c>
      <c r="J128" s="81">
        <v>31047.9</v>
      </c>
      <c r="K128" s="81"/>
      <c r="L128" s="81">
        <v>1</v>
      </c>
      <c r="M128" s="81">
        <v>45</v>
      </c>
      <c r="N128" s="81">
        <v>100.336</v>
      </c>
      <c r="O128" s="81">
        <v>31080.400000000001</v>
      </c>
      <c r="P128" s="144"/>
      <c r="Q128" s="144"/>
      <c r="R128" s="144"/>
      <c r="S128" s="144"/>
    </row>
    <row r="129" spans="1:19" s="41" customFormat="1" ht="9" customHeight="1" x14ac:dyDescent="0.15">
      <c r="A129" s="74" t="s">
        <v>85</v>
      </c>
      <c r="B129" s="79">
        <v>4125</v>
      </c>
      <c r="C129" s="79">
        <v>9525</v>
      </c>
      <c r="D129" s="79">
        <v>35103.83</v>
      </c>
      <c r="E129" s="79">
        <v>14944471.884</v>
      </c>
      <c r="F129" s="79"/>
      <c r="G129" s="79">
        <v>75</v>
      </c>
      <c r="H129" s="79">
        <v>12859</v>
      </c>
      <c r="I129" s="79">
        <v>19365.87</v>
      </c>
      <c r="J129" s="79">
        <v>3992304.699</v>
      </c>
      <c r="K129" s="79"/>
      <c r="L129" s="79">
        <v>30</v>
      </c>
      <c r="M129" s="79">
        <v>8025</v>
      </c>
      <c r="N129" s="79">
        <v>9408.4349999999995</v>
      </c>
      <c r="O129" s="79">
        <v>818981.38699999999</v>
      </c>
      <c r="P129" s="144"/>
      <c r="Q129" s="144"/>
      <c r="R129" s="144"/>
      <c r="S129" s="144"/>
    </row>
    <row r="130" spans="1:19" s="41" customFormat="1" ht="9" customHeight="1" x14ac:dyDescent="0.15">
      <c r="A130" s="74" t="s">
        <v>34</v>
      </c>
      <c r="B130" s="79">
        <v>413</v>
      </c>
      <c r="C130" s="79">
        <v>1067</v>
      </c>
      <c r="D130" s="79">
        <v>2708.4160000000002</v>
      </c>
      <c r="E130" s="79">
        <v>795562.13100000005</v>
      </c>
      <c r="F130" s="79"/>
      <c r="G130" s="79">
        <v>9</v>
      </c>
      <c r="H130" s="79">
        <v>1654</v>
      </c>
      <c r="I130" s="79">
        <v>1819.146</v>
      </c>
      <c r="J130" s="79">
        <v>26685.599999999999</v>
      </c>
      <c r="K130" s="79"/>
      <c r="L130" s="79">
        <v>1</v>
      </c>
      <c r="M130" s="79">
        <v>262</v>
      </c>
      <c r="N130" s="79">
        <v>240.71100000000001</v>
      </c>
      <c r="O130" s="79">
        <v>80201.535999999993</v>
      </c>
      <c r="P130" s="144"/>
      <c r="Q130" s="144"/>
      <c r="R130" s="144"/>
      <c r="S130" s="144"/>
    </row>
    <row r="131" spans="1:19" s="41" customFormat="1" ht="9" customHeight="1" x14ac:dyDescent="0.15">
      <c r="A131" s="74" t="s">
        <v>35</v>
      </c>
      <c r="B131" s="79">
        <v>687</v>
      </c>
      <c r="C131" s="79">
        <v>1381</v>
      </c>
      <c r="D131" s="79">
        <v>3914.2109999999998</v>
      </c>
      <c r="E131" s="79">
        <v>1335556.531</v>
      </c>
      <c r="F131" s="79"/>
      <c r="G131" s="79">
        <v>7</v>
      </c>
      <c r="H131" s="79">
        <v>200</v>
      </c>
      <c r="I131" s="79">
        <v>428.98899999999998</v>
      </c>
      <c r="J131" s="79">
        <v>20230.8</v>
      </c>
      <c r="K131" s="79"/>
      <c r="L131" s="79">
        <v>8</v>
      </c>
      <c r="M131" s="79">
        <v>633</v>
      </c>
      <c r="N131" s="79">
        <v>641.53200000000004</v>
      </c>
      <c r="O131" s="79">
        <v>202748.90400000001</v>
      </c>
      <c r="P131" s="144"/>
      <c r="Q131" s="144"/>
      <c r="R131" s="144"/>
      <c r="S131" s="144"/>
    </row>
    <row r="132" spans="1:19" s="41" customFormat="1" ht="9" customHeight="1" x14ac:dyDescent="0.15">
      <c r="A132" s="76" t="s">
        <v>86</v>
      </c>
      <c r="B132" s="81">
        <v>5477</v>
      </c>
      <c r="C132" s="81">
        <v>13184</v>
      </c>
      <c r="D132" s="81">
        <v>40463.006000000001</v>
      </c>
      <c r="E132" s="81">
        <v>17263967.199000001</v>
      </c>
      <c r="F132" s="81"/>
      <c r="G132" s="81">
        <v>123</v>
      </c>
      <c r="H132" s="81">
        <v>27182</v>
      </c>
      <c r="I132" s="81">
        <v>28377.125</v>
      </c>
      <c r="J132" s="81">
        <v>9540089.2410000004</v>
      </c>
      <c r="K132" s="81"/>
      <c r="L132" s="81">
        <v>532</v>
      </c>
      <c r="M132" s="81">
        <v>82919</v>
      </c>
      <c r="N132" s="81">
        <v>109582.107</v>
      </c>
      <c r="O132" s="81">
        <v>38618611.934</v>
      </c>
      <c r="P132" s="144"/>
      <c r="Q132" s="144"/>
      <c r="R132" s="144"/>
      <c r="S132" s="144"/>
    </row>
    <row r="133" spans="1:19" s="41" customFormat="1" ht="9" customHeight="1" x14ac:dyDescent="0.15">
      <c r="A133" s="74" t="s">
        <v>87</v>
      </c>
      <c r="B133" s="79">
        <v>104194</v>
      </c>
      <c r="C133" s="79">
        <v>204801</v>
      </c>
      <c r="D133" s="79">
        <v>874401.06</v>
      </c>
      <c r="E133" s="79">
        <v>505447840.93599999</v>
      </c>
      <c r="F133" s="79"/>
      <c r="G133" s="79">
        <v>3715</v>
      </c>
      <c r="H133" s="79">
        <v>428308</v>
      </c>
      <c r="I133" s="79">
        <v>711654.53899999999</v>
      </c>
      <c r="J133" s="79">
        <v>163969269.06400001</v>
      </c>
      <c r="K133" s="79"/>
      <c r="L133" s="79">
        <v>3853</v>
      </c>
      <c r="M133" s="79">
        <v>493487</v>
      </c>
      <c r="N133" s="79">
        <v>775922.59</v>
      </c>
      <c r="O133" s="79">
        <v>257884514.01699999</v>
      </c>
      <c r="P133" s="144"/>
      <c r="Q133" s="144"/>
      <c r="R133" s="144"/>
      <c r="S133" s="144"/>
    </row>
    <row r="134" spans="1:19" s="41" customFormat="1" ht="9" customHeight="1" x14ac:dyDescent="0.15">
      <c r="A134" s="74" t="s">
        <v>38</v>
      </c>
      <c r="B134" s="79">
        <v>631</v>
      </c>
      <c r="C134" s="79">
        <v>1444</v>
      </c>
      <c r="D134" s="79">
        <v>4884.4809999999998</v>
      </c>
      <c r="E134" s="79">
        <v>2741956.412</v>
      </c>
      <c r="F134" s="79"/>
      <c r="G134" s="79">
        <v>11</v>
      </c>
      <c r="H134" s="79">
        <v>848</v>
      </c>
      <c r="I134" s="79">
        <v>1666.425</v>
      </c>
      <c r="J134" s="79">
        <v>139956.58199999999</v>
      </c>
      <c r="K134" s="79"/>
      <c r="L134" s="79">
        <v>13</v>
      </c>
      <c r="M134" s="79">
        <v>589</v>
      </c>
      <c r="N134" s="79">
        <v>1133.971</v>
      </c>
      <c r="O134" s="79">
        <v>75956.678</v>
      </c>
    </row>
    <row r="135" spans="1:19" s="41" customFormat="1" ht="9" customHeight="1" x14ac:dyDescent="0.15">
      <c r="A135" s="74" t="s">
        <v>39</v>
      </c>
      <c r="B135" s="79">
        <v>4126</v>
      </c>
      <c r="C135" s="79">
        <v>10127</v>
      </c>
      <c r="D135" s="79">
        <v>26528.788</v>
      </c>
      <c r="E135" s="79">
        <v>10339863.679</v>
      </c>
      <c r="F135" s="79"/>
      <c r="G135" s="79">
        <v>60</v>
      </c>
      <c r="H135" s="79">
        <v>7679</v>
      </c>
      <c r="I135" s="79">
        <v>6022.4539999999997</v>
      </c>
      <c r="J135" s="79">
        <v>1758546.834</v>
      </c>
      <c r="K135" s="79"/>
      <c r="L135" s="79">
        <v>37</v>
      </c>
      <c r="M135" s="79">
        <v>3619</v>
      </c>
      <c r="N135" s="79">
        <v>5790.9920000000002</v>
      </c>
      <c r="O135" s="79">
        <v>3121327.0449999999</v>
      </c>
    </row>
    <row r="136" spans="1:19" s="41" customFormat="1" ht="9" customHeight="1" x14ac:dyDescent="0.15">
      <c r="A136" s="76" t="s">
        <v>40</v>
      </c>
      <c r="B136" s="81">
        <v>535</v>
      </c>
      <c r="C136" s="81">
        <v>1276</v>
      </c>
      <c r="D136" s="81">
        <v>4273.0969999999998</v>
      </c>
      <c r="E136" s="81">
        <v>2628687.0490000001</v>
      </c>
      <c r="F136" s="81"/>
      <c r="G136" s="81">
        <v>13</v>
      </c>
      <c r="H136" s="81">
        <v>670</v>
      </c>
      <c r="I136" s="81">
        <v>795.09</v>
      </c>
      <c r="J136" s="81">
        <v>192300.391</v>
      </c>
      <c r="K136" s="81"/>
      <c r="L136" s="81">
        <v>3</v>
      </c>
      <c r="M136" s="81">
        <v>668</v>
      </c>
      <c r="N136" s="81">
        <v>990.70500000000004</v>
      </c>
      <c r="O136" s="81">
        <v>342454.4</v>
      </c>
    </row>
    <row r="137" spans="1:19" s="41" customFormat="1" ht="9" customHeight="1" x14ac:dyDescent="0.15">
      <c r="A137" s="74" t="s">
        <v>41</v>
      </c>
      <c r="B137" s="79">
        <v>651</v>
      </c>
      <c r="C137" s="79">
        <v>1465</v>
      </c>
      <c r="D137" s="79">
        <v>4968.5990000000002</v>
      </c>
      <c r="E137" s="79">
        <v>1184665.0730000001</v>
      </c>
      <c r="F137" s="79"/>
      <c r="G137" s="79">
        <v>19</v>
      </c>
      <c r="H137" s="79">
        <v>1780</v>
      </c>
      <c r="I137" s="79">
        <v>1351.3530000000001</v>
      </c>
      <c r="J137" s="79">
        <v>50941.360999999997</v>
      </c>
      <c r="K137" s="79"/>
      <c r="L137" s="79">
        <v>10</v>
      </c>
      <c r="M137" s="79">
        <v>1271</v>
      </c>
      <c r="N137" s="79">
        <v>2659.8989999999999</v>
      </c>
      <c r="O137" s="79">
        <v>1139236.848</v>
      </c>
    </row>
    <row r="138" spans="1:19" s="41" customFormat="1" ht="9" customHeight="1" x14ac:dyDescent="0.15">
      <c r="A138" s="74" t="s">
        <v>42</v>
      </c>
      <c r="B138" s="79">
        <v>21364</v>
      </c>
      <c r="C138" s="79">
        <v>51212</v>
      </c>
      <c r="D138" s="79">
        <v>154265.394</v>
      </c>
      <c r="E138" s="79">
        <v>51044668.946000002</v>
      </c>
      <c r="F138" s="79"/>
      <c r="G138" s="79">
        <v>921</v>
      </c>
      <c r="H138" s="79">
        <v>44268</v>
      </c>
      <c r="I138" s="79">
        <v>53014.714</v>
      </c>
      <c r="J138" s="79">
        <v>11246885.532</v>
      </c>
      <c r="K138" s="79"/>
      <c r="L138" s="79">
        <v>165</v>
      </c>
      <c r="M138" s="79">
        <v>13730</v>
      </c>
      <c r="N138" s="79">
        <v>24415.84</v>
      </c>
      <c r="O138" s="79">
        <v>20723111.581999999</v>
      </c>
    </row>
    <row r="139" spans="1:19" s="41" customFormat="1" ht="9" customHeight="1" x14ac:dyDescent="0.15">
      <c r="A139" s="74" t="s">
        <v>43</v>
      </c>
      <c r="B139" s="79">
        <v>13582</v>
      </c>
      <c r="C139" s="79">
        <v>29065</v>
      </c>
      <c r="D139" s="79">
        <v>128289.46799999999</v>
      </c>
      <c r="E139" s="79">
        <v>52861607.244999997</v>
      </c>
      <c r="F139" s="79"/>
      <c r="G139" s="79">
        <v>354</v>
      </c>
      <c r="H139" s="79">
        <v>73824</v>
      </c>
      <c r="I139" s="79">
        <v>103559.024</v>
      </c>
      <c r="J139" s="79">
        <v>31408528.625</v>
      </c>
      <c r="K139" s="79"/>
      <c r="L139" s="79">
        <v>161</v>
      </c>
      <c r="M139" s="79">
        <v>18734</v>
      </c>
      <c r="N139" s="79">
        <v>27296.607</v>
      </c>
      <c r="O139" s="79">
        <v>9142662.3310000002</v>
      </c>
    </row>
    <row r="140" spans="1:19" s="41" customFormat="1" ht="9" customHeight="1" x14ac:dyDescent="0.15">
      <c r="A140" s="76" t="s">
        <v>88</v>
      </c>
      <c r="B140" s="81">
        <v>1611</v>
      </c>
      <c r="C140" s="81">
        <v>3904</v>
      </c>
      <c r="D140" s="81">
        <v>9927.4459999999999</v>
      </c>
      <c r="E140" s="81">
        <v>3718420.9589999998</v>
      </c>
      <c r="F140" s="81"/>
      <c r="G140" s="81">
        <v>20</v>
      </c>
      <c r="H140" s="81">
        <v>7953</v>
      </c>
      <c r="I140" s="81">
        <v>7260.9809999999998</v>
      </c>
      <c r="J140" s="81">
        <v>1165001.2709999999</v>
      </c>
      <c r="K140" s="81"/>
      <c r="L140" s="81">
        <v>8</v>
      </c>
      <c r="M140" s="81">
        <v>773</v>
      </c>
      <c r="N140" s="81">
        <v>1252.1679999999999</v>
      </c>
      <c r="O140" s="81">
        <v>728172.02599999995</v>
      </c>
    </row>
    <row r="141" spans="1:19" s="41" customFormat="1" ht="9" customHeight="1" x14ac:dyDescent="0.15">
      <c r="A141" s="74" t="s">
        <v>45</v>
      </c>
      <c r="B141" s="79">
        <v>2071</v>
      </c>
      <c r="C141" s="79">
        <v>4438</v>
      </c>
      <c r="D141" s="79">
        <v>17266.562999999998</v>
      </c>
      <c r="E141" s="79">
        <v>8505745.7050000001</v>
      </c>
      <c r="F141" s="79"/>
      <c r="G141" s="79">
        <v>28</v>
      </c>
      <c r="H141" s="79">
        <v>2808</v>
      </c>
      <c r="I141" s="79">
        <v>6728.68</v>
      </c>
      <c r="J141" s="79">
        <v>1090779.165</v>
      </c>
      <c r="K141" s="79"/>
      <c r="L141" s="79">
        <v>18</v>
      </c>
      <c r="M141" s="79">
        <v>1657</v>
      </c>
      <c r="N141" s="79">
        <v>2244.9960000000001</v>
      </c>
      <c r="O141" s="79">
        <v>482198.07199999999</v>
      </c>
    </row>
    <row r="142" spans="1:19" s="41" customFormat="1" ht="9" customHeight="1" x14ac:dyDescent="0.15">
      <c r="A142" s="74" t="s">
        <v>46</v>
      </c>
      <c r="B142" s="79">
        <v>351</v>
      </c>
      <c r="C142" s="79">
        <v>838</v>
      </c>
      <c r="D142" s="79">
        <v>2186.9459999999999</v>
      </c>
      <c r="E142" s="79">
        <v>737856.52599999995</v>
      </c>
      <c r="F142" s="79"/>
      <c r="G142" s="79">
        <v>5</v>
      </c>
      <c r="H142" s="79">
        <v>78</v>
      </c>
      <c r="I142" s="79">
        <v>125.485</v>
      </c>
      <c r="J142" s="79">
        <v>15378.896000000001</v>
      </c>
      <c r="K142" s="79"/>
      <c r="L142" s="79">
        <v>2</v>
      </c>
      <c r="M142" s="79">
        <v>106</v>
      </c>
      <c r="N142" s="79">
        <v>238.803</v>
      </c>
      <c r="O142" s="79">
        <v>62769.025000000001</v>
      </c>
    </row>
    <row r="143" spans="1:19" s="41" customFormat="1" ht="9" customHeight="1" x14ac:dyDescent="0.15">
      <c r="A143" s="74" t="s">
        <v>47</v>
      </c>
      <c r="B143" s="79">
        <v>39547</v>
      </c>
      <c r="C143" s="79">
        <v>89466</v>
      </c>
      <c r="D143" s="79">
        <v>349553.85</v>
      </c>
      <c r="E143" s="79">
        <v>93947393.369000003</v>
      </c>
      <c r="F143" s="79"/>
      <c r="G143" s="79">
        <v>783</v>
      </c>
      <c r="H143" s="79">
        <v>42110</v>
      </c>
      <c r="I143" s="79">
        <v>74137.804000000004</v>
      </c>
      <c r="J143" s="79">
        <v>12628182.036</v>
      </c>
      <c r="K143" s="79"/>
      <c r="L143" s="79">
        <v>797</v>
      </c>
      <c r="M143" s="79">
        <v>150798</v>
      </c>
      <c r="N143" s="79">
        <v>210255.28</v>
      </c>
      <c r="O143" s="79">
        <v>115277463.30400001</v>
      </c>
    </row>
    <row r="144" spans="1:19" s="41" customFormat="1" ht="9" customHeight="1" x14ac:dyDescent="0.15">
      <c r="A144" s="76" t="s">
        <v>48</v>
      </c>
      <c r="B144" s="81">
        <v>269</v>
      </c>
      <c r="C144" s="81">
        <v>543</v>
      </c>
      <c r="D144" s="81">
        <v>1710.425</v>
      </c>
      <c r="E144" s="81">
        <v>563163.1</v>
      </c>
      <c r="F144" s="81"/>
      <c r="G144" s="81">
        <v>5</v>
      </c>
      <c r="H144" s="81">
        <v>2094</v>
      </c>
      <c r="I144" s="81">
        <v>1870.375</v>
      </c>
      <c r="J144" s="81">
        <v>934863.41799999995</v>
      </c>
      <c r="K144" s="81"/>
      <c r="L144" s="81">
        <v>1</v>
      </c>
      <c r="M144" s="81">
        <v>47</v>
      </c>
      <c r="N144" s="81">
        <v>141.24199999999999</v>
      </c>
      <c r="O144" s="81">
        <v>37900</v>
      </c>
    </row>
    <row r="145" spans="1:19" s="41" customFormat="1" ht="9" customHeight="1" x14ac:dyDescent="0.15">
      <c r="A145" s="74" t="s">
        <v>49</v>
      </c>
      <c r="B145" s="79">
        <v>6677</v>
      </c>
      <c r="C145" s="79">
        <v>14956</v>
      </c>
      <c r="D145" s="79">
        <v>45315.33</v>
      </c>
      <c r="E145" s="79">
        <v>19757043.590999998</v>
      </c>
      <c r="F145" s="79"/>
      <c r="G145" s="79">
        <v>69</v>
      </c>
      <c r="H145" s="79">
        <v>8850</v>
      </c>
      <c r="I145" s="79">
        <v>11659.143</v>
      </c>
      <c r="J145" s="79">
        <v>3296478.1159999999</v>
      </c>
      <c r="K145" s="79"/>
      <c r="L145" s="79">
        <v>46</v>
      </c>
      <c r="M145" s="79">
        <v>1417</v>
      </c>
      <c r="N145" s="79">
        <v>2922.9279999999999</v>
      </c>
      <c r="O145" s="79">
        <v>692303.49199999997</v>
      </c>
    </row>
    <row r="146" spans="1:19" s="41" customFormat="1" ht="9" customHeight="1" x14ac:dyDescent="0.15">
      <c r="A146" s="74" t="s">
        <v>50</v>
      </c>
      <c r="B146" s="79">
        <v>2130</v>
      </c>
      <c r="C146" s="79">
        <v>5355</v>
      </c>
      <c r="D146" s="79">
        <v>17440.087</v>
      </c>
      <c r="E146" s="79">
        <v>6625171.426</v>
      </c>
      <c r="F146" s="79"/>
      <c r="G146" s="79">
        <v>59</v>
      </c>
      <c r="H146" s="79">
        <v>9513</v>
      </c>
      <c r="I146" s="79">
        <v>15232.626</v>
      </c>
      <c r="J146" s="79">
        <v>4810572.5839999998</v>
      </c>
      <c r="K146" s="79"/>
      <c r="L146" s="79">
        <v>39</v>
      </c>
      <c r="M146" s="79">
        <v>6779</v>
      </c>
      <c r="N146" s="79">
        <v>9208.5939999999991</v>
      </c>
      <c r="O146" s="79">
        <v>2764888.9670000002</v>
      </c>
    </row>
    <row r="147" spans="1:19" s="41" customFormat="1" ht="9" customHeight="1" x14ac:dyDescent="0.15">
      <c r="A147" s="74" t="s">
        <v>51</v>
      </c>
      <c r="B147" s="79">
        <v>1719</v>
      </c>
      <c r="C147" s="79">
        <v>3719</v>
      </c>
      <c r="D147" s="79">
        <v>9734.9429999999993</v>
      </c>
      <c r="E147" s="79">
        <v>6321010.0480000004</v>
      </c>
      <c r="F147" s="79"/>
      <c r="G147" s="79">
        <v>39</v>
      </c>
      <c r="H147" s="79">
        <v>5498</v>
      </c>
      <c r="I147" s="79">
        <v>6671.2389999999996</v>
      </c>
      <c r="J147" s="79">
        <v>1282994.7590000001</v>
      </c>
      <c r="K147" s="79"/>
      <c r="L147" s="79">
        <v>16</v>
      </c>
      <c r="M147" s="79">
        <v>462</v>
      </c>
      <c r="N147" s="79">
        <v>873.33900000000006</v>
      </c>
      <c r="O147" s="79">
        <v>400679.53499999997</v>
      </c>
    </row>
    <row r="148" spans="1:19" s="41" customFormat="1" ht="9" customHeight="1" x14ac:dyDescent="0.15">
      <c r="A148" s="76" t="s">
        <v>52</v>
      </c>
      <c r="B148" s="81">
        <v>1301</v>
      </c>
      <c r="C148" s="81">
        <v>3141</v>
      </c>
      <c r="D148" s="81">
        <v>8728.1200000000008</v>
      </c>
      <c r="E148" s="81">
        <v>2615772.1060000001</v>
      </c>
      <c r="F148" s="81"/>
      <c r="G148" s="81">
        <v>31</v>
      </c>
      <c r="H148" s="81">
        <v>3211</v>
      </c>
      <c r="I148" s="81">
        <v>4504.75</v>
      </c>
      <c r="J148" s="81">
        <v>1092399.9040000001</v>
      </c>
      <c r="K148" s="81"/>
      <c r="L148" s="81">
        <v>19</v>
      </c>
      <c r="M148" s="81">
        <v>2814</v>
      </c>
      <c r="N148" s="81">
        <v>3853.4659999999999</v>
      </c>
      <c r="O148" s="81">
        <v>2435671.0580000002</v>
      </c>
    </row>
    <row r="149" spans="1:19" s="41" customFormat="1" ht="9" customHeight="1" x14ac:dyDescent="0.15">
      <c r="A149" s="74" t="s">
        <v>53</v>
      </c>
      <c r="B149" s="79">
        <v>2604</v>
      </c>
      <c r="C149" s="79">
        <v>6048</v>
      </c>
      <c r="D149" s="79">
        <v>16610.848999999998</v>
      </c>
      <c r="E149" s="79">
        <v>9168794.5</v>
      </c>
      <c r="F149" s="79"/>
      <c r="G149" s="79">
        <v>70</v>
      </c>
      <c r="H149" s="79">
        <v>2674</v>
      </c>
      <c r="I149" s="79">
        <v>4401.3190000000004</v>
      </c>
      <c r="J149" s="79">
        <v>822820.29</v>
      </c>
      <c r="K149" s="79"/>
      <c r="L149" s="79">
        <v>18</v>
      </c>
      <c r="M149" s="79">
        <v>2400</v>
      </c>
      <c r="N149" s="79">
        <v>2255.1689999999999</v>
      </c>
      <c r="O149" s="79">
        <v>497581.30200000003</v>
      </c>
    </row>
    <row r="150" spans="1:19" s="41" customFormat="1" ht="9" customHeight="1" x14ac:dyDescent="0.15">
      <c r="A150" s="74" t="s">
        <v>54</v>
      </c>
      <c r="B150" s="79">
        <v>9455</v>
      </c>
      <c r="C150" s="79">
        <v>23037</v>
      </c>
      <c r="D150" s="79">
        <v>63145.2</v>
      </c>
      <c r="E150" s="79">
        <v>34599648.773000002</v>
      </c>
      <c r="F150" s="79"/>
      <c r="G150" s="79">
        <v>70</v>
      </c>
      <c r="H150" s="79">
        <v>9148</v>
      </c>
      <c r="I150" s="79">
        <v>11604.101000000001</v>
      </c>
      <c r="J150" s="79">
        <v>3268782.8790000002</v>
      </c>
      <c r="K150" s="79"/>
      <c r="L150" s="79">
        <v>507</v>
      </c>
      <c r="M150" s="79">
        <v>111042</v>
      </c>
      <c r="N150" s="79">
        <v>100011.092</v>
      </c>
      <c r="O150" s="79">
        <v>53691323.513999999</v>
      </c>
    </row>
    <row r="151" spans="1:19" s="41" customFormat="1" ht="9" customHeight="1" x14ac:dyDescent="0.15">
      <c r="A151" s="74" t="s">
        <v>55</v>
      </c>
      <c r="B151" s="79">
        <v>1026</v>
      </c>
      <c r="C151" s="79">
        <v>2257</v>
      </c>
      <c r="D151" s="79">
        <v>6532.5</v>
      </c>
      <c r="E151" s="79">
        <v>2519863.1770000001</v>
      </c>
      <c r="F151" s="79"/>
      <c r="G151" s="79">
        <v>13</v>
      </c>
      <c r="H151" s="79">
        <v>410</v>
      </c>
      <c r="I151" s="79">
        <v>626.68499999999995</v>
      </c>
      <c r="J151" s="79">
        <v>6652.2</v>
      </c>
      <c r="K151" s="79"/>
      <c r="L151" s="79">
        <v>8</v>
      </c>
      <c r="M151" s="79">
        <v>363</v>
      </c>
      <c r="N151" s="79">
        <v>767.86300000000006</v>
      </c>
      <c r="O151" s="79">
        <v>389906</v>
      </c>
    </row>
    <row r="152" spans="1:19" s="41" customFormat="1" ht="9" customHeight="1" x14ac:dyDescent="0.15">
      <c r="A152" s="76" t="s">
        <v>56</v>
      </c>
      <c r="B152" s="81">
        <v>3809</v>
      </c>
      <c r="C152" s="81">
        <v>8486</v>
      </c>
      <c r="D152" s="81">
        <v>33165.955999999998</v>
      </c>
      <c r="E152" s="81">
        <v>12123458.197000001</v>
      </c>
      <c r="F152" s="81"/>
      <c r="G152" s="81">
        <v>190</v>
      </c>
      <c r="H152" s="81">
        <v>22199</v>
      </c>
      <c r="I152" s="81">
        <v>21943.492999999999</v>
      </c>
      <c r="J152" s="81">
        <v>3885360.79</v>
      </c>
      <c r="K152" s="81"/>
      <c r="L152" s="81">
        <v>22</v>
      </c>
      <c r="M152" s="81">
        <v>3703</v>
      </c>
      <c r="N152" s="81">
        <v>4602.09</v>
      </c>
      <c r="O152" s="81">
        <v>423563.739</v>
      </c>
    </row>
    <row r="153" spans="1:19" s="41" customFormat="1" ht="9" customHeight="1" x14ac:dyDescent="0.15">
      <c r="A153" s="74" t="s">
        <v>57</v>
      </c>
      <c r="B153" s="79">
        <v>158</v>
      </c>
      <c r="C153" s="79">
        <v>389</v>
      </c>
      <c r="D153" s="79">
        <v>1149.0429999999999</v>
      </c>
      <c r="E153" s="79">
        <v>452497.53100000002</v>
      </c>
      <c r="F153" s="79"/>
      <c r="G153" s="79">
        <v>5</v>
      </c>
      <c r="H153" s="79">
        <v>571</v>
      </c>
      <c r="I153" s="79">
        <v>971.62099999999998</v>
      </c>
      <c r="J153" s="79">
        <v>458566</v>
      </c>
      <c r="K153" s="79"/>
      <c r="L153" s="79">
        <v>1</v>
      </c>
      <c r="M153" s="79">
        <v>71</v>
      </c>
      <c r="N153" s="79">
        <v>172.005</v>
      </c>
      <c r="O153" s="79">
        <v>39543.599999999999</v>
      </c>
    </row>
    <row r="154" spans="1:19" s="41" customFormat="1" ht="9" customHeight="1" x14ac:dyDescent="0.15">
      <c r="A154" s="74" t="s">
        <v>89</v>
      </c>
      <c r="B154" s="79">
        <v>2397</v>
      </c>
      <c r="C154" s="79">
        <v>5111</v>
      </c>
      <c r="D154" s="79">
        <v>15832.107</v>
      </c>
      <c r="E154" s="79">
        <v>10322820.42</v>
      </c>
      <c r="F154" s="79"/>
      <c r="G154" s="79">
        <v>41</v>
      </c>
      <c r="H154" s="79">
        <v>4162</v>
      </c>
      <c r="I154" s="79">
        <v>4499.8419999999996</v>
      </c>
      <c r="J154" s="79">
        <v>865005.06799999997</v>
      </c>
      <c r="K154" s="79"/>
      <c r="L154" s="79">
        <v>41</v>
      </c>
      <c r="M154" s="79">
        <v>833</v>
      </c>
      <c r="N154" s="79">
        <v>1834.8420000000001</v>
      </c>
      <c r="O154" s="79">
        <v>427285.06199999998</v>
      </c>
    </row>
    <row r="155" spans="1:19" s="41" customFormat="1" ht="9" customHeight="1" x14ac:dyDescent="0.15">
      <c r="A155" s="74" t="s">
        <v>59</v>
      </c>
      <c r="B155" s="79">
        <v>4889</v>
      </c>
      <c r="C155" s="79">
        <v>10765</v>
      </c>
      <c r="D155" s="79">
        <v>28890.95</v>
      </c>
      <c r="E155" s="79">
        <v>17566462.442000002</v>
      </c>
      <c r="F155" s="79"/>
      <c r="G155" s="79">
        <v>43</v>
      </c>
      <c r="H155" s="79">
        <v>6956</v>
      </c>
      <c r="I155" s="79">
        <v>6826.3180000000002</v>
      </c>
      <c r="J155" s="79">
        <v>1500424.318</v>
      </c>
      <c r="K155" s="79"/>
      <c r="L155" s="79">
        <v>457</v>
      </c>
      <c r="M155" s="79">
        <v>66319</v>
      </c>
      <c r="N155" s="79">
        <v>115984.74</v>
      </c>
      <c r="O155" s="79">
        <v>55364353.454000004</v>
      </c>
    </row>
    <row r="156" spans="1:19" s="41" customFormat="1" ht="9" customHeight="1" x14ac:dyDescent="0.15">
      <c r="A156" s="76" t="s">
        <v>60</v>
      </c>
      <c r="B156" s="81">
        <v>119</v>
      </c>
      <c r="C156" s="81">
        <v>310</v>
      </c>
      <c r="D156" s="81">
        <v>722.10299999999995</v>
      </c>
      <c r="E156" s="81">
        <v>285372.3</v>
      </c>
      <c r="F156" s="81"/>
      <c r="G156" s="81">
        <v>14</v>
      </c>
      <c r="H156" s="81">
        <v>1364</v>
      </c>
      <c r="I156" s="81">
        <v>353.26400000000001</v>
      </c>
      <c r="J156" s="81">
        <v>919269.36</v>
      </c>
      <c r="K156" s="81"/>
      <c r="L156" s="81">
        <v>4</v>
      </c>
      <c r="M156" s="81">
        <v>787</v>
      </c>
      <c r="N156" s="81">
        <v>699.18700000000001</v>
      </c>
      <c r="O156" s="81">
        <v>215587.53599999999</v>
      </c>
    </row>
    <row r="157" spans="1:19" s="41" customFormat="1" ht="9" customHeight="1" x14ac:dyDescent="0.15">
      <c r="A157" s="74" t="s">
        <v>90</v>
      </c>
      <c r="B157" s="155">
        <v>0</v>
      </c>
      <c r="C157" s="155">
        <v>0</v>
      </c>
      <c r="D157" s="155">
        <v>0</v>
      </c>
      <c r="E157" s="155">
        <v>0</v>
      </c>
      <c r="F157" s="155"/>
      <c r="G157" s="155">
        <v>0</v>
      </c>
      <c r="H157" s="155">
        <v>0</v>
      </c>
      <c r="I157" s="155">
        <v>0</v>
      </c>
      <c r="J157" s="155">
        <v>0</v>
      </c>
      <c r="K157" s="79"/>
      <c r="L157" s="79">
        <v>1</v>
      </c>
      <c r="M157" s="79">
        <v>23</v>
      </c>
      <c r="N157" s="79">
        <v>138.19900000000001</v>
      </c>
      <c r="O157" s="79">
        <v>681.84400000000005</v>
      </c>
    </row>
    <row r="158" spans="1:19" s="41" customFormat="1" ht="9" customHeight="1" x14ac:dyDescent="0.15">
      <c r="A158" s="74"/>
      <c r="B158" s="155"/>
      <c r="C158" s="155"/>
      <c r="D158" s="155"/>
      <c r="E158" s="155"/>
      <c r="F158" s="155"/>
      <c r="G158" s="155"/>
      <c r="H158" s="155"/>
      <c r="I158" s="155"/>
      <c r="J158" s="155"/>
      <c r="K158" s="79"/>
      <c r="L158" s="79"/>
      <c r="M158" s="79"/>
      <c r="N158" s="79"/>
      <c r="O158" s="79"/>
    </row>
    <row r="159" spans="1:19" s="41" customFormat="1" ht="9" customHeight="1" x14ac:dyDescent="0.15">
      <c r="A159" s="72">
        <v>1999</v>
      </c>
      <c r="B159" s="79"/>
      <c r="C159" s="79"/>
      <c r="D159" s="84"/>
      <c r="E159" s="84"/>
      <c r="F159" s="111"/>
      <c r="G159" s="111"/>
      <c r="H159" s="111"/>
      <c r="I159" s="111"/>
      <c r="J159" s="111"/>
      <c r="K159" s="111"/>
      <c r="L159" s="111"/>
      <c r="M159" s="111"/>
      <c r="N159" s="84"/>
      <c r="O159" s="79"/>
      <c r="P159" s="144"/>
      <c r="Q159" s="144"/>
      <c r="R159" s="144"/>
      <c r="S159" s="144"/>
    </row>
    <row r="160" spans="1:19" s="41" customFormat="1" ht="9" customHeight="1" x14ac:dyDescent="0.15">
      <c r="A160" s="72" t="s">
        <v>84</v>
      </c>
      <c r="B160" s="78">
        <f>SUM(B162:B193)</f>
        <v>243274</v>
      </c>
      <c r="C160" s="78">
        <f>SUM(C162:C193)</f>
        <v>558300</v>
      </c>
      <c r="D160" s="78">
        <f>SUM(D162:D193)+5</f>
        <v>2474298</v>
      </c>
      <c r="E160" s="78">
        <f>SUM(E162:E193)-2</f>
        <v>420556017</v>
      </c>
      <c r="F160" s="78"/>
      <c r="G160" s="78">
        <f>SUM(G162:G194)</f>
        <v>7475</v>
      </c>
      <c r="H160" s="78">
        <f>SUM(H162:H194)</f>
        <v>1040593</v>
      </c>
      <c r="I160" s="78">
        <f>SUM(I162:I194)+1</f>
        <v>1599723</v>
      </c>
      <c r="J160" s="78">
        <f>SUM(J162:J194)-1</f>
        <v>421386250</v>
      </c>
      <c r="K160" s="78"/>
      <c r="L160" s="78">
        <f>SUM(L162:L194)</f>
        <v>6977</v>
      </c>
      <c r="M160" s="78">
        <f>SUM(M162:M194)</f>
        <v>1029224</v>
      </c>
      <c r="N160" s="78">
        <f>SUM(N162:N194)-2</f>
        <v>1920519</v>
      </c>
      <c r="O160" s="78">
        <f>SUM(O162:O194)</f>
        <v>772493195</v>
      </c>
      <c r="P160" s="144"/>
      <c r="Q160" s="144"/>
      <c r="R160" s="144"/>
      <c r="S160" s="144"/>
    </row>
    <row r="161" spans="1:19" s="41" customFormat="1" ht="3" customHeight="1" x14ac:dyDescent="0.15">
      <c r="A161" s="72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144"/>
      <c r="Q161" s="144"/>
      <c r="R161" s="144"/>
      <c r="S161" s="144"/>
    </row>
    <row r="162" spans="1:19" s="41" customFormat="1" ht="9" customHeight="1" x14ac:dyDescent="0.15">
      <c r="A162" s="74" t="s">
        <v>29</v>
      </c>
      <c r="B162" s="79">
        <v>1005</v>
      </c>
      <c r="C162" s="79">
        <v>2798</v>
      </c>
      <c r="D162" s="79">
        <v>8388</v>
      </c>
      <c r="E162" s="79">
        <v>1469847</v>
      </c>
      <c r="F162" s="79"/>
      <c r="G162" s="79">
        <v>28</v>
      </c>
      <c r="H162" s="79">
        <v>5845</v>
      </c>
      <c r="I162" s="79">
        <v>12139</v>
      </c>
      <c r="J162" s="79">
        <v>2054654</v>
      </c>
      <c r="K162" s="79"/>
      <c r="L162" s="79">
        <v>16</v>
      </c>
      <c r="M162" s="79">
        <v>1283</v>
      </c>
      <c r="N162" s="79">
        <v>2419</v>
      </c>
      <c r="O162" s="79">
        <v>688468</v>
      </c>
      <c r="P162" s="144"/>
      <c r="Q162" s="144"/>
      <c r="R162" s="144"/>
      <c r="S162" s="144"/>
    </row>
    <row r="163" spans="1:19" s="41" customFormat="1" ht="9" customHeight="1" x14ac:dyDescent="0.15">
      <c r="A163" s="74" t="s">
        <v>30</v>
      </c>
      <c r="B163" s="79">
        <v>5820</v>
      </c>
      <c r="C163" s="79">
        <v>13145</v>
      </c>
      <c r="D163" s="79">
        <v>43916</v>
      </c>
      <c r="E163" s="79">
        <v>4713592</v>
      </c>
      <c r="F163" s="79"/>
      <c r="G163" s="79">
        <v>135</v>
      </c>
      <c r="H163" s="79">
        <v>23213</v>
      </c>
      <c r="I163" s="79">
        <v>47371</v>
      </c>
      <c r="J163" s="79">
        <v>13462131</v>
      </c>
      <c r="K163" s="79"/>
      <c r="L163" s="79">
        <v>52</v>
      </c>
      <c r="M163" s="79">
        <v>2208</v>
      </c>
      <c r="N163" s="79">
        <v>4842</v>
      </c>
      <c r="O163" s="79">
        <v>1311769</v>
      </c>
      <c r="P163" s="144"/>
      <c r="Q163" s="144"/>
      <c r="R163" s="144"/>
      <c r="S163" s="144"/>
    </row>
    <row r="164" spans="1:19" s="41" customFormat="1" ht="9" customHeight="1" x14ac:dyDescent="0.15">
      <c r="A164" s="74" t="s">
        <v>31</v>
      </c>
      <c r="B164" s="79">
        <v>309</v>
      </c>
      <c r="C164" s="79">
        <v>680</v>
      </c>
      <c r="D164" s="79">
        <v>2513</v>
      </c>
      <c r="E164" s="79">
        <v>322031</v>
      </c>
      <c r="F164" s="79"/>
      <c r="G164" s="79">
        <v>10</v>
      </c>
      <c r="H164" s="79">
        <v>553</v>
      </c>
      <c r="I164" s="79">
        <v>1580</v>
      </c>
      <c r="J164" s="79">
        <v>450276</v>
      </c>
      <c r="K164" s="79"/>
      <c r="L164" s="79">
        <v>7</v>
      </c>
      <c r="M164" s="79">
        <v>449</v>
      </c>
      <c r="N164" s="79">
        <v>746</v>
      </c>
      <c r="O164" s="79">
        <v>349400</v>
      </c>
      <c r="P164" s="144"/>
      <c r="Q164" s="144"/>
      <c r="R164" s="144"/>
      <c r="S164" s="144"/>
    </row>
    <row r="165" spans="1:19" s="41" customFormat="1" ht="9" customHeight="1" x14ac:dyDescent="0.15">
      <c r="A165" s="76" t="s">
        <v>32</v>
      </c>
      <c r="B165" s="81">
        <v>218</v>
      </c>
      <c r="C165" s="81">
        <v>518</v>
      </c>
      <c r="D165" s="81">
        <v>1415</v>
      </c>
      <c r="E165" s="81">
        <v>241788</v>
      </c>
      <c r="F165" s="81"/>
      <c r="G165" s="81">
        <v>1</v>
      </c>
      <c r="H165" s="81">
        <v>8</v>
      </c>
      <c r="I165" s="81">
        <v>16</v>
      </c>
      <c r="J165" s="81">
        <v>4961</v>
      </c>
      <c r="K165" s="81"/>
      <c r="L165" s="81">
        <v>4</v>
      </c>
      <c r="M165" s="81">
        <v>163</v>
      </c>
      <c r="N165" s="81">
        <v>311</v>
      </c>
      <c r="O165" s="81">
        <v>168566</v>
      </c>
      <c r="P165" s="144"/>
      <c r="Q165" s="144"/>
      <c r="R165" s="144"/>
      <c r="S165" s="144"/>
    </row>
    <row r="166" spans="1:19" s="41" customFormat="1" ht="9" customHeight="1" x14ac:dyDescent="0.15">
      <c r="A166" s="74" t="s">
        <v>85</v>
      </c>
      <c r="B166" s="79">
        <v>4490</v>
      </c>
      <c r="C166" s="79">
        <v>10984</v>
      </c>
      <c r="D166" s="79">
        <v>45423</v>
      </c>
      <c r="E166" s="79">
        <v>7419293</v>
      </c>
      <c r="F166" s="79"/>
      <c r="G166" s="79">
        <v>59</v>
      </c>
      <c r="H166" s="79">
        <v>13325</v>
      </c>
      <c r="I166" s="79">
        <v>20327</v>
      </c>
      <c r="J166" s="79">
        <v>9131454</v>
      </c>
      <c r="K166" s="79"/>
      <c r="L166" s="79">
        <v>76</v>
      </c>
      <c r="M166" s="79">
        <v>8954</v>
      </c>
      <c r="N166" s="79">
        <v>17103</v>
      </c>
      <c r="O166" s="79">
        <v>2383580</v>
      </c>
      <c r="P166" s="144"/>
      <c r="Q166" s="144"/>
      <c r="R166" s="144"/>
      <c r="S166" s="144"/>
    </row>
    <row r="167" spans="1:19" s="41" customFormat="1" ht="9" customHeight="1" x14ac:dyDescent="0.15">
      <c r="A167" s="74" t="s">
        <v>34</v>
      </c>
      <c r="B167" s="79">
        <v>472</v>
      </c>
      <c r="C167" s="79">
        <v>1186</v>
      </c>
      <c r="D167" s="79">
        <v>3816</v>
      </c>
      <c r="E167" s="79">
        <v>897275</v>
      </c>
      <c r="F167" s="79"/>
      <c r="G167" s="79">
        <v>11</v>
      </c>
      <c r="H167" s="79">
        <v>455</v>
      </c>
      <c r="I167" s="79">
        <v>1235</v>
      </c>
      <c r="J167" s="79">
        <v>302910</v>
      </c>
      <c r="K167" s="79"/>
      <c r="L167" s="79">
        <v>6</v>
      </c>
      <c r="M167" s="79">
        <v>300</v>
      </c>
      <c r="N167" s="79">
        <v>571</v>
      </c>
      <c r="O167" s="79">
        <v>82998</v>
      </c>
      <c r="P167" s="144"/>
      <c r="Q167" s="144"/>
      <c r="R167" s="144"/>
      <c r="S167" s="144"/>
    </row>
    <row r="168" spans="1:19" s="41" customFormat="1" ht="9" customHeight="1" x14ac:dyDescent="0.15">
      <c r="A168" s="74" t="s">
        <v>35</v>
      </c>
      <c r="B168" s="79">
        <v>743</v>
      </c>
      <c r="C168" s="79">
        <v>1634</v>
      </c>
      <c r="D168" s="79">
        <v>5143</v>
      </c>
      <c r="E168" s="79">
        <v>715109</v>
      </c>
      <c r="F168" s="79"/>
      <c r="G168" s="79">
        <v>9</v>
      </c>
      <c r="H168" s="79">
        <v>216</v>
      </c>
      <c r="I168" s="79">
        <v>403</v>
      </c>
      <c r="J168" s="79">
        <v>83483</v>
      </c>
      <c r="K168" s="79"/>
      <c r="L168" s="79">
        <v>6</v>
      </c>
      <c r="M168" s="79">
        <v>615</v>
      </c>
      <c r="N168" s="79">
        <v>1269</v>
      </c>
      <c r="O168" s="79">
        <v>200449</v>
      </c>
      <c r="P168" s="144"/>
      <c r="Q168" s="144"/>
      <c r="R168" s="144"/>
      <c r="S168" s="144"/>
    </row>
    <row r="169" spans="1:19" s="41" customFormat="1" ht="9" customHeight="1" x14ac:dyDescent="0.15">
      <c r="A169" s="76" t="s">
        <v>86</v>
      </c>
      <c r="B169" s="81">
        <v>6844</v>
      </c>
      <c r="C169" s="81">
        <v>16899</v>
      </c>
      <c r="D169" s="81">
        <v>58325</v>
      </c>
      <c r="E169" s="81">
        <v>14420351</v>
      </c>
      <c r="F169" s="81"/>
      <c r="G169" s="81">
        <v>150</v>
      </c>
      <c r="H169" s="81">
        <v>51288</v>
      </c>
      <c r="I169" s="81">
        <v>72936</v>
      </c>
      <c r="J169" s="81">
        <v>12123850</v>
      </c>
      <c r="K169" s="81"/>
      <c r="L169" s="81">
        <v>499</v>
      </c>
      <c r="M169" s="81">
        <v>63582</v>
      </c>
      <c r="N169" s="81">
        <v>103656</v>
      </c>
      <c r="O169" s="81">
        <v>49226538</v>
      </c>
      <c r="P169" s="144"/>
      <c r="Q169" s="144"/>
      <c r="R169" s="144"/>
      <c r="S169" s="144"/>
    </row>
    <row r="170" spans="1:19" s="41" customFormat="1" ht="9" customHeight="1" x14ac:dyDescent="0.15">
      <c r="A170" s="74" t="s">
        <v>87</v>
      </c>
      <c r="B170" s="79">
        <v>89741</v>
      </c>
      <c r="C170" s="79">
        <v>191887</v>
      </c>
      <c r="D170" s="79">
        <v>1035187</v>
      </c>
      <c r="E170" s="79">
        <v>215322513</v>
      </c>
      <c r="F170" s="79"/>
      <c r="G170" s="79">
        <v>3741</v>
      </c>
      <c r="H170" s="79">
        <v>611909</v>
      </c>
      <c r="I170" s="79">
        <v>878221</v>
      </c>
      <c r="J170" s="79">
        <v>228074470</v>
      </c>
      <c r="K170" s="79"/>
      <c r="L170" s="79">
        <v>3923</v>
      </c>
      <c r="M170" s="79">
        <v>623789</v>
      </c>
      <c r="N170" s="79">
        <v>1184938</v>
      </c>
      <c r="O170" s="79">
        <v>434268765</v>
      </c>
      <c r="P170" s="144"/>
      <c r="Q170" s="144"/>
      <c r="R170" s="144"/>
      <c r="S170" s="144"/>
    </row>
    <row r="171" spans="1:19" s="41" customFormat="1" ht="9" customHeight="1" x14ac:dyDescent="0.15">
      <c r="A171" s="74" t="s">
        <v>38</v>
      </c>
      <c r="B171" s="79">
        <v>600</v>
      </c>
      <c r="C171" s="79">
        <v>1530</v>
      </c>
      <c r="D171" s="79">
        <v>5942</v>
      </c>
      <c r="E171" s="79">
        <v>1410619</v>
      </c>
      <c r="F171" s="79"/>
      <c r="G171" s="79">
        <v>13</v>
      </c>
      <c r="H171" s="79">
        <v>2625</v>
      </c>
      <c r="I171" s="79">
        <v>2671</v>
      </c>
      <c r="J171" s="79">
        <v>1646587</v>
      </c>
      <c r="K171" s="79"/>
      <c r="L171" s="79">
        <v>15</v>
      </c>
      <c r="M171" s="79">
        <v>881</v>
      </c>
      <c r="N171" s="79">
        <v>2040</v>
      </c>
      <c r="O171" s="79">
        <v>241456</v>
      </c>
    </row>
    <row r="172" spans="1:19" s="41" customFormat="1" ht="9" customHeight="1" x14ac:dyDescent="0.15">
      <c r="A172" s="74" t="s">
        <v>39</v>
      </c>
      <c r="B172" s="79">
        <v>4398</v>
      </c>
      <c r="C172" s="79">
        <v>10942</v>
      </c>
      <c r="D172" s="79">
        <v>35176</v>
      </c>
      <c r="E172" s="79">
        <v>5704145</v>
      </c>
      <c r="F172" s="79"/>
      <c r="G172" s="79">
        <v>53</v>
      </c>
      <c r="H172" s="79">
        <v>8267</v>
      </c>
      <c r="I172" s="79">
        <v>15471</v>
      </c>
      <c r="J172" s="79">
        <v>2444445</v>
      </c>
      <c r="K172" s="79"/>
      <c r="L172" s="79">
        <v>59</v>
      </c>
      <c r="M172" s="79">
        <v>5019</v>
      </c>
      <c r="N172" s="79">
        <v>8684</v>
      </c>
      <c r="O172" s="79">
        <v>4100326</v>
      </c>
    </row>
    <row r="173" spans="1:19" s="41" customFormat="1" ht="9" customHeight="1" x14ac:dyDescent="0.15">
      <c r="A173" s="76" t="s">
        <v>40</v>
      </c>
      <c r="B173" s="81">
        <v>571</v>
      </c>
      <c r="C173" s="81">
        <v>1349</v>
      </c>
      <c r="D173" s="81">
        <v>5397</v>
      </c>
      <c r="E173" s="81">
        <v>908064</v>
      </c>
      <c r="F173" s="81"/>
      <c r="G173" s="81">
        <v>14</v>
      </c>
      <c r="H173" s="81">
        <v>544</v>
      </c>
      <c r="I173" s="81">
        <v>626</v>
      </c>
      <c r="J173" s="81">
        <v>234371</v>
      </c>
      <c r="K173" s="81"/>
      <c r="L173" s="81">
        <v>5</v>
      </c>
      <c r="M173" s="81">
        <v>608</v>
      </c>
      <c r="N173" s="81">
        <v>606</v>
      </c>
      <c r="O173" s="81">
        <v>287001</v>
      </c>
    </row>
    <row r="174" spans="1:19" s="41" customFormat="1" ht="9" customHeight="1" x14ac:dyDescent="0.15">
      <c r="A174" s="74" t="s">
        <v>41</v>
      </c>
      <c r="B174" s="79">
        <v>713</v>
      </c>
      <c r="C174" s="79">
        <v>1557</v>
      </c>
      <c r="D174" s="79">
        <v>6345</v>
      </c>
      <c r="E174" s="79">
        <v>891341</v>
      </c>
      <c r="F174" s="79"/>
      <c r="G174" s="79">
        <v>18</v>
      </c>
      <c r="H174" s="79">
        <v>2625</v>
      </c>
      <c r="I174" s="79">
        <v>2096</v>
      </c>
      <c r="J174" s="79">
        <v>2270030</v>
      </c>
      <c r="K174" s="79"/>
      <c r="L174" s="79">
        <v>9</v>
      </c>
      <c r="M174" s="79">
        <v>1420</v>
      </c>
      <c r="N174" s="79">
        <v>3734</v>
      </c>
      <c r="O174" s="79">
        <v>1296855</v>
      </c>
    </row>
    <row r="175" spans="1:19" s="41" customFormat="1" ht="9" customHeight="1" x14ac:dyDescent="0.15">
      <c r="A175" s="74" t="s">
        <v>42</v>
      </c>
      <c r="B175" s="79">
        <v>23224</v>
      </c>
      <c r="C175" s="79">
        <v>56907</v>
      </c>
      <c r="D175" s="79">
        <v>203469</v>
      </c>
      <c r="E175" s="79">
        <v>21974960</v>
      </c>
      <c r="F175" s="79"/>
      <c r="G175" s="79">
        <v>759</v>
      </c>
      <c r="H175" s="79">
        <v>56894</v>
      </c>
      <c r="I175" s="79">
        <v>93047</v>
      </c>
      <c r="J175" s="79">
        <v>21046016</v>
      </c>
      <c r="K175" s="79"/>
      <c r="L175" s="79">
        <v>374</v>
      </c>
      <c r="M175" s="79">
        <v>40691</v>
      </c>
      <c r="N175" s="79">
        <v>77437</v>
      </c>
      <c r="O175" s="79">
        <v>57841308</v>
      </c>
    </row>
    <row r="176" spans="1:19" s="41" customFormat="1" ht="9" customHeight="1" x14ac:dyDescent="0.15">
      <c r="A176" s="74" t="s">
        <v>43</v>
      </c>
      <c r="B176" s="79">
        <v>12701</v>
      </c>
      <c r="C176" s="79">
        <v>28707</v>
      </c>
      <c r="D176" s="79">
        <v>160325</v>
      </c>
      <c r="E176" s="79">
        <v>19712009</v>
      </c>
      <c r="F176" s="79"/>
      <c r="G176" s="79">
        <v>445</v>
      </c>
      <c r="H176" s="79">
        <v>103816</v>
      </c>
      <c r="I176" s="79">
        <v>127782</v>
      </c>
      <c r="J176" s="79">
        <v>36809373</v>
      </c>
      <c r="K176" s="79"/>
      <c r="L176" s="79">
        <v>168</v>
      </c>
      <c r="M176" s="79">
        <v>22655</v>
      </c>
      <c r="N176" s="79">
        <v>43218</v>
      </c>
      <c r="O176" s="79">
        <v>11789716</v>
      </c>
    </row>
    <row r="177" spans="1:15" s="41" customFormat="1" ht="9" customHeight="1" x14ac:dyDescent="0.15">
      <c r="A177" s="76" t="s">
        <v>88</v>
      </c>
      <c r="B177" s="81">
        <v>1689</v>
      </c>
      <c r="C177" s="81">
        <v>4178</v>
      </c>
      <c r="D177" s="81">
        <v>12557</v>
      </c>
      <c r="E177" s="81">
        <v>2602146</v>
      </c>
      <c r="F177" s="81"/>
      <c r="G177" s="81">
        <v>39</v>
      </c>
      <c r="H177" s="81">
        <v>8144</v>
      </c>
      <c r="I177" s="81">
        <v>11130</v>
      </c>
      <c r="J177" s="81">
        <v>3311588</v>
      </c>
      <c r="K177" s="81"/>
      <c r="L177" s="81">
        <v>9</v>
      </c>
      <c r="M177" s="81">
        <v>773</v>
      </c>
      <c r="N177" s="81">
        <v>821</v>
      </c>
      <c r="O177" s="81">
        <v>317571</v>
      </c>
    </row>
    <row r="178" spans="1:15" s="41" customFormat="1" ht="9" customHeight="1" x14ac:dyDescent="0.15">
      <c r="A178" s="74" t="s">
        <v>45</v>
      </c>
      <c r="B178" s="79">
        <v>1886</v>
      </c>
      <c r="C178" s="79">
        <v>3953</v>
      </c>
      <c r="D178" s="79">
        <v>20738</v>
      </c>
      <c r="E178" s="79">
        <v>1689190</v>
      </c>
      <c r="F178" s="79"/>
      <c r="G178" s="79">
        <v>35</v>
      </c>
      <c r="H178" s="79">
        <v>3469</v>
      </c>
      <c r="I178" s="79">
        <v>6026</v>
      </c>
      <c r="J178" s="79">
        <v>2033836</v>
      </c>
      <c r="K178" s="79"/>
      <c r="L178" s="79">
        <v>16</v>
      </c>
      <c r="M178" s="79">
        <v>1620</v>
      </c>
      <c r="N178" s="79">
        <v>3859</v>
      </c>
      <c r="O178" s="79">
        <v>589076</v>
      </c>
    </row>
    <row r="179" spans="1:15" s="41" customFormat="1" ht="9" customHeight="1" x14ac:dyDescent="0.15">
      <c r="A179" s="74" t="s">
        <v>46</v>
      </c>
      <c r="B179" s="79">
        <v>413</v>
      </c>
      <c r="C179" s="79">
        <v>984</v>
      </c>
      <c r="D179" s="79">
        <v>2886</v>
      </c>
      <c r="E179" s="79">
        <v>849667</v>
      </c>
      <c r="F179" s="79"/>
      <c r="G179" s="79">
        <v>3</v>
      </c>
      <c r="H179" s="79">
        <v>82</v>
      </c>
      <c r="I179" s="79">
        <v>144</v>
      </c>
      <c r="J179" s="79">
        <v>24590</v>
      </c>
      <c r="K179" s="79"/>
      <c r="L179" s="79">
        <v>4</v>
      </c>
      <c r="M179" s="79">
        <v>3083</v>
      </c>
      <c r="N179" s="79">
        <v>6047</v>
      </c>
      <c r="O179" s="79">
        <v>652055</v>
      </c>
    </row>
    <row r="180" spans="1:15" s="41" customFormat="1" ht="9" customHeight="1" x14ac:dyDescent="0.15">
      <c r="A180" s="74" t="s">
        <v>47</v>
      </c>
      <c r="B180" s="79">
        <v>44736</v>
      </c>
      <c r="C180" s="79">
        <v>105880</v>
      </c>
      <c r="D180" s="79">
        <v>476947</v>
      </c>
      <c r="E180" s="79">
        <v>49585935</v>
      </c>
      <c r="F180" s="79"/>
      <c r="G180" s="79">
        <v>787</v>
      </c>
      <c r="H180" s="79">
        <v>58888</v>
      </c>
      <c r="I180" s="79">
        <v>153667</v>
      </c>
      <c r="J180" s="79">
        <v>40235760</v>
      </c>
      <c r="K180" s="79"/>
      <c r="L180" s="79">
        <v>1080</v>
      </c>
      <c r="M180" s="79">
        <v>162041</v>
      </c>
      <c r="N180" s="79">
        <v>318527</v>
      </c>
      <c r="O180" s="79">
        <v>154340099</v>
      </c>
    </row>
    <row r="181" spans="1:15" s="41" customFormat="1" ht="9" customHeight="1" x14ac:dyDescent="0.15">
      <c r="A181" s="76" t="s">
        <v>48</v>
      </c>
      <c r="B181" s="81">
        <v>289</v>
      </c>
      <c r="C181" s="81">
        <v>660</v>
      </c>
      <c r="D181" s="81">
        <v>2131</v>
      </c>
      <c r="E181" s="81">
        <v>186577</v>
      </c>
      <c r="F181" s="81"/>
      <c r="G181" s="81">
        <v>8</v>
      </c>
      <c r="H181" s="81">
        <v>2274</v>
      </c>
      <c r="I181" s="81">
        <v>2371</v>
      </c>
      <c r="J181" s="81">
        <v>1101524</v>
      </c>
      <c r="K181" s="81"/>
      <c r="L181" s="81">
        <v>1</v>
      </c>
      <c r="M181" s="81">
        <v>27</v>
      </c>
      <c r="N181" s="81">
        <v>60</v>
      </c>
      <c r="O181" s="81">
        <v>25122</v>
      </c>
    </row>
    <row r="182" spans="1:15" s="41" customFormat="1" ht="9" customHeight="1" x14ac:dyDescent="0.15">
      <c r="A182" s="74" t="s">
        <v>49</v>
      </c>
      <c r="B182" s="79">
        <v>7920</v>
      </c>
      <c r="C182" s="79">
        <v>18236</v>
      </c>
      <c r="D182" s="79">
        <v>66300</v>
      </c>
      <c r="E182" s="79">
        <v>6401910</v>
      </c>
      <c r="F182" s="79"/>
      <c r="G182" s="79">
        <v>428</v>
      </c>
      <c r="H182" s="79">
        <v>11334</v>
      </c>
      <c r="I182" s="79">
        <v>29875</v>
      </c>
      <c r="J182" s="79">
        <v>9082997</v>
      </c>
      <c r="K182" s="79"/>
      <c r="L182" s="79">
        <v>109</v>
      </c>
      <c r="M182" s="79">
        <v>14478</v>
      </c>
      <c r="N182" s="79">
        <v>24641</v>
      </c>
      <c r="O182" s="79">
        <v>4574098</v>
      </c>
    </row>
    <row r="183" spans="1:15" s="41" customFormat="1" ht="9" customHeight="1" x14ac:dyDescent="0.15">
      <c r="A183" s="74" t="s">
        <v>50</v>
      </c>
      <c r="B183" s="79">
        <v>2320</v>
      </c>
      <c r="C183" s="79">
        <v>6085</v>
      </c>
      <c r="D183" s="79">
        <v>23980</v>
      </c>
      <c r="E183" s="79">
        <v>3344366</v>
      </c>
      <c r="F183" s="79"/>
      <c r="G183" s="79">
        <v>62</v>
      </c>
      <c r="H183" s="79">
        <v>11070</v>
      </c>
      <c r="I183" s="79">
        <v>25473</v>
      </c>
      <c r="J183" s="79">
        <v>5253947</v>
      </c>
      <c r="K183" s="79"/>
      <c r="L183" s="79">
        <v>50</v>
      </c>
      <c r="M183" s="79">
        <v>6011</v>
      </c>
      <c r="N183" s="79">
        <v>10958</v>
      </c>
      <c r="O183" s="79">
        <v>2107222</v>
      </c>
    </row>
    <row r="184" spans="1:15" s="41" customFormat="1" ht="9" customHeight="1" x14ac:dyDescent="0.15">
      <c r="A184" s="74" t="s">
        <v>51</v>
      </c>
      <c r="B184" s="79">
        <v>1808</v>
      </c>
      <c r="C184" s="79">
        <v>4335</v>
      </c>
      <c r="D184" s="79">
        <v>12415</v>
      </c>
      <c r="E184" s="79">
        <v>2378741</v>
      </c>
      <c r="F184" s="79"/>
      <c r="G184" s="79">
        <v>101</v>
      </c>
      <c r="H184" s="79">
        <v>2309</v>
      </c>
      <c r="I184" s="79">
        <v>4081</v>
      </c>
      <c r="J184" s="79">
        <v>958992</v>
      </c>
      <c r="K184" s="79"/>
      <c r="L184" s="79">
        <v>21</v>
      </c>
      <c r="M184" s="79">
        <v>594</v>
      </c>
      <c r="N184" s="79">
        <v>1049</v>
      </c>
      <c r="O184" s="79">
        <v>716530</v>
      </c>
    </row>
    <row r="185" spans="1:15" s="41" customFormat="1" ht="9" customHeight="1" x14ac:dyDescent="0.15">
      <c r="A185" s="76" t="s">
        <v>52</v>
      </c>
      <c r="B185" s="81">
        <v>1445</v>
      </c>
      <c r="C185" s="81">
        <v>3634</v>
      </c>
      <c r="D185" s="81">
        <v>11496</v>
      </c>
      <c r="E185" s="81">
        <v>1647358</v>
      </c>
      <c r="F185" s="81"/>
      <c r="G185" s="81">
        <v>28</v>
      </c>
      <c r="H185" s="81">
        <v>17379</v>
      </c>
      <c r="I185" s="81">
        <v>17654</v>
      </c>
      <c r="J185" s="81">
        <v>2692105</v>
      </c>
      <c r="K185" s="81"/>
      <c r="L185" s="81">
        <v>25</v>
      </c>
      <c r="M185" s="81">
        <v>4928</v>
      </c>
      <c r="N185" s="81">
        <v>8680</v>
      </c>
      <c r="O185" s="81">
        <v>4777706</v>
      </c>
    </row>
    <row r="186" spans="1:15" s="41" customFormat="1" ht="9" customHeight="1" x14ac:dyDescent="0.15">
      <c r="A186" s="74" t="s">
        <v>53</v>
      </c>
      <c r="B186" s="79">
        <v>2704</v>
      </c>
      <c r="C186" s="79">
        <v>6697</v>
      </c>
      <c r="D186" s="79">
        <v>21524</v>
      </c>
      <c r="E186" s="79">
        <v>4114314</v>
      </c>
      <c r="F186" s="79"/>
      <c r="G186" s="79">
        <v>54</v>
      </c>
      <c r="H186" s="79">
        <v>2599</v>
      </c>
      <c r="I186" s="79">
        <v>7488</v>
      </c>
      <c r="J186" s="79">
        <v>1861362</v>
      </c>
      <c r="K186" s="79"/>
      <c r="L186" s="79">
        <v>22</v>
      </c>
      <c r="M186" s="79">
        <v>2621</v>
      </c>
      <c r="N186" s="79">
        <v>5302</v>
      </c>
      <c r="O186" s="79">
        <v>1380113</v>
      </c>
    </row>
    <row r="187" spans="1:15" s="41" customFormat="1" ht="9" customHeight="1" x14ac:dyDescent="0.15">
      <c r="A187" s="74" t="s">
        <v>54</v>
      </c>
      <c r="B187" s="79">
        <v>12176</v>
      </c>
      <c r="C187" s="79">
        <v>30013</v>
      </c>
      <c r="D187" s="79">
        <v>90420</v>
      </c>
      <c r="E187" s="79">
        <v>25049073</v>
      </c>
      <c r="F187" s="79"/>
      <c r="G187" s="79">
        <v>74</v>
      </c>
      <c r="H187" s="79">
        <v>11939</v>
      </c>
      <c r="I187" s="79">
        <v>17470</v>
      </c>
      <c r="J187" s="79">
        <v>6432007</v>
      </c>
      <c r="K187" s="79"/>
      <c r="L187" s="79">
        <v>236</v>
      </c>
      <c r="M187" s="79">
        <v>40824</v>
      </c>
      <c r="N187" s="79">
        <v>60254</v>
      </c>
      <c r="O187" s="79">
        <v>30194168</v>
      </c>
    </row>
    <row r="188" spans="1:15" s="41" customFormat="1" ht="9" customHeight="1" x14ac:dyDescent="0.15">
      <c r="A188" s="74" t="s">
        <v>55</v>
      </c>
      <c r="B188" s="79">
        <v>1050</v>
      </c>
      <c r="C188" s="79">
        <v>2469</v>
      </c>
      <c r="D188" s="79">
        <v>8287</v>
      </c>
      <c r="E188" s="79">
        <v>1105342</v>
      </c>
      <c r="F188" s="79"/>
      <c r="G188" s="79">
        <v>10</v>
      </c>
      <c r="H188" s="79">
        <v>278</v>
      </c>
      <c r="I188" s="79">
        <v>600</v>
      </c>
      <c r="J188" s="79">
        <v>72342</v>
      </c>
      <c r="K188" s="79"/>
      <c r="L188" s="79">
        <v>10</v>
      </c>
      <c r="M188" s="79">
        <v>737</v>
      </c>
      <c r="N188" s="79">
        <v>1327</v>
      </c>
      <c r="O188" s="79">
        <v>541408</v>
      </c>
    </row>
    <row r="189" spans="1:15" s="41" customFormat="1" ht="9" customHeight="1" x14ac:dyDescent="0.15">
      <c r="A189" s="76" t="s">
        <v>56</v>
      </c>
      <c r="B189" s="81">
        <v>4013</v>
      </c>
      <c r="C189" s="81">
        <v>9786</v>
      </c>
      <c r="D189" s="81">
        <v>42529</v>
      </c>
      <c r="E189" s="81">
        <v>4898811</v>
      </c>
      <c r="F189" s="81"/>
      <c r="G189" s="81">
        <v>277</v>
      </c>
      <c r="H189" s="81">
        <v>16300</v>
      </c>
      <c r="I189" s="81">
        <v>26273</v>
      </c>
      <c r="J189" s="81">
        <v>8613212</v>
      </c>
      <c r="K189" s="81"/>
      <c r="L189" s="81">
        <v>42</v>
      </c>
      <c r="M189" s="81">
        <v>9241</v>
      </c>
      <c r="N189" s="81">
        <v>13272</v>
      </c>
      <c r="O189" s="81">
        <v>1765972</v>
      </c>
    </row>
    <row r="190" spans="1:15" s="41" customFormat="1" ht="9" customHeight="1" x14ac:dyDescent="0.15">
      <c r="A190" s="74" t="s">
        <v>57</v>
      </c>
      <c r="B190" s="79">
        <v>155</v>
      </c>
      <c r="C190" s="79">
        <v>419</v>
      </c>
      <c r="D190" s="79">
        <v>1220</v>
      </c>
      <c r="E190" s="79">
        <v>98383</v>
      </c>
      <c r="F190" s="79"/>
      <c r="G190" s="79">
        <v>6</v>
      </c>
      <c r="H190" s="79">
        <v>1331</v>
      </c>
      <c r="I190" s="79">
        <v>2755</v>
      </c>
      <c r="J190" s="79">
        <v>1080569</v>
      </c>
      <c r="K190" s="79"/>
      <c r="L190" s="79">
        <v>3</v>
      </c>
      <c r="M190" s="79">
        <v>101</v>
      </c>
      <c r="N190" s="79">
        <v>306</v>
      </c>
      <c r="O190" s="79">
        <v>64505</v>
      </c>
    </row>
    <row r="191" spans="1:15" s="41" customFormat="1" ht="9" customHeight="1" x14ac:dyDescent="0.15">
      <c r="A191" s="74" t="s">
        <v>89</v>
      </c>
      <c r="B191" s="79">
        <v>2601</v>
      </c>
      <c r="C191" s="79">
        <v>6203</v>
      </c>
      <c r="D191" s="79">
        <v>19368</v>
      </c>
      <c r="E191" s="79">
        <v>2274106</v>
      </c>
      <c r="F191" s="79"/>
      <c r="G191" s="79">
        <v>41</v>
      </c>
      <c r="H191" s="79">
        <v>3027</v>
      </c>
      <c r="I191" s="79">
        <v>5579</v>
      </c>
      <c r="J191" s="79">
        <v>3208753</v>
      </c>
      <c r="K191" s="79"/>
      <c r="L191" s="79">
        <v>43</v>
      </c>
      <c r="M191" s="79">
        <v>1391</v>
      </c>
      <c r="N191" s="79">
        <v>3133</v>
      </c>
      <c r="O191" s="79">
        <v>600428</v>
      </c>
    </row>
    <row r="192" spans="1:15" s="41" customFormat="1" ht="9" customHeight="1" x14ac:dyDescent="0.15">
      <c r="A192" s="74" t="s">
        <v>59</v>
      </c>
      <c r="B192" s="79">
        <v>6078</v>
      </c>
      <c r="C192" s="79">
        <v>13658</v>
      </c>
      <c r="D192" s="79">
        <v>39746</v>
      </c>
      <c r="E192" s="79">
        <v>17981983</v>
      </c>
      <c r="F192" s="79"/>
      <c r="G192" s="79">
        <v>63</v>
      </c>
      <c r="H192" s="79">
        <v>5160</v>
      </c>
      <c r="I192" s="79">
        <v>9828</v>
      </c>
      <c r="J192" s="79">
        <v>3420053</v>
      </c>
      <c r="K192" s="79"/>
      <c r="L192" s="79">
        <v>82</v>
      </c>
      <c r="M192" s="79">
        <v>7240</v>
      </c>
      <c r="N192" s="79">
        <v>8883</v>
      </c>
      <c r="O192" s="79">
        <v>5374402</v>
      </c>
    </row>
    <row r="193" spans="1:19" s="41" customFormat="1" ht="9" customHeight="1" x14ac:dyDescent="0.15">
      <c r="A193" s="76" t="s">
        <v>60</v>
      </c>
      <c r="B193" s="81">
        <v>142</v>
      </c>
      <c r="C193" s="81">
        <v>387</v>
      </c>
      <c r="D193" s="81">
        <v>969</v>
      </c>
      <c r="E193" s="81">
        <v>225180</v>
      </c>
      <c r="F193" s="81"/>
      <c r="G193" s="81">
        <v>12</v>
      </c>
      <c r="H193" s="81">
        <v>3417</v>
      </c>
      <c r="I193" s="81">
        <v>3358</v>
      </c>
      <c r="J193" s="81">
        <v>1857402</v>
      </c>
      <c r="K193" s="81"/>
      <c r="L193" s="81">
        <v>5</v>
      </c>
      <c r="M193" s="81">
        <v>897</v>
      </c>
      <c r="N193" s="81">
        <v>1828</v>
      </c>
      <c r="O193" s="81">
        <v>235525</v>
      </c>
    </row>
    <row r="194" spans="1:19" s="41" customFormat="1" ht="9" customHeight="1" x14ac:dyDescent="0.15">
      <c r="A194" s="74" t="s">
        <v>90</v>
      </c>
      <c r="B194" s="155">
        <v>0</v>
      </c>
      <c r="C194" s="155">
        <v>0</v>
      </c>
      <c r="D194" s="155">
        <v>0</v>
      </c>
      <c r="E194" s="155">
        <v>0</v>
      </c>
      <c r="F194" s="155"/>
      <c r="G194" s="155">
        <v>1</v>
      </c>
      <c r="H194" s="155">
        <v>10</v>
      </c>
      <c r="I194" s="155">
        <v>29</v>
      </c>
      <c r="J194" s="155">
        <v>6201</v>
      </c>
      <c r="K194" s="79"/>
      <c r="L194" s="79">
        <v>0</v>
      </c>
      <c r="M194" s="79">
        <v>0</v>
      </c>
      <c r="N194" s="79">
        <v>0</v>
      </c>
      <c r="O194" s="79">
        <v>0</v>
      </c>
    </row>
    <row r="195" spans="1:19" s="41" customFormat="1" ht="9" customHeight="1" x14ac:dyDescent="0.25">
      <c r="P195" s="144"/>
      <c r="Q195" s="144"/>
      <c r="R195" s="144"/>
      <c r="S195" s="144"/>
    </row>
    <row r="196" spans="1:19" s="41" customFormat="1" ht="9" customHeight="1" x14ac:dyDescent="0.15">
      <c r="A196" s="72">
        <v>2000</v>
      </c>
      <c r="B196" s="79"/>
      <c r="C196" s="84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144"/>
      <c r="Q196" s="144"/>
      <c r="R196" s="144"/>
      <c r="S196" s="144"/>
    </row>
    <row r="197" spans="1:19" s="41" customFormat="1" ht="9" customHeight="1" x14ac:dyDescent="0.15">
      <c r="A197" s="72" t="s">
        <v>84</v>
      </c>
      <c r="B197" s="78">
        <f>SUM(B199:B231)</f>
        <v>291554</v>
      </c>
      <c r="C197" s="78">
        <f>SUM(C199:C230)+2</f>
        <v>662353</v>
      </c>
      <c r="D197" s="78">
        <f>SUM(D199:D231)</f>
        <v>3415297</v>
      </c>
      <c r="E197" s="78">
        <f>SUM(E199:E231)+1</f>
        <v>575831694</v>
      </c>
      <c r="F197" s="78"/>
      <c r="G197" s="78">
        <f>SUM(G199:G231)</f>
        <v>8286</v>
      </c>
      <c r="H197" s="78">
        <f>SUM(H199:H231)</f>
        <v>1072445</v>
      </c>
      <c r="I197" s="78">
        <f>SUM(I199:I230)</f>
        <v>2139985</v>
      </c>
      <c r="J197" s="78">
        <f>SUM(J199:J230)-1</f>
        <v>615545074</v>
      </c>
      <c r="K197" s="78"/>
      <c r="L197" s="78">
        <f>SUM(L199:L231)</f>
        <v>7357</v>
      </c>
      <c r="M197" s="78">
        <f>SUM(M199:M231)</f>
        <v>1129041</v>
      </c>
      <c r="N197" s="78">
        <f>SUM(N199:N230)+1</f>
        <v>2465463</v>
      </c>
      <c r="O197" s="78">
        <f>SUM(O199:O231)+1</f>
        <v>713084852</v>
      </c>
      <c r="P197" s="144"/>
      <c r="Q197" s="144"/>
      <c r="R197" s="144"/>
      <c r="S197" s="144"/>
    </row>
    <row r="198" spans="1:19" s="41" customFormat="1" ht="3" customHeight="1" x14ac:dyDescent="0.15">
      <c r="A198" s="72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144"/>
      <c r="Q198" s="144"/>
      <c r="R198" s="144"/>
      <c r="S198" s="144"/>
    </row>
    <row r="199" spans="1:19" s="41" customFormat="1" ht="9" customHeight="1" x14ac:dyDescent="0.15">
      <c r="A199" s="74" t="s">
        <v>29</v>
      </c>
      <c r="B199" s="79">
        <v>671</v>
      </c>
      <c r="C199" s="79">
        <v>1959</v>
      </c>
      <c r="D199" s="79">
        <v>159023</v>
      </c>
      <c r="E199" s="79">
        <v>2423742</v>
      </c>
      <c r="F199" s="79"/>
      <c r="G199" s="79">
        <v>25</v>
      </c>
      <c r="H199" s="79">
        <v>11179</v>
      </c>
      <c r="I199" s="79">
        <v>12402</v>
      </c>
      <c r="J199" s="79">
        <v>3779768</v>
      </c>
      <c r="K199" s="79"/>
      <c r="L199" s="79">
        <v>21</v>
      </c>
      <c r="M199" s="79">
        <v>4815</v>
      </c>
      <c r="N199" s="79">
        <v>8989</v>
      </c>
      <c r="O199" s="79">
        <v>1933158</v>
      </c>
      <c r="P199" s="144"/>
      <c r="Q199" s="144"/>
      <c r="R199" s="144"/>
      <c r="S199" s="144"/>
    </row>
    <row r="200" spans="1:19" s="41" customFormat="1" ht="9" customHeight="1" x14ac:dyDescent="0.15">
      <c r="A200" s="74" t="s">
        <v>30</v>
      </c>
      <c r="B200" s="79">
        <v>6793</v>
      </c>
      <c r="C200" s="79">
        <v>14319</v>
      </c>
      <c r="D200" s="79">
        <v>52464</v>
      </c>
      <c r="E200" s="79">
        <v>5519750</v>
      </c>
      <c r="F200" s="79"/>
      <c r="G200" s="79">
        <v>150</v>
      </c>
      <c r="H200" s="79">
        <v>21961</v>
      </c>
      <c r="I200" s="79">
        <v>55177</v>
      </c>
      <c r="J200" s="79">
        <v>12713937</v>
      </c>
      <c r="K200" s="79"/>
      <c r="L200" s="79">
        <v>64</v>
      </c>
      <c r="M200" s="79">
        <v>2758</v>
      </c>
      <c r="N200" s="79">
        <v>5645</v>
      </c>
      <c r="O200" s="79">
        <v>2079962</v>
      </c>
      <c r="P200" s="144"/>
      <c r="Q200" s="144"/>
      <c r="R200" s="144"/>
      <c r="S200" s="144"/>
    </row>
    <row r="201" spans="1:19" s="41" customFormat="1" ht="9" customHeight="1" x14ac:dyDescent="0.15">
      <c r="A201" s="74" t="s">
        <v>31</v>
      </c>
      <c r="B201" s="79">
        <v>82</v>
      </c>
      <c r="C201" s="79">
        <v>184</v>
      </c>
      <c r="D201" s="79">
        <v>1712</v>
      </c>
      <c r="E201" s="79">
        <v>147282</v>
      </c>
      <c r="F201" s="79"/>
      <c r="G201" s="79">
        <v>3</v>
      </c>
      <c r="H201" s="79">
        <v>338</v>
      </c>
      <c r="I201" s="79">
        <v>1384</v>
      </c>
      <c r="J201" s="79">
        <v>375210</v>
      </c>
      <c r="K201" s="79"/>
      <c r="L201" s="79">
        <v>4</v>
      </c>
      <c r="M201" s="79">
        <v>182</v>
      </c>
      <c r="N201" s="79">
        <v>720</v>
      </c>
      <c r="O201" s="79">
        <v>244068</v>
      </c>
      <c r="P201" s="144"/>
      <c r="Q201" s="144"/>
      <c r="R201" s="144"/>
      <c r="S201" s="144"/>
    </row>
    <row r="202" spans="1:19" s="41" customFormat="1" ht="9" customHeight="1" x14ac:dyDescent="0.15">
      <c r="A202" s="76" t="s">
        <v>32</v>
      </c>
      <c r="B202" s="81">
        <v>86</v>
      </c>
      <c r="C202" s="81">
        <v>222</v>
      </c>
      <c r="D202" s="81">
        <v>574</v>
      </c>
      <c r="E202" s="81">
        <v>270937</v>
      </c>
      <c r="F202" s="81"/>
      <c r="G202" s="81">
        <v>1</v>
      </c>
      <c r="H202" s="81">
        <v>37</v>
      </c>
      <c r="I202" s="81">
        <v>163</v>
      </c>
      <c r="J202" s="81">
        <v>50483</v>
      </c>
      <c r="K202" s="81"/>
      <c r="L202" s="81">
        <v>4</v>
      </c>
      <c r="M202" s="81">
        <v>104</v>
      </c>
      <c r="N202" s="81">
        <v>129</v>
      </c>
      <c r="O202" s="81">
        <v>93300</v>
      </c>
      <c r="P202" s="144"/>
      <c r="Q202" s="144"/>
      <c r="R202" s="144"/>
      <c r="S202" s="144"/>
    </row>
    <row r="203" spans="1:19" s="41" customFormat="1" ht="9" customHeight="1" x14ac:dyDescent="0.15">
      <c r="A203" s="74" t="s">
        <v>85</v>
      </c>
      <c r="B203" s="79">
        <v>4705</v>
      </c>
      <c r="C203" s="79">
        <v>11177</v>
      </c>
      <c r="D203" s="79">
        <v>49635</v>
      </c>
      <c r="E203" s="79">
        <v>7121768</v>
      </c>
      <c r="F203" s="79"/>
      <c r="G203" s="79">
        <v>55</v>
      </c>
      <c r="H203" s="79">
        <v>9817</v>
      </c>
      <c r="I203" s="79">
        <v>22280</v>
      </c>
      <c r="J203" s="79">
        <v>6856962</v>
      </c>
      <c r="K203" s="79"/>
      <c r="L203" s="79">
        <v>78</v>
      </c>
      <c r="M203" s="79">
        <v>7462</v>
      </c>
      <c r="N203" s="79">
        <v>18028</v>
      </c>
      <c r="O203" s="79">
        <v>18970493</v>
      </c>
      <c r="P203" s="144"/>
      <c r="Q203" s="144"/>
      <c r="R203" s="144"/>
      <c r="S203" s="144"/>
    </row>
    <row r="204" spans="1:19" s="41" customFormat="1" ht="9" customHeight="1" x14ac:dyDescent="0.15">
      <c r="A204" s="74" t="s">
        <v>34</v>
      </c>
      <c r="B204" s="79">
        <v>475</v>
      </c>
      <c r="C204" s="79">
        <v>1140</v>
      </c>
      <c r="D204" s="79">
        <v>4019</v>
      </c>
      <c r="E204" s="79">
        <v>994320</v>
      </c>
      <c r="F204" s="79"/>
      <c r="G204" s="79">
        <v>5</v>
      </c>
      <c r="H204" s="79">
        <v>667</v>
      </c>
      <c r="I204" s="79">
        <v>1578</v>
      </c>
      <c r="J204" s="79">
        <v>533562</v>
      </c>
      <c r="K204" s="79"/>
      <c r="L204" s="79">
        <v>3</v>
      </c>
      <c r="M204" s="79">
        <v>77</v>
      </c>
      <c r="N204" s="79">
        <v>87</v>
      </c>
      <c r="O204" s="79">
        <v>91915</v>
      </c>
      <c r="P204" s="144"/>
      <c r="Q204" s="144"/>
      <c r="R204" s="144"/>
      <c r="S204" s="144"/>
    </row>
    <row r="205" spans="1:19" s="41" customFormat="1" ht="9" customHeight="1" x14ac:dyDescent="0.15">
      <c r="A205" s="74" t="s">
        <v>35</v>
      </c>
      <c r="B205" s="79">
        <v>370</v>
      </c>
      <c r="C205" s="79">
        <v>771</v>
      </c>
      <c r="D205" s="79">
        <v>4760</v>
      </c>
      <c r="E205" s="79">
        <v>725198</v>
      </c>
      <c r="F205" s="79"/>
      <c r="G205" s="79">
        <v>1</v>
      </c>
      <c r="H205" s="79">
        <v>72</v>
      </c>
      <c r="I205" s="79">
        <v>137</v>
      </c>
      <c r="J205" s="79">
        <v>43200</v>
      </c>
      <c r="K205" s="79"/>
      <c r="L205" s="79">
        <v>5</v>
      </c>
      <c r="M205" s="79">
        <v>195</v>
      </c>
      <c r="N205" s="79">
        <v>680</v>
      </c>
      <c r="O205" s="79">
        <v>236886</v>
      </c>
      <c r="P205" s="144"/>
      <c r="Q205" s="144"/>
      <c r="R205" s="144"/>
      <c r="S205" s="144"/>
    </row>
    <row r="206" spans="1:19" s="41" customFormat="1" ht="9" customHeight="1" x14ac:dyDescent="0.15">
      <c r="A206" s="76" t="s">
        <v>86</v>
      </c>
      <c r="B206" s="81">
        <v>8406</v>
      </c>
      <c r="C206" s="81">
        <v>20479</v>
      </c>
      <c r="D206" s="81">
        <v>82228</v>
      </c>
      <c r="E206" s="81">
        <v>17790852</v>
      </c>
      <c r="F206" s="81"/>
      <c r="G206" s="81">
        <v>174</v>
      </c>
      <c r="H206" s="81">
        <v>36615</v>
      </c>
      <c r="I206" s="81">
        <v>66386</v>
      </c>
      <c r="J206" s="81">
        <v>11104751</v>
      </c>
      <c r="K206" s="81"/>
      <c r="L206" s="81">
        <v>440</v>
      </c>
      <c r="M206" s="81">
        <v>65096</v>
      </c>
      <c r="N206" s="81">
        <v>125158</v>
      </c>
      <c r="O206" s="81">
        <v>27725863</v>
      </c>
      <c r="P206" s="144"/>
      <c r="Q206" s="144"/>
      <c r="R206" s="144"/>
      <c r="S206" s="144"/>
    </row>
    <row r="207" spans="1:19" s="41" customFormat="1" ht="9" customHeight="1" x14ac:dyDescent="0.15">
      <c r="A207" s="74" t="s">
        <v>87</v>
      </c>
      <c r="B207" s="79">
        <v>112104</v>
      </c>
      <c r="C207" s="79">
        <v>245891</v>
      </c>
      <c r="D207" s="79">
        <v>1448123</v>
      </c>
      <c r="E207" s="79">
        <v>307557491</v>
      </c>
      <c r="F207" s="79"/>
      <c r="G207" s="79">
        <v>4668</v>
      </c>
      <c r="H207" s="79">
        <v>720688</v>
      </c>
      <c r="I207" s="79">
        <v>1406610</v>
      </c>
      <c r="J207" s="79">
        <v>375584067</v>
      </c>
      <c r="K207" s="79"/>
      <c r="L207" s="79">
        <v>4389</v>
      </c>
      <c r="M207" s="79">
        <v>754981</v>
      </c>
      <c r="N207" s="79">
        <v>1674963</v>
      </c>
      <c r="O207" s="79">
        <v>475968468</v>
      </c>
      <c r="P207" s="144"/>
      <c r="Q207" s="144"/>
      <c r="R207" s="144"/>
      <c r="S207" s="144"/>
    </row>
    <row r="208" spans="1:19" s="41" customFormat="1" ht="9" customHeight="1" x14ac:dyDescent="0.15">
      <c r="A208" s="74" t="s">
        <v>38</v>
      </c>
      <c r="B208" s="79">
        <v>372</v>
      </c>
      <c r="C208" s="79">
        <v>894</v>
      </c>
      <c r="D208" s="79">
        <v>3544</v>
      </c>
      <c r="E208" s="79">
        <v>851588</v>
      </c>
      <c r="F208" s="79"/>
      <c r="G208" s="79">
        <v>4</v>
      </c>
      <c r="H208" s="79">
        <v>1142</v>
      </c>
      <c r="I208" s="79">
        <v>1449</v>
      </c>
      <c r="J208" s="79">
        <v>512938</v>
      </c>
      <c r="K208" s="79"/>
      <c r="L208" s="79">
        <v>7</v>
      </c>
      <c r="M208" s="79">
        <v>432</v>
      </c>
      <c r="N208" s="79">
        <v>1187</v>
      </c>
      <c r="O208" s="79">
        <v>1186010</v>
      </c>
    </row>
    <row r="209" spans="1:15" s="41" customFormat="1" ht="9" customHeight="1" x14ac:dyDescent="0.15">
      <c r="A209" s="74" t="s">
        <v>39</v>
      </c>
      <c r="B209" s="79">
        <v>5222</v>
      </c>
      <c r="C209" s="79">
        <v>13061</v>
      </c>
      <c r="D209" s="79">
        <v>47010</v>
      </c>
      <c r="E209" s="79">
        <v>6187998</v>
      </c>
      <c r="F209" s="79"/>
      <c r="G209" s="79">
        <v>54</v>
      </c>
      <c r="H209" s="79">
        <v>6792</v>
      </c>
      <c r="I209" s="79">
        <v>10088</v>
      </c>
      <c r="J209" s="79">
        <v>2388443</v>
      </c>
      <c r="K209" s="79"/>
      <c r="L209" s="79">
        <v>55</v>
      </c>
      <c r="M209" s="79">
        <v>4626</v>
      </c>
      <c r="N209" s="79">
        <v>7483</v>
      </c>
      <c r="O209" s="79">
        <v>2718131</v>
      </c>
    </row>
    <row r="210" spans="1:15" s="41" customFormat="1" ht="9" customHeight="1" x14ac:dyDescent="0.15">
      <c r="A210" s="76" t="s">
        <v>40</v>
      </c>
      <c r="B210" s="81">
        <v>440</v>
      </c>
      <c r="C210" s="81">
        <v>1114</v>
      </c>
      <c r="D210" s="81">
        <v>4889</v>
      </c>
      <c r="E210" s="81">
        <v>816118</v>
      </c>
      <c r="F210" s="81"/>
      <c r="G210" s="81">
        <v>7</v>
      </c>
      <c r="H210" s="81">
        <v>638</v>
      </c>
      <c r="I210" s="81">
        <v>1729</v>
      </c>
      <c r="J210" s="81">
        <v>204923</v>
      </c>
      <c r="K210" s="81"/>
      <c r="L210" s="81">
        <v>3</v>
      </c>
      <c r="M210" s="81">
        <v>432</v>
      </c>
      <c r="N210" s="81">
        <v>847</v>
      </c>
      <c r="O210" s="81">
        <v>164420</v>
      </c>
    </row>
    <row r="211" spans="1:15" s="41" customFormat="1" ht="9" customHeight="1" x14ac:dyDescent="0.15">
      <c r="A211" s="74" t="s">
        <v>41</v>
      </c>
      <c r="B211" s="79">
        <v>547</v>
      </c>
      <c r="C211" s="79">
        <v>1116</v>
      </c>
      <c r="D211" s="79">
        <v>5424</v>
      </c>
      <c r="E211" s="79">
        <v>1046549</v>
      </c>
      <c r="F211" s="79"/>
      <c r="G211" s="79">
        <v>1</v>
      </c>
      <c r="H211" s="79">
        <v>6</v>
      </c>
      <c r="I211" s="79">
        <v>23</v>
      </c>
      <c r="J211" s="79">
        <v>8186</v>
      </c>
      <c r="K211" s="79"/>
      <c r="L211" s="79">
        <v>8</v>
      </c>
      <c r="M211" s="79">
        <v>450</v>
      </c>
      <c r="N211" s="79">
        <v>1366</v>
      </c>
      <c r="O211" s="79">
        <v>308037</v>
      </c>
    </row>
    <row r="212" spans="1:15" s="41" customFormat="1" ht="9" customHeight="1" x14ac:dyDescent="0.15">
      <c r="A212" s="74" t="s">
        <v>42</v>
      </c>
      <c r="B212" s="79">
        <v>29029</v>
      </c>
      <c r="C212" s="79">
        <v>69038</v>
      </c>
      <c r="D212" s="79">
        <v>269304</v>
      </c>
      <c r="E212" s="79">
        <v>36024179</v>
      </c>
      <c r="F212" s="79"/>
      <c r="G212" s="79">
        <v>515</v>
      </c>
      <c r="H212" s="79">
        <v>54654</v>
      </c>
      <c r="I212" s="79">
        <v>100833</v>
      </c>
      <c r="J212" s="79">
        <v>18908427</v>
      </c>
      <c r="K212" s="79"/>
      <c r="L212" s="79">
        <v>309</v>
      </c>
      <c r="M212" s="79">
        <v>32829</v>
      </c>
      <c r="N212" s="79">
        <v>71404</v>
      </c>
      <c r="O212" s="79">
        <v>21383182</v>
      </c>
    </row>
    <row r="213" spans="1:15" s="41" customFormat="1" ht="9" customHeight="1" x14ac:dyDescent="0.15">
      <c r="A213" s="74" t="s">
        <v>43</v>
      </c>
      <c r="B213" s="79">
        <v>9813</v>
      </c>
      <c r="C213" s="79">
        <v>21119</v>
      </c>
      <c r="D213" s="79">
        <v>119502</v>
      </c>
      <c r="E213" s="79">
        <v>13737825</v>
      </c>
      <c r="F213" s="79"/>
      <c r="G213" s="79">
        <v>306</v>
      </c>
      <c r="H213" s="79">
        <v>41320</v>
      </c>
      <c r="I213" s="79">
        <v>62575</v>
      </c>
      <c r="J213" s="79">
        <v>23862096</v>
      </c>
      <c r="K213" s="79"/>
      <c r="L213" s="79">
        <v>211</v>
      </c>
      <c r="M213" s="79">
        <v>21973</v>
      </c>
      <c r="N213" s="79">
        <v>41132</v>
      </c>
      <c r="O213" s="79">
        <v>11646624</v>
      </c>
    </row>
    <row r="214" spans="1:15" s="41" customFormat="1" ht="9" customHeight="1" x14ac:dyDescent="0.15">
      <c r="A214" s="76" t="s">
        <v>88</v>
      </c>
      <c r="B214" s="81">
        <v>1653</v>
      </c>
      <c r="C214" s="81">
        <v>4032</v>
      </c>
      <c r="D214" s="81">
        <v>15434</v>
      </c>
      <c r="E214" s="81">
        <v>3083050</v>
      </c>
      <c r="F214" s="81"/>
      <c r="G214" s="81">
        <v>13</v>
      </c>
      <c r="H214" s="81">
        <v>3293</v>
      </c>
      <c r="I214" s="81">
        <v>4596</v>
      </c>
      <c r="J214" s="81">
        <v>1479364</v>
      </c>
      <c r="K214" s="81"/>
      <c r="L214" s="81">
        <v>25</v>
      </c>
      <c r="M214" s="81">
        <v>1353</v>
      </c>
      <c r="N214" s="81">
        <v>3902</v>
      </c>
      <c r="O214" s="81">
        <v>847900</v>
      </c>
    </row>
    <row r="215" spans="1:15" s="41" customFormat="1" ht="9" customHeight="1" x14ac:dyDescent="0.15">
      <c r="A215" s="74" t="s">
        <v>45</v>
      </c>
      <c r="B215" s="79">
        <v>1887</v>
      </c>
      <c r="C215" s="79">
        <v>3669</v>
      </c>
      <c r="D215" s="79">
        <v>21979</v>
      </c>
      <c r="E215" s="79">
        <v>2758577</v>
      </c>
      <c r="F215" s="79"/>
      <c r="G215" s="79">
        <v>35</v>
      </c>
      <c r="H215" s="79">
        <v>7981</v>
      </c>
      <c r="I215" s="79">
        <v>13135</v>
      </c>
      <c r="J215" s="79">
        <v>4244107</v>
      </c>
      <c r="K215" s="79"/>
      <c r="L215" s="79">
        <v>14</v>
      </c>
      <c r="M215" s="79">
        <v>758</v>
      </c>
      <c r="N215" s="79">
        <v>2110</v>
      </c>
      <c r="O215" s="79">
        <v>506596</v>
      </c>
    </row>
    <row r="216" spans="1:15" s="41" customFormat="1" ht="9" customHeight="1" x14ac:dyDescent="0.15">
      <c r="A216" s="74" t="s">
        <v>46</v>
      </c>
      <c r="B216" s="79">
        <v>428</v>
      </c>
      <c r="C216" s="79">
        <v>986</v>
      </c>
      <c r="D216" s="79">
        <v>3826</v>
      </c>
      <c r="E216" s="79">
        <v>1019051</v>
      </c>
      <c r="F216" s="79"/>
      <c r="G216" s="79">
        <v>1</v>
      </c>
      <c r="H216" s="79">
        <v>532</v>
      </c>
      <c r="I216" s="79">
        <v>491</v>
      </c>
      <c r="J216" s="79">
        <v>272198</v>
      </c>
      <c r="K216" s="79"/>
      <c r="L216" s="79">
        <v>4</v>
      </c>
      <c r="M216" s="79">
        <v>122</v>
      </c>
      <c r="N216" s="79">
        <v>150</v>
      </c>
      <c r="O216" s="79">
        <v>133125</v>
      </c>
    </row>
    <row r="217" spans="1:15" s="41" customFormat="1" ht="9" customHeight="1" x14ac:dyDescent="0.15">
      <c r="A217" s="74" t="s">
        <v>47</v>
      </c>
      <c r="B217" s="79">
        <v>58869</v>
      </c>
      <c r="C217" s="79">
        <v>136754</v>
      </c>
      <c r="D217" s="79">
        <v>680103</v>
      </c>
      <c r="E217" s="79">
        <v>79192534</v>
      </c>
      <c r="F217" s="79"/>
      <c r="G217" s="79">
        <v>1004</v>
      </c>
      <c r="H217" s="79">
        <v>70845</v>
      </c>
      <c r="I217" s="79">
        <v>231368</v>
      </c>
      <c r="J217" s="79">
        <v>66232563</v>
      </c>
      <c r="K217" s="79"/>
      <c r="L217" s="79">
        <v>1000</v>
      </c>
      <c r="M217" s="79">
        <v>140054</v>
      </c>
      <c r="N217" s="79">
        <v>349245</v>
      </c>
      <c r="O217" s="79">
        <v>107161406</v>
      </c>
    </row>
    <row r="218" spans="1:15" s="41" customFormat="1" ht="9" customHeight="1" x14ac:dyDescent="0.15">
      <c r="A218" s="76" t="s">
        <v>48</v>
      </c>
      <c r="B218" s="81">
        <v>136</v>
      </c>
      <c r="C218" s="81">
        <v>313</v>
      </c>
      <c r="D218" s="81">
        <v>1541</v>
      </c>
      <c r="E218" s="81">
        <v>182489</v>
      </c>
      <c r="F218" s="81"/>
      <c r="G218" s="81">
        <v>3</v>
      </c>
      <c r="H218" s="81">
        <v>2173</v>
      </c>
      <c r="I218" s="81">
        <v>894</v>
      </c>
      <c r="J218" s="81">
        <v>1266900</v>
      </c>
      <c r="K218" s="81"/>
      <c r="L218" s="81">
        <v>3</v>
      </c>
      <c r="M218" s="81">
        <v>213</v>
      </c>
      <c r="N218" s="81">
        <v>642</v>
      </c>
      <c r="O218" s="81">
        <v>110769</v>
      </c>
    </row>
    <row r="219" spans="1:15" s="41" customFormat="1" ht="9" customHeight="1" x14ac:dyDescent="0.15">
      <c r="A219" s="74" t="s">
        <v>49</v>
      </c>
      <c r="B219" s="79">
        <v>9624</v>
      </c>
      <c r="C219" s="79">
        <v>21445</v>
      </c>
      <c r="D219" s="79">
        <v>90156</v>
      </c>
      <c r="E219" s="79">
        <v>10631933</v>
      </c>
      <c r="F219" s="79"/>
      <c r="G219" s="79">
        <v>551</v>
      </c>
      <c r="H219" s="79">
        <v>8394</v>
      </c>
      <c r="I219" s="79">
        <v>24174</v>
      </c>
      <c r="J219" s="79">
        <v>12783690</v>
      </c>
      <c r="K219" s="79"/>
      <c r="L219" s="79">
        <v>94</v>
      </c>
      <c r="M219" s="79">
        <v>12954</v>
      </c>
      <c r="N219" s="79">
        <v>21423</v>
      </c>
      <c r="O219" s="79">
        <v>2836365</v>
      </c>
    </row>
    <row r="220" spans="1:15" s="41" customFormat="1" ht="9" customHeight="1" x14ac:dyDescent="0.15">
      <c r="A220" s="74" t="s">
        <v>50</v>
      </c>
      <c r="B220" s="79">
        <v>2251</v>
      </c>
      <c r="C220" s="79">
        <v>5809</v>
      </c>
      <c r="D220" s="79">
        <v>23623</v>
      </c>
      <c r="E220" s="79">
        <v>4341252</v>
      </c>
      <c r="F220" s="79"/>
      <c r="G220" s="79">
        <v>62</v>
      </c>
      <c r="H220" s="79">
        <v>12780</v>
      </c>
      <c r="I220" s="79">
        <v>16715</v>
      </c>
      <c r="J220" s="79">
        <v>6345280</v>
      </c>
      <c r="K220" s="79"/>
      <c r="L220" s="79">
        <v>57</v>
      </c>
      <c r="M220" s="79">
        <v>4016</v>
      </c>
      <c r="N220" s="79">
        <v>7496</v>
      </c>
      <c r="O220" s="79">
        <v>2786863</v>
      </c>
    </row>
    <row r="221" spans="1:15" s="41" customFormat="1" ht="9" customHeight="1" x14ac:dyDescent="0.15">
      <c r="A221" s="74" t="s">
        <v>51</v>
      </c>
      <c r="B221" s="79">
        <v>1733</v>
      </c>
      <c r="C221" s="79">
        <v>3922</v>
      </c>
      <c r="D221" s="79">
        <v>12408</v>
      </c>
      <c r="E221" s="79">
        <v>3341024</v>
      </c>
      <c r="F221" s="79"/>
      <c r="G221" s="79">
        <v>87</v>
      </c>
      <c r="H221" s="79">
        <v>1496</v>
      </c>
      <c r="I221" s="79">
        <v>2817</v>
      </c>
      <c r="J221" s="79">
        <v>666998</v>
      </c>
      <c r="K221" s="79"/>
      <c r="L221" s="79">
        <v>20</v>
      </c>
      <c r="M221" s="79">
        <v>747</v>
      </c>
      <c r="N221" s="79">
        <v>2270</v>
      </c>
      <c r="O221" s="79">
        <v>936408</v>
      </c>
    </row>
    <row r="222" spans="1:15" s="41" customFormat="1" ht="9" customHeight="1" x14ac:dyDescent="0.15">
      <c r="A222" s="76" t="s">
        <v>52</v>
      </c>
      <c r="B222" s="81">
        <v>1233</v>
      </c>
      <c r="C222" s="81">
        <v>3052</v>
      </c>
      <c r="D222" s="81">
        <v>13280</v>
      </c>
      <c r="E222" s="81">
        <v>1951111</v>
      </c>
      <c r="F222" s="81"/>
      <c r="G222" s="81">
        <v>14</v>
      </c>
      <c r="H222" s="81">
        <v>2910</v>
      </c>
      <c r="I222" s="81">
        <v>4238</v>
      </c>
      <c r="J222" s="81">
        <v>1637740</v>
      </c>
      <c r="K222" s="81"/>
      <c r="L222" s="81">
        <v>38</v>
      </c>
      <c r="M222" s="81">
        <v>8135</v>
      </c>
      <c r="N222" s="81">
        <v>17520</v>
      </c>
      <c r="O222" s="81">
        <v>4943377</v>
      </c>
    </row>
    <row r="223" spans="1:15" s="41" customFormat="1" ht="9" customHeight="1" x14ac:dyDescent="0.15">
      <c r="A223" s="74" t="s">
        <v>53</v>
      </c>
      <c r="B223" s="79">
        <v>2074</v>
      </c>
      <c r="C223" s="79">
        <v>4715</v>
      </c>
      <c r="D223" s="79">
        <v>17539</v>
      </c>
      <c r="E223" s="79">
        <v>4688468</v>
      </c>
      <c r="F223" s="79"/>
      <c r="G223" s="79">
        <v>62</v>
      </c>
      <c r="H223" s="79">
        <v>2449</v>
      </c>
      <c r="I223" s="79">
        <v>4173</v>
      </c>
      <c r="J223" s="79">
        <v>1994953</v>
      </c>
      <c r="K223" s="79"/>
      <c r="L223" s="79">
        <v>22</v>
      </c>
      <c r="M223" s="79">
        <v>1855</v>
      </c>
      <c r="N223" s="79">
        <v>1304</v>
      </c>
      <c r="O223" s="79">
        <v>457430</v>
      </c>
    </row>
    <row r="224" spans="1:15" s="41" customFormat="1" ht="9" customHeight="1" x14ac:dyDescent="0.15">
      <c r="A224" s="74" t="s">
        <v>54</v>
      </c>
      <c r="B224" s="79">
        <v>16129</v>
      </c>
      <c r="C224" s="79">
        <v>38234</v>
      </c>
      <c r="D224" s="79">
        <v>135720</v>
      </c>
      <c r="E224" s="79">
        <v>29941461</v>
      </c>
      <c r="F224" s="79"/>
      <c r="G224" s="79">
        <v>75</v>
      </c>
      <c r="H224" s="79">
        <v>13316</v>
      </c>
      <c r="I224" s="79">
        <v>21672</v>
      </c>
      <c r="J224" s="79">
        <v>38261368</v>
      </c>
      <c r="K224" s="79"/>
      <c r="L224" s="79">
        <v>274</v>
      </c>
      <c r="M224" s="79">
        <v>39729</v>
      </c>
      <c r="N224" s="79">
        <v>60564</v>
      </c>
      <c r="O224" s="79">
        <v>14585589</v>
      </c>
    </row>
    <row r="225" spans="1:19" s="41" customFormat="1" ht="9" customHeight="1" x14ac:dyDescent="0.15">
      <c r="A225" s="74" t="s">
        <v>55</v>
      </c>
      <c r="B225" s="79">
        <v>1872</v>
      </c>
      <c r="C225" s="79">
        <v>4052</v>
      </c>
      <c r="D225" s="79">
        <v>17712</v>
      </c>
      <c r="E225" s="79">
        <v>2755207</v>
      </c>
      <c r="F225" s="79"/>
      <c r="G225" s="79">
        <v>17</v>
      </c>
      <c r="H225" s="79">
        <v>657</v>
      </c>
      <c r="I225" s="79">
        <v>1746</v>
      </c>
      <c r="J225" s="79">
        <v>283603</v>
      </c>
      <c r="K225" s="79"/>
      <c r="L225" s="79">
        <v>11</v>
      </c>
      <c r="M225" s="79">
        <v>711</v>
      </c>
      <c r="N225" s="79">
        <v>1614</v>
      </c>
      <c r="O225" s="79">
        <v>465161</v>
      </c>
    </row>
    <row r="226" spans="1:19" s="41" customFormat="1" ht="9" customHeight="1" x14ac:dyDescent="0.15">
      <c r="A226" s="76" t="s">
        <v>56</v>
      </c>
      <c r="B226" s="81">
        <v>4361</v>
      </c>
      <c r="C226" s="81">
        <v>10000</v>
      </c>
      <c r="D226" s="81">
        <v>48630</v>
      </c>
      <c r="E226" s="81">
        <v>5174539</v>
      </c>
      <c r="F226" s="81"/>
      <c r="G226" s="81">
        <v>125</v>
      </c>
      <c r="H226" s="81">
        <v>26517</v>
      </c>
      <c r="I226" s="81">
        <v>41161</v>
      </c>
      <c r="J226" s="81">
        <v>11999318</v>
      </c>
      <c r="K226" s="81"/>
      <c r="L226" s="81">
        <v>37</v>
      </c>
      <c r="M226" s="81">
        <v>9699</v>
      </c>
      <c r="N226" s="81">
        <v>22881</v>
      </c>
      <c r="O226" s="81">
        <v>6401390</v>
      </c>
    </row>
    <row r="227" spans="1:19" s="41" customFormat="1" ht="9" customHeight="1" x14ac:dyDescent="0.15">
      <c r="A227" s="74" t="s">
        <v>57</v>
      </c>
      <c r="B227" s="79">
        <v>59</v>
      </c>
      <c r="C227" s="79">
        <v>181</v>
      </c>
      <c r="D227" s="79">
        <v>416</v>
      </c>
      <c r="E227" s="79">
        <v>166636</v>
      </c>
      <c r="F227" s="79"/>
      <c r="G227" s="79">
        <v>3</v>
      </c>
      <c r="H227" s="79">
        <v>372</v>
      </c>
      <c r="I227" s="79">
        <v>261</v>
      </c>
      <c r="J227" s="79">
        <v>230434</v>
      </c>
      <c r="K227" s="79"/>
      <c r="L227" s="79">
        <v>0</v>
      </c>
      <c r="M227" s="79">
        <v>27</v>
      </c>
      <c r="N227" s="79">
        <v>44</v>
      </c>
      <c r="O227" s="79">
        <v>81000</v>
      </c>
    </row>
    <row r="228" spans="1:19" s="41" customFormat="1" ht="9" customHeight="1" x14ac:dyDescent="0.15">
      <c r="A228" s="74" t="s">
        <v>89</v>
      </c>
      <c r="B228" s="79">
        <v>2491</v>
      </c>
      <c r="C228" s="79">
        <v>5469</v>
      </c>
      <c r="D228" s="79">
        <v>20724</v>
      </c>
      <c r="E228" s="79">
        <v>3176673</v>
      </c>
      <c r="F228" s="79"/>
      <c r="G228" s="79">
        <v>26</v>
      </c>
      <c r="H228" s="79">
        <v>2181</v>
      </c>
      <c r="I228" s="79">
        <v>7195</v>
      </c>
      <c r="J228" s="79">
        <v>2605355</v>
      </c>
      <c r="K228" s="79"/>
      <c r="L228" s="79">
        <v>39</v>
      </c>
      <c r="M228" s="79">
        <v>963</v>
      </c>
      <c r="N228" s="79">
        <v>1649</v>
      </c>
      <c r="O228" s="79">
        <v>1329717</v>
      </c>
    </row>
    <row r="229" spans="1:19" s="41" customFormat="1" ht="9" customHeight="1" x14ac:dyDescent="0.15">
      <c r="A229" s="74" t="s">
        <v>59</v>
      </c>
      <c r="B229" s="79">
        <v>7440</v>
      </c>
      <c r="C229" s="79">
        <v>16776</v>
      </c>
      <c r="D229" s="79">
        <v>57473</v>
      </c>
      <c r="E229" s="79">
        <v>21734943</v>
      </c>
      <c r="F229" s="79"/>
      <c r="G229" s="79">
        <v>60</v>
      </c>
      <c r="H229" s="79">
        <v>5540</v>
      </c>
      <c r="I229" s="79">
        <v>19893</v>
      </c>
      <c r="J229" s="79">
        <v>4964592</v>
      </c>
      <c r="K229" s="79"/>
      <c r="L229" s="79">
        <v>113</v>
      </c>
      <c r="M229" s="79">
        <v>11088</v>
      </c>
      <c r="N229" s="79">
        <v>14446</v>
      </c>
      <c r="O229" s="79">
        <v>4544977</v>
      </c>
    </row>
    <row r="230" spans="1:19" s="41" customFormat="1" ht="9" customHeight="1" x14ac:dyDescent="0.15">
      <c r="A230" s="76" t="s">
        <v>60</v>
      </c>
      <c r="B230" s="81">
        <v>198</v>
      </c>
      <c r="C230" s="81">
        <v>458</v>
      </c>
      <c r="D230" s="81">
        <v>2514</v>
      </c>
      <c r="E230" s="81">
        <v>476011</v>
      </c>
      <c r="F230" s="81"/>
      <c r="G230" s="81">
        <v>179</v>
      </c>
      <c r="H230" s="81">
        <v>5083</v>
      </c>
      <c r="I230" s="81">
        <v>2642</v>
      </c>
      <c r="J230" s="81">
        <v>3349659</v>
      </c>
      <c r="K230" s="81"/>
      <c r="L230" s="81">
        <v>5</v>
      </c>
      <c r="M230" s="81">
        <v>205</v>
      </c>
      <c r="N230" s="81">
        <v>384</v>
      </c>
      <c r="O230" s="81">
        <v>206261</v>
      </c>
    </row>
    <row r="231" spans="1:19" s="41" customFormat="1" ht="9" customHeight="1" x14ac:dyDescent="0.15">
      <c r="A231" s="74" t="s">
        <v>90</v>
      </c>
      <c r="B231" s="155">
        <v>1</v>
      </c>
      <c r="C231" s="155">
        <v>2</v>
      </c>
      <c r="D231" s="155">
        <v>8</v>
      </c>
      <c r="E231" s="155">
        <v>1137</v>
      </c>
      <c r="F231" s="155"/>
      <c r="G231" s="155">
        <v>0</v>
      </c>
      <c r="H231" s="155">
        <v>0</v>
      </c>
      <c r="I231" s="155">
        <v>0</v>
      </c>
      <c r="J231" s="155">
        <v>0</v>
      </c>
      <c r="K231" s="79"/>
      <c r="L231" s="79">
        <v>0</v>
      </c>
      <c r="M231" s="79">
        <v>0</v>
      </c>
      <c r="N231" s="79">
        <v>0</v>
      </c>
      <c r="O231" s="79">
        <v>0</v>
      </c>
    </row>
    <row r="232" spans="1:19" s="41" customFormat="1" ht="9" customHeight="1" x14ac:dyDescent="0.15"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144"/>
      <c r="Q232" s="144"/>
      <c r="R232" s="144"/>
      <c r="S232" s="144"/>
    </row>
    <row r="233" spans="1:19" s="41" customFormat="1" ht="9" customHeight="1" x14ac:dyDescent="0.15">
      <c r="A233" s="72">
        <v>2001</v>
      </c>
      <c r="B233" s="79"/>
      <c r="C233" s="79"/>
      <c r="D233" s="79"/>
      <c r="E233" s="84"/>
      <c r="F233" s="111"/>
      <c r="G233" s="111"/>
      <c r="H233" s="111"/>
      <c r="I233" s="84"/>
      <c r="J233" s="79"/>
      <c r="K233" s="79"/>
      <c r="L233" s="79"/>
      <c r="M233" s="79"/>
      <c r="N233" s="79"/>
      <c r="O233" s="79"/>
      <c r="P233" s="144"/>
      <c r="Q233" s="144"/>
      <c r="R233" s="144"/>
      <c r="S233" s="144"/>
    </row>
    <row r="234" spans="1:19" s="41" customFormat="1" ht="9" customHeight="1" x14ac:dyDescent="0.15">
      <c r="A234" s="72" t="s">
        <v>84</v>
      </c>
      <c r="B234" s="78">
        <f>SUM(B236:B268)</f>
        <v>331727</v>
      </c>
      <c r="C234" s="78">
        <f>SUM(C236:C268)</f>
        <v>725226</v>
      </c>
      <c r="D234" s="78">
        <f>SUM(D236:D268)</f>
        <v>4122954</v>
      </c>
      <c r="E234" s="78">
        <f>SUM(E236:E268)-2</f>
        <v>582767272</v>
      </c>
      <c r="F234" s="78"/>
      <c r="G234" s="78">
        <f>SUM(G236:G268)</f>
        <v>8617</v>
      </c>
      <c r="H234" s="78">
        <f>SUM(H236:H268)</f>
        <v>1211837</v>
      </c>
      <c r="I234" s="78">
        <f>SUM(I236:I267)-2</f>
        <v>2661461</v>
      </c>
      <c r="J234" s="78">
        <f>SUM(J236:J267)-1</f>
        <v>985355613</v>
      </c>
      <c r="K234" s="78"/>
      <c r="L234" s="78">
        <f>SUM(L236:L268)</f>
        <v>6790</v>
      </c>
      <c r="M234" s="78">
        <f>SUM(M236:M268)</f>
        <v>1162378</v>
      </c>
      <c r="N234" s="78">
        <f>SUM(N236:N267)</f>
        <v>2820169</v>
      </c>
      <c r="O234" s="78">
        <f>SUM(O236:O268)-1</f>
        <v>586414093</v>
      </c>
      <c r="P234" s="144"/>
      <c r="Q234" s="144"/>
      <c r="R234" s="144"/>
      <c r="S234" s="144"/>
    </row>
    <row r="235" spans="1:19" s="41" customFormat="1" ht="3" customHeight="1" x14ac:dyDescent="0.15">
      <c r="A235" s="72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144"/>
      <c r="Q235" s="144"/>
      <c r="R235" s="144"/>
      <c r="S235" s="144"/>
    </row>
    <row r="236" spans="1:19" s="41" customFormat="1" ht="8.65" customHeight="1" x14ac:dyDescent="0.15">
      <c r="A236" s="74" t="s">
        <v>29</v>
      </c>
      <c r="B236" s="79">
        <v>647</v>
      </c>
      <c r="C236" s="79">
        <v>1856</v>
      </c>
      <c r="D236" s="79">
        <v>7548</v>
      </c>
      <c r="E236" s="79">
        <v>2452037</v>
      </c>
      <c r="F236" s="79"/>
      <c r="G236" s="79">
        <v>22</v>
      </c>
      <c r="H236" s="79">
        <v>7103</v>
      </c>
      <c r="I236" s="79">
        <v>17179</v>
      </c>
      <c r="J236" s="79">
        <v>3606093</v>
      </c>
      <c r="K236" s="79"/>
      <c r="L236" s="79">
        <v>19</v>
      </c>
      <c r="M236" s="79">
        <v>2257</v>
      </c>
      <c r="N236" s="79">
        <v>4454</v>
      </c>
      <c r="O236" s="79">
        <v>1125558</v>
      </c>
      <c r="P236" s="144"/>
      <c r="Q236" s="144"/>
      <c r="R236" s="144"/>
      <c r="S236" s="144"/>
    </row>
    <row r="237" spans="1:19" s="41" customFormat="1" ht="8.65" customHeight="1" x14ac:dyDescent="0.15">
      <c r="A237" s="74" t="s">
        <v>30</v>
      </c>
      <c r="B237" s="79">
        <v>7542</v>
      </c>
      <c r="C237" s="79">
        <v>16366</v>
      </c>
      <c r="D237" s="79">
        <v>67468</v>
      </c>
      <c r="E237" s="79">
        <v>4302427</v>
      </c>
      <c r="F237" s="79"/>
      <c r="G237" s="79">
        <v>231</v>
      </c>
      <c r="H237" s="79">
        <v>34555</v>
      </c>
      <c r="I237" s="79">
        <v>83509</v>
      </c>
      <c r="J237" s="79">
        <v>23236516</v>
      </c>
      <c r="K237" s="79"/>
      <c r="L237" s="79">
        <v>31</v>
      </c>
      <c r="M237" s="79">
        <v>1714</v>
      </c>
      <c r="N237" s="79">
        <v>4030</v>
      </c>
      <c r="O237" s="79">
        <v>1320360</v>
      </c>
      <c r="P237" s="144"/>
      <c r="Q237" s="144"/>
      <c r="R237" s="144"/>
      <c r="S237" s="144"/>
    </row>
    <row r="238" spans="1:19" s="41" customFormat="1" ht="8.65" customHeight="1" x14ac:dyDescent="0.15">
      <c r="A238" s="74" t="s">
        <v>31</v>
      </c>
      <c r="B238" s="79">
        <v>93</v>
      </c>
      <c r="C238" s="79">
        <v>202</v>
      </c>
      <c r="D238" s="79">
        <v>1036</v>
      </c>
      <c r="E238" s="79">
        <v>203510</v>
      </c>
      <c r="F238" s="79"/>
      <c r="G238" s="79">
        <v>7</v>
      </c>
      <c r="H238" s="79">
        <v>502</v>
      </c>
      <c r="I238" s="79">
        <v>2102</v>
      </c>
      <c r="J238" s="79">
        <v>424661</v>
      </c>
      <c r="K238" s="79"/>
      <c r="L238" s="79">
        <v>3</v>
      </c>
      <c r="M238" s="79">
        <v>117</v>
      </c>
      <c r="N238" s="79">
        <v>732</v>
      </c>
      <c r="O238" s="79">
        <v>201195</v>
      </c>
      <c r="P238" s="144"/>
      <c r="Q238" s="144"/>
      <c r="R238" s="144"/>
      <c r="S238" s="144"/>
    </row>
    <row r="239" spans="1:19" s="41" customFormat="1" ht="8.65" customHeight="1" x14ac:dyDescent="0.15">
      <c r="A239" s="76" t="s">
        <v>32</v>
      </c>
      <c r="B239" s="81">
        <v>118</v>
      </c>
      <c r="C239" s="81">
        <v>279</v>
      </c>
      <c r="D239" s="81">
        <v>773</v>
      </c>
      <c r="E239" s="81">
        <v>285704</v>
      </c>
      <c r="F239" s="81"/>
      <c r="G239" s="81">
        <v>3</v>
      </c>
      <c r="H239" s="81">
        <v>178</v>
      </c>
      <c r="I239" s="81">
        <v>837</v>
      </c>
      <c r="J239" s="81">
        <v>143010</v>
      </c>
      <c r="K239" s="81"/>
      <c r="L239" s="81">
        <v>6</v>
      </c>
      <c r="M239" s="81">
        <v>125</v>
      </c>
      <c r="N239" s="81">
        <v>285</v>
      </c>
      <c r="O239" s="81">
        <v>85241</v>
      </c>
      <c r="P239" s="144"/>
      <c r="Q239" s="144"/>
      <c r="R239" s="144"/>
      <c r="S239" s="144"/>
    </row>
    <row r="240" spans="1:19" s="41" customFormat="1" ht="8.65" customHeight="1" x14ac:dyDescent="0.15">
      <c r="A240" s="74" t="s">
        <v>85</v>
      </c>
      <c r="B240" s="79">
        <v>4991</v>
      </c>
      <c r="C240" s="79">
        <v>12213</v>
      </c>
      <c r="D240" s="79">
        <v>61804</v>
      </c>
      <c r="E240" s="79">
        <v>5075903</v>
      </c>
      <c r="F240" s="79"/>
      <c r="G240" s="79">
        <v>75</v>
      </c>
      <c r="H240" s="79">
        <v>13464</v>
      </c>
      <c r="I240" s="79">
        <v>28075</v>
      </c>
      <c r="J240" s="79">
        <v>10318980</v>
      </c>
      <c r="K240" s="79"/>
      <c r="L240" s="79">
        <v>45</v>
      </c>
      <c r="M240" s="79">
        <v>6713</v>
      </c>
      <c r="N240" s="79">
        <v>17647</v>
      </c>
      <c r="O240" s="79">
        <v>6116228</v>
      </c>
      <c r="P240" s="144"/>
      <c r="Q240" s="144"/>
      <c r="R240" s="144"/>
      <c r="S240" s="144"/>
    </row>
    <row r="241" spans="1:19" s="41" customFormat="1" ht="8.65" customHeight="1" x14ac:dyDescent="0.15">
      <c r="A241" s="74" t="s">
        <v>34</v>
      </c>
      <c r="B241" s="79">
        <v>542</v>
      </c>
      <c r="C241" s="79">
        <v>1303</v>
      </c>
      <c r="D241" s="79">
        <v>5228</v>
      </c>
      <c r="E241" s="79">
        <v>1092510</v>
      </c>
      <c r="F241" s="79"/>
      <c r="G241" s="79">
        <v>13</v>
      </c>
      <c r="H241" s="79">
        <v>697</v>
      </c>
      <c r="I241" s="79">
        <v>1972</v>
      </c>
      <c r="J241" s="79">
        <v>646756</v>
      </c>
      <c r="K241" s="79"/>
      <c r="L241" s="79">
        <v>3</v>
      </c>
      <c r="M241" s="79">
        <v>304</v>
      </c>
      <c r="N241" s="79">
        <v>368</v>
      </c>
      <c r="O241" s="79">
        <v>102171</v>
      </c>
      <c r="P241" s="144"/>
      <c r="Q241" s="144"/>
      <c r="R241" s="144"/>
      <c r="S241" s="144"/>
    </row>
    <row r="242" spans="1:19" s="41" customFormat="1" ht="8.65" customHeight="1" x14ac:dyDescent="0.15">
      <c r="A242" s="74" t="s">
        <v>35</v>
      </c>
      <c r="B242" s="79">
        <v>371</v>
      </c>
      <c r="C242" s="79">
        <v>789</v>
      </c>
      <c r="D242" s="79">
        <v>3013</v>
      </c>
      <c r="E242" s="79">
        <v>847850</v>
      </c>
      <c r="F242" s="79"/>
      <c r="G242" s="79">
        <v>3</v>
      </c>
      <c r="H242" s="79">
        <v>53</v>
      </c>
      <c r="I242" s="79">
        <v>206</v>
      </c>
      <c r="J242" s="79">
        <v>37500</v>
      </c>
      <c r="K242" s="79"/>
      <c r="L242" s="79">
        <v>9</v>
      </c>
      <c r="M242" s="79">
        <v>718</v>
      </c>
      <c r="N242" s="79">
        <v>1218</v>
      </c>
      <c r="O242" s="79">
        <v>172626</v>
      </c>
      <c r="P242" s="144"/>
      <c r="Q242" s="144"/>
      <c r="R242" s="144"/>
      <c r="S242" s="144"/>
    </row>
    <row r="243" spans="1:19" s="41" customFormat="1" ht="8.65" customHeight="1" x14ac:dyDescent="0.15">
      <c r="A243" s="76" t="s">
        <v>86</v>
      </c>
      <c r="B243" s="81">
        <v>9977</v>
      </c>
      <c r="C243" s="81">
        <v>23960</v>
      </c>
      <c r="D243" s="81">
        <v>111971</v>
      </c>
      <c r="E243" s="81">
        <v>19940407</v>
      </c>
      <c r="F243" s="81"/>
      <c r="G243" s="81">
        <v>198</v>
      </c>
      <c r="H243" s="81">
        <v>52120</v>
      </c>
      <c r="I243" s="81">
        <v>89064</v>
      </c>
      <c r="J243" s="81">
        <v>36950434</v>
      </c>
      <c r="K243" s="81"/>
      <c r="L243" s="81">
        <v>372</v>
      </c>
      <c r="M243" s="81">
        <v>61621</v>
      </c>
      <c r="N243" s="81">
        <v>144010</v>
      </c>
      <c r="O243" s="81">
        <v>27257832</v>
      </c>
      <c r="P243" s="144"/>
      <c r="Q243" s="144"/>
      <c r="R243" s="144"/>
      <c r="S243" s="144"/>
    </row>
    <row r="244" spans="1:19" s="41" customFormat="1" ht="8.65" customHeight="1" x14ac:dyDescent="0.15">
      <c r="A244" s="74" t="s">
        <v>87</v>
      </c>
      <c r="B244" s="79">
        <v>132360</v>
      </c>
      <c r="C244" s="79">
        <v>257867</v>
      </c>
      <c r="D244" s="79">
        <v>1681812</v>
      </c>
      <c r="E244" s="79">
        <v>315842571</v>
      </c>
      <c r="F244" s="79"/>
      <c r="G244" s="79">
        <v>4861</v>
      </c>
      <c r="H244" s="79">
        <v>748311</v>
      </c>
      <c r="I244" s="79">
        <v>1626149</v>
      </c>
      <c r="J244" s="79">
        <v>640277147</v>
      </c>
      <c r="K244" s="79"/>
      <c r="L244" s="79">
        <v>3526</v>
      </c>
      <c r="M244" s="79">
        <v>794505</v>
      </c>
      <c r="N244" s="79">
        <v>1827958</v>
      </c>
      <c r="O244" s="79">
        <v>332863302</v>
      </c>
      <c r="P244" s="144"/>
      <c r="Q244" s="144"/>
      <c r="R244" s="144"/>
      <c r="S244" s="144"/>
    </row>
    <row r="245" spans="1:19" s="41" customFormat="1" ht="8.65" customHeight="1" x14ac:dyDescent="0.15">
      <c r="A245" s="74" t="s">
        <v>38</v>
      </c>
      <c r="B245" s="79">
        <v>396</v>
      </c>
      <c r="C245" s="79">
        <v>926</v>
      </c>
      <c r="D245" s="79">
        <v>4148</v>
      </c>
      <c r="E245" s="79">
        <v>302738</v>
      </c>
      <c r="F245" s="79"/>
      <c r="G245" s="79">
        <v>9</v>
      </c>
      <c r="H245" s="79">
        <v>2491</v>
      </c>
      <c r="I245" s="79">
        <v>4099</v>
      </c>
      <c r="J245" s="79">
        <v>1316391</v>
      </c>
      <c r="K245" s="79"/>
      <c r="L245" s="79">
        <v>4</v>
      </c>
      <c r="M245" s="79">
        <v>248</v>
      </c>
      <c r="N245" s="79">
        <v>1129</v>
      </c>
      <c r="O245" s="79">
        <v>1184358</v>
      </c>
    </row>
    <row r="246" spans="1:19" s="41" customFormat="1" ht="8.65" customHeight="1" x14ac:dyDescent="0.15">
      <c r="A246" s="74" t="s">
        <v>39</v>
      </c>
      <c r="B246" s="79">
        <v>5423</v>
      </c>
      <c r="C246" s="79">
        <v>14060</v>
      </c>
      <c r="D246" s="79">
        <v>58931</v>
      </c>
      <c r="E246" s="79">
        <v>6699519</v>
      </c>
      <c r="F246" s="79"/>
      <c r="G246" s="79">
        <v>75</v>
      </c>
      <c r="H246" s="79">
        <v>12295</v>
      </c>
      <c r="I246" s="79">
        <v>19014</v>
      </c>
      <c r="J246" s="79">
        <v>6848842</v>
      </c>
      <c r="K246" s="79"/>
      <c r="L246" s="79">
        <v>59</v>
      </c>
      <c r="M246" s="79">
        <v>6133</v>
      </c>
      <c r="N246" s="79">
        <v>10751</v>
      </c>
      <c r="O246" s="79">
        <v>2906362</v>
      </c>
    </row>
    <row r="247" spans="1:19" s="41" customFormat="1" ht="8.65" customHeight="1" x14ac:dyDescent="0.15">
      <c r="A247" s="76" t="s">
        <v>40</v>
      </c>
      <c r="B247" s="81">
        <v>454</v>
      </c>
      <c r="C247" s="81">
        <v>1054</v>
      </c>
      <c r="D247" s="81">
        <v>5470</v>
      </c>
      <c r="E247" s="81">
        <v>787369</v>
      </c>
      <c r="F247" s="81"/>
      <c r="G247" s="81">
        <v>4</v>
      </c>
      <c r="H247" s="81">
        <v>324</v>
      </c>
      <c r="I247" s="81">
        <v>1885</v>
      </c>
      <c r="J247" s="81">
        <v>148859</v>
      </c>
      <c r="K247" s="81"/>
      <c r="L247" s="81">
        <v>4</v>
      </c>
      <c r="M247" s="81">
        <v>375</v>
      </c>
      <c r="N247" s="81">
        <v>472</v>
      </c>
      <c r="O247" s="81">
        <v>107366</v>
      </c>
    </row>
    <row r="248" spans="1:19" s="41" customFormat="1" ht="8.65" customHeight="1" x14ac:dyDescent="0.15">
      <c r="A248" s="74" t="s">
        <v>41</v>
      </c>
      <c r="B248" s="79">
        <v>590</v>
      </c>
      <c r="C248" s="79">
        <v>1224</v>
      </c>
      <c r="D248" s="79">
        <v>6493</v>
      </c>
      <c r="E248" s="79">
        <v>1246849</v>
      </c>
      <c r="F248" s="79"/>
      <c r="G248" s="79">
        <v>5</v>
      </c>
      <c r="H248" s="79">
        <v>301</v>
      </c>
      <c r="I248" s="79">
        <v>872</v>
      </c>
      <c r="J248" s="79">
        <v>82431</v>
      </c>
      <c r="K248" s="79"/>
      <c r="L248" s="79">
        <v>12</v>
      </c>
      <c r="M248" s="79">
        <v>2584</v>
      </c>
      <c r="N248" s="79">
        <v>9565</v>
      </c>
      <c r="O248" s="79">
        <v>1745162</v>
      </c>
    </row>
    <row r="249" spans="1:19" s="41" customFormat="1" ht="8.65" customHeight="1" x14ac:dyDescent="0.15">
      <c r="A249" s="74" t="s">
        <v>42</v>
      </c>
      <c r="B249" s="79">
        <v>31674</v>
      </c>
      <c r="C249" s="79">
        <v>76145</v>
      </c>
      <c r="D249" s="79">
        <v>366445</v>
      </c>
      <c r="E249" s="79">
        <v>30073096</v>
      </c>
      <c r="F249" s="79"/>
      <c r="G249" s="79">
        <v>437</v>
      </c>
      <c r="H249" s="79">
        <v>40323</v>
      </c>
      <c r="I249" s="79">
        <v>105062</v>
      </c>
      <c r="J249" s="79">
        <v>26727475</v>
      </c>
      <c r="K249" s="79"/>
      <c r="L249" s="79">
        <v>368</v>
      </c>
      <c r="M249" s="79">
        <v>36298</v>
      </c>
      <c r="N249" s="79">
        <v>96315</v>
      </c>
      <c r="O249" s="79">
        <v>22331763</v>
      </c>
    </row>
    <row r="250" spans="1:19" s="41" customFormat="1" ht="8.65" customHeight="1" x14ac:dyDescent="0.15">
      <c r="A250" s="74" t="s">
        <v>43</v>
      </c>
      <c r="B250" s="79">
        <v>14526</v>
      </c>
      <c r="C250" s="79">
        <v>32086</v>
      </c>
      <c r="D250" s="79">
        <v>230828</v>
      </c>
      <c r="E250" s="79">
        <v>13057638</v>
      </c>
      <c r="F250" s="79"/>
      <c r="G250" s="79">
        <v>722</v>
      </c>
      <c r="H250" s="79">
        <v>92265</v>
      </c>
      <c r="I250" s="79">
        <v>139047</v>
      </c>
      <c r="J250" s="79">
        <v>70537006</v>
      </c>
      <c r="K250" s="79"/>
      <c r="L250" s="79">
        <v>163</v>
      </c>
      <c r="M250" s="79">
        <v>26575</v>
      </c>
      <c r="N250" s="79">
        <v>56863</v>
      </c>
      <c r="O250" s="79">
        <v>15610649</v>
      </c>
    </row>
    <row r="251" spans="1:19" s="41" customFormat="1" ht="8.65" customHeight="1" x14ac:dyDescent="0.15">
      <c r="A251" s="76" t="s">
        <v>88</v>
      </c>
      <c r="B251" s="81">
        <v>1856</v>
      </c>
      <c r="C251" s="81">
        <v>4381</v>
      </c>
      <c r="D251" s="81">
        <v>18408</v>
      </c>
      <c r="E251" s="81">
        <v>3917917</v>
      </c>
      <c r="F251" s="81"/>
      <c r="G251" s="81">
        <v>15</v>
      </c>
      <c r="H251" s="81">
        <v>1216</v>
      </c>
      <c r="I251" s="81">
        <v>2939</v>
      </c>
      <c r="J251" s="81">
        <v>598612</v>
      </c>
      <c r="K251" s="81"/>
      <c r="L251" s="81">
        <v>29</v>
      </c>
      <c r="M251" s="81">
        <v>1632</v>
      </c>
      <c r="N251" s="81">
        <v>5451</v>
      </c>
      <c r="O251" s="81">
        <v>1230130</v>
      </c>
    </row>
    <row r="252" spans="1:19" s="41" customFormat="1" ht="8.65" customHeight="1" x14ac:dyDescent="0.15">
      <c r="A252" s="74" t="s">
        <v>45</v>
      </c>
      <c r="B252" s="79">
        <v>1960</v>
      </c>
      <c r="C252" s="79">
        <v>3834</v>
      </c>
      <c r="D252" s="79">
        <v>26324</v>
      </c>
      <c r="E252" s="79">
        <v>1817918</v>
      </c>
      <c r="F252" s="79"/>
      <c r="G252" s="79">
        <v>67</v>
      </c>
      <c r="H252" s="79">
        <v>11212</v>
      </c>
      <c r="I252" s="79">
        <v>23078</v>
      </c>
      <c r="J252" s="79">
        <v>6911983</v>
      </c>
      <c r="K252" s="79"/>
      <c r="L252" s="79">
        <v>14</v>
      </c>
      <c r="M252" s="79">
        <v>3941</v>
      </c>
      <c r="N252" s="79">
        <v>12820</v>
      </c>
      <c r="O252" s="79">
        <v>2028910</v>
      </c>
    </row>
    <row r="253" spans="1:19" s="41" customFormat="1" ht="8.65" customHeight="1" x14ac:dyDescent="0.15">
      <c r="A253" s="74" t="s">
        <v>46</v>
      </c>
      <c r="B253" s="79">
        <v>501</v>
      </c>
      <c r="C253" s="79">
        <v>1144</v>
      </c>
      <c r="D253" s="79">
        <v>3963</v>
      </c>
      <c r="E253" s="79">
        <v>1205200</v>
      </c>
      <c r="F253" s="79"/>
      <c r="G253" s="79">
        <v>1</v>
      </c>
      <c r="H253" s="79">
        <v>355</v>
      </c>
      <c r="I253" s="79">
        <v>474</v>
      </c>
      <c r="J253" s="79">
        <v>167693</v>
      </c>
      <c r="K253" s="79"/>
      <c r="L253" s="79">
        <v>4</v>
      </c>
      <c r="M253" s="79">
        <v>51</v>
      </c>
      <c r="N253" s="79">
        <v>121</v>
      </c>
      <c r="O253" s="79">
        <v>50997</v>
      </c>
    </row>
    <row r="254" spans="1:19" s="41" customFormat="1" ht="8.65" customHeight="1" x14ac:dyDescent="0.15">
      <c r="A254" s="74" t="s">
        <v>47</v>
      </c>
      <c r="B254" s="79">
        <v>63831</v>
      </c>
      <c r="C254" s="79">
        <v>150803</v>
      </c>
      <c r="D254" s="79">
        <v>905698</v>
      </c>
      <c r="E254" s="79">
        <v>85180238</v>
      </c>
      <c r="F254" s="79"/>
      <c r="G254" s="79">
        <v>594</v>
      </c>
      <c r="H254" s="79">
        <v>92508</v>
      </c>
      <c r="I254" s="79">
        <v>300081</v>
      </c>
      <c r="J254" s="79">
        <v>86590952</v>
      </c>
      <c r="K254" s="79"/>
      <c r="L254" s="79">
        <v>1394</v>
      </c>
      <c r="M254" s="79">
        <v>131629</v>
      </c>
      <c r="N254" s="79">
        <v>463777</v>
      </c>
      <c r="O254" s="79">
        <v>129301902</v>
      </c>
    </row>
    <row r="255" spans="1:19" s="41" customFormat="1" ht="8.65" customHeight="1" x14ac:dyDescent="0.15">
      <c r="A255" s="76" t="s">
        <v>48</v>
      </c>
      <c r="B255" s="81">
        <v>146</v>
      </c>
      <c r="C255" s="81">
        <v>333</v>
      </c>
      <c r="D255" s="81">
        <v>1551</v>
      </c>
      <c r="E255" s="81">
        <v>130198</v>
      </c>
      <c r="F255" s="81"/>
      <c r="G255" s="81">
        <v>467</v>
      </c>
      <c r="H255" s="81">
        <v>4268</v>
      </c>
      <c r="I255" s="81">
        <v>9632</v>
      </c>
      <c r="J255" s="81">
        <v>5291030</v>
      </c>
      <c r="K255" s="81"/>
      <c r="L255" s="81">
        <v>3</v>
      </c>
      <c r="M255" s="81">
        <v>94</v>
      </c>
      <c r="N255" s="81">
        <v>415</v>
      </c>
      <c r="O255" s="81">
        <v>72358</v>
      </c>
    </row>
    <row r="256" spans="1:19" s="41" customFormat="1" ht="8.65" customHeight="1" x14ac:dyDescent="0.15">
      <c r="A256" s="74" t="s">
        <v>49</v>
      </c>
      <c r="B256" s="79">
        <v>10472</v>
      </c>
      <c r="C256" s="79">
        <v>23174</v>
      </c>
      <c r="D256" s="79">
        <v>119577</v>
      </c>
      <c r="E256" s="79">
        <v>11218424</v>
      </c>
      <c r="F256" s="79"/>
      <c r="G256" s="79">
        <v>97</v>
      </c>
      <c r="H256" s="79">
        <v>12200</v>
      </c>
      <c r="I256" s="79">
        <v>24851</v>
      </c>
      <c r="J256" s="79">
        <v>9536497</v>
      </c>
      <c r="K256" s="79"/>
      <c r="L256" s="79">
        <v>121</v>
      </c>
      <c r="M256" s="79">
        <v>9932</v>
      </c>
      <c r="N256" s="79">
        <v>23829</v>
      </c>
      <c r="O256" s="79">
        <v>5453899</v>
      </c>
    </row>
    <row r="257" spans="1:19" s="41" customFormat="1" ht="8.65" customHeight="1" x14ac:dyDescent="0.15">
      <c r="A257" s="74" t="s">
        <v>50</v>
      </c>
      <c r="B257" s="79">
        <v>2522</v>
      </c>
      <c r="C257" s="79">
        <v>6482</v>
      </c>
      <c r="D257" s="79">
        <v>30861</v>
      </c>
      <c r="E257" s="79">
        <v>4732442</v>
      </c>
      <c r="F257" s="79"/>
      <c r="G257" s="79">
        <v>107</v>
      </c>
      <c r="H257" s="79">
        <v>12178</v>
      </c>
      <c r="I257" s="79">
        <v>22607</v>
      </c>
      <c r="J257" s="79">
        <v>6544976</v>
      </c>
      <c r="K257" s="79"/>
      <c r="L257" s="79">
        <v>68</v>
      </c>
      <c r="M257" s="79">
        <v>7647</v>
      </c>
      <c r="N257" s="79">
        <v>14978</v>
      </c>
      <c r="O257" s="79">
        <v>2792331</v>
      </c>
    </row>
    <row r="258" spans="1:19" s="41" customFormat="1" ht="8.65" customHeight="1" x14ac:dyDescent="0.15">
      <c r="A258" s="74" t="s">
        <v>51</v>
      </c>
      <c r="B258" s="79">
        <v>1850</v>
      </c>
      <c r="C258" s="79">
        <v>4239</v>
      </c>
      <c r="D258" s="79">
        <v>16392</v>
      </c>
      <c r="E258" s="79">
        <v>3026982</v>
      </c>
      <c r="F258" s="79"/>
      <c r="G258" s="79">
        <v>22</v>
      </c>
      <c r="H258" s="79">
        <v>2871</v>
      </c>
      <c r="I258" s="79">
        <v>5590</v>
      </c>
      <c r="J258" s="79">
        <v>1309358</v>
      </c>
      <c r="K258" s="79"/>
      <c r="L258" s="79">
        <v>16</v>
      </c>
      <c r="M258" s="79">
        <v>1393</v>
      </c>
      <c r="N258" s="79">
        <v>3495</v>
      </c>
      <c r="O258" s="79">
        <v>1060388</v>
      </c>
    </row>
    <row r="259" spans="1:19" s="41" customFormat="1" ht="8.65" customHeight="1" x14ac:dyDescent="0.15">
      <c r="A259" s="76" t="s">
        <v>52</v>
      </c>
      <c r="B259" s="81">
        <v>1487</v>
      </c>
      <c r="C259" s="81">
        <v>3656</v>
      </c>
      <c r="D259" s="81">
        <v>14630</v>
      </c>
      <c r="E259" s="81">
        <v>2228920</v>
      </c>
      <c r="F259" s="81"/>
      <c r="G259" s="81">
        <v>19</v>
      </c>
      <c r="H259" s="81">
        <v>4231</v>
      </c>
      <c r="I259" s="81">
        <v>7607</v>
      </c>
      <c r="J259" s="81">
        <v>2198140</v>
      </c>
      <c r="K259" s="81"/>
      <c r="L259" s="81">
        <v>37</v>
      </c>
      <c r="M259" s="81">
        <v>3991</v>
      </c>
      <c r="N259" s="81">
        <v>7575</v>
      </c>
      <c r="O259" s="81">
        <v>2199429</v>
      </c>
    </row>
    <row r="260" spans="1:19" s="41" customFormat="1" ht="8.65" customHeight="1" x14ac:dyDescent="0.15">
      <c r="A260" s="74" t="s">
        <v>53</v>
      </c>
      <c r="B260" s="79">
        <v>1962</v>
      </c>
      <c r="C260" s="79">
        <v>4424</v>
      </c>
      <c r="D260" s="79">
        <v>17298</v>
      </c>
      <c r="E260" s="79">
        <v>3142488</v>
      </c>
      <c r="F260" s="79"/>
      <c r="G260" s="79">
        <v>29</v>
      </c>
      <c r="H260" s="79">
        <v>2054</v>
      </c>
      <c r="I260" s="79">
        <v>2127</v>
      </c>
      <c r="J260" s="79">
        <v>1467289</v>
      </c>
      <c r="K260" s="79"/>
      <c r="L260" s="79">
        <v>31</v>
      </c>
      <c r="M260" s="79">
        <v>4346</v>
      </c>
      <c r="N260" s="79">
        <v>7963</v>
      </c>
      <c r="O260" s="79">
        <v>1697889</v>
      </c>
    </row>
    <row r="261" spans="1:19" s="41" customFormat="1" ht="8.65" customHeight="1" x14ac:dyDescent="0.15">
      <c r="A261" s="74" t="s">
        <v>54</v>
      </c>
      <c r="B261" s="79">
        <v>18045</v>
      </c>
      <c r="C261" s="79">
        <v>43004</v>
      </c>
      <c r="D261" s="79">
        <v>178101</v>
      </c>
      <c r="E261" s="79">
        <v>31431544</v>
      </c>
      <c r="F261" s="79"/>
      <c r="G261" s="79">
        <v>89</v>
      </c>
      <c r="H261" s="79">
        <v>13858</v>
      </c>
      <c r="I261" s="79">
        <v>29546</v>
      </c>
      <c r="J261" s="79">
        <v>9704692</v>
      </c>
      <c r="K261" s="79"/>
      <c r="L261" s="79">
        <v>246</v>
      </c>
      <c r="M261" s="79">
        <v>37158</v>
      </c>
      <c r="N261" s="79">
        <v>65294</v>
      </c>
      <c r="O261" s="79">
        <v>16103959</v>
      </c>
    </row>
    <row r="262" spans="1:19" s="41" customFormat="1" ht="8.65" customHeight="1" x14ac:dyDescent="0.15">
      <c r="A262" s="74" t="s">
        <v>55</v>
      </c>
      <c r="B262" s="79">
        <v>2068</v>
      </c>
      <c r="C262" s="79">
        <v>4662</v>
      </c>
      <c r="D262" s="79">
        <v>19768</v>
      </c>
      <c r="E262" s="79">
        <v>1189182</v>
      </c>
      <c r="F262" s="79"/>
      <c r="G262" s="79">
        <v>175</v>
      </c>
      <c r="H262" s="79">
        <v>2205</v>
      </c>
      <c r="I262" s="79">
        <v>6559</v>
      </c>
      <c r="J262" s="79">
        <v>1814812</v>
      </c>
      <c r="K262" s="79"/>
      <c r="L262" s="79">
        <v>7</v>
      </c>
      <c r="M262" s="79">
        <v>752</v>
      </c>
      <c r="N262" s="79">
        <v>1835</v>
      </c>
      <c r="O262" s="79">
        <v>334408</v>
      </c>
    </row>
    <row r="263" spans="1:19" s="41" customFormat="1" ht="8.65" customHeight="1" x14ac:dyDescent="0.15">
      <c r="A263" s="76" t="s">
        <v>56</v>
      </c>
      <c r="B263" s="81">
        <v>4455</v>
      </c>
      <c r="C263" s="81">
        <v>10403</v>
      </c>
      <c r="D263" s="81">
        <v>57009</v>
      </c>
      <c r="E263" s="81">
        <v>4772479</v>
      </c>
      <c r="F263" s="81"/>
      <c r="G263" s="81">
        <v>142</v>
      </c>
      <c r="H263" s="81">
        <v>29250</v>
      </c>
      <c r="I263" s="81">
        <v>62748</v>
      </c>
      <c r="J263" s="81">
        <v>15117512</v>
      </c>
      <c r="K263" s="81"/>
      <c r="L263" s="81">
        <v>25</v>
      </c>
      <c r="M263" s="81">
        <v>5102</v>
      </c>
      <c r="N263" s="81">
        <v>12269</v>
      </c>
      <c r="O263" s="81">
        <v>3792996</v>
      </c>
    </row>
    <row r="264" spans="1:19" s="41" customFormat="1" ht="8.65" customHeight="1" x14ac:dyDescent="0.15">
      <c r="A264" s="74" t="s">
        <v>57</v>
      </c>
      <c r="B264" s="79">
        <v>58</v>
      </c>
      <c r="C264" s="79">
        <v>140</v>
      </c>
      <c r="D264" s="79">
        <v>705</v>
      </c>
      <c r="E264" s="79">
        <v>94410</v>
      </c>
      <c r="F264" s="79"/>
      <c r="G264" s="79">
        <v>25</v>
      </c>
      <c r="H264" s="79">
        <v>1339</v>
      </c>
      <c r="I264" s="79">
        <v>4965</v>
      </c>
      <c r="J264" s="79">
        <v>1379391</v>
      </c>
      <c r="K264" s="79"/>
      <c r="L264" s="79">
        <v>2</v>
      </c>
      <c r="M264" s="79">
        <v>46</v>
      </c>
      <c r="N264" s="79">
        <v>89</v>
      </c>
      <c r="O264" s="79">
        <v>47498</v>
      </c>
    </row>
    <row r="265" spans="1:19" s="41" customFormat="1" ht="8.65" customHeight="1" x14ac:dyDescent="0.15">
      <c r="A265" s="74" t="s">
        <v>89</v>
      </c>
      <c r="B265" s="79">
        <v>2607</v>
      </c>
      <c r="C265" s="79">
        <v>5666</v>
      </c>
      <c r="D265" s="79">
        <v>26268</v>
      </c>
      <c r="E265" s="79">
        <v>1949537</v>
      </c>
      <c r="F265" s="79"/>
      <c r="G265" s="79">
        <v>30</v>
      </c>
      <c r="H265" s="79">
        <v>4065</v>
      </c>
      <c r="I265" s="79">
        <v>13207</v>
      </c>
      <c r="J265" s="79">
        <v>4523743</v>
      </c>
      <c r="K265" s="79"/>
      <c r="L265" s="79">
        <v>44</v>
      </c>
      <c r="M265" s="79">
        <v>1814</v>
      </c>
      <c r="N265" s="79">
        <v>3984</v>
      </c>
      <c r="O265" s="79">
        <v>795902</v>
      </c>
    </row>
    <row r="266" spans="1:19" s="41" customFormat="1" ht="8.65" customHeight="1" x14ac:dyDescent="0.15">
      <c r="A266" s="74" t="s">
        <v>59</v>
      </c>
      <c r="B266" s="79">
        <v>8071</v>
      </c>
      <c r="C266" s="79">
        <v>18238</v>
      </c>
      <c r="D266" s="79">
        <v>72140</v>
      </c>
      <c r="E266" s="79">
        <v>24219034</v>
      </c>
      <c r="F266" s="79"/>
      <c r="G266" s="79">
        <v>66</v>
      </c>
      <c r="H266" s="79">
        <v>7382</v>
      </c>
      <c r="I266" s="79">
        <v>23696</v>
      </c>
      <c r="J266" s="79">
        <v>6377144</v>
      </c>
      <c r="K266" s="79"/>
      <c r="L266" s="79">
        <v>121</v>
      </c>
      <c r="M266" s="79">
        <v>11399</v>
      </c>
      <c r="N266" s="79">
        <v>18115</v>
      </c>
      <c r="O266" s="79">
        <v>5571703</v>
      </c>
    </row>
    <row r="267" spans="1:19" s="41" customFormat="1" ht="8.65" customHeight="1" x14ac:dyDescent="0.15">
      <c r="A267" s="76" t="s">
        <v>60</v>
      </c>
      <c r="B267" s="81">
        <v>129</v>
      </c>
      <c r="C267" s="81">
        <v>302</v>
      </c>
      <c r="D267" s="81">
        <v>1248</v>
      </c>
      <c r="E267" s="81">
        <v>287970</v>
      </c>
      <c r="F267" s="81"/>
      <c r="G267" s="81">
        <v>7</v>
      </c>
      <c r="H267" s="81">
        <v>5663</v>
      </c>
      <c r="I267" s="81">
        <v>2684</v>
      </c>
      <c r="J267" s="81">
        <v>4519689</v>
      </c>
      <c r="K267" s="81"/>
      <c r="L267" s="81">
        <v>4</v>
      </c>
      <c r="M267" s="81">
        <v>1164</v>
      </c>
      <c r="N267" s="81">
        <v>2362</v>
      </c>
      <c r="O267" s="81">
        <v>749222</v>
      </c>
    </row>
    <row r="268" spans="1:19" s="41" customFormat="1" ht="8.65" customHeight="1" x14ac:dyDescent="0.15">
      <c r="A268" s="74" t="s">
        <v>90</v>
      </c>
      <c r="B268" s="155">
        <v>3</v>
      </c>
      <c r="C268" s="155">
        <v>11</v>
      </c>
      <c r="D268" s="155">
        <v>45</v>
      </c>
      <c r="E268" s="155">
        <v>12263</v>
      </c>
      <c r="F268" s="155"/>
      <c r="G268" s="155">
        <v>0</v>
      </c>
      <c r="H268" s="155">
        <v>0</v>
      </c>
      <c r="I268" s="155">
        <v>0</v>
      </c>
      <c r="J268" s="155">
        <v>0</v>
      </c>
      <c r="K268" s="79"/>
      <c r="L268" s="79">
        <v>0</v>
      </c>
      <c r="M268" s="79">
        <v>0</v>
      </c>
      <c r="N268" s="79">
        <v>0</v>
      </c>
      <c r="O268" s="79">
        <v>0</v>
      </c>
    </row>
    <row r="269" spans="1:19" s="41" customFormat="1" ht="8.65" customHeight="1" x14ac:dyDescent="0.15">
      <c r="A269" s="74"/>
      <c r="B269" s="155"/>
      <c r="C269" s="155"/>
      <c r="D269" s="155"/>
      <c r="E269" s="155"/>
      <c r="F269" s="155"/>
      <c r="G269" s="155"/>
      <c r="H269" s="155"/>
      <c r="I269" s="155"/>
      <c r="J269" s="155"/>
      <c r="K269" s="79"/>
      <c r="L269" s="79"/>
      <c r="M269" s="79"/>
      <c r="N269" s="79"/>
      <c r="O269" s="79"/>
    </row>
    <row r="270" spans="1:19" s="41" customFormat="1" ht="9" customHeight="1" x14ac:dyDescent="0.15">
      <c r="A270" s="72">
        <v>2002</v>
      </c>
      <c r="B270" s="79"/>
      <c r="C270" s="79"/>
      <c r="D270" s="79"/>
      <c r="E270" s="79"/>
      <c r="F270" s="79"/>
      <c r="G270" s="79"/>
      <c r="H270" s="79"/>
      <c r="I270" s="84"/>
      <c r="J270" s="79"/>
      <c r="K270" s="79"/>
      <c r="L270" s="79"/>
      <c r="M270" s="79"/>
      <c r="N270" s="79"/>
      <c r="O270" s="79"/>
      <c r="P270" s="144"/>
      <c r="Q270" s="144"/>
      <c r="R270" s="144"/>
      <c r="S270" s="144"/>
    </row>
    <row r="271" spans="1:19" s="41" customFormat="1" ht="9" customHeight="1" x14ac:dyDescent="0.15">
      <c r="A271" s="72" t="s">
        <v>84</v>
      </c>
      <c r="B271" s="78">
        <f>SUM(B273:B305)</f>
        <v>390178</v>
      </c>
      <c r="C271" s="78">
        <f>SUM(C273:C305)</f>
        <v>826504</v>
      </c>
      <c r="D271" s="78">
        <f>SUM(D273:D305)-1</f>
        <v>4976899</v>
      </c>
      <c r="E271" s="78">
        <f>SUM(E273:E305)+1</f>
        <v>703276595</v>
      </c>
      <c r="F271" s="78"/>
      <c r="G271" s="78">
        <f>SUM(G273:G305)</f>
        <v>9816</v>
      </c>
      <c r="H271" s="78">
        <f>SUM(H273:H305)</f>
        <v>1396676</v>
      </c>
      <c r="I271" s="78">
        <f>SUM(I273:I305)+2</f>
        <v>3194164</v>
      </c>
      <c r="J271" s="78">
        <f>SUM(J273:J305)-1</f>
        <v>662979647</v>
      </c>
      <c r="K271" s="78"/>
      <c r="L271" s="78">
        <f>SUM(L273:L305)</f>
        <v>6322</v>
      </c>
      <c r="M271" s="78">
        <f>SUM(M273:M305)</f>
        <v>1261596</v>
      </c>
      <c r="N271" s="78">
        <f>SUM(N273:N305)+1</f>
        <v>3069115</v>
      </c>
      <c r="O271" s="78">
        <f>SUM(O273:O305)</f>
        <v>548217814</v>
      </c>
      <c r="P271" s="144"/>
      <c r="Q271" s="144"/>
      <c r="R271" s="144"/>
      <c r="S271" s="144"/>
    </row>
    <row r="272" spans="1:19" s="41" customFormat="1" ht="3" customHeight="1" x14ac:dyDescent="0.15">
      <c r="A272" s="72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144"/>
      <c r="Q272" s="144"/>
      <c r="R272" s="144"/>
      <c r="S272" s="144"/>
    </row>
    <row r="273" spans="1:19" s="41" customFormat="1" ht="9" customHeight="1" x14ac:dyDescent="0.15">
      <c r="A273" s="74" t="s">
        <v>29</v>
      </c>
      <c r="B273" s="79">
        <v>1564</v>
      </c>
      <c r="C273" s="79">
        <v>3952</v>
      </c>
      <c r="D273" s="79">
        <v>17035</v>
      </c>
      <c r="E273" s="79">
        <v>2718139</v>
      </c>
      <c r="F273" s="79"/>
      <c r="G273" s="79">
        <v>39</v>
      </c>
      <c r="H273" s="79">
        <v>11662</v>
      </c>
      <c r="I273" s="79">
        <v>20942</v>
      </c>
      <c r="J273" s="79">
        <v>4705426</v>
      </c>
      <c r="K273" s="79"/>
      <c r="L273" s="79">
        <v>27</v>
      </c>
      <c r="M273" s="79">
        <v>4477</v>
      </c>
      <c r="N273" s="79">
        <v>5941</v>
      </c>
      <c r="O273" s="79">
        <v>1572892</v>
      </c>
      <c r="P273" s="144"/>
      <c r="Q273" s="144"/>
      <c r="R273" s="144"/>
      <c r="S273" s="144"/>
    </row>
    <row r="274" spans="1:19" s="41" customFormat="1" ht="9" customHeight="1" x14ac:dyDescent="0.15">
      <c r="A274" s="74" t="s">
        <v>30</v>
      </c>
      <c r="B274" s="79">
        <v>9230</v>
      </c>
      <c r="C274" s="79">
        <v>19212</v>
      </c>
      <c r="D274" s="79">
        <v>86027</v>
      </c>
      <c r="E274" s="79">
        <v>5048961</v>
      </c>
      <c r="F274" s="79"/>
      <c r="G274" s="79">
        <v>247</v>
      </c>
      <c r="H274" s="79">
        <v>35161</v>
      </c>
      <c r="I274" s="79">
        <v>96982</v>
      </c>
      <c r="J274" s="79">
        <v>10356685</v>
      </c>
      <c r="K274" s="79"/>
      <c r="L274" s="79">
        <v>38</v>
      </c>
      <c r="M274" s="79">
        <v>3082</v>
      </c>
      <c r="N274" s="79">
        <v>8246</v>
      </c>
      <c r="O274" s="79">
        <v>2133979</v>
      </c>
      <c r="P274" s="144"/>
      <c r="Q274" s="144"/>
      <c r="R274" s="144"/>
      <c r="S274" s="144"/>
    </row>
    <row r="275" spans="1:19" s="41" customFormat="1" ht="9" customHeight="1" x14ac:dyDescent="0.15">
      <c r="A275" s="74" t="s">
        <v>31</v>
      </c>
      <c r="B275" s="79">
        <v>606</v>
      </c>
      <c r="C275" s="79">
        <v>1289</v>
      </c>
      <c r="D275" s="79">
        <v>6951</v>
      </c>
      <c r="E275" s="79">
        <v>417511</v>
      </c>
      <c r="F275" s="79"/>
      <c r="G275" s="79">
        <v>11</v>
      </c>
      <c r="H275" s="79">
        <v>846</v>
      </c>
      <c r="I275" s="79">
        <v>6717</v>
      </c>
      <c r="J275" s="79">
        <v>591694</v>
      </c>
      <c r="K275" s="79"/>
      <c r="L275" s="79">
        <v>2</v>
      </c>
      <c r="M275" s="79">
        <v>102</v>
      </c>
      <c r="N275" s="79">
        <v>533</v>
      </c>
      <c r="O275" s="79">
        <v>36165</v>
      </c>
      <c r="P275" s="144"/>
      <c r="Q275" s="144"/>
      <c r="R275" s="144"/>
      <c r="S275" s="144"/>
    </row>
    <row r="276" spans="1:19" s="41" customFormat="1" ht="9" customHeight="1" x14ac:dyDescent="0.15">
      <c r="A276" s="76" t="s">
        <v>32</v>
      </c>
      <c r="B276" s="81">
        <v>452</v>
      </c>
      <c r="C276" s="81">
        <v>934</v>
      </c>
      <c r="D276" s="81">
        <v>3631</v>
      </c>
      <c r="E276" s="81">
        <v>466935</v>
      </c>
      <c r="F276" s="81"/>
      <c r="G276" s="81">
        <v>15</v>
      </c>
      <c r="H276" s="81">
        <v>1098</v>
      </c>
      <c r="I276" s="81">
        <v>2080</v>
      </c>
      <c r="J276" s="81">
        <v>591675</v>
      </c>
      <c r="K276" s="81"/>
      <c r="L276" s="81">
        <v>3</v>
      </c>
      <c r="M276" s="81">
        <v>60</v>
      </c>
      <c r="N276" s="81">
        <v>97</v>
      </c>
      <c r="O276" s="81">
        <v>37242</v>
      </c>
      <c r="P276" s="144"/>
      <c r="Q276" s="144"/>
      <c r="R276" s="144"/>
      <c r="S276" s="144"/>
    </row>
    <row r="277" spans="1:19" s="41" customFormat="1" ht="9" customHeight="1" x14ac:dyDescent="0.15">
      <c r="A277" s="74" t="s">
        <v>85</v>
      </c>
      <c r="B277" s="79">
        <v>6954</v>
      </c>
      <c r="C277" s="79">
        <v>16780</v>
      </c>
      <c r="D277" s="79">
        <v>61872</v>
      </c>
      <c r="E277" s="79">
        <v>7152518</v>
      </c>
      <c r="F277" s="79"/>
      <c r="G277" s="79">
        <v>121</v>
      </c>
      <c r="H277" s="79">
        <v>21443</v>
      </c>
      <c r="I277" s="79">
        <v>69745</v>
      </c>
      <c r="J277" s="79">
        <v>9539079</v>
      </c>
      <c r="K277" s="79"/>
      <c r="L277" s="79">
        <v>56</v>
      </c>
      <c r="M277" s="79">
        <v>12533</v>
      </c>
      <c r="N277" s="79">
        <v>26384</v>
      </c>
      <c r="O277" s="79">
        <v>3896645</v>
      </c>
      <c r="P277" s="144"/>
      <c r="Q277" s="144"/>
      <c r="R277" s="144"/>
      <c r="S277" s="144"/>
    </row>
    <row r="278" spans="1:19" s="41" customFormat="1" ht="9" customHeight="1" x14ac:dyDescent="0.15">
      <c r="A278" s="74" t="s">
        <v>34</v>
      </c>
      <c r="B278" s="79">
        <v>931</v>
      </c>
      <c r="C278" s="79">
        <v>2042</v>
      </c>
      <c r="D278" s="79">
        <v>32172</v>
      </c>
      <c r="E278" s="79">
        <v>1375958</v>
      </c>
      <c r="F278" s="79"/>
      <c r="G278" s="79">
        <v>41</v>
      </c>
      <c r="H278" s="79">
        <v>1524</v>
      </c>
      <c r="I278" s="79">
        <v>3779</v>
      </c>
      <c r="J278" s="79">
        <v>1067215</v>
      </c>
      <c r="K278" s="79"/>
      <c r="L278" s="79">
        <v>4</v>
      </c>
      <c r="M278" s="79">
        <v>373</v>
      </c>
      <c r="N278" s="79">
        <v>697</v>
      </c>
      <c r="O278" s="79">
        <v>138816</v>
      </c>
      <c r="P278" s="144"/>
      <c r="Q278" s="144"/>
      <c r="R278" s="144"/>
      <c r="S278" s="144"/>
    </row>
    <row r="279" spans="1:19" s="41" customFormat="1" ht="9" customHeight="1" x14ac:dyDescent="0.15">
      <c r="A279" s="74" t="s">
        <v>35</v>
      </c>
      <c r="B279" s="79">
        <v>1126</v>
      </c>
      <c r="C279" s="79">
        <v>2442</v>
      </c>
      <c r="D279" s="79">
        <v>42332</v>
      </c>
      <c r="E279" s="79">
        <v>811128</v>
      </c>
      <c r="F279" s="79"/>
      <c r="G279" s="79">
        <v>18</v>
      </c>
      <c r="H279" s="79">
        <v>1856</v>
      </c>
      <c r="I279" s="79">
        <v>1451</v>
      </c>
      <c r="J279" s="79">
        <v>912518</v>
      </c>
      <c r="K279" s="79"/>
      <c r="L279" s="79">
        <v>8</v>
      </c>
      <c r="M279" s="79">
        <v>692</v>
      </c>
      <c r="N279" s="79">
        <v>1654</v>
      </c>
      <c r="O279" s="79">
        <v>166903</v>
      </c>
      <c r="P279" s="144"/>
      <c r="Q279" s="144"/>
      <c r="R279" s="144"/>
      <c r="S279" s="144"/>
    </row>
    <row r="280" spans="1:19" s="41" customFormat="1" ht="9" customHeight="1" x14ac:dyDescent="0.15">
      <c r="A280" s="76" t="s">
        <v>86</v>
      </c>
      <c r="B280" s="81">
        <v>12181</v>
      </c>
      <c r="C280" s="81">
        <v>28875</v>
      </c>
      <c r="D280" s="81">
        <v>109686</v>
      </c>
      <c r="E280" s="81">
        <v>24502165</v>
      </c>
      <c r="F280" s="81"/>
      <c r="G280" s="81">
        <v>235</v>
      </c>
      <c r="H280" s="81">
        <v>58691</v>
      </c>
      <c r="I280" s="81">
        <v>120963</v>
      </c>
      <c r="J280" s="81">
        <v>40538304</v>
      </c>
      <c r="K280" s="81"/>
      <c r="L280" s="81">
        <v>317</v>
      </c>
      <c r="M280" s="81">
        <v>80685</v>
      </c>
      <c r="N280" s="81">
        <v>120814</v>
      </c>
      <c r="O280" s="81">
        <v>66904274</v>
      </c>
      <c r="P280" s="144"/>
      <c r="Q280" s="144"/>
      <c r="R280" s="144"/>
      <c r="S280" s="144"/>
    </row>
    <row r="281" spans="1:19" s="41" customFormat="1" ht="9" customHeight="1" x14ac:dyDescent="0.15">
      <c r="A281" s="74" t="s">
        <v>87</v>
      </c>
      <c r="B281" s="79">
        <v>151452</v>
      </c>
      <c r="C281" s="79">
        <v>284402</v>
      </c>
      <c r="D281" s="79">
        <v>1944812</v>
      </c>
      <c r="E281" s="79">
        <v>388001039</v>
      </c>
      <c r="F281" s="79"/>
      <c r="G281" s="79">
        <v>4675</v>
      </c>
      <c r="H281" s="79">
        <v>792353</v>
      </c>
      <c r="I281" s="79">
        <v>1891613</v>
      </c>
      <c r="J281" s="79">
        <v>396405738</v>
      </c>
      <c r="K281" s="79"/>
      <c r="L281" s="79">
        <v>3323</v>
      </c>
      <c r="M281" s="79">
        <v>805897</v>
      </c>
      <c r="N281" s="79">
        <v>2059454</v>
      </c>
      <c r="O281" s="79">
        <v>282107788</v>
      </c>
      <c r="P281" s="144"/>
      <c r="Q281" s="144"/>
      <c r="R281" s="144"/>
      <c r="S281" s="144"/>
    </row>
    <row r="282" spans="1:19" s="41" customFormat="1" ht="9" customHeight="1" x14ac:dyDescent="0.15">
      <c r="A282" s="74" t="s">
        <v>38</v>
      </c>
      <c r="B282" s="79">
        <v>876</v>
      </c>
      <c r="C282" s="79">
        <v>1976</v>
      </c>
      <c r="D282" s="79">
        <v>10352</v>
      </c>
      <c r="E282" s="79">
        <v>329473</v>
      </c>
      <c r="F282" s="79"/>
      <c r="G282" s="79">
        <v>19</v>
      </c>
      <c r="H282" s="79">
        <v>3886</v>
      </c>
      <c r="I282" s="79">
        <v>7549</v>
      </c>
      <c r="J282" s="79">
        <v>1948684</v>
      </c>
      <c r="K282" s="79"/>
      <c r="L282" s="79">
        <v>4</v>
      </c>
      <c r="M282" s="79">
        <v>291</v>
      </c>
      <c r="N282" s="79">
        <v>1325</v>
      </c>
      <c r="O282" s="79">
        <v>217050</v>
      </c>
    </row>
    <row r="283" spans="1:19" s="41" customFormat="1" ht="9" customHeight="1" x14ac:dyDescent="0.15">
      <c r="A283" s="74" t="s">
        <v>39</v>
      </c>
      <c r="B283" s="79">
        <v>6078</v>
      </c>
      <c r="C283" s="79">
        <v>14453</v>
      </c>
      <c r="D283" s="79">
        <v>66209</v>
      </c>
      <c r="E283" s="79">
        <v>8150056</v>
      </c>
      <c r="F283" s="79"/>
      <c r="G283" s="79">
        <v>113</v>
      </c>
      <c r="H283" s="79">
        <v>32376</v>
      </c>
      <c r="I283" s="79">
        <v>32880</v>
      </c>
      <c r="J283" s="79">
        <v>14924534</v>
      </c>
      <c r="K283" s="79"/>
      <c r="L283" s="79">
        <v>62</v>
      </c>
      <c r="M283" s="79">
        <v>6613</v>
      </c>
      <c r="N283" s="79">
        <v>13520</v>
      </c>
      <c r="O283" s="79">
        <v>3591751</v>
      </c>
    </row>
    <row r="284" spans="1:19" s="41" customFormat="1" ht="9" customHeight="1" x14ac:dyDescent="0.15">
      <c r="A284" s="76" t="s">
        <v>40</v>
      </c>
      <c r="B284" s="81">
        <v>1022</v>
      </c>
      <c r="C284" s="81">
        <v>1873</v>
      </c>
      <c r="D284" s="81">
        <v>9352</v>
      </c>
      <c r="E284" s="81">
        <v>1091922</v>
      </c>
      <c r="F284" s="81"/>
      <c r="G284" s="81">
        <v>20</v>
      </c>
      <c r="H284" s="81">
        <v>2250</v>
      </c>
      <c r="I284" s="81">
        <v>4497</v>
      </c>
      <c r="J284" s="81">
        <v>1270743</v>
      </c>
      <c r="K284" s="81"/>
      <c r="L284" s="81">
        <v>1</v>
      </c>
      <c r="M284" s="81">
        <v>299</v>
      </c>
      <c r="N284" s="81">
        <v>157</v>
      </c>
      <c r="O284" s="81">
        <v>58923</v>
      </c>
    </row>
    <row r="285" spans="1:19" s="41" customFormat="1" ht="9" customHeight="1" x14ac:dyDescent="0.15">
      <c r="A285" s="74" t="s">
        <v>41</v>
      </c>
      <c r="B285" s="79">
        <v>1190</v>
      </c>
      <c r="C285" s="79">
        <v>2419</v>
      </c>
      <c r="D285" s="79">
        <v>14162</v>
      </c>
      <c r="E285" s="79">
        <v>1682441</v>
      </c>
      <c r="F285" s="79"/>
      <c r="G285" s="79">
        <v>24</v>
      </c>
      <c r="H285" s="79">
        <v>2715</v>
      </c>
      <c r="I285" s="79">
        <v>4560</v>
      </c>
      <c r="J285" s="79">
        <v>2009890</v>
      </c>
      <c r="K285" s="79"/>
      <c r="L285" s="79">
        <v>6</v>
      </c>
      <c r="M285" s="79">
        <v>1023</v>
      </c>
      <c r="N285" s="79">
        <v>2646</v>
      </c>
      <c r="O285" s="79">
        <v>1088262</v>
      </c>
    </row>
    <row r="286" spans="1:19" s="41" customFormat="1" ht="9" customHeight="1" x14ac:dyDescent="0.15">
      <c r="A286" s="74" t="s">
        <v>42</v>
      </c>
      <c r="B286" s="79">
        <v>35557</v>
      </c>
      <c r="C286" s="79">
        <v>83982</v>
      </c>
      <c r="D286" s="79">
        <v>434549</v>
      </c>
      <c r="E286" s="79">
        <v>36766789</v>
      </c>
      <c r="F286" s="79"/>
      <c r="G286" s="79">
        <v>646</v>
      </c>
      <c r="H286" s="79">
        <v>56856</v>
      </c>
      <c r="I286" s="79">
        <v>111427</v>
      </c>
      <c r="J286" s="79">
        <v>26016469</v>
      </c>
      <c r="K286" s="79"/>
      <c r="L286" s="79">
        <v>387</v>
      </c>
      <c r="M286" s="79">
        <v>53720</v>
      </c>
      <c r="N286" s="79">
        <v>103214</v>
      </c>
      <c r="O286" s="79">
        <v>22308033</v>
      </c>
    </row>
    <row r="287" spans="1:19" s="41" customFormat="1" ht="9" customHeight="1" x14ac:dyDescent="0.15">
      <c r="A287" s="74" t="s">
        <v>43</v>
      </c>
      <c r="B287" s="79">
        <v>18475</v>
      </c>
      <c r="C287" s="79">
        <v>38136</v>
      </c>
      <c r="D287" s="79">
        <v>289050</v>
      </c>
      <c r="E287" s="79">
        <v>15576154</v>
      </c>
      <c r="F287" s="79"/>
      <c r="G287" s="79">
        <v>794</v>
      </c>
      <c r="H287" s="79">
        <v>112360</v>
      </c>
      <c r="I287" s="79">
        <v>186923</v>
      </c>
      <c r="J287" s="79">
        <v>37828126</v>
      </c>
      <c r="K287" s="79"/>
      <c r="L287" s="79">
        <v>159</v>
      </c>
      <c r="M287" s="79">
        <v>33657</v>
      </c>
      <c r="N287" s="79">
        <v>82758</v>
      </c>
      <c r="O287" s="79">
        <v>18467895</v>
      </c>
    </row>
    <row r="288" spans="1:19" s="41" customFormat="1" ht="9" customHeight="1" x14ac:dyDescent="0.15">
      <c r="A288" s="76" t="s">
        <v>88</v>
      </c>
      <c r="B288" s="81">
        <v>2699</v>
      </c>
      <c r="C288" s="81">
        <v>6144</v>
      </c>
      <c r="D288" s="81">
        <v>26312</v>
      </c>
      <c r="E288" s="81">
        <v>4664553</v>
      </c>
      <c r="F288" s="81"/>
      <c r="G288" s="81">
        <v>46</v>
      </c>
      <c r="H288" s="81">
        <v>8284</v>
      </c>
      <c r="I288" s="81">
        <v>13868</v>
      </c>
      <c r="J288" s="81">
        <v>2552910</v>
      </c>
      <c r="K288" s="81"/>
      <c r="L288" s="81">
        <v>31</v>
      </c>
      <c r="M288" s="81">
        <v>1820</v>
      </c>
      <c r="N288" s="81">
        <v>3750</v>
      </c>
      <c r="O288" s="81">
        <v>1448218</v>
      </c>
    </row>
    <row r="289" spans="1:15" s="41" customFormat="1" ht="9" customHeight="1" x14ac:dyDescent="0.15">
      <c r="A289" s="74" t="s">
        <v>45</v>
      </c>
      <c r="B289" s="79">
        <v>2661</v>
      </c>
      <c r="C289" s="79">
        <v>5186</v>
      </c>
      <c r="D289" s="79">
        <v>39085</v>
      </c>
      <c r="E289" s="79">
        <v>2485587</v>
      </c>
      <c r="F289" s="79"/>
      <c r="G289" s="79">
        <v>54</v>
      </c>
      <c r="H289" s="79">
        <v>8277</v>
      </c>
      <c r="I289" s="79">
        <v>18302</v>
      </c>
      <c r="J289" s="79">
        <v>4977272</v>
      </c>
      <c r="K289" s="79"/>
      <c r="L289" s="79">
        <v>17</v>
      </c>
      <c r="M289" s="79">
        <v>2167</v>
      </c>
      <c r="N289" s="79">
        <v>8376</v>
      </c>
      <c r="O289" s="79">
        <v>1607997</v>
      </c>
    </row>
    <row r="290" spans="1:15" s="41" customFormat="1" ht="9" customHeight="1" x14ac:dyDescent="0.15">
      <c r="A290" s="74" t="s">
        <v>46</v>
      </c>
      <c r="B290" s="79">
        <v>691</v>
      </c>
      <c r="C290" s="79">
        <v>1582</v>
      </c>
      <c r="D290" s="79">
        <v>6353</v>
      </c>
      <c r="E290" s="79">
        <v>1411715</v>
      </c>
      <c r="F290" s="79"/>
      <c r="G290" s="79">
        <v>7</v>
      </c>
      <c r="H290" s="79">
        <v>671</v>
      </c>
      <c r="I290" s="79">
        <v>819</v>
      </c>
      <c r="J290" s="79">
        <v>416932</v>
      </c>
      <c r="K290" s="79"/>
      <c r="L290" s="79">
        <v>3</v>
      </c>
      <c r="M290" s="79">
        <v>184</v>
      </c>
      <c r="N290" s="79">
        <v>571</v>
      </c>
      <c r="O290" s="79">
        <v>185567</v>
      </c>
    </row>
    <row r="291" spans="1:15" s="41" customFormat="1" ht="9" customHeight="1" x14ac:dyDescent="0.15">
      <c r="A291" s="74" t="s">
        <v>47</v>
      </c>
      <c r="B291" s="79">
        <v>69492</v>
      </c>
      <c r="C291" s="79">
        <v>160699</v>
      </c>
      <c r="D291" s="79">
        <v>1046506</v>
      </c>
      <c r="E291" s="79">
        <v>100072038</v>
      </c>
      <c r="F291" s="79"/>
      <c r="G291" s="79">
        <v>1258</v>
      </c>
      <c r="H291" s="79">
        <v>103386</v>
      </c>
      <c r="I291" s="79">
        <v>311270</v>
      </c>
      <c r="J291" s="79">
        <v>42972682</v>
      </c>
      <c r="K291" s="79"/>
      <c r="L291" s="79">
        <v>1161</v>
      </c>
      <c r="M291" s="79">
        <v>163166</v>
      </c>
      <c r="N291" s="79">
        <v>456901</v>
      </c>
      <c r="O291" s="79">
        <v>84076975</v>
      </c>
    </row>
    <row r="292" spans="1:15" s="41" customFormat="1" ht="9" customHeight="1" x14ac:dyDescent="0.15">
      <c r="A292" s="76" t="s">
        <v>48</v>
      </c>
      <c r="B292" s="81">
        <v>521</v>
      </c>
      <c r="C292" s="81">
        <v>1132</v>
      </c>
      <c r="D292" s="81">
        <v>5749</v>
      </c>
      <c r="E292" s="81">
        <v>238410</v>
      </c>
      <c r="F292" s="81"/>
      <c r="G292" s="81">
        <v>13</v>
      </c>
      <c r="H292" s="81">
        <v>2652</v>
      </c>
      <c r="I292" s="81">
        <v>1626</v>
      </c>
      <c r="J292" s="81">
        <v>1936150</v>
      </c>
      <c r="K292" s="81"/>
      <c r="L292" s="81">
        <v>2</v>
      </c>
      <c r="M292" s="81">
        <v>202</v>
      </c>
      <c r="N292" s="81">
        <v>803</v>
      </c>
      <c r="O292" s="81">
        <v>76673</v>
      </c>
    </row>
    <row r="293" spans="1:15" s="41" customFormat="1" ht="9" customHeight="1" x14ac:dyDescent="0.15">
      <c r="A293" s="74" t="s">
        <v>49</v>
      </c>
      <c r="B293" s="79">
        <v>11502</v>
      </c>
      <c r="C293" s="79">
        <v>24725</v>
      </c>
      <c r="D293" s="79">
        <v>136659</v>
      </c>
      <c r="E293" s="79">
        <v>11553994</v>
      </c>
      <c r="F293" s="79"/>
      <c r="G293" s="79">
        <v>526</v>
      </c>
      <c r="H293" s="79">
        <v>24195</v>
      </c>
      <c r="I293" s="79">
        <v>54337</v>
      </c>
      <c r="J293" s="79">
        <v>12882657</v>
      </c>
      <c r="K293" s="79"/>
      <c r="L293" s="79">
        <v>81</v>
      </c>
      <c r="M293" s="79">
        <v>4110</v>
      </c>
      <c r="N293" s="79">
        <v>13892</v>
      </c>
      <c r="O293" s="79">
        <v>3408667</v>
      </c>
    </row>
    <row r="294" spans="1:15" s="41" customFormat="1" ht="9" customHeight="1" x14ac:dyDescent="0.15">
      <c r="A294" s="74" t="s">
        <v>50</v>
      </c>
      <c r="B294" s="79">
        <v>4178</v>
      </c>
      <c r="C294" s="79">
        <v>9194</v>
      </c>
      <c r="D294" s="79">
        <v>48608</v>
      </c>
      <c r="E294" s="79">
        <v>6168608</v>
      </c>
      <c r="F294" s="79"/>
      <c r="G294" s="79">
        <v>139</v>
      </c>
      <c r="H294" s="79">
        <v>20861</v>
      </c>
      <c r="I294" s="79">
        <v>48585</v>
      </c>
      <c r="J294" s="79">
        <v>11420755</v>
      </c>
      <c r="K294" s="79"/>
      <c r="L294" s="79">
        <v>97</v>
      </c>
      <c r="M294" s="79">
        <v>11129</v>
      </c>
      <c r="N294" s="79">
        <v>24710</v>
      </c>
      <c r="O294" s="79">
        <v>4939490</v>
      </c>
    </row>
    <row r="295" spans="1:15" s="41" customFormat="1" ht="9" customHeight="1" x14ac:dyDescent="0.15">
      <c r="A295" s="74" t="s">
        <v>51</v>
      </c>
      <c r="B295" s="79">
        <v>2519</v>
      </c>
      <c r="C295" s="79">
        <v>5708</v>
      </c>
      <c r="D295" s="79">
        <v>26047</v>
      </c>
      <c r="E295" s="79">
        <v>3093691</v>
      </c>
      <c r="F295" s="79"/>
      <c r="G295" s="79">
        <v>55</v>
      </c>
      <c r="H295" s="79">
        <v>4675</v>
      </c>
      <c r="I295" s="79">
        <v>12536</v>
      </c>
      <c r="J295" s="79">
        <v>1948696</v>
      </c>
      <c r="K295" s="79"/>
      <c r="L295" s="79">
        <v>23</v>
      </c>
      <c r="M295" s="79">
        <v>1623</v>
      </c>
      <c r="N295" s="79">
        <v>3289</v>
      </c>
      <c r="O295" s="79">
        <v>1167058</v>
      </c>
    </row>
    <row r="296" spans="1:15" s="41" customFormat="1" ht="9" customHeight="1" x14ac:dyDescent="0.15">
      <c r="A296" s="76" t="s">
        <v>52</v>
      </c>
      <c r="B296" s="81">
        <v>2604</v>
      </c>
      <c r="C296" s="81">
        <v>6505</v>
      </c>
      <c r="D296" s="81">
        <v>28357</v>
      </c>
      <c r="E296" s="81">
        <v>3446817</v>
      </c>
      <c r="F296" s="81"/>
      <c r="G296" s="81">
        <v>44</v>
      </c>
      <c r="H296" s="81">
        <v>6614</v>
      </c>
      <c r="I296" s="81">
        <v>15833</v>
      </c>
      <c r="J296" s="81">
        <v>3680344</v>
      </c>
      <c r="K296" s="81"/>
      <c r="L296" s="81">
        <v>41</v>
      </c>
      <c r="M296" s="81">
        <v>4193</v>
      </c>
      <c r="N296" s="81">
        <v>7202</v>
      </c>
      <c r="O296" s="81">
        <v>2131121</v>
      </c>
    </row>
    <row r="297" spans="1:15" s="41" customFormat="1" ht="9" customHeight="1" x14ac:dyDescent="0.15">
      <c r="A297" s="74" t="s">
        <v>53</v>
      </c>
      <c r="B297" s="79">
        <v>3742</v>
      </c>
      <c r="C297" s="79">
        <v>8262</v>
      </c>
      <c r="D297" s="79">
        <v>37438</v>
      </c>
      <c r="E297" s="79">
        <v>4422446</v>
      </c>
      <c r="F297" s="79"/>
      <c r="G297" s="79">
        <v>39</v>
      </c>
      <c r="H297" s="79">
        <v>4613</v>
      </c>
      <c r="I297" s="79">
        <v>5409</v>
      </c>
      <c r="J297" s="79">
        <v>2416239</v>
      </c>
      <c r="K297" s="79"/>
      <c r="L297" s="79">
        <v>28</v>
      </c>
      <c r="M297" s="79">
        <v>2908</v>
      </c>
      <c r="N297" s="79">
        <v>3770</v>
      </c>
      <c r="O297" s="79">
        <v>747155</v>
      </c>
    </row>
    <row r="298" spans="1:15" s="41" customFormat="1" ht="9" customHeight="1" x14ac:dyDescent="0.15">
      <c r="A298" s="74" t="s">
        <v>54</v>
      </c>
      <c r="B298" s="79">
        <v>19920</v>
      </c>
      <c r="C298" s="79">
        <v>46328</v>
      </c>
      <c r="D298" s="79">
        <v>204691</v>
      </c>
      <c r="E298" s="79">
        <v>32834242</v>
      </c>
      <c r="F298" s="79"/>
      <c r="G298" s="79">
        <v>118</v>
      </c>
      <c r="H298" s="79">
        <v>15079</v>
      </c>
      <c r="I298" s="79">
        <v>31903</v>
      </c>
      <c r="J298" s="79">
        <v>3980951</v>
      </c>
      <c r="K298" s="79"/>
      <c r="L298" s="79">
        <v>215</v>
      </c>
      <c r="M298" s="79">
        <v>31133</v>
      </c>
      <c r="N298" s="79">
        <v>52137</v>
      </c>
      <c r="O298" s="79">
        <v>28743523</v>
      </c>
    </row>
    <row r="299" spans="1:15" s="41" customFormat="1" ht="9" customHeight="1" x14ac:dyDescent="0.15">
      <c r="A299" s="74" t="s">
        <v>55</v>
      </c>
      <c r="B299" s="79">
        <v>1727</v>
      </c>
      <c r="C299" s="79">
        <v>3741</v>
      </c>
      <c r="D299" s="79">
        <v>17811</v>
      </c>
      <c r="E299" s="79">
        <v>1096790</v>
      </c>
      <c r="F299" s="79"/>
      <c r="G299" s="79">
        <v>19</v>
      </c>
      <c r="H299" s="79">
        <v>1024</v>
      </c>
      <c r="I299" s="79">
        <v>1280</v>
      </c>
      <c r="J299" s="79">
        <v>973175</v>
      </c>
      <c r="K299" s="79"/>
      <c r="L299" s="79">
        <v>6</v>
      </c>
      <c r="M299" s="79">
        <v>938</v>
      </c>
      <c r="N299" s="79">
        <v>2060</v>
      </c>
      <c r="O299" s="79">
        <v>430534</v>
      </c>
    </row>
    <row r="300" spans="1:15" s="41" customFormat="1" ht="9" customHeight="1" x14ac:dyDescent="0.15">
      <c r="A300" s="76" t="s">
        <v>56</v>
      </c>
      <c r="B300" s="81">
        <v>6649</v>
      </c>
      <c r="C300" s="81">
        <v>14656</v>
      </c>
      <c r="D300" s="81">
        <v>86718</v>
      </c>
      <c r="E300" s="81">
        <v>7292374</v>
      </c>
      <c r="F300" s="81"/>
      <c r="G300" s="81">
        <v>299</v>
      </c>
      <c r="H300" s="81">
        <v>33219</v>
      </c>
      <c r="I300" s="81">
        <v>67061</v>
      </c>
      <c r="J300" s="81">
        <v>12003196</v>
      </c>
      <c r="K300" s="81"/>
      <c r="L300" s="81">
        <v>51</v>
      </c>
      <c r="M300" s="81">
        <v>17656</v>
      </c>
      <c r="N300" s="81">
        <v>37025</v>
      </c>
      <c r="O300" s="81">
        <v>10078669</v>
      </c>
    </row>
    <row r="301" spans="1:15" s="41" customFormat="1" ht="9" customHeight="1" x14ac:dyDescent="0.15">
      <c r="A301" s="74" t="s">
        <v>57</v>
      </c>
      <c r="B301" s="79">
        <v>232</v>
      </c>
      <c r="C301" s="79">
        <v>513</v>
      </c>
      <c r="D301" s="79">
        <v>2916</v>
      </c>
      <c r="E301" s="79">
        <v>75822</v>
      </c>
      <c r="F301" s="79"/>
      <c r="G301" s="79">
        <v>14</v>
      </c>
      <c r="H301" s="79">
        <v>2786</v>
      </c>
      <c r="I301" s="79">
        <v>5298</v>
      </c>
      <c r="J301" s="79">
        <v>815767</v>
      </c>
      <c r="K301" s="79"/>
      <c r="L301" s="79">
        <v>9</v>
      </c>
      <c r="M301" s="79">
        <v>35</v>
      </c>
      <c r="N301" s="79">
        <v>25</v>
      </c>
      <c r="O301" s="79">
        <v>12600</v>
      </c>
    </row>
    <row r="302" spans="1:15" s="41" customFormat="1" ht="9" customHeight="1" x14ac:dyDescent="0.15">
      <c r="A302" s="74" t="s">
        <v>89</v>
      </c>
      <c r="B302" s="79">
        <v>3988</v>
      </c>
      <c r="C302" s="79">
        <v>8603</v>
      </c>
      <c r="D302" s="79">
        <v>44464</v>
      </c>
      <c r="E302" s="79">
        <v>2982687</v>
      </c>
      <c r="F302" s="79"/>
      <c r="G302" s="79">
        <v>73</v>
      </c>
      <c r="H302" s="79">
        <v>10219</v>
      </c>
      <c r="I302" s="79">
        <v>18803</v>
      </c>
      <c r="J302" s="79">
        <v>2315259</v>
      </c>
      <c r="K302" s="79"/>
      <c r="L302" s="79">
        <v>50</v>
      </c>
      <c r="M302" s="79">
        <v>2693</v>
      </c>
      <c r="N302" s="79">
        <v>7512</v>
      </c>
      <c r="O302" s="79">
        <v>1379207</v>
      </c>
    </row>
    <row r="303" spans="1:15" s="41" customFormat="1" ht="9" customHeight="1" x14ac:dyDescent="0.15">
      <c r="A303" s="74" t="s">
        <v>59</v>
      </c>
      <c r="B303" s="79">
        <v>9052</v>
      </c>
      <c r="C303" s="79">
        <v>20116</v>
      </c>
      <c r="D303" s="79">
        <v>88278</v>
      </c>
      <c r="E303" s="79">
        <v>26810395</v>
      </c>
      <c r="F303" s="79"/>
      <c r="G303" s="79">
        <v>82</v>
      </c>
      <c r="H303" s="79">
        <v>8327</v>
      </c>
      <c r="I303" s="79">
        <v>17982</v>
      </c>
      <c r="J303" s="79">
        <v>3795804</v>
      </c>
      <c r="K303" s="79"/>
      <c r="L303" s="79">
        <v>106</v>
      </c>
      <c r="M303" s="79">
        <v>13153</v>
      </c>
      <c r="N303" s="79">
        <v>17939</v>
      </c>
      <c r="O303" s="79">
        <v>4175068</v>
      </c>
    </row>
    <row r="304" spans="1:15" s="41" customFormat="1" ht="9" customHeight="1" x14ac:dyDescent="0.15">
      <c r="A304" s="76" t="s">
        <v>60</v>
      </c>
      <c r="B304" s="81">
        <v>290</v>
      </c>
      <c r="C304" s="81">
        <v>610</v>
      </c>
      <c r="D304" s="81">
        <v>2549</v>
      </c>
      <c r="E304" s="81">
        <v>474857</v>
      </c>
      <c r="F304" s="81"/>
      <c r="G304" s="81">
        <v>12</v>
      </c>
      <c r="H304" s="81">
        <v>6717</v>
      </c>
      <c r="I304" s="81">
        <v>7142</v>
      </c>
      <c r="J304" s="81">
        <v>5184079</v>
      </c>
      <c r="K304" s="81"/>
      <c r="L304" s="81">
        <v>4</v>
      </c>
      <c r="M304" s="81">
        <v>982</v>
      </c>
      <c r="N304" s="81">
        <v>1712</v>
      </c>
      <c r="O304" s="81">
        <v>882674</v>
      </c>
    </row>
    <row r="305" spans="1:19" s="41" customFormat="1" ht="9" customHeight="1" x14ac:dyDescent="0.15">
      <c r="A305" s="74" t="s">
        <v>90</v>
      </c>
      <c r="B305" s="155">
        <v>17</v>
      </c>
      <c r="C305" s="155">
        <v>33</v>
      </c>
      <c r="D305" s="155">
        <v>167</v>
      </c>
      <c r="E305" s="155">
        <v>60379</v>
      </c>
      <c r="F305" s="155"/>
      <c r="G305" s="155">
        <v>0</v>
      </c>
      <c r="H305" s="155">
        <v>0</v>
      </c>
      <c r="I305" s="155">
        <v>0</v>
      </c>
      <c r="J305" s="155">
        <v>0</v>
      </c>
      <c r="K305" s="79"/>
      <c r="L305" s="79">
        <v>0</v>
      </c>
      <c r="M305" s="79">
        <v>0</v>
      </c>
      <c r="N305" s="79">
        <v>0</v>
      </c>
      <c r="O305" s="79">
        <v>0</v>
      </c>
    </row>
    <row r="306" spans="1:19" s="41" customFormat="1" ht="8.65" customHeight="1" x14ac:dyDescent="0.15">
      <c r="A306" s="74"/>
      <c r="B306" s="155"/>
      <c r="C306" s="155"/>
      <c r="D306" s="155"/>
      <c r="E306" s="155"/>
      <c r="F306" s="155"/>
      <c r="G306" s="155"/>
      <c r="H306" s="155"/>
      <c r="I306" s="155"/>
      <c r="J306" s="155"/>
      <c r="K306" s="79"/>
      <c r="L306" s="79"/>
      <c r="M306" s="79"/>
      <c r="N306" s="79"/>
      <c r="O306" s="79"/>
    </row>
    <row r="307" spans="1:19" s="41" customFormat="1" ht="9" customHeight="1" x14ac:dyDescent="0.15">
      <c r="A307" s="72">
        <v>2003</v>
      </c>
      <c r="B307" s="79"/>
      <c r="C307" s="79"/>
      <c r="D307" s="79"/>
      <c r="E307" s="84"/>
      <c r="F307" s="111"/>
      <c r="G307" s="111"/>
      <c r="H307" s="111"/>
      <c r="I307" s="84"/>
      <c r="J307" s="79"/>
      <c r="K307" s="79"/>
      <c r="L307" s="79"/>
      <c r="M307" s="79"/>
      <c r="N307" s="79"/>
      <c r="O307" s="79"/>
      <c r="P307" s="144"/>
      <c r="Q307" s="144"/>
      <c r="R307" s="144"/>
      <c r="S307" s="144"/>
    </row>
    <row r="308" spans="1:19" s="41" customFormat="1" ht="9" customHeight="1" x14ac:dyDescent="0.15">
      <c r="A308" s="72" t="s">
        <v>84</v>
      </c>
      <c r="B308" s="78">
        <f>SUM(B310:B342)</f>
        <v>489396</v>
      </c>
      <c r="C308" s="78">
        <f>SUM(C310:C342)</f>
        <v>985222</v>
      </c>
      <c r="D308" s="78">
        <f>SUM(D310:D342)</f>
        <v>6039376</v>
      </c>
      <c r="E308" s="78">
        <f>SUM(E310:E342)+3</f>
        <v>1004490479</v>
      </c>
      <c r="F308" s="78"/>
      <c r="G308" s="78">
        <f>SUM(G310:G342)</f>
        <v>11468</v>
      </c>
      <c r="H308" s="78">
        <f>SUM(H310:H342)</f>
        <v>1471148</v>
      </c>
      <c r="I308" s="78">
        <f>SUM(I310:I342)-2</f>
        <v>3661058</v>
      </c>
      <c r="J308" s="78">
        <f>SUM(J310:J342)</f>
        <v>788991496</v>
      </c>
      <c r="K308" s="78"/>
      <c r="L308" s="78">
        <f>SUM(L310:L342)</f>
        <v>7477</v>
      </c>
      <c r="M308" s="78">
        <f>SUM(M310:M342)</f>
        <v>1363781</v>
      </c>
      <c r="N308" s="78">
        <f>SUM(N310:N342)-1</f>
        <v>3236453</v>
      </c>
      <c r="O308" s="78">
        <f>SUM(O310:O342)</f>
        <v>690698888</v>
      </c>
      <c r="P308" s="144"/>
      <c r="Q308" s="144"/>
      <c r="R308" s="144"/>
      <c r="S308" s="144"/>
    </row>
    <row r="309" spans="1:19" s="41" customFormat="1" ht="3" customHeight="1" x14ac:dyDescent="0.15">
      <c r="A309" s="72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144"/>
      <c r="Q309" s="144"/>
      <c r="R309" s="144"/>
      <c r="S309" s="144"/>
    </row>
    <row r="310" spans="1:19" s="41" customFormat="1" ht="9" customHeight="1" x14ac:dyDescent="0.15">
      <c r="A310" s="74" t="s">
        <v>29</v>
      </c>
      <c r="B310" s="79">
        <v>1770</v>
      </c>
      <c r="C310" s="79">
        <v>3487</v>
      </c>
      <c r="D310" s="79">
        <v>12082</v>
      </c>
      <c r="E310" s="79">
        <v>3977930</v>
      </c>
      <c r="F310" s="79"/>
      <c r="G310" s="79">
        <v>22</v>
      </c>
      <c r="H310" s="79">
        <v>12033</v>
      </c>
      <c r="I310" s="79">
        <v>17022</v>
      </c>
      <c r="J310" s="79">
        <v>4855011</v>
      </c>
      <c r="K310" s="79"/>
      <c r="L310" s="79">
        <v>29</v>
      </c>
      <c r="M310" s="79">
        <v>4505</v>
      </c>
      <c r="N310" s="79">
        <v>7641</v>
      </c>
      <c r="O310" s="79">
        <v>2321288</v>
      </c>
      <c r="P310" s="144"/>
      <c r="Q310" s="144"/>
      <c r="R310" s="144"/>
      <c r="S310" s="144"/>
    </row>
    <row r="311" spans="1:19" s="41" customFormat="1" ht="9" customHeight="1" x14ac:dyDescent="0.15">
      <c r="A311" s="74" t="s">
        <v>30</v>
      </c>
      <c r="B311" s="79">
        <v>11269</v>
      </c>
      <c r="C311" s="79">
        <v>22508</v>
      </c>
      <c r="D311" s="79">
        <v>107797</v>
      </c>
      <c r="E311" s="79">
        <v>7548060</v>
      </c>
      <c r="F311" s="79"/>
      <c r="G311" s="79">
        <v>237</v>
      </c>
      <c r="H311" s="79">
        <v>32469</v>
      </c>
      <c r="I311" s="79">
        <v>106560</v>
      </c>
      <c r="J311" s="79">
        <v>15039437</v>
      </c>
      <c r="K311" s="79"/>
      <c r="L311" s="79">
        <v>126</v>
      </c>
      <c r="M311" s="79">
        <v>7072</v>
      </c>
      <c r="N311" s="79">
        <v>22346</v>
      </c>
      <c r="O311" s="79">
        <v>2339197</v>
      </c>
      <c r="P311" s="144"/>
      <c r="Q311" s="144"/>
      <c r="R311" s="144"/>
      <c r="S311" s="144"/>
    </row>
    <row r="312" spans="1:19" s="41" customFormat="1" ht="9" customHeight="1" x14ac:dyDescent="0.15">
      <c r="A312" s="74" t="s">
        <v>31</v>
      </c>
      <c r="B312" s="79">
        <v>392</v>
      </c>
      <c r="C312" s="79">
        <v>578</v>
      </c>
      <c r="D312" s="79">
        <v>1765</v>
      </c>
      <c r="E312" s="79">
        <v>523741</v>
      </c>
      <c r="F312" s="79"/>
      <c r="G312" s="79">
        <v>10</v>
      </c>
      <c r="H312" s="79">
        <v>1618</v>
      </c>
      <c r="I312" s="79">
        <v>9120</v>
      </c>
      <c r="J312" s="79">
        <v>1494858</v>
      </c>
      <c r="K312" s="79"/>
      <c r="L312" s="79">
        <v>1</v>
      </c>
      <c r="M312" s="79">
        <v>5</v>
      </c>
      <c r="N312" s="79">
        <v>2</v>
      </c>
      <c r="O312" s="79">
        <v>222</v>
      </c>
      <c r="P312" s="144"/>
      <c r="Q312" s="144"/>
      <c r="R312" s="144"/>
      <c r="S312" s="144"/>
    </row>
    <row r="313" spans="1:19" s="41" customFormat="1" ht="9" customHeight="1" x14ac:dyDescent="0.15">
      <c r="A313" s="76" t="s">
        <v>32</v>
      </c>
      <c r="B313" s="81">
        <v>449</v>
      </c>
      <c r="C313" s="81">
        <v>688</v>
      </c>
      <c r="D313" s="81">
        <v>1764</v>
      </c>
      <c r="E313" s="81">
        <v>1077830</v>
      </c>
      <c r="F313" s="81"/>
      <c r="G313" s="81">
        <v>6</v>
      </c>
      <c r="H313" s="81">
        <v>490</v>
      </c>
      <c r="I313" s="81">
        <v>1551</v>
      </c>
      <c r="J313" s="81">
        <v>621556</v>
      </c>
      <c r="K313" s="81"/>
      <c r="L313" s="81">
        <v>4</v>
      </c>
      <c r="M313" s="81">
        <v>540</v>
      </c>
      <c r="N313" s="81">
        <v>1325</v>
      </c>
      <c r="O313" s="81">
        <v>30234</v>
      </c>
      <c r="P313" s="144"/>
      <c r="Q313" s="144"/>
      <c r="R313" s="144"/>
      <c r="S313" s="144"/>
    </row>
    <row r="314" spans="1:19" s="41" customFormat="1" ht="9" customHeight="1" x14ac:dyDescent="0.15">
      <c r="A314" s="74" t="s">
        <v>85</v>
      </c>
      <c r="B314" s="79">
        <v>7721</v>
      </c>
      <c r="C314" s="79">
        <v>16913</v>
      </c>
      <c r="D314" s="79">
        <v>96805</v>
      </c>
      <c r="E314" s="79">
        <v>9601824</v>
      </c>
      <c r="F314" s="79"/>
      <c r="G314" s="79">
        <v>123</v>
      </c>
      <c r="H314" s="79">
        <v>18429</v>
      </c>
      <c r="I314" s="79">
        <v>48142</v>
      </c>
      <c r="J314" s="79">
        <v>12554312</v>
      </c>
      <c r="K314" s="79"/>
      <c r="L314" s="79">
        <v>90</v>
      </c>
      <c r="M314" s="79">
        <v>8141</v>
      </c>
      <c r="N314" s="79">
        <v>32258</v>
      </c>
      <c r="O314" s="79">
        <v>7974204</v>
      </c>
      <c r="P314" s="144"/>
      <c r="Q314" s="144"/>
      <c r="R314" s="144"/>
      <c r="S314" s="144"/>
    </row>
    <row r="315" spans="1:19" s="41" customFormat="1" ht="9" customHeight="1" x14ac:dyDescent="0.15">
      <c r="A315" s="74" t="s">
        <v>34</v>
      </c>
      <c r="B315" s="79">
        <v>1198</v>
      </c>
      <c r="C315" s="79">
        <v>2425</v>
      </c>
      <c r="D315" s="79">
        <v>10157</v>
      </c>
      <c r="E315" s="79">
        <v>2072563</v>
      </c>
      <c r="F315" s="79"/>
      <c r="G315" s="79">
        <v>36</v>
      </c>
      <c r="H315" s="79">
        <v>1735</v>
      </c>
      <c r="I315" s="79">
        <v>4452</v>
      </c>
      <c r="J315" s="79">
        <v>1882811</v>
      </c>
      <c r="K315" s="79"/>
      <c r="L315" s="79">
        <v>2</v>
      </c>
      <c r="M315" s="79">
        <v>115</v>
      </c>
      <c r="N315" s="79">
        <v>332</v>
      </c>
      <c r="O315" s="79">
        <v>47023</v>
      </c>
      <c r="P315" s="144"/>
      <c r="Q315" s="144"/>
      <c r="R315" s="144"/>
      <c r="S315" s="144"/>
    </row>
    <row r="316" spans="1:19" s="41" customFormat="1" ht="9" customHeight="1" x14ac:dyDescent="0.15">
      <c r="A316" s="74" t="s">
        <v>35</v>
      </c>
      <c r="B316" s="79">
        <v>572</v>
      </c>
      <c r="C316" s="79">
        <v>1034</v>
      </c>
      <c r="D316" s="79">
        <v>3744</v>
      </c>
      <c r="E316" s="79">
        <v>1188973</v>
      </c>
      <c r="F316" s="79"/>
      <c r="G316" s="79">
        <v>7</v>
      </c>
      <c r="H316" s="79">
        <v>1027</v>
      </c>
      <c r="I316" s="79">
        <v>4520</v>
      </c>
      <c r="J316" s="79">
        <v>1061750</v>
      </c>
      <c r="K316" s="79"/>
      <c r="L316" s="79">
        <v>2</v>
      </c>
      <c r="M316" s="79">
        <v>33</v>
      </c>
      <c r="N316" s="79">
        <v>116</v>
      </c>
      <c r="O316" s="79">
        <v>8026</v>
      </c>
      <c r="P316" s="144"/>
      <c r="Q316" s="144"/>
      <c r="R316" s="144"/>
      <c r="S316" s="144"/>
    </row>
    <row r="317" spans="1:19" s="41" customFormat="1" ht="9" customHeight="1" x14ac:dyDescent="0.15">
      <c r="A317" s="76" t="s">
        <v>86</v>
      </c>
      <c r="B317" s="81">
        <v>15513</v>
      </c>
      <c r="C317" s="81">
        <v>35323</v>
      </c>
      <c r="D317" s="81">
        <v>157893</v>
      </c>
      <c r="E317" s="81">
        <v>21665436</v>
      </c>
      <c r="F317" s="81"/>
      <c r="G317" s="81">
        <v>231</v>
      </c>
      <c r="H317" s="81">
        <v>58376</v>
      </c>
      <c r="I317" s="81">
        <v>116689</v>
      </c>
      <c r="J317" s="81">
        <v>38035848</v>
      </c>
      <c r="K317" s="81"/>
      <c r="L317" s="81">
        <v>314</v>
      </c>
      <c r="M317" s="81">
        <v>58259</v>
      </c>
      <c r="N317" s="81">
        <v>133358</v>
      </c>
      <c r="O317" s="81">
        <v>17392968</v>
      </c>
      <c r="P317" s="144"/>
      <c r="Q317" s="144"/>
      <c r="R317" s="144"/>
      <c r="S317" s="144"/>
    </row>
    <row r="318" spans="1:19" s="41" customFormat="1" ht="9" customHeight="1" x14ac:dyDescent="0.15">
      <c r="A318" s="74" t="s">
        <v>87</v>
      </c>
      <c r="B318" s="79">
        <v>211805</v>
      </c>
      <c r="C318" s="79">
        <v>390958</v>
      </c>
      <c r="D318" s="79">
        <v>2658495</v>
      </c>
      <c r="E318" s="79">
        <v>584875079</v>
      </c>
      <c r="F318" s="79"/>
      <c r="G318" s="79">
        <v>6751</v>
      </c>
      <c r="H318" s="79">
        <v>916842</v>
      </c>
      <c r="I318" s="79">
        <v>2223607</v>
      </c>
      <c r="J318" s="79">
        <v>470723216</v>
      </c>
      <c r="K318" s="79"/>
      <c r="L318" s="79">
        <v>4018</v>
      </c>
      <c r="M318" s="79">
        <v>936036</v>
      </c>
      <c r="N318" s="79">
        <v>2126447</v>
      </c>
      <c r="O318" s="79">
        <v>449611518</v>
      </c>
      <c r="P318" s="144"/>
      <c r="Q318" s="144"/>
      <c r="R318" s="144"/>
      <c r="S318" s="144"/>
    </row>
    <row r="319" spans="1:19" s="41" customFormat="1" ht="9" customHeight="1" x14ac:dyDescent="0.15">
      <c r="A319" s="74" t="s">
        <v>38</v>
      </c>
      <c r="B319" s="79">
        <v>707</v>
      </c>
      <c r="C319" s="79">
        <v>1371</v>
      </c>
      <c r="D319" s="79">
        <v>6566</v>
      </c>
      <c r="E319" s="79">
        <v>659417</v>
      </c>
      <c r="F319" s="79"/>
      <c r="G319" s="79">
        <v>11</v>
      </c>
      <c r="H319" s="79">
        <v>3440</v>
      </c>
      <c r="I319" s="79">
        <v>8522</v>
      </c>
      <c r="J319" s="79">
        <v>2503396</v>
      </c>
      <c r="K319" s="79"/>
      <c r="L319" s="79">
        <v>2</v>
      </c>
      <c r="M319" s="79">
        <v>36</v>
      </c>
      <c r="N319" s="79">
        <v>364</v>
      </c>
      <c r="O319" s="79">
        <v>56838</v>
      </c>
    </row>
    <row r="320" spans="1:19" s="41" customFormat="1" ht="9" customHeight="1" x14ac:dyDescent="0.15">
      <c r="A320" s="74" t="s">
        <v>39</v>
      </c>
      <c r="B320" s="79">
        <v>9679</v>
      </c>
      <c r="C320" s="79">
        <v>21034</v>
      </c>
      <c r="D320" s="79">
        <v>100342</v>
      </c>
      <c r="E320" s="79">
        <v>11974447</v>
      </c>
      <c r="F320" s="79"/>
      <c r="G320" s="79">
        <v>101</v>
      </c>
      <c r="H320" s="79">
        <v>19952</v>
      </c>
      <c r="I320" s="79">
        <v>43836</v>
      </c>
      <c r="J320" s="79">
        <v>12216610</v>
      </c>
      <c r="K320" s="79"/>
      <c r="L320" s="79">
        <v>81</v>
      </c>
      <c r="M320" s="79">
        <v>5225</v>
      </c>
      <c r="N320" s="79">
        <v>16853</v>
      </c>
      <c r="O320" s="79">
        <v>2834846</v>
      </c>
    </row>
    <row r="321" spans="1:15" s="41" customFormat="1" ht="9" customHeight="1" x14ac:dyDescent="0.15">
      <c r="A321" s="76" t="s">
        <v>40</v>
      </c>
      <c r="B321" s="81">
        <v>1883</v>
      </c>
      <c r="C321" s="81">
        <v>2613</v>
      </c>
      <c r="D321" s="81">
        <v>7564</v>
      </c>
      <c r="E321" s="81">
        <v>1967653</v>
      </c>
      <c r="F321" s="81"/>
      <c r="G321" s="81">
        <v>8</v>
      </c>
      <c r="H321" s="81">
        <v>1813</v>
      </c>
      <c r="I321" s="81">
        <v>3999</v>
      </c>
      <c r="J321" s="81">
        <v>1289386</v>
      </c>
      <c r="K321" s="81"/>
      <c r="L321" s="81">
        <v>4</v>
      </c>
      <c r="M321" s="81">
        <v>348</v>
      </c>
      <c r="N321" s="81">
        <v>738</v>
      </c>
      <c r="O321" s="81">
        <v>112723</v>
      </c>
    </row>
    <row r="322" spans="1:15" s="41" customFormat="1" ht="9" customHeight="1" x14ac:dyDescent="0.15">
      <c r="A322" s="74" t="s">
        <v>41</v>
      </c>
      <c r="B322" s="79">
        <v>1118</v>
      </c>
      <c r="C322" s="79">
        <v>2071</v>
      </c>
      <c r="D322" s="79">
        <v>10527</v>
      </c>
      <c r="E322" s="79">
        <v>2911673</v>
      </c>
      <c r="F322" s="79"/>
      <c r="G322" s="79">
        <v>10</v>
      </c>
      <c r="H322" s="79">
        <v>1979</v>
      </c>
      <c r="I322" s="79">
        <v>4036</v>
      </c>
      <c r="J322" s="79">
        <v>1796891</v>
      </c>
      <c r="K322" s="79"/>
      <c r="L322" s="79">
        <v>12</v>
      </c>
      <c r="M322" s="79">
        <v>409</v>
      </c>
      <c r="N322" s="79">
        <v>1271</v>
      </c>
      <c r="O322" s="79">
        <v>466795</v>
      </c>
    </row>
    <row r="323" spans="1:15" s="41" customFormat="1" ht="9" customHeight="1" x14ac:dyDescent="0.15">
      <c r="A323" s="74" t="s">
        <v>42</v>
      </c>
      <c r="B323" s="79">
        <v>44965</v>
      </c>
      <c r="C323" s="79">
        <v>100656</v>
      </c>
      <c r="D323" s="79">
        <v>564421</v>
      </c>
      <c r="E323" s="79">
        <v>49266206</v>
      </c>
      <c r="F323" s="79"/>
      <c r="G323" s="79">
        <v>833</v>
      </c>
      <c r="H323" s="79">
        <v>69827</v>
      </c>
      <c r="I323" s="79">
        <v>160431</v>
      </c>
      <c r="J323" s="79">
        <v>29812984</v>
      </c>
      <c r="K323" s="79"/>
      <c r="L323" s="79">
        <v>426</v>
      </c>
      <c r="M323" s="79">
        <v>47065</v>
      </c>
      <c r="N323" s="79">
        <v>140151</v>
      </c>
      <c r="O323" s="79">
        <v>24376701</v>
      </c>
    </row>
    <row r="324" spans="1:15" s="41" customFormat="1" ht="9" customHeight="1" x14ac:dyDescent="0.15">
      <c r="A324" s="74" t="s">
        <v>43</v>
      </c>
      <c r="B324" s="79">
        <v>13040</v>
      </c>
      <c r="C324" s="79">
        <v>24317</v>
      </c>
      <c r="D324" s="79">
        <v>157426</v>
      </c>
      <c r="E324" s="79">
        <v>21948432</v>
      </c>
      <c r="F324" s="79"/>
      <c r="G324" s="79">
        <v>459</v>
      </c>
      <c r="H324" s="79">
        <v>49738</v>
      </c>
      <c r="I324" s="79">
        <v>124201</v>
      </c>
      <c r="J324" s="79">
        <v>33159623</v>
      </c>
      <c r="K324" s="79"/>
      <c r="L324" s="79">
        <v>251</v>
      </c>
      <c r="M324" s="79">
        <v>21975</v>
      </c>
      <c r="N324" s="79">
        <v>85989</v>
      </c>
      <c r="O324" s="79">
        <v>20404199</v>
      </c>
    </row>
    <row r="325" spans="1:15" s="41" customFormat="1" ht="9" customHeight="1" x14ac:dyDescent="0.15">
      <c r="A325" s="76" t="s">
        <v>88</v>
      </c>
      <c r="B325" s="81">
        <v>3760</v>
      </c>
      <c r="C325" s="81">
        <v>7294</v>
      </c>
      <c r="D325" s="81">
        <v>28372</v>
      </c>
      <c r="E325" s="81">
        <v>6867362</v>
      </c>
      <c r="F325" s="81"/>
      <c r="G325" s="81">
        <v>98</v>
      </c>
      <c r="H325" s="81">
        <v>3715</v>
      </c>
      <c r="I325" s="81">
        <v>7297</v>
      </c>
      <c r="J325" s="81">
        <v>2760370</v>
      </c>
      <c r="K325" s="81"/>
      <c r="L325" s="81">
        <v>36</v>
      </c>
      <c r="M325" s="81">
        <v>2029</v>
      </c>
      <c r="N325" s="81">
        <v>4172</v>
      </c>
      <c r="O325" s="81">
        <v>1509877</v>
      </c>
    </row>
    <row r="326" spans="1:15" s="41" customFormat="1" ht="9" customHeight="1" x14ac:dyDescent="0.15">
      <c r="A326" s="74" t="s">
        <v>45</v>
      </c>
      <c r="B326" s="79">
        <v>2891</v>
      </c>
      <c r="C326" s="79">
        <v>4867</v>
      </c>
      <c r="D326" s="79">
        <v>33945</v>
      </c>
      <c r="E326" s="79">
        <v>3728510</v>
      </c>
      <c r="F326" s="79"/>
      <c r="G326" s="79">
        <v>58</v>
      </c>
      <c r="H326" s="79">
        <v>8119</v>
      </c>
      <c r="I326" s="79">
        <v>14710</v>
      </c>
      <c r="J326" s="79">
        <v>2690110</v>
      </c>
      <c r="K326" s="79"/>
      <c r="L326" s="79">
        <v>31</v>
      </c>
      <c r="M326" s="79">
        <v>1557</v>
      </c>
      <c r="N326" s="79">
        <v>4995</v>
      </c>
      <c r="O326" s="79">
        <v>2013018</v>
      </c>
    </row>
    <row r="327" spans="1:15" s="41" customFormat="1" ht="9" customHeight="1" x14ac:dyDescent="0.15">
      <c r="A327" s="74" t="s">
        <v>46</v>
      </c>
      <c r="B327" s="79">
        <v>836</v>
      </c>
      <c r="C327" s="79">
        <v>1611</v>
      </c>
      <c r="D327" s="79">
        <v>5871</v>
      </c>
      <c r="E327" s="79">
        <v>1675613</v>
      </c>
      <c r="F327" s="79"/>
      <c r="G327" s="79">
        <v>3</v>
      </c>
      <c r="H327" s="79">
        <v>211</v>
      </c>
      <c r="I327" s="79">
        <v>517</v>
      </c>
      <c r="J327" s="79">
        <v>168800</v>
      </c>
      <c r="K327" s="79"/>
      <c r="L327" s="79">
        <v>6</v>
      </c>
      <c r="M327" s="79">
        <v>583</v>
      </c>
      <c r="N327" s="79">
        <v>3659</v>
      </c>
      <c r="O327" s="79">
        <v>393054</v>
      </c>
    </row>
    <row r="328" spans="1:15" s="41" customFormat="1" ht="9" customHeight="1" x14ac:dyDescent="0.15">
      <c r="A328" s="74" t="s">
        <v>47</v>
      </c>
      <c r="B328" s="79">
        <v>79752</v>
      </c>
      <c r="C328" s="79">
        <v>177250</v>
      </c>
      <c r="D328" s="79">
        <v>1242998</v>
      </c>
      <c r="E328" s="79">
        <v>113628029</v>
      </c>
      <c r="F328" s="79"/>
      <c r="G328" s="79">
        <v>1233</v>
      </c>
      <c r="H328" s="79">
        <v>144439</v>
      </c>
      <c r="I328" s="79">
        <v>427355</v>
      </c>
      <c r="J328" s="79">
        <v>74880388</v>
      </c>
      <c r="K328" s="79"/>
      <c r="L328" s="79">
        <v>1247</v>
      </c>
      <c r="M328" s="79">
        <v>195322</v>
      </c>
      <c r="N328" s="79">
        <v>436948</v>
      </c>
      <c r="O328" s="79">
        <v>114540725</v>
      </c>
    </row>
    <row r="329" spans="1:15" s="41" customFormat="1" ht="9" customHeight="1" x14ac:dyDescent="0.15">
      <c r="A329" s="76" t="s">
        <v>48</v>
      </c>
      <c r="B329" s="81">
        <v>500</v>
      </c>
      <c r="C329" s="81">
        <v>805</v>
      </c>
      <c r="D329" s="81">
        <v>2551</v>
      </c>
      <c r="E329" s="81">
        <v>405272</v>
      </c>
      <c r="F329" s="81"/>
      <c r="G329" s="81">
        <v>3</v>
      </c>
      <c r="H329" s="81">
        <v>2357</v>
      </c>
      <c r="I329" s="81">
        <v>7449</v>
      </c>
      <c r="J329" s="81">
        <v>1910000</v>
      </c>
      <c r="K329" s="81"/>
      <c r="L329" s="81">
        <v>2</v>
      </c>
      <c r="M329" s="81">
        <v>273</v>
      </c>
      <c r="N329" s="81">
        <v>540</v>
      </c>
      <c r="O329" s="81">
        <v>140488</v>
      </c>
    </row>
    <row r="330" spans="1:15" s="41" customFormat="1" ht="9" customHeight="1" x14ac:dyDescent="0.15">
      <c r="A330" s="74" t="s">
        <v>49</v>
      </c>
      <c r="B330" s="79">
        <v>13324</v>
      </c>
      <c r="C330" s="79">
        <v>27580</v>
      </c>
      <c r="D330" s="79">
        <v>164289</v>
      </c>
      <c r="E330" s="79">
        <v>10224121</v>
      </c>
      <c r="F330" s="79"/>
      <c r="G330" s="79">
        <v>473</v>
      </c>
      <c r="H330" s="79">
        <v>20411</v>
      </c>
      <c r="I330" s="79">
        <v>50031</v>
      </c>
      <c r="J330" s="79">
        <v>19704523</v>
      </c>
      <c r="K330" s="79"/>
      <c r="L330" s="79">
        <v>145</v>
      </c>
      <c r="M330" s="79">
        <v>5346</v>
      </c>
      <c r="N330" s="79">
        <v>21431</v>
      </c>
      <c r="O330" s="79">
        <v>3137503</v>
      </c>
    </row>
    <row r="331" spans="1:15" s="41" customFormat="1" ht="9" customHeight="1" x14ac:dyDescent="0.15">
      <c r="A331" s="74" t="s">
        <v>50</v>
      </c>
      <c r="B331" s="79">
        <v>3541</v>
      </c>
      <c r="C331" s="79">
        <v>8556</v>
      </c>
      <c r="D331" s="79">
        <v>44399</v>
      </c>
      <c r="E331" s="79">
        <v>6864835</v>
      </c>
      <c r="F331" s="79"/>
      <c r="G331" s="79">
        <v>75</v>
      </c>
      <c r="H331" s="79">
        <v>10746</v>
      </c>
      <c r="I331" s="79">
        <v>29542</v>
      </c>
      <c r="J331" s="79">
        <v>9867695</v>
      </c>
      <c r="K331" s="79"/>
      <c r="L331" s="79">
        <v>93</v>
      </c>
      <c r="M331" s="79">
        <v>8566</v>
      </c>
      <c r="N331" s="79">
        <v>20272</v>
      </c>
      <c r="O331" s="79">
        <v>5214811</v>
      </c>
    </row>
    <row r="332" spans="1:15" s="41" customFormat="1" ht="9" customHeight="1" x14ac:dyDescent="0.15">
      <c r="A332" s="74" t="s">
        <v>51</v>
      </c>
      <c r="B332" s="79">
        <v>1869</v>
      </c>
      <c r="C332" s="79">
        <v>3946</v>
      </c>
      <c r="D332" s="79">
        <v>18192</v>
      </c>
      <c r="E332" s="79">
        <v>3661795</v>
      </c>
      <c r="F332" s="79"/>
      <c r="G332" s="79">
        <v>30</v>
      </c>
      <c r="H332" s="79">
        <v>1741</v>
      </c>
      <c r="I332" s="79">
        <v>5957</v>
      </c>
      <c r="J332" s="79">
        <v>1628199</v>
      </c>
      <c r="K332" s="79"/>
      <c r="L332" s="79">
        <v>20</v>
      </c>
      <c r="M332" s="79">
        <v>698</v>
      </c>
      <c r="N332" s="79">
        <v>3507</v>
      </c>
      <c r="O332" s="79">
        <v>1048040</v>
      </c>
    </row>
    <row r="333" spans="1:15" s="41" customFormat="1" ht="9" customHeight="1" x14ac:dyDescent="0.15">
      <c r="A333" s="76" t="s">
        <v>52</v>
      </c>
      <c r="B333" s="81">
        <v>3082</v>
      </c>
      <c r="C333" s="81">
        <v>6493</v>
      </c>
      <c r="D333" s="81">
        <v>23818</v>
      </c>
      <c r="E333" s="81">
        <v>5056560</v>
      </c>
      <c r="F333" s="81"/>
      <c r="G333" s="81">
        <v>30</v>
      </c>
      <c r="H333" s="81">
        <v>6510</v>
      </c>
      <c r="I333" s="81">
        <v>16665</v>
      </c>
      <c r="J333" s="81">
        <v>5300619</v>
      </c>
      <c r="K333" s="81"/>
      <c r="L333" s="81">
        <v>33</v>
      </c>
      <c r="M333" s="81">
        <v>2902</v>
      </c>
      <c r="N333" s="81">
        <v>8802</v>
      </c>
      <c r="O333" s="81">
        <v>1742285</v>
      </c>
    </row>
    <row r="334" spans="1:15" s="41" customFormat="1" ht="9" customHeight="1" x14ac:dyDescent="0.15">
      <c r="A334" s="74" t="s">
        <v>53</v>
      </c>
      <c r="B334" s="79">
        <v>3538</v>
      </c>
      <c r="C334" s="79">
        <v>6993</v>
      </c>
      <c r="D334" s="79">
        <v>27779</v>
      </c>
      <c r="E334" s="79">
        <v>8697095</v>
      </c>
      <c r="F334" s="79"/>
      <c r="G334" s="79">
        <v>59</v>
      </c>
      <c r="H334" s="79">
        <v>5617</v>
      </c>
      <c r="I334" s="79">
        <v>13346</v>
      </c>
      <c r="J334" s="79">
        <v>6024260</v>
      </c>
      <c r="K334" s="79"/>
      <c r="L334" s="79">
        <v>26</v>
      </c>
      <c r="M334" s="79">
        <v>1580</v>
      </c>
      <c r="N334" s="79">
        <v>3147</v>
      </c>
      <c r="O334" s="79">
        <v>3313093</v>
      </c>
    </row>
    <row r="335" spans="1:15" s="41" customFormat="1" ht="9" customHeight="1" x14ac:dyDescent="0.15">
      <c r="A335" s="74" t="s">
        <v>54</v>
      </c>
      <c r="B335" s="79">
        <v>25241</v>
      </c>
      <c r="C335" s="79">
        <v>56042</v>
      </c>
      <c r="D335" s="79">
        <v>262992</v>
      </c>
      <c r="E335" s="79">
        <v>41839690</v>
      </c>
      <c r="F335" s="79"/>
      <c r="G335" s="79">
        <v>109</v>
      </c>
      <c r="H335" s="79">
        <v>11898</v>
      </c>
      <c r="I335" s="79">
        <v>32039</v>
      </c>
      <c r="J335" s="79">
        <v>3773707</v>
      </c>
      <c r="K335" s="79"/>
      <c r="L335" s="79">
        <v>213</v>
      </c>
      <c r="M335" s="79">
        <v>21660</v>
      </c>
      <c r="N335" s="79">
        <v>56877</v>
      </c>
      <c r="O335" s="79">
        <v>10584322</v>
      </c>
    </row>
    <row r="336" spans="1:15" s="41" customFormat="1" ht="9" customHeight="1" x14ac:dyDescent="0.15">
      <c r="A336" s="74" t="s">
        <v>55</v>
      </c>
      <c r="B336" s="79">
        <v>3301</v>
      </c>
      <c r="C336" s="79">
        <v>6712</v>
      </c>
      <c r="D336" s="79">
        <v>35218</v>
      </c>
      <c r="E336" s="79">
        <v>1888102</v>
      </c>
      <c r="F336" s="79"/>
      <c r="G336" s="79">
        <v>23</v>
      </c>
      <c r="H336" s="79">
        <v>3210</v>
      </c>
      <c r="I336" s="79">
        <v>9748</v>
      </c>
      <c r="J336" s="79">
        <v>722690</v>
      </c>
      <c r="K336" s="79"/>
      <c r="L336" s="79">
        <v>12</v>
      </c>
      <c r="M336" s="79">
        <v>1382</v>
      </c>
      <c r="N336" s="79">
        <v>5931</v>
      </c>
      <c r="O336" s="79">
        <v>624542</v>
      </c>
    </row>
    <row r="337" spans="1:19" s="41" customFormat="1" ht="9" customHeight="1" x14ac:dyDescent="0.15">
      <c r="A337" s="76" t="s">
        <v>56</v>
      </c>
      <c r="B337" s="81">
        <v>7448</v>
      </c>
      <c r="C337" s="81">
        <v>14903</v>
      </c>
      <c r="D337" s="81">
        <v>90672</v>
      </c>
      <c r="E337" s="81">
        <v>10402194</v>
      </c>
      <c r="F337" s="81"/>
      <c r="G337" s="81">
        <v>255</v>
      </c>
      <c r="H337" s="81">
        <v>38721</v>
      </c>
      <c r="I337" s="81">
        <v>78145</v>
      </c>
      <c r="J337" s="81">
        <v>16659014</v>
      </c>
      <c r="K337" s="81"/>
      <c r="L337" s="81">
        <v>53</v>
      </c>
      <c r="M337" s="81">
        <v>18499</v>
      </c>
      <c r="N337" s="81">
        <v>67362</v>
      </c>
      <c r="O337" s="81">
        <v>11191820</v>
      </c>
    </row>
    <row r="338" spans="1:19" s="41" customFormat="1" ht="9" customHeight="1" x14ac:dyDescent="0.15">
      <c r="A338" s="74" t="s">
        <v>57</v>
      </c>
      <c r="B338" s="79">
        <v>287</v>
      </c>
      <c r="C338" s="79">
        <v>386</v>
      </c>
      <c r="D338" s="79">
        <v>1469</v>
      </c>
      <c r="E338" s="79">
        <v>192221</v>
      </c>
      <c r="F338" s="79"/>
      <c r="G338" s="79">
        <v>7</v>
      </c>
      <c r="H338" s="79">
        <v>682</v>
      </c>
      <c r="I338" s="79">
        <v>2613</v>
      </c>
      <c r="J338" s="79">
        <v>904759</v>
      </c>
      <c r="K338" s="79"/>
      <c r="L338" s="79">
        <v>12</v>
      </c>
      <c r="M338" s="79">
        <v>278</v>
      </c>
      <c r="N338" s="79">
        <v>511</v>
      </c>
      <c r="O338" s="79">
        <v>224599</v>
      </c>
    </row>
    <row r="339" spans="1:19" s="41" customFormat="1" ht="9" customHeight="1" x14ac:dyDescent="0.15">
      <c r="A339" s="74" t="s">
        <v>89</v>
      </c>
      <c r="B339" s="79">
        <v>6129</v>
      </c>
      <c r="C339" s="79">
        <v>10179</v>
      </c>
      <c r="D339" s="79">
        <v>42328</v>
      </c>
      <c r="E339" s="79">
        <v>5633123</v>
      </c>
      <c r="F339" s="79"/>
      <c r="G339" s="79">
        <v>77</v>
      </c>
      <c r="H339" s="79">
        <v>8341</v>
      </c>
      <c r="I339" s="79">
        <v>26468</v>
      </c>
      <c r="J339" s="79">
        <v>4097679</v>
      </c>
      <c r="K339" s="79"/>
      <c r="L339" s="79">
        <v>52</v>
      </c>
      <c r="M339" s="79">
        <v>1291</v>
      </c>
      <c r="N339" s="79">
        <v>3659</v>
      </c>
      <c r="O339" s="79">
        <v>980383</v>
      </c>
    </row>
    <row r="340" spans="1:19" s="41" customFormat="1" ht="9" customHeight="1" x14ac:dyDescent="0.15">
      <c r="A340" s="74" t="s">
        <v>59</v>
      </c>
      <c r="B340" s="79">
        <v>11470</v>
      </c>
      <c r="C340" s="79">
        <v>24987</v>
      </c>
      <c r="D340" s="79">
        <v>114767</v>
      </c>
      <c r="E340" s="79">
        <v>61868268</v>
      </c>
      <c r="F340" s="79"/>
      <c r="G340" s="79">
        <v>82</v>
      </c>
      <c r="H340" s="79">
        <v>7901</v>
      </c>
      <c r="I340" s="79">
        <v>44306</v>
      </c>
      <c r="J340" s="79">
        <v>5492137</v>
      </c>
      <c r="K340" s="79"/>
      <c r="L340" s="79">
        <v>130</v>
      </c>
      <c r="M340" s="79">
        <v>10629</v>
      </c>
      <c r="N340" s="79">
        <v>23944</v>
      </c>
      <c r="O340" s="79">
        <v>5237552</v>
      </c>
    </row>
    <row r="341" spans="1:19" s="41" customFormat="1" ht="9" customHeight="1" x14ac:dyDescent="0.15">
      <c r="A341" s="76" t="s">
        <v>60</v>
      </c>
      <c r="B341" s="81">
        <v>346</v>
      </c>
      <c r="C341" s="81">
        <v>642</v>
      </c>
      <c r="D341" s="81">
        <v>2368</v>
      </c>
      <c r="E341" s="81">
        <v>598422</v>
      </c>
      <c r="F341" s="81"/>
      <c r="G341" s="81">
        <v>8</v>
      </c>
      <c r="H341" s="81">
        <v>6761</v>
      </c>
      <c r="I341" s="81">
        <v>18184</v>
      </c>
      <c r="J341" s="81">
        <v>5358857</v>
      </c>
      <c r="K341" s="81"/>
      <c r="L341" s="81">
        <v>3</v>
      </c>
      <c r="M341" s="81">
        <v>194</v>
      </c>
      <c r="N341" s="81">
        <v>907</v>
      </c>
      <c r="O341" s="81">
        <v>473485</v>
      </c>
    </row>
    <row r="342" spans="1:19" s="41" customFormat="1" ht="9" customHeight="1" x14ac:dyDescent="0.15">
      <c r="A342" s="74" t="s">
        <v>90</v>
      </c>
      <c r="B342" s="155">
        <v>0</v>
      </c>
      <c r="C342" s="155">
        <v>0</v>
      </c>
      <c r="D342" s="155">
        <v>0</v>
      </c>
      <c r="E342" s="155">
        <v>0</v>
      </c>
      <c r="F342" s="155"/>
      <c r="G342" s="155">
        <v>0</v>
      </c>
      <c r="H342" s="155">
        <v>0</v>
      </c>
      <c r="I342" s="155">
        <v>0</v>
      </c>
      <c r="J342" s="155">
        <v>0</v>
      </c>
      <c r="K342" s="79"/>
      <c r="L342" s="79">
        <v>1</v>
      </c>
      <c r="M342" s="79">
        <v>1228</v>
      </c>
      <c r="N342" s="79">
        <v>599</v>
      </c>
      <c r="O342" s="79">
        <v>352509</v>
      </c>
    </row>
    <row r="343" spans="1:19" s="41" customFormat="1" ht="8.65" customHeight="1" x14ac:dyDescent="0.15">
      <c r="A343" s="74"/>
      <c r="B343" s="155"/>
      <c r="C343" s="155"/>
      <c r="D343" s="155"/>
      <c r="E343" s="155"/>
      <c r="F343" s="155"/>
      <c r="G343" s="155"/>
      <c r="H343" s="155"/>
      <c r="I343" s="155"/>
      <c r="J343" s="155"/>
      <c r="K343" s="79"/>
      <c r="L343" s="79"/>
      <c r="M343" s="79"/>
      <c r="N343" s="79"/>
      <c r="O343" s="79"/>
    </row>
    <row r="344" spans="1:19" s="41" customFormat="1" ht="9" customHeight="1" x14ac:dyDescent="0.15">
      <c r="A344" s="72">
        <v>2004</v>
      </c>
      <c r="B344" s="79"/>
      <c r="C344" s="79"/>
      <c r="D344" s="84"/>
      <c r="E344" s="111"/>
      <c r="F344" s="111"/>
      <c r="G344" s="111"/>
      <c r="H344" s="111"/>
      <c r="I344" s="84"/>
      <c r="J344" s="84"/>
      <c r="K344" s="111"/>
      <c r="L344" s="111"/>
      <c r="M344" s="111"/>
      <c r="N344" s="111"/>
      <c r="O344" s="84"/>
      <c r="P344" s="144"/>
      <c r="Q344" s="144"/>
      <c r="R344" s="144"/>
      <c r="S344" s="144"/>
    </row>
    <row r="345" spans="1:19" s="41" customFormat="1" ht="9" customHeight="1" x14ac:dyDescent="0.15">
      <c r="A345" s="72" t="s">
        <v>84</v>
      </c>
      <c r="B345" s="78">
        <f>SUM(B347:B379)</f>
        <v>537678</v>
      </c>
      <c r="C345" s="78">
        <f>SUM(C347:C379)</f>
        <v>1051973</v>
      </c>
      <c r="D345" s="78">
        <f>SUM(D347:D379)+4</f>
        <v>7178937</v>
      </c>
      <c r="E345" s="78">
        <f>SUM(E347:E379)+1</f>
        <v>1044857477</v>
      </c>
      <c r="F345" s="78"/>
      <c r="G345" s="78">
        <f>SUM(G347:G379)</f>
        <v>15222</v>
      </c>
      <c r="H345" s="78">
        <f>SUM(H347:H379)</f>
        <v>1651465</v>
      </c>
      <c r="I345" s="78">
        <f>SUM(I347:I379)-3</f>
        <v>4129014</v>
      </c>
      <c r="J345" s="78">
        <f>SUM(J347:J379)+2</f>
        <v>1381519848</v>
      </c>
      <c r="K345" s="78"/>
      <c r="L345" s="78">
        <f>SUM(L347:L379)</f>
        <v>7433</v>
      </c>
      <c r="M345" s="78">
        <f>SUM(M347:M379)</f>
        <v>1328732</v>
      </c>
      <c r="N345" s="78">
        <f>SUM(N347:N379)+1</f>
        <v>3860519</v>
      </c>
      <c r="O345" s="78">
        <f>SUM(O347:O379)-2</f>
        <v>1109484964</v>
      </c>
      <c r="P345" s="144"/>
      <c r="Q345" s="144"/>
      <c r="R345" s="144"/>
      <c r="S345" s="144"/>
    </row>
    <row r="346" spans="1:19" s="41" customFormat="1" ht="3" customHeight="1" x14ac:dyDescent="0.15">
      <c r="A346" s="72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144"/>
      <c r="Q346" s="144"/>
      <c r="R346" s="144"/>
      <c r="S346" s="144"/>
    </row>
    <row r="347" spans="1:19" s="41" customFormat="1" ht="9" customHeight="1" x14ac:dyDescent="0.15">
      <c r="A347" s="74" t="s">
        <v>29</v>
      </c>
      <c r="B347" s="79">
        <v>1817</v>
      </c>
      <c r="C347" s="79">
        <v>3867</v>
      </c>
      <c r="D347" s="79">
        <v>14356</v>
      </c>
      <c r="E347" s="79">
        <v>6021116</v>
      </c>
      <c r="F347" s="79"/>
      <c r="G347" s="79">
        <v>35</v>
      </c>
      <c r="H347" s="79">
        <v>31780</v>
      </c>
      <c r="I347" s="79">
        <v>38753</v>
      </c>
      <c r="J347" s="79">
        <v>14761820</v>
      </c>
      <c r="K347" s="79"/>
      <c r="L347" s="79">
        <v>17</v>
      </c>
      <c r="M347" s="79">
        <v>1510</v>
      </c>
      <c r="N347" s="79">
        <v>6608</v>
      </c>
      <c r="O347" s="79">
        <v>3067626</v>
      </c>
      <c r="P347" s="144"/>
      <c r="Q347" s="144"/>
      <c r="R347" s="144"/>
      <c r="S347" s="144"/>
    </row>
    <row r="348" spans="1:19" s="41" customFormat="1" ht="9" customHeight="1" x14ac:dyDescent="0.15">
      <c r="A348" s="74" t="s">
        <v>30</v>
      </c>
      <c r="B348" s="79">
        <v>12678</v>
      </c>
      <c r="C348" s="79">
        <v>24641</v>
      </c>
      <c r="D348" s="79">
        <v>138074</v>
      </c>
      <c r="E348" s="79">
        <v>19372503</v>
      </c>
      <c r="F348" s="79"/>
      <c r="G348" s="79">
        <v>212</v>
      </c>
      <c r="H348" s="79">
        <v>35982</v>
      </c>
      <c r="I348" s="79">
        <v>108602</v>
      </c>
      <c r="J348" s="79">
        <v>40856255</v>
      </c>
      <c r="K348" s="79"/>
      <c r="L348" s="79">
        <v>113</v>
      </c>
      <c r="M348" s="79">
        <v>7762</v>
      </c>
      <c r="N348" s="79">
        <v>21169</v>
      </c>
      <c r="O348" s="79">
        <v>5309473</v>
      </c>
      <c r="P348" s="144"/>
      <c r="Q348" s="144"/>
      <c r="R348" s="144"/>
      <c r="S348" s="144"/>
    </row>
    <row r="349" spans="1:19" s="41" customFormat="1" ht="9" customHeight="1" x14ac:dyDescent="0.15">
      <c r="A349" s="74" t="s">
        <v>31</v>
      </c>
      <c r="B349" s="79">
        <v>672</v>
      </c>
      <c r="C349" s="79">
        <v>933</v>
      </c>
      <c r="D349" s="79">
        <v>35546</v>
      </c>
      <c r="E349" s="79">
        <v>937162</v>
      </c>
      <c r="F349" s="79"/>
      <c r="G349" s="79">
        <v>7</v>
      </c>
      <c r="H349" s="79">
        <v>435</v>
      </c>
      <c r="I349" s="79">
        <v>1604</v>
      </c>
      <c r="J349" s="79">
        <v>320399</v>
      </c>
      <c r="K349" s="79"/>
      <c r="L349" s="79">
        <v>3</v>
      </c>
      <c r="M349" s="79">
        <v>114</v>
      </c>
      <c r="N349" s="79">
        <v>416</v>
      </c>
      <c r="O349" s="79">
        <v>136781</v>
      </c>
      <c r="P349" s="144"/>
      <c r="Q349" s="144"/>
      <c r="R349" s="144"/>
      <c r="S349" s="144"/>
    </row>
    <row r="350" spans="1:19" s="41" customFormat="1" ht="9" customHeight="1" x14ac:dyDescent="0.15">
      <c r="A350" s="76" t="s">
        <v>32</v>
      </c>
      <c r="B350" s="81">
        <v>702</v>
      </c>
      <c r="C350" s="81">
        <v>981</v>
      </c>
      <c r="D350" s="81">
        <v>17822</v>
      </c>
      <c r="E350" s="81">
        <v>889245</v>
      </c>
      <c r="F350" s="81"/>
      <c r="G350" s="81">
        <v>6</v>
      </c>
      <c r="H350" s="81">
        <v>685</v>
      </c>
      <c r="I350" s="81">
        <v>2178</v>
      </c>
      <c r="J350" s="81">
        <v>586393</v>
      </c>
      <c r="K350" s="81"/>
      <c r="L350" s="81">
        <v>7</v>
      </c>
      <c r="M350" s="81">
        <v>432</v>
      </c>
      <c r="N350" s="81">
        <v>2551</v>
      </c>
      <c r="O350" s="81">
        <v>412505</v>
      </c>
      <c r="P350" s="144"/>
      <c r="Q350" s="144"/>
      <c r="R350" s="144"/>
      <c r="S350" s="144"/>
    </row>
    <row r="351" spans="1:19" s="41" customFormat="1" ht="9" customHeight="1" x14ac:dyDescent="0.15">
      <c r="A351" s="74" t="s">
        <v>85</v>
      </c>
      <c r="B351" s="79">
        <v>8698</v>
      </c>
      <c r="C351" s="79">
        <v>17972</v>
      </c>
      <c r="D351" s="79">
        <v>114817</v>
      </c>
      <c r="E351" s="79">
        <v>10560584</v>
      </c>
      <c r="F351" s="79"/>
      <c r="G351" s="79">
        <v>98</v>
      </c>
      <c r="H351" s="79">
        <v>15820</v>
      </c>
      <c r="I351" s="79">
        <v>40001</v>
      </c>
      <c r="J351" s="79">
        <v>19800968</v>
      </c>
      <c r="K351" s="79"/>
      <c r="L351" s="79">
        <v>82</v>
      </c>
      <c r="M351" s="79">
        <v>8829</v>
      </c>
      <c r="N351" s="79">
        <v>29307</v>
      </c>
      <c r="O351" s="79">
        <v>8410341</v>
      </c>
      <c r="P351" s="144"/>
      <c r="Q351" s="144"/>
      <c r="R351" s="144"/>
      <c r="S351" s="144"/>
    </row>
    <row r="352" spans="1:19" s="41" customFormat="1" ht="9" customHeight="1" x14ac:dyDescent="0.15">
      <c r="A352" s="74" t="s">
        <v>34</v>
      </c>
      <c r="B352" s="79">
        <v>1680</v>
      </c>
      <c r="C352" s="79">
        <v>3117</v>
      </c>
      <c r="D352" s="79">
        <v>43142</v>
      </c>
      <c r="E352" s="79">
        <v>3439412</v>
      </c>
      <c r="F352" s="79"/>
      <c r="G352" s="79">
        <v>38</v>
      </c>
      <c r="H352" s="79">
        <v>2236</v>
      </c>
      <c r="I352" s="79">
        <v>10926</v>
      </c>
      <c r="J352" s="79">
        <v>2909113</v>
      </c>
      <c r="K352" s="79"/>
      <c r="L352" s="79">
        <v>1</v>
      </c>
      <c r="M352" s="79">
        <v>82</v>
      </c>
      <c r="N352" s="79">
        <v>374</v>
      </c>
      <c r="O352" s="79">
        <v>20117</v>
      </c>
      <c r="P352" s="144"/>
      <c r="Q352" s="144"/>
      <c r="R352" s="144"/>
      <c r="S352" s="144"/>
    </row>
    <row r="353" spans="1:19" s="41" customFormat="1" ht="9" customHeight="1" x14ac:dyDescent="0.15">
      <c r="A353" s="74" t="s">
        <v>35</v>
      </c>
      <c r="B353" s="79">
        <v>811</v>
      </c>
      <c r="C353" s="79">
        <v>1335</v>
      </c>
      <c r="D353" s="79">
        <v>9845</v>
      </c>
      <c r="E353" s="79">
        <v>1402978</v>
      </c>
      <c r="F353" s="79"/>
      <c r="G353" s="79">
        <v>11</v>
      </c>
      <c r="H353" s="79">
        <v>1277</v>
      </c>
      <c r="I353" s="79">
        <v>5403</v>
      </c>
      <c r="J353" s="79">
        <v>1417200</v>
      </c>
      <c r="K353" s="79"/>
      <c r="L353" s="79">
        <v>1</v>
      </c>
      <c r="M353" s="79">
        <v>19</v>
      </c>
      <c r="N353" s="79">
        <v>54</v>
      </c>
      <c r="O353" s="79">
        <v>7700</v>
      </c>
      <c r="P353" s="144"/>
      <c r="Q353" s="144"/>
      <c r="R353" s="144"/>
      <c r="S353" s="144"/>
    </row>
    <row r="354" spans="1:19" s="41" customFormat="1" ht="9" customHeight="1" x14ac:dyDescent="0.15">
      <c r="A354" s="76" t="s">
        <v>86</v>
      </c>
      <c r="B354" s="81">
        <v>18017</v>
      </c>
      <c r="C354" s="81">
        <v>41371</v>
      </c>
      <c r="D354" s="81">
        <v>223533</v>
      </c>
      <c r="E354" s="81">
        <v>43631088</v>
      </c>
      <c r="F354" s="81"/>
      <c r="G354" s="81">
        <v>278</v>
      </c>
      <c r="H354" s="81">
        <v>56306</v>
      </c>
      <c r="I354" s="81">
        <v>135069</v>
      </c>
      <c r="J354" s="81">
        <v>54381112</v>
      </c>
      <c r="K354" s="81"/>
      <c r="L354" s="81">
        <v>270</v>
      </c>
      <c r="M354" s="81">
        <v>40632</v>
      </c>
      <c r="N354" s="81">
        <v>111447</v>
      </c>
      <c r="O354" s="81">
        <v>9592708</v>
      </c>
      <c r="P354" s="144"/>
      <c r="Q354" s="144"/>
      <c r="R354" s="144"/>
      <c r="S354" s="144"/>
    </row>
    <row r="355" spans="1:19" s="41" customFormat="1" ht="9" customHeight="1" x14ac:dyDescent="0.15">
      <c r="A355" s="74" t="s">
        <v>87</v>
      </c>
      <c r="B355" s="79">
        <v>205633</v>
      </c>
      <c r="C355" s="79">
        <v>356724</v>
      </c>
      <c r="D355" s="79">
        <v>2691810</v>
      </c>
      <c r="E355" s="79">
        <v>496792650</v>
      </c>
      <c r="F355" s="79"/>
      <c r="G355" s="79">
        <v>10066</v>
      </c>
      <c r="H355" s="79">
        <v>1014819</v>
      </c>
      <c r="I355" s="79">
        <v>2404004</v>
      </c>
      <c r="J355" s="79">
        <v>761738502</v>
      </c>
      <c r="K355" s="79"/>
      <c r="L355" s="79">
        <v>4142</v>
      </c>
      <c r="M355" s="79">
        <v>957923</v>
      </c>
      <c r="N355" s="79">
        <v>2729465</v>
      </c>
      <c r="O355" s="79">
        <v>856890676</v>
      </c>
      <c r="P355" s="144"/>
      <c r="Q355" s="144"/>
      <c r="R355" s="144"/>
      <c r="S355" s="144"/>
    </row>
    <row r="356" spans="1:19" s="41" customFormat="1" ht="9" customHeight="1" x14ac:dyDescent="0.15">
      <c r="A356" s="74" t="s">
        <v>38</v>
      </c>
      <c r="B356" s="79">
        <v>938</v>
      </c>
      <c r="C356" s="79">
        <v>1695</v>
      </c>
      <c r="D356" s="79">
        <v>13638</v>
      </c>
      <c r="E356" s="79">
        <v>939739</v>
      </c>
      <c r="F356" s="79"/>
      <c r="G356" s="79">
        <v>12</v>
      </c>
      <c r="H356" s="79">
        <v>4245</v>
      </c>
      <c r="I356" s="79">
        <v>7001</v>
      </c>
      <c r="J356" s="79">
        <v>2932443</v>
      </c>
      <c r="K356" s="79"/>
      <c r="L356" s="79">
        <v>3</v>
      </c>
      <c r="M356" s="79">
        <v>394</v>
      </c>
      <c r="N356" s="79">
        <v>871</v>
      </c>
      <c r="O356" s="79">
        <v>369119</v>
      </c>
    </row>
    <row r="357" spans="1:19" s="41" customFormat="1" ht="9" customHeight="1" x14ac:dyDescent="0.15">
      <c r="A357" s="74" t="s">
        <v>39</v>
      </c>
      <c r="B357" s="79">
        <v>11902</v>
      </c>
      <c r="C357" s="79">
        <v>24686</v>
      </c>
      <c r="D357" s="79">
        <v>127934</v>
      </c>
      <c r="E357" s="79">
        <v>15976736</v>
      </c>
      <c r="F357" s="79"/>
      <c r="G357" s="79">
        <v>94</v>
      </c>
      <c r="H357" s="79">
        <v>21675</v>
      </c>
      <c r="I357" s="79">
        <v>82779</v>
      </c>
      <c r="J357" s="79">
        <v>14276179</v>
      </c>
      <c r="K357" s="79"/>
      <c r="L357" s="79">
        <v>72</v>
      </c>
      <c r="M357" s="79">
        <v>4447</v>
      </c>
      <c r="N357" s="79">
        <v>16026</v>
      </c>
      <c r="O357" s="79">
        <v>3865989</v>
      </c>
    </row>
    <row r="358" spans="1:19" s="41" customFormat="1" ht="9" customHeight="1" x14ac:dyDescent="0.15">
      <c r="A358" s="76" t="s">
        <v>40</v>
      </c>
      <c r="B358" s="81">
        <v>2530</v>
      </c>
      <c r="C358" s="81">
        <v>3536</v>
      </c>
      <c r="D358" s="81">
        <v>11967</v>
      </c>
      <c r="E358" s="81">
        <v>2811824</v>
      </c>
      <c r="F358" s="81"/>
      <c r="G358" s="81">
        <v>13</v>
      </c>
      <c r="H358" s="81">
        <v>1728</v>
      </c>
      <c r="I358" s="81">
        <v>5423</v>
      </c>
      <c r="J358" s="81">
        <v>1752117</v>
      </c>
      <c r="K358" s="81"/>
      <c r="L358" s="81">
        <v>4</v>
      </c>
      <c r="M358" s="81">
        <v>319</v>
      </c>
      <c r="N358" s="81">
        <v>677</v>
      </c>
      <c r="O358" s="81">
        <v>116002</v>
      </c>
    </row>
    <row r="359" spans="1:19" s="41" customFormat="1" ht="9" customHeight="1" x14ac:dyDescent="0.15">
      <c r="A359" s="74" t="s">
        <v>41</v>
      </c>
      <c r="B359" s="79">
        <v>1437</v>
      </c>
      <c r="C359" s="79">
        <v>2548</v>
      </c>
      <c r="D359" s="79">
        <v>18180</v>
      </c>
      <c r="E359" s="79">
        <v>3598233</v>
      </c>
      <c r="F359" s="79"/>
      <c r="G359" s="79">
        <v>17</v>
      </c>
      <c r="H359" s="79">
        <v>1523</v>
      </c>
      <c r="I359" s="79">
        <v>4322</v>
      </c>
      <c r="J359" s="79">
        <v>1467255</v>
      </c>
      <c r="K359" s="79"/>
      <c r="L359" s="79">
        <v>12</v>
      </c>
      <c r="M359" s="79">
        <v>414</v>
      </c>
      <c r="N359" s="79">
        <v>1374</v>
      </c>
      <c r="O359" s="79">
        <v>461994</v>
      </c>
    </row>
    <row r="360" spans="1:19" s="41" customFormat="1" ht="9" customHeight="1" x14ac:dyDescent="0.15">
      <c r="A360" s="74" t="s">
        <v>42</v>
      </c>
      <c r="B360" s="79">
        <v>55150</v>
      </c>
      <c r="C360" s="79">
        <v>122046</v>
      </c>
      <c r="D360" s="79">
        <v>711330</v>
      </c>
      <c r="E360" s="79">
        <v>67106678</v>
      </c>
      <c r="F360" s="79"/>
      <c r="G360" s="79">
        <v>1295</v>
      </c>
      <c r="H360" s="79">
        <v>79523</v>
      </c>
      <c r="I360" s="79">
        <v>168520</v>
      </c>
      <c r="J360" s="79">
        <v>73870083</v>
      </c>
      <c r="K360" s="79"/>
      <c r="L360" s="79">
        <v>384</v>
      </c>
      <c r="M360" s="79">
        <v>30079</v>
      </c>
      <c r="N360" s="79">
        <v>124465</v>
      </c>
      <c r="O360" s="79">
        <v>21512850</v>
      </c>
    </row>
    <row r="361" spans="1:19" s="41" customFormat="1" ht="9" customHeight="1" x14ac:dyDescent="0.15">
      <c r="A361" s="74" t="s">
        <v>43</v>
      </c>
      <c r="B361" s="79">
        <v>19681</v>
      </c>
      <c r="C361" s="79">
        <v>35842</v>
      </c>
      <c r="D361" s="79">
        <v>289648</v>
      </c>
      <c r="E361" s="79">
        <v>29687998</v>
      </c>
      <c r="F361" s="79"/>
      <c r="G361" s="79">
        <v>558</v>
      </c>
      <c r="H361" s="79">
        <v>60287</v>
      </c>
      <c r="I361" s="79">
        <v>182566</v>
      </c>
      <c r="J361" s="79">
        <v>55638016</v>
      </c>
      <c r="K361" s="79"/>
      <c r="L361" s="79">
        <v>242</v>
      </c>
      <c r="M361" s="79">
        <v>22612</v>
      </c>
      <c r="N361" s="79">
        <v>72337</v>
      </c>
      <c r="O361" s="79">
        <v>15801598</v>
      </c>
    </row>
    <row r="362" spans="1:19" s="41" customFormat="1" ht="9" customHeight="1" x14ac:dyDescent="0.15">
      <c r="A362" s="76" t="s">
        <v>88</v>
      </c>
      <c r="B362" s="81">
        <v>4849</v>
      </c>
      <c r="C362" s="81">
        <v>8959</v>
      </c>
      <c r="D362" s="81">
        <v>38202</v>
      </c>
      <c r="E362" s="81">
        <v>10441973</v>
      </c>
      <c r="F362" s="81"/>
      <c r="G362" s="81">
        <v>27</v>
      </c>
      <c r="H362" s="81">
        <v>2622</v>
      </c>
      <c r="I362" s="81">
        <v>8071</v>
      </c>
      <c r="J362" s="81">
        <v>2497295</v>
      </c>
      <c r="K362" s="81"/>
      <c r="L362" s="81">
        <v>31</v>
      </c>
      <c r="M362" s="81">
        <v>1554</v>
      </c>
      <c r="N362" s="81">
        <v>5444</v>
      </c>
      <c r="O362" s="81">
        <v>1203777</v>
      </c>
    </row>
    <row r="363" spans="1:19" s="41" customFormat="1" ht="9" customHeight="1" x14ac:dyDescent="0.15">
      <c r="A363" s="74" t="s">
        <v>45</v>
      </c>
      <c r="B363" s="79">
        <v>3533</v>
      </c>
      <c r="C363" s="79">
        <v>5584</v>
      </c>
      <c r="D363" s="79">
        <v>43469</v>
      </c>
      <c r="E363" s="79">
        <v>3886401</v>
      </c>
      <c r="F363" s="79"/>
      <c r="G363" s="79">
        <v>40</v>
      </c>
      <c r="H363" s="79">
        <v>4961</v>
      </c>
      <c r="I363" s="79">
        <v>17122</v>
      </c>
      <c r="J363" s="79">
        <v>4273686</v>
      </c>
      <c r="K363" s="79"/>
      <c r="L363" s="79">
        <v>26</v>
      </c>
      <c r="M363" s="79">
        <v>1185</v>
      </c>
      <c r="N363" s="79">
        <v>4223</v>
      </c>
      <c r="O363" s="79">
        <v>1124572</v>
      </c>
    </row>
    <row r="364" spans="1:19" s="41" customFormat="1" ht="9" customHeight="1" x14ac:dyDescent="0.15">
      <c r="A364" s="74" t="s">
        <v>46</v>
      </c>
      <c r="B364" s="79">
        <v>1057</v>
      </c>
      <c r="C364" s="79">
        <v>1982</v>
      </c>
      <c r="D364" s="79">
        <v>12087</v>
      </c>
      <c r="E364" s="79">
        <v>1988546</v>
      </c>
      <c r="F364" s="79"/>
      <c r="G364" s="79">
        <v>8</v>
      </c>
      <c r="H364" s="79">
        <v>286</v>
      </c>
      <c r="I364" s="79">
        <v>2238</v>
      </c>
      <c r="J364" s="79">
        <v>273365</v>
      </c>
      <c r="K364" s="79"/>
      <c r="L364" s="79">
        <v>2</v>
      </c>
      <c r="M364" s="79">
        <v>33</v>
      </c>
      <c r="N364" s="79">
        <v>556</v>
      </c>
      <c r="O364" s="79">
        <v>48184</v>
      </c>
    </row>
    <row r="365" spans="1:19" s="41" customFormat="1" ht="9" customHeight="1" x14ac:dyDescent="0.15">
      <c r="A365" s="74" t="s">
        <v>47</v>
      </c>
      <c r="B365" s="79">
        <v>91650</v>
      </c>
      <c r="C365" s="79">
        <v>201830</v>
      </c>
      <c r="D365" s="79">
        <v>1486052</v>
      </c>
      <c r="E365" s="79">
        <v>138292490</v>
      </c>
      <c r="F365" s="79"/>
      <c r="G365" s="79">
        <v>1060</v>
      </c>
      <c r="H365" s="79">
        <v>170168</v>
      </c>
      <c r="I365" s="79">
        <v>497912</v>
      </c>
      <c r="J365" s="79">
        <v>180582885</v>
      </c>
      <c r="K365" s="79"/>
      <c r="L365" s="79">
        <v>1120</v>
      </c>
      <c r="M365" s="79">
        <v>164888</v>
      </c>
      <c r="N365" s="79">
        <v>458861</v>
      </c>
      <c r="O365" s="79">
        <v>112332105</v>
      </c>
    </row>
    <row r="366" spans="1:19" s="41" customFormat="1" ht="9" customHeight="1" x14ac:dyDescent="0.15">
      <c r="A366" s="76" t="s">
        <v>48</v>
      </c>
      <c r="B366" s="81">
        <v>832</v>
      </c>
      <c r="C366" s="81">
        <v>1285</v>
      </c>
      <c r="D366" s="81">
        <v>7741</v>
      </c>
      <c r="E366" s="81">
        <v>429799</v>
      </c>
      <c r="F366" s="81"/>
      <c r="G366" s="81">
        <v>10</v>
      </c>
      <c r="H366" s="81">
        <v>3058</v>
      </c>
      <c r="I366" s="81">
        <v>9046</v>
      </c>
      <c r="J366" s="81">
        <v>4370155</v>
      </c>
      <c r="K366" s="81"/>
      <c r="L366" s="81">
        <v>2</v>
      </c>
      <c r="M366" s="81">
        <v>286</v>
      </c>
      <c r="N366" s="81">
        <v>1140</v>
      </c>
      <c r="O366" s="81">
        <v>136315</v>
      </c>
    </row>
    <row r="367" spans="1:19" s="41" customFormat="1" ht="9" customHeight="1" x14ac:dyDescent="0.15">
      <c r="A367" s="74" t="s">
        <v>49</v>
      </c>
      <c r="B367" s="79">
        <v>16176</v>
      </c>
      <c r="C367" s="79">
        <v>33276</v>
      </c>
      <c r="D367" s="79">
        <v>226136</v>
      </c>
      <c r="E367" s="79">
        <v>33311803</v>
      </c>
      <c r="F367" s="79"/>
      <c r="G367" s="79">
        <v>456</v>
      </c>
      <c r="H367" s="79">
        <v>15052</v>
      </c>
      <c r="I367" s="79">
        <v>41747</v>
      </c>
      <c r="J367" s="79">
        <v>17199059</v>
      </c>
      <c r="K367" s="79"/>
      <c r="L367" s="79">
        <v>260</v>
      </c>
      <c r="M367" s="79">
        <v>25181</v>
      </c>
      <c r="N367" s="79">
        <v>84513</v>
      </c>
      <c r="O367" s="79">
        <v>7813324</v>
      </c>
    </row>
    <row r="368" spans="1:19" s="41" customFormat="1" ht="9" customHeight="1" x14ac:dyDescent="0.15">
      <c r="A368" s="74" t="s">
        <v>50</v>
      </c>
      <c r="B368" s="79">
        <v>4860</v>
      </c>
      <c r="C368" s="79">
        <v>11086</v>
      </c>
      <c r="D368" s="79">
        <v>67422</v>
      </c>
      <c r="E368" s="79">
        <v>8449731</v>
      </c>
      <c r="F368" s="79"/>
      <c r="G368" s="79">
        <v>102</v>
      </c>
      <c r="H368" s="79">
        <v>13638</v>
      </c>
      <c r="I368" s="79">
        <v>38483</v>
      </c>
      <c r="J368" s="79">
        <v>10608082</v>
      </c>
      <c r="K368" s="79"/>
      <c r="L368" s="79">
        <v>94</v>
      </c>
      <c r="M368" s="79">
        <v>10910</v>
      </c>
      <c r="N368" s="79">
        <v>27369</v>
      </c>
      <c r="O368" s="79">
        <v>6206058</v>
      </c>
    </row>
    <row r="369" spans="1:19" s="41" customFormat="1" ht="9" customHeight="1" x14ac:dyDescent="0.15">
      <c r="A369" s="74" t="s">
        <v>51</v>
      </c>
      <c r="B369" s="79">
        <v>2325</v>
      </c>
      <c r="C369" s="79">
        <v>4691</v>
      </c>
      <c r="D369" s="79">
        <v>27481</v>
      </c>
      <c r="E369" s="79">
        <v>3815968</v>
      </c>
      <c r="F369" s="79"/>
      <c r="G369" s="79">
        <v>54</v>
      </c>
      <c r="H369" s="79">
        <v>3307</v>
      </c>
      <c r="I369" s="79">
        <v>39496</v>
      </c>
      <c r="J369" s="79">
        <v>6552037</v>
      </c>
      <c r="K369" s="79"/>
      <c r="L369" s="79">
        <v>27</v>
      </c>
      <c r="M369" s="79">
        <v>646</v>
      </c>
      <c r="N369" s="79">
        <v>3562</v>
      </c>
      <c r="O369" s="79">
        <v>219371</v>
      </c>
    </row>
    <row r="370" spans="1:19" s="41" customFormat="1" ht="9" customHeight="1" x14ac:dyDescent="0.15">
      <c r="A370" s="76" t="s">
        <v>52</v>
      </c>
      <c r="B370" s="81">
        <v>4688</v>
      </c>
      <c r="C370" s="81">
        <v>8977</v>
      </c>
      <c r="D370" s="81">
        <v>40527</v>
      </c>
      <c r="E370" s="81">
        <v>9879953</v>
      </c>
      <c r="F370" s="81"/>
      <c r="G370" s="81">
        <v>49</v>
      </c>
      <c r="H370" s="81">
        <v>16195</v>
      </c>
      <c r="I370" s="81">
        <v>40202</v>
      </c>
      <c r="J370" s="81">
        <v>21973690</v>
      </c>
      <c r="K370" s="81"/>
      <c r="L370" s="81">
        <v>39</v>
      </c>
      <c r="M370" s="81">
        <v>5198</v>
      </c>
      <c r="N370" s="81">
        <v>16241</v>
      </c>
      <c r="O370" s="81">
        <v>23681575</v>
      </c>
    </row>
    <row r="371" spans="1:19" s="41" customFormat="1" ht="9" customHeight="1" x14ac:dyDescent="0.15">
      <c r="A371" s="74" t="s">
        <v>53</v>
      </c>
      <c r="B371" s="79">
        <v>4488</v>
      </c>
      <c r="C371" s="79">
        <v>8477</v>
      </c>
      <c r="D371" s="79">
        <v>42284</v>
      </c>
      <c r="E371" s="79">
        <v>20968202</v>
      </c>
      <c r="F371" s="79"/>
      <c r="G371" s="79">
        <v>56</v>
      </c>
      <c r="H371" s="79">
        <v>7936</v>
      </c>
      <c r="I371" s="79">
        <v>15016</v>
      </c>
      <c r="J371" s="79">
        <v>24601361</v>
      </c>
      <c r="K371" s="79"/>
      <c r="L371" s="79">
        <v>27</v>
      </c>
      <c r="M371" s="79">
        <v>3549</v>
      </c>
      <c r="N371" s="79">
        <v>6614</v>
      </c>
      <c r="O371" s="79">
        <v>14333179</v>
      </c>
    </row>
    <row r="372" spans="1:19" s="41" customFormat="1" ht="9" customHeight="1" x14ac:dyDescent="0.15">
      <c r="A372" s="74" t="s">
        <v>54</v>
      </c>
      <c r="B372" s="79">
        <v>28030</v>
      </c>
      <c r="C372" s="79">
        <v>61069</v>
      </c>
      <c r="D372" s="79">
        <v>322671</v>
      </c>
      <c r="E372" s="79">
        <v>45546701</v>
      </c>
      <c r="F372" s="79"/>
      <c r="G372" s="79">
        <v>110</v>
      </c>
      <c r="H372" s="79">
        <v>13096</v>
      </c>
      <c r="I372" s="79">
        <v>36645</v>
      </c>
      <c r="J372" s="79">
        <v>13271476</v>
      </c>
      <c r="K372" s="79"/>
      <c r="L372" s="79">
        <v>229</v>
      </c>
      <c r="M372" s="79">
        <v>16634</v>
      </c>
      <c r="N372" s="79">
        <v>64775</v>
      </c>
      <c r="O372" s="79">
        <v>4284721</v>
      </c>
    </row>
    <row r="373" spans="1:19" s="41" customFormat="1" ht="9" customHeight="1" x14ac:dyDescent="0.15">
      <c r="A373" s="74" t="s">
        <v>55</v>
      </c>
      <c r="B373" s="79">
        <v>3542</v>
      </c>
      <c r="C373" s="79">
        <v>7225</v>
      </c>
      <c r="D373" s="79">
        <v>47399</v>
      </c>
      <c r="E373" s="79">
        <v>1910922</v>
      </c>
      <c r="F373" s="79"/>
      <c r="G373" s="79">
        <v>26</v>
      </c>
      <c r="H373" s="79">
        <v>2577</v>
      </c>
      <c r="I373" s="79">
        <v>6928</v>
      </c>
      <c r="J373" s="79">
        <v>2348052</v>
      </c>
      <c r="K373" s="79"/>
      <c r="L373" s="79">
        <v>10</v>
      </c>
      <c r="M373" s="79">
        <v>2916</v>
      </c>
      <c r="N373" s="79">
        <v>6849</v>
      </c>
      <c r="O373" s="79">
        <v>994132</v>
      </c>
    </row>
    <row r="374" spans="1:19" s="41" customFormat="1" ht="9" customHeight="1" x14ac:dyDescent="0.15">
      <c r="A374" s="76" t="s">
        <v>56</v>
      </c>
      <c r="B374" s="81">
        <v>8789</v>
      </c>
      <c r="C374" s="81">
        <v>16695</v>
      </c>
      <c r="D374" s="81">
        <v>108171</v>
      </c>
      <c r="E374" s="81">
        <v>13097663</v>
      </c>
      <c r="F374" s="81"/>
      <c r="G374" s="81">
        <v>265</v>
      </c>
      <c r="H374" s="81">
        <v>43260</v>
      </c>
      <c r="I374" s="81">
        <v>96023</v>
      </c>
      <c r="J374" s="81">
        <v>23655613</v>
      </c>
      <c r="K374" s="81"/>
      <c r="L374" s="81">
        <v>38</v>
      </c>
      <c r="M374" s="81">
        <v>10452</v>
      </c>
      <c r="N374" s="81">
        <v>32403</v>
      </c>
      <c r="O374" s="81">
        <v>8245197</v>
      </c>
    </row>
    <row r="375" spans="1:19" s="41" customFormat="1" ht="9" customHeight="1" x14ac:dyDescent="0.15">
      <c r="A375" s="74" t="s">
        <v>57</v>
      </c>
      <c r="B375" s="79">
        <v>481</v>
      </c>
      <c r="C375" s="79">
        <v>617</v>
      </c>
      <c r="D375" s="79">
        <v>19061</v>
      </c>
      <c r="E375" s="79">
        <v>306429</v>
      </c>
      <c r="F375" s="79"/>
      <c r="G375" s="79">
        <v>7</v>
      </c>
      <c r="H375" s="79">
        <v>445</v>
      </c>
      <c r="I375" s="79">
        <v>2065</v>
      </c>
      <c r="J375" s="79">
        <v>334000</v>
      </c>
      <c r="K375" s="79"/>
      <c r="L375" s="79">
        <v>10</v>
      </c>
      <c r="M375" s="79">
        <v>218</v>
      </c>
      <c r="N375" s="79">
        <v>284</v>
      </c>
      <c r="O375" s="79">
        <v>276412</v>
      </c>
    </row>
    <row r="376" spans="1:19" s="41" customFormat="1" ht="9" customHeight="1" x14ac:dyDescent="0.15">
      <c r="A376" s="74" t="s">
        <v>89</v>
      </c>
      <c r="B376" s="79">
        <v>7453</v>
      </c>
      <c r="C376" s="79">
        <v>11977</v>
      </c>
      <c r="D376" s="79">
        <v>56408</v>
      </c>
      <c r="E376" s="79">
        <v>6906045</v>
      </c>
      <c r="F376" s="79"/>
      <c r="G376" s="79">
        <v>88</v>
      </c>
      <c r="H376" s="79">
        <v>8959</v>
      </c>
      <c r="I376" s="79">
        <v>29163</v>
      </c>
      <c r="J376" s="79">
        <v>7388140</v>
      </c>
      <c r="K376" s="79"/>
      <c r="L376" s="79">
        <v>45</v>
      </c>
      <c r="M376" s="79">
        <v>1086</v>
      </c>
      <c r="N376" s="79">
        <v>4240</v>
      </c>
      <c r="O376" s="79">
        <v>683183</v>
      </c>
    </row>
    <row r="377" spans="1:19" s="41" customFormat="1" ht="9" customHeight="1" x14ac:dyDescent="0.15">
      <c r="A377" s="74" t="s">
        <v>59</v>
      </c>
      <c r="B377" s="79">
        <v>12127</v>
      </c>
      <c r="C377" s="79">
        <v>26094</v>
      </c>
      <c r="D377" s="79">
        <v>144646</v>
      </c>
      <c r="E377" s="79">
        <v>41553383</v>
      </c>
      <c r="F377" s="79"/>
      <c r="G377" s="79">
        <v>114</v>
      </c>
      <c r="H377" s="79">
        <v>9783</v>
      </c>
      <c r="I377" s="79">
        <v>30822</v>
      </c>
      <c r="J377" s="79">
        <v>7404295</v>
      </c>
      <c r="K377" s="79"/>
      <c r="L377" s="79">
        <v>118</v>
      </c>
      <c r="M377" s="79">
        <v>8288</v>
      </c>
      <c r="N377" s="79">
        <v>25673</v>
      </c>
      <c r="O377" s="79">
        <v>1526462</v>
      </c>
    </row>
    <row r="378" spans="1:19" s="41" customFormat="1" ht="9" customHeight="1" x14ac:dyDescent="0.15">
      <c r="A378" s="76" t="s">
        <v>60</v>
      </c>
      <c r="B378" s="81">
        <v>449</v>
      </c>
      <c r="C378" s="81">
        <v>852</v>
      </c>
      <c r="D378" s="81">
        <v>27489</v>
      </c>
      <c r="E378" s="81">
        <v>801366</v>
      </c>
      <c r="F378" s="81"/>
      <c r="G378" s="81">
        <v>10</v>
      </c>
      <c r="H378" s="81">
        <v>7801</v>
      </c>
      <c r="I378" s="81">
        <v>20887</v>
      </c>
      <c r="J378" s="81">
        <v>7478800</v>
      </c>
      <c r="K378" s="81"/>
      <c r="L378" s="81">
        <v>2</v>
      </c>
      <c r="M378" s="81">
        <v>140</v>
      </c>
      <c r="N378" s="81">
        <v>630</v>
      </c>
      <c r="O378" s="81">
        <v>400920</v>
      </c>
    </row>
    <row r="379" spans="1:19" s="41" customFormat="1" ht="9" customHeight="1" x14ac:dyDescent="0.15">
      <c r="A379" s="74" t="s">
        <v>90</v>
      </c>
      <c r="B379" s="155">
        <v>3</v>
      </c>
      <c r="C379" s="155">
        <v>3</v>
      </c>
      <c r="D379" s="155">
        <v>45</v>
      </c>
      <c r="E379" s="155">
        <v>102155</v>
      </c>
      <c r="F379" s="155"/>
      <c r="G379" s="155">
        <v>0</v>
      </c>
      <c r="H379" s="155">
        <v>0</v>
      </c>
      <c r="I379" s="155">
        <v>0</v>
      </c>
      <c r="J379" s="155">
        <v>0</v>
      </c>
      <c r="K379" s="79"/>
      <c r="L379" s="79">
        <v>0</v>
      </c>
      <c r="M379" s="79">
        <v>0</v>
      </c>
      <c r="N379" s="79">
        <v>0</v>
      </c>
      <c r="O379" s="79">
        <v>0</v>
      </c>
    </row>
    <row r="380" spans="1:19" s="41" customFormat="1" ht="8.65" customHeight="1" x14ac:dyDescent="0.15">
      <c r="A380" s="74"/>
      <c r="B380" s="155"/>
      <c r="C380" s="155"/>
      <c r="D380" s="155"/>
      <c r="E380" s="155"/>
      <c r="F380" s="155"/>
      <c r="G380" s="155"/>
      <c r="H380" s="155"/>
      <c r="I380" s="155"/>
      <c r="J380" s="155"/>
      <c r="K380" s="79"/>
      <c r="L380" s="79"/>
      <c r="M380" s="79"/>
      <c r="N380" s="79"/>
      <c r="O380" s="79"/>
    </row>
    <row r="381" spans="1:19" s="41" customFormat="1" ht="9" customHeight="1" x14ac:dyDescent="0.15">
      <c r="A381" s="72">
        <v>2005</v>
      </c>
      <c r="B381" s="79"/>
      <c r="C381" s="79"/>
      <c r="D381" s="84"/>
      <c r="E381" s="111"/>
      <c r="F381" s="111"/>
      <c r="G381" s="111"/>
      <c r="H381" s="111"/>
      <c r="I381" s="84"/>
      <c r="J381" s="84"/>
      <c r="K381" s="111"/>
      <c r="L381" s="111"/>
      <c r="M381" s="111"/>
      <c r="N381" s="111"/>
      <c r="O381" s="84"/>
      <c r="P381" s="144"/>
      <c r="Q381" s="144"/>
      <c r="R381" s="144"/>
      <c r="S381" s="144"/>
    </row>
    <row r="382" spans="1:19" s="41" customFormat="1" ht="9" customHeight="1" x14ac:dyDescent="0.15">
      <c r="A382" s="72" t="s">
        <v>27</v>
      </c>
      <c r="B382" s="78">
        <f>SUM(B384:B415)</f>
        <v>673858</v>
      </c>
      <c r="C382" s="78">
        <f>SUM(C384:C415)</f>
        <v>1237374</v>
      </c>
      <c r="D382" s="78">
        <f>SUM(D384:D415)-1</f>
        <v>8347604</v>
      </c>
      <c r="E382" s="78">
        <f>SUM(E384:E415)</f>
        <v>1692234921</v>
      </c>
      <c r="F382" s="78"/>
      <c r="G382" s="78">
        <f>SUM(G384:G415)</f>
        <v>17976</v>
      </c>
      <c r="H382" s="78">
        <f>SUM(H384:H415)</f>
        <v>1899379</v>
      </c>
      <c r="I382" s="78">
        <f>SUM(I384:I415)-2</f>
        <v>4775896</v>
      </c>
      <c r="J382" s="78">
        <f>SUM(J384:J415)-3</f>
        <v>1664163437</v>
      </c>
      <c r="K382" s="78"/>
      <c r="L382" s="78">
        <f>SUM(L384:L415)</f>
        <v>7915</v>
      </c>
      <c r="M382" s="78">
        <f>SUM(M384:M415)</f>
        <v>3940549</v>
      </c>
      <c r="N382" s="78">
        <f>SUM(N384:N415)-1</f>
        <v>4337928</v>
      </c>
      <c r="O382" s="78">
        <f>SUM(O384:O415)+1</f>
        <v>1121674595</v>
      </c>
      <c r="P382" s="144"/>
      <c r="Q382" s="144"/>
      <c r="R382" s="144"/>
      <c r="S382" s="144"/>
    </row>
    <row r="383" spans="1:19" s="41" customFormat="1" ht="3" customHeight="1" x14ac:dyDescent="0.15">
      <c r="A383" s="72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144"/>
      <c r="Q383" s="144"/>
      <c r="R383" s="144"/>
      <c r="S383" s="144"/>
    </row>
    <row r="384" spans="1:19" s="41" customFormat="1" ht="9" customHeight="1" x14ac:dyDescent="0.15">
      <c r="A384" s="74" t="s">
        <v>29</v>
      </c>
      <c r="B384" s="79">
        <v>2385</v>
      </c>
      <c r="C384" s="79">
        <v>4696</v>
      </c>
      <c r="D384" s="79">
        <v>17520</v>
      </c>
      <c r="E384" s="79">
        <v>12438397</v>
      </c>
      <c r="F384" s="79"/>
      <c r="G384" s="79">
        <v>28</v>
      </c>
      <c r="H384" s="79">
        <v>19432</v>
      </c>
      <c r="I384" s="79">
        <v>22589</v>
      </c>
      <c r="J384" s="79">
        <v>11140619</v>
      </c>
      <c r="K384" s="79"/>
      <c r="L384" s="79">
        <v>11</v>
      </c>
      <c r="M384" s="79">
        <v>437</v>
      </c>
      <c r="N384" s="79">
        <v>3466</v>
      </c>
      <c r="O384" s="79">
        <v>503907</v>
      </c>
      <c r="P384" s="144"/>
      <c r="Q384" s="144"/>
      <c r="R384" s="144"/>
      <c r="S384" s="144"/>
    </row>
    <row r="385" spans="1:19" s="41" customFormat="1" ht="9" customHeight="1" x14ac:dyDescent="0.15">
      <c r="A385" s="74" t="s">
        <v>30</v>
      </c>
      <c r="B385" s="79">
        <v>15707</v>
      </c>
      <c r="C385" s="79">
        <v>29364</v>
      </c>
      <c r="D385" s="79">
        <v>167259</v>
      </c>
      <c r="E385" s="79">
        <v>18352869</v>
      </c>
      <c r="F385" s="79"/>
      <c r="G385" s="79">
        <v>228</v>
      </c>
      <c r="H385" s="79">
        <v>43194</v>
      </c>
      <c r="I385" s="79">
        <v>124001</v>
      </c>
      <c r="J385" s="79">
        <v>30444386</v>
      </c>
      <c r="K385" s="79"/>
      <c r="L385" s="79">
        <v>190</v>
      </c>
      <c r="M385" s="79">
        <v>9394</v>
      </c>
      <c r="N385" s="79">
        <v>27732</v>
      </c>
      <c r="O385" s="79">
        <v>12107065</v>
      </c>
      <c r="P385" s="144"/>
      <c r="Q385" s="144"/>
      <c r="R385" s="144"/>
      <c r="S385" s="144"/>
    </row>
    <row r="386" spans="1:19" s="41" customFormat="1" ht="9" customHeight="1" x14ac:dyDescent="0.15">
      <c r="A386" s="74" t="s">
        <v>31</v>
      </c>
      <c r="B386" s="79">
        <v>926</v>
      </c>
      <c r="C386" s="79">
        <v>1298</v>
      </c>
      <c r="D386" s="79">
        <v>4124</v>
      </c>
      <c r="E386" s="79">
        <v>2716541</v>
      </c>
      <c r="F386" s="79"/>
      <c r="G386" s="79">
        <v>15</v>
      </c>
      <c r="H386" s="79">
        <v>5753</v>
      </c>
      <c r="I386" s="79">
        <v>5076</v>
      </c>
      <c r="J386" s="79">
        <v>2264370</v>
      </c>
      <c r="K386" s="79"/>
      <c r="L386" s="79">
        <v>0</v>
      </c>
      <c r="M386" s="79">
        <v>37</v>
      </c>
      <c r="N386" s="79">
        <v>8</v>
      </c>
      <c r="O386" s="79">
        <v>0</v>
      </c>
      <c r="P386" s="144"/>
      <c r="Q386" s="144"/>
      <c r="R386" s="144"/>
      <c r="S386" s="144"/>
    </row>
    <row r="387" spans="1:19" s="41" customFormat="1" ht="9" customHeight="1" x14ac:dyDescent="0.15">
      <c r="A387" s="76" t="s">
        <v>32</v>
      </c>
      <c r="B387" s="81">
        <v>1294</v>
      </c>
      <c r="C387" s="81">
        <v>1783</v>
      </c>
      <c r="D387" s="81">
        <v>2836</v>
      </c>
      <c r="E387" s="81">
        <v>1396605</v>
      </c>
      <c r="F387" s="81"/>
      <c r="G387" s="81">
        <v>11</v>
      </c>
      <c r="H387" s="81">
        <v>603</v>
      </c>
      <c r="I387" s="81">
        <v>2097</v>
      </c>
      <c r="J387" s="81">
        <v>557978</v>
      </c>
      <c r="K387" s="81"/>
      <c r="L387" s="81">
        <v>10</v>
      </c>
      <c r="M387" s="81">
        <v>197</v>
      </c>
      <c r="N387" s="81">
        <v>1184</v>
      </c>
      <c r="O387" s="81">
        <v>209026</v>
      </c>
      <c r="P387" s="144"/>
      <c r="Q387" s="144"/>
      <c r="R387" s="144"/>
      <c r="S387" s="144"/>
    </row>
    <row r="388" spans="1:19" s="41" customFormat="1" ht="9" customHeight="1" x14ac:dyDescent="0.15">
      <c r="A388" s="74" t="s">
        <v>85</v>
      </c>
      <c r="B388" s="79">
        <v>11230</v>
      </c>
      <c r="C388" s="79">
        <v>20891</v>
      </c>
      <c r="D388" s="79">
        <v>134320</v>
      </c>
      <c r="E388" s="79">
        <v>14188066</v>
      </c>
      <c r="F388" s="79"/>
      <c r="G388" s="79">
        <v>133</v>
      </c>
      <c r="H388" s="79">
        <v>39849</v>
      </c>
      <c r="I388" s="79">
        <v>62986</v>
      </c>
      <c r="J388" s="79">
        <v>38237415</v>
      </c>
      <c r="K388" s="79"/>
      <c r="L388" s="79">
        <v>75</v>
      </c>
      <c r="M388" s="79">
        <v>9366</v>
      </c>
      <c r="N388" s="79">
        <v>27912</v>
      </c>
      <c r="O388" s="79">
        <v>11667169</v>
      </c>
      <c r="P388" s="144"/>
      <c r="Q388" s="144"/>
      <c r="R388" s="144"/>
      <c r="S388" s="144"/>
    </row>
    <row r="389" spans="1:19" s="41" customFormat="1" ht="9" customHeight="1" x14ac:dyDescent="0.15">
      <c r="A389" s="74" t="s">
        <v>34</v>
      </c>
      <c r="B389" s="79">
        <v>2378</v>
      </c>
      <c r="C389" s="79">
        <v>3995</v>
      </c>
      <c r="D389" s="79">
        <v>14242</v>
      </c>
      <c r="E389" s="79">
        <v>3187751</v>
      </c>
      <c r="F389" s="79"/>
      <c r="G389" s="79">
        <v>33</v>
      </c>
      <c r="H389" s="79">
        <v>1473</v>
      </c>
      <c r="I389" s="79">
        <v>4789</v>
      </c>
      <c r="J389" s="79">
        <v>2551782</v>
      </c>
      <c r="K389" s="79"/>
      <c r="L389" s="79">
        <v>1</v>
      </c>
      <c r="M389" s="79">
        <v>117</v>
      </c>
      <c r="N389" s="79">
        <v>343</v>
      </c>
      <c r="O389" s="79">
        <v>171712</v>
      </c>
      <c r="P389" s="144"/>
      <c r="Q389" s="144"/>
      <c r="R389" s="144"/>
      <c r="S389" s="144"/>
    </row>
    <row r="390" spans="1:19" s="41" customFormat="1" ht="9" customHeight="1" x14ac:dyDescent="0.15">
      <c r="A390" s="74" t="s">
        <v>35</v>
      </c>
      <c r="B390" s="79">
        <v>2053</v>
      </c>
      <c r="C390" s="79">
        <v>2879</v>
      </c>
      <c r="D390" s="79">
        <v>6786</v>
      </c>
      <c r="E390" s="79">
        <v>1665886</v>
      </c>
      <c r="F390" s="79"/>
      <c r="G390" s="79">
        <v>6</v>
      </c>
      <c r="H390" s="79">
        <v>366</v>
      </c>
      <c r="I390" s="79">
        <v>943</v>
      </c>
      <c r="J390" s="79">
        <v>391000</v>
      </c>
      <c r="K390" s="79"/>
      <c r="L390" s="79">
        <v>2</v>
      </c>
      <c r="M390" s="79">
        <v>174</v>
      </c>
      <c r="N390" s="79">
        <v>718</v>
      </c>
      <c r="O390" s="79">
        <v>6500</v>
      </c>
      <c r="P390" s="144"/>
      <c r="Q390" s="144"/>
      <c r="R390" s="144"/>
      <c r="S390" s="144"/>
    </row>
    <row r="391" spans="1:19" s="41" customFormat="1" ht="9" customHeight="1" x14ac:dyDescent="0.15">
      <c r="A391" s="76" t="s">
        <v>86</v>
      </c>
      <c r="B391" s="81">
        <v>23149</v>
      </c>
      <c r="C391" s="81">
        <v>50549</v>
      </c>
      <c r="D391" s="81">
        <v>245397</v>
      </c>
      <c r="E391" s="81">
        <v>43437785</v>
      </c>
      <c r="F391" s="81"/>
      <c r="G391" s="81">
        <v>371</v>
      </c>
      <c r="H391" s="81">
        <v>71305</v>
      </c>
      <c r="I391" s="81">
        <v>200061</v>
      </c>
      <c r="J391" s="81">
        <v>65757446</v>
      </c>
      <c r="K391" s="81"/>
      <c r="L391" s="81">
        <v>218</v>
      </c>
      <c r="M391" s="81">
        <v>97078</v>
      </c>
      <c r="N391" s="81">
        <v>96841</v>
      </c>
      <c r="O391" s="81">
        <v>60262290</v>
      </c>
      <c r="P391" s="144"/>
      <c r="Q391" s="144"/>
      <c r="R391" s="144"/>
      <c r="S391" s="144"/>
    </row>
    <row r="392" spans="1:19" s="41" customFormat="1" ht="9" customHeight="1" x14ac:dyDescent="0.15">
      <c r="A392" s="74" t="s">
        <v>87</v>
      </c>
      <c r="B392" s="79">
        <v>259824</v>
      </c>
      <c r="C392" s="79">
        <v>422248</v>
      </c>
      <c r="D392" s="79">
        <v>3238150</v>
      </c>
      <c r="E392" s="79">
        <v>934115345</v>
      </c>
      <c r="F392" s="79"/>
      <c r="G392" s="79">
        <v>12303</v>
      </c>
      <c r="H392" s="79">
        <v>1171629</v>
      </c>
      <c r="I392" s="79">
        <v>2801455</v>
      </c>
      <c r="J392" s="79">
        <v>930021244</v>
      </c>
      <c r="K392" s="79"/>
      <c r="L392" s="79">
        <v>4728</v>
      </c>
      <c r="M392" s="79">
        <v>3504395</v>
      </c>
      <c r="N392" s="79">
        <v>3177991</v>
      </c>
      <c r="O392" s="79">
        <v>757381527</v>
      </c>
      <c r="P392" s="144"/>
      <c r="Q392" s="144"/>
      <c r="R392" s="144"/>
      <c r="S392" s="144"/>
    </row>
    <row r="393" spans="1:19" s="41" customFormat="1" ht="9" customHeight="1" x14ac:dyDescent="0.15">
      <c r="A393" s="74" t="s">
        <v>38</v>
      </c>
      <c r="B393" s="79">
        <v>2177</v>
      </c>
      <c r="C393" s="79">
        <v>3171</v>
      </c>
      <c r="D393" s="79">
        <v>10258</v>
      </c>
      <c r="E393" s="79">
        <v>1248134</v>
      </c>
      <c r="F393" s="79"/>
      <c r="G393" s="79">
        <v>8</v>
      </c>
      <c r="H393" s="79">
        <v>4075</v>
      </c>
      <c r="I393" s="79">
        <v>6700</v>
      </c>
      <c r="J393" s="79">
        <v>2991717</v>
      </c>
      <c r="K393" s="79"/>
      <c r="L393" s="79">
        <v>5</v>
      </c>
      <c r="M393" s="79">
        <v>686</v>
      </c>
      <c r="N393" s="79">
        <v>3028</v>
      </c>
      <c r="O393" s="79">
        <v>431791</v>
      </c>
    </row>
    <row r="394" spans="1:19" s="41" customFormat="1" ht="9" customHeight="1" x14ac:dyDescent="0.15">
      <c r="A394" s="74" t="s">
        <v>39</v>
      </c>
      <c r="B394" s="79">
        <v>15167</v>
      </c>
      <c r="C394" s="79">
        <v>29888</v>
      </c>
      <c r="D394" s="79">
        <v>160531</v>
      </c>
      <c r="E394" s="79">
        <v>24854720</v>
      </c>
      <c r="F394" s="79"/>
      <c r="G394" s="79">
        <v>113</v>
      </c>
      <c r="H394" s="79">
        <v>26660</v>
      </c>
      <c r="I394" s="79">
        <v>56541</v>
      </c>
      <c r="J394" s="79">
        <v>20532413</v>
      </c>
      <c r="K394" s="79"/>
      <c r="L394" s="79">
        <v>74</v>
      </c>
      <c r="M394" s="79">
        <v>6750</v>
      </c>
      <c r="N394" s="79">
        <v>19964</v>
      </c>
      <c r="O394" s="79">
        <v>5966074</v>
      </c>
    </row>
    <row r="395" spans="1:19" s="41" customFormat="1" ht="9" customHeight="1" x14ac:dyDescent="0.15">
      <c r="A395" s="76" t="s">
        <v>40</v>
      </c>
      <c r="B395" s="81">
        <v>4221</v>
      </c>
      <c r="C395" s="81">
        <v>5709</v>
      </c>
      <c r="D395" s="81">
        <v>15281</v>
      </c>
      <c r="E395" s="81">
        <v>3309178</v>
      </c>
      <c r="F395" s="81"/>
      <c r="G395" s="81">
        <v>14</v>
      </c>
      <c r="H395" s="81">
        <v>1945</v>
      </c>
      <c r="I395" s="81">
        <v>3523</v>
      </c>
      <c r="J395" s="81">
        <v>1795752</v>
      </c>
      <c r="K395" s="81"/>
      <c r="L395" s="81">
        <v>2</v>
      </c>
      <c r="M395" s="81">
        <v>414</v>
      </c>
      <c r="N395" s="81">
        <v>1190</v>
      </c>
      <c r="O395" s="81">
        <v>88512</v>
      </c>
    </row>
    <row r="396" spans="1:19" s="41" customFormat="1" ht="9" customHeight="1" x14ac:dyDescent="0.15">
      <c r="A396" s="74" t="s">
        <v>41</v>
      </c>
      <c r="B396" s="79">
        <v>2742</v>
      </c>
      <c r="C396" s="79">
        <v>4152</v>
      </c>
      <c r="D396" s="79">
        <v>15896</v>
      </c>
      <c r="E396" s="79">
        <v>4502390</v>
      </c>
      <c r="F396" s="79"/>
      <c r="G396" s="79">
        <v>19</v>
      </c>
      <c r="H396" s="79">
        <v>2622</v>
      </c>
      <c r="I396" s="79">
        <v>5421</v>
      </c>
      <c r="J396" s="79">
        <v>2008501</v>
      </c>
      <c r="K396" s="79"/>
      <c r="L396" s="79">
        <v>5</v>
      </c>
      <c r="M396" s="79">
        <v>580</v>
      </c>
      <c r="N396" s="79">
        <v>1187</v>
      </c>
      <c r="O396" s="79">
        <v>926288</v>
      </c>
    </row>
    <row r="397" spans="1:19" s="41" customFormat="1" ht="9" customHeight="1" x14ac:dyDescent="0.15">
      <c r="A397" s="74" t="s">
        <v>42</v>
      </c>
      <c r="B397" s="79">
        <v>65048</v>
      </c>
      <c r="C397" s="79">
        <v>136538</v>
      </c>
      <c r="D397" s="79">
        <v>864738</v>
      </c>
      <c r="E397" s="79">
        <v>128784516</v>
      </c>
      <c r="F397" s="79"/>
      <c r="G397" s="79">
        <v>1400</v>
      </c>
      <c r="H397" s="79">
        <v>117343</v>
      </c>
      <c r="I397" s="79">
        <v>210322</v>
      </c>
      <c r="J397" s="79">
        <v>77949950</v>
      </c>
      <c r="K397" s="79"/>
      <c r="L397" s="79">
        <v>324</v>
      </c>
      <c r="M397" s="79">
        <v>41270</v>
      </c>
      <c r="N397" s="79">
        <v>121447</v>
      </c>
      <c r="O397" s="79">
        <v>27240463</v>
      </c>
    </row>
    <row r="398" spans="1:19" s="41" customFormat="1" ht="9" customHeight="1" x14ac:dyDescent="0.15">
      <c r="A398" s="74" t="s">
        <v>43</v>
      </c>
      <c r="B398" s="79">
        <v>30883</v>
      </c>
      <c r="C398" s="79">
        <v>48450</v>
      </c>
      <c r="D398" s="79">
        <v>300020</v>
      </c>
      <c r="E398" s="79">
        <v>40404595</v>
      </c>
      <c r="F398" s="79"/>
      <c r="G398" s="79">
        <v>636</v>
      </c>
      <c r="H398" s="79">
        <v>64962</v>
      </c>
      <c r="I398" s="79">
        <v>161473</v>
      </c>
      <c r="J398" s="79">
        <v>55173628</v>
      </c>
      <c r="K398" s="79"/>
      <c r="L398" s="79">
        <v>192</v>
      </c>
      <c r="M398" s="79">
        <v>23711</v>
      </c>
      <c r="N398" s="79">
        <v>89170</v>
      </c>
      <c r="O398" s="79">
        <v>14968486</v>
      </c>
    </row>
    <row r="399" spans="1:19" s="41" customFormat="1" ht="9" customHeight="1" x14ac:dyDescent="0.15">
      <c r="A399" s="76" t="s">
        <v>88</v>
      </c>
      <c r="B399" s="81">
        <v>6964</v>
      </c>
      <c r="C399" s="81">
        <v>11753</v>
      </c>
      <c r="D399" s="81">
        <v>46117</v>
      </c>
      <c r="E399" s="81">
        <v>13176582</v>
      </c>
      <c r="F399" s="81"/>
      <c r="G399" s="81">
        <v>34</v>
      </c>
      <c r="H399" s="81">
        <v>5080</v>
      </c>
      <c r="I399" s="81">
        <v>9666</v>
      </c>
      <c r="J399" s="81">
        <v>4204585</v>
      </c>
      <c r="K399" s="81"/>
      <c r="L399" s="81">
        <v>8</v>
      </c>
      <c r="M399" s="81">
        <v>868</v>
      </c>
      <c r="N399" s="81">
        <v>1854</v>
      </c>
      <c r="O399" s="81">
        <v>365668</v>
      </c>
    </row>
    <row r="400" spans="1:19" s="41" customFormat="1" ht="9" customHeight="1" x14ac:dyDescent="0.15">
      <c r="A400" s="74" t="s">
        <v>45</v>
      </c>
      <c r="B400" s="79">
        <v>5174</v>
      </c>
      <c r="C400" s="79">
        <v>7949</v>
      </c>
      <c r="D400" s="79">
        <v>51406</v>
      </c>
      <c r="E400" s="79">
        <v>4716291</v>
      </c>
      <c r="F400" s="79"/>
      <c r="G400" s="79">
        <v>60</v>
      </c>
      <c r="H400" s="79">
        <v>5709</v>
      </c>
      <c r="I400" s="79">
        <v>15150</v>
      </c>
      <c r="J400" s="79">
        <v>3254760</v>
      </c>
      <c r="K400" s="79"/>
      <c r="L400" s="79">
        <v>33</v>
      </c>
      <c r="M400" s="79">
        <v>1474</v>
      </c>
      <c r="N400" s="79">
        <v>14315</v>
      </c>
      <c r="O400" s="79">
        <v>1196330</v>
      </c>
    </row>
    <row r="401" spans="1:15" s="41" customFormat="1" ht="9" customHeight="1" x14ac:dyDescent="0.15">
      <c r="A401" s="74" t="s">
        <v>46</v>
      </c>
      <c r="B401" s="79">
        <v>1550</v>
      </c>
      <c r="C401" s="79">
        <v>2659</v>
      </c>
      <c r="D401" s="79">
        <v>9190</v>
      </c>
      <c r="E401" s="79">
        <v>2595422</v>
      </c>
      <c r="F401" s="79"/>
      <c r="G401" s="79">
        <v>18</v>
      </c>
      <c r="H401" s="79">
        <v>873</v>
      </c>
      <c r="I401" s="79">
        <v>3365</v>
      </c>
      <c r="J401" s="79">
        <v>315003</v>
      </c>
      <c r="K401" s="79"/>
      <c r="L401" s="79">
        <v>0</v>
      </c>
      <c r="M401" s="79">
        <v>46</v>
      </c>
      <c r="N401" s="79">
        <v>6</v>
      </c>
      <c r="O401" s="79">
        <v>0</v>
      </c>
    </row>
    <row r="402" spans="1:15" s="41" customFormat="1" ht="9" customHeight="1" x14ac:dyDescent="0.15">
      <c r="A402" s="74" t="s">
        <v>47</v>
      </c>
      <c r="B402" s="79">
        <v>101061</v>
      </c>
      <c r="C402" s="79">
        <v>220051</v>
      </c>
      <c r="D402" s="79">
        <v>1802482</v>
      </c>
      <c r="E402" s="79">
        <v>205075777</v>
      </c>
      <c r="F402" s="79"/>
      <c r="G402" s="79">
        <v>1012</v>
      </c>
      <c r="H402" s="79">
        <v>149718</v>
      </c>
      <c r="I402" s="79">
        <v>683219</v>
      </c>
      <c r="J402" s="79">
        <v>197598382</v>
      </c>
      <c r="K402" s="79"/>
      <c r="L402" s="79">
        <v>1276</v>
      </c>
      <c r="M402" s="79">
        <v>168487</v>
      </c>
      <c r="N402" s="79">
        <v>534969</v>
      </c>
      <c r="O402" s="79">
        <v>182636422</v>
      </c>
    </row>
    <row r="403" spans="1:15" s="41" customFormat="1" ht="9" customHeight="1" x14ac:dyDescent="0.15">
      <c r="A403" s="76" t="s">
        <v>48</v>
      </c>
      <c r="B403" s="81">
        <v>1780</v>
      </c>
      <c r="C403" s="81">
        <v>2727</v>
      </c>
      <c r="D403" s="81">
        <v>5098</v>
      </c>
      <c r="E403" s="81">
        <v>490500</v>
      </c>
      <c r="F403" s="81"/>
      <c r="G403" s="81">
        <v>16</v>
      </c>
      <c r="H403" s="81">
        <v>5433</v>
      </c>
      <c r="I403" s="81">
        <v>8803</v>
      </c>
      <c r="J403" s="81">
        <v>5451282</v>
      </c>
      <c r="K403" s="81"/>
      <c r="L403" s="81">
        <v>1</v>
      </c>
      <c r="M403" s="81">
        <v>284</v>
      </c>
      <c r="N403" s="81">
        <v>410</v>
      </c>
      <c r="O403" s="81">
        <v>100146</v>
      </c>
    </row>
    <row r="404" spans="1:15" s="41" customFormat="1" ht="9" customHeight="1" x14ac:dyDescent="0.15">
      <c r="A404" s="74" t="s">
        <v>49</v>
      </c>
      <c r="B404" s="79">
        <v>18778</v>
      </c>
      <c r="C404" s="79">
        <v>36133</v>
      </c>
      <c r="D404" s="79">
        <v>240552</v>
      </c>
      <c r="E404" s="79">
        <v>37251618</v>
      </c>
      <c r="F404" s="79"/>
      <c r="G404" s="79">
        <v>525</v>
      </c>
      <c r="H404" s="79">
        <v>16672</v>
      </c>
      <c r="I404" s="79">
        <v>56358</v>
      </c>
      <c r="J404" s="79">
        <v>18970801</v>
      </c>
      <c r="K404" s="79"/>
      <c r="L404" s="79">
        <v>89</v>
      </c>
      <c r="M404" s="79">
        <v>12206</v>
      </c>
      <c r="N404" s="79">
        <v>25372</v>
      </c>
      <c r="O404" s="79">
        <v>8712106</v>
      </c>
    </row>
    <row r="405" spans="1:15" s="41" customFormat="1" ht="9" customHeight="1" x14ac:dyDescent="0.15">
      <c r="A405" s="74" t="s">
        <v>50</v>
      </c>
      <c r="B405" s="79">
        <v>6731</v>
      </c>
      <c r="C405" s="79">
        <v>14343</v>
      </c>
      <c r="D405" s="79">
        <v>96369</v>
      </c>
      <c r="E405" s="79">
        <v>13433586</v>
      </c>
      <c r="F405" s="79"/>
      <c r="G405" s="79">
        <v>145</v>
      </c>
      <c r="H405" s="79">
        <v>17524</v>
      </c>
      <c r="I405" s="79">
        <v>50051</v>
      </c>
      <c r="J405" s="79">
        <v>66390481</v>
      </c>
      <c r="K405" s="79"/>
      <c r="L405" s="79">
        <v>82</v>
      </c>
      <c r="M405" s="79">
        <v>9382</v>
      </c>
      <c r="N405" s="79">
        <v>23517</v>
      </c>
      <c r="O405" s="79">
        <v>3662048</v>
      </c>
    </row>
    <row r="406" spans="1:15" s="41" customFormat="1" ht="9" customHeight="1" x14ac:dyDescent="0.15">
      <c r="A406" s="74" t="s">
        <v>51</v>
      </c>
      <c r="B406" s="79">
        <v>4283</v>
      </c>
      <c r="C406" s="79">
        <v>8176</v>
      </c>
      <c r="D406" s="79">
        <v>41949</v>
      </c>
      <c r="E406" s="79">
        <v>6616597</v>
      </c>
      <c r="F406" s="79"/>
      <c r="G406" s="79">
        <v>89</v>
      </c>
      <c r="H406" s="79">
        <v>5093</v>
      </c>
      <c r="I406" s="79">
        <v>20159</v>
      </c>
      <c r="J406" s="79">
        <v>4105522</v>
      </c>
      <c r="K406" s="79"/>
      <c r="L406" s="79">
        <v>40</v>
      </c>
      <c r="M406" s="79">
        <v>1546</v>
      </c>
      <c r="N406" s="79">
        <v>4751</v>
      </c>
      <c r="O406" s="79">
        <v>2571585</v>
      </c>
    </row>
    <row r="407" spans="1:15" s="41" customFormat="1" ht="9" customHeight="1" x14ac:dyDescent="0.15">
      <c r="A407" s="76" t="s">
        <v>52</v>
      </c>
      <c r="B407" s="81">
        <v>6059</v>
      </c>
      <c r="C407" s="81">
        <v>10611</v>
      </c>
      <c r="D407" s="81">
        <v>41291</v>
      </c>
      <c r="E407" s="81">
        <v>9513800</v>
      </c>
      <c r="F407" s="81"/>
      <c r="G407" s="81">
        <v>62</v>
      </c>
      <c r="H407" s="81">
        <v>9560</v>
      </c>
      <c r="I407" s="81">
        <v>22552</v>
      </c>
      <c r="J407" s="81">
        <v>9756637</v>
      </c>
      <c r="K407" s="81"/>
      <c r="L407" s="81">
        <v>35</v>
      </c>
      <c r="M407" s="81">
        <v>4195</v>
      </c>
      <c r="N407" s="81">
        <v>11367</v>
      </c>
      <c r="O407" s="81">
        <v>3817545</v>
      </c>
    </row>
    <row r="408" spans="1:15" s="41" customFormat="1" ht="9" customHeight="1" x14ac:dyDescent="0.15">
      <c r="A408" s="74" t="s">
        <v>53</v>
      </c>
      <c r="B408" s="79">
        <v>6265</v>
      </c>
      <c r="C408" s="79">
        <v>10404</v>
      </c>
      <c r="D408" s="79">
        <v>42318</v>
      </c>
      <c r="E408" s="79">
        <v>13389244</v>
      </c>
      <c r="F408" s="79"/>
      <c r="G408" s="79">
        <v>64</v>
      </c>
      <c r="H408" s="79">
        <v>12542</v>
      </c>
      <c r="I408" s="79">
        <v>18609</v>
      </c>
      <c r="J408" s="79">
        <v>10633183</v>
      </c>
      <c r="K408" s="79"/>
      <c r="L408" s="79">
        <v>29</v>
      </c>
      <c r="M408" s="79">
        <v>3429</v>
      </c>
      <c r="N408" s="79">
        <v>8756</v>
      </c>
      <c r="O408" s="79">
        <v>2141261</v>
      </c>
    </row>
    <row r="409" spans="1:15" s="41" customFormat="1" ht="9" customHeight="1" x14ac:dyDescent="0.15">
      <c r="A409" s="74" t="s">
        <v>54</v>
      </c>
      <c r="B409" s="79">
        <v>32137</v>
      </c>
      <c r="C409" s="79">
        <v>68801</v>
      </c>
      <c r="D409" s="79">
        <v>378250</v>
      </c>
      <c r="E409" s="79">
        <v>54382791</v>
      </c>
      <c r="F409" s="79"/>
      <c r="G409" s="79">
        <v>118</v>
      </c>
      <c r="H409" s="79">
        <v>20301</v>
      </c>
      <c r="I409" s="79">
        <v>39122</v>
      </c>
      <c r="J409" s="79">
        <v>16190502</v>
      </c>
      <c r="K409" s="79"/>
      <c r="L409" s="79">
        <v>265</v>
      </c>
      <c r="M409" s="79">
        <v>24305</v>
      </c>
      <c r="N409" s="79">
        <v>82163</v>
      </c>
      <c r="O409" s="79">
        <v>14306908</v>
      </c>
    </row>
    <row r="410" spans="1:15" s="41" customFormat="1" ht="9" customHeight="1" x14ac:dyDescent="0.15">
      <c r="A410" s="74" t="s">
        <v>55</v>
      </c>
      <c r="B410" s="79">
        <v>5646</v>
      </c>
      <c r="C410" s="79">
        <v>10151</v>
      </c>
      <c r="D410" s="79">
        <v>54893</v>
      </c>
      <c r="E410" s="79">
        <v>2346348</v>
      </c>
      <c r="F410" s="79"/>
      <c r="G410" s="79">
        <v>22</v>
      </c>
      <c r="H410" s="79">
        <v>1904</v>
      </c>
      <c r="I410" s="79">
        <v>7801</v>
      </c>
      <c r="J410" s="79">
        <v>1334756</v>
      </c>
      <c r="K410" s="79"/>
      <c r="L410" s="79">
        <v>14</v>
      </c>
      <c r="M410" s="79">
        <v>3003</v>
      </c>
      <c r="N410" s="79">
        <v>5466</v>
      </c>
      <c r="O410" s="79">
        <v>924874</v>
      </c>
    </row>
    <row r="411" spans="1:15" s="41" customFormat="1" ht="9" customHeight="1" x14ac:dyDescent="0.15">
      <c r="A411" s="76" t="s">
        <v>56</v>
      </c>
      <c r="B411" s="81">
        <v>10885</v>
      </c>
      <c r="C411" s="81">
        <v>18733</v>
      </c>
      <c r="D411" s="81">
        <v>104219</v>
      </c>
      <c r="E411" s="81">
        <v>19792459</v>
      </c>
      <c r="F411" s="81"/>
      <c r="G411" s="81">
        <v>241</v>
      </c>
      <c r="H411" s="81">
        <v>48403</v>
      </c>
      <c r="I411" s="81">
        <v>111333</v>
      </c>
      <c r="J411" s="81">
        <v>27894545</v>
      </c>
      <c r="K411" s="81"/>
      <c r="L411" s="81">
        <v>41</v>
      </c>
      <c r="M411" s="81">
        <v>10704</v>
      </c>
      <c r="N411" s="81">
        <v>29137</v>
      </c>
      <c r="O411" s="81">
        <v>5767605</v>
      </c>
    </row>
    <row r="412" spans="1:15" s="41" customFormat="1" ht="9" customHeight="1" x14ac:dyDescent="0.15">
      <c r="A412" s="74" t="s">
        <v>57</v>
      </c>
      <c r="B412" s="79">
        <v>909</v>
      </c>
      <c r="C412" s="79">
        <v>1287</v>
      </c>
      <c r="D412" s="79">
        <v>1980</v>
      </c>
      <c r="E412" s="79">
        <v>114509</v>
      </c>
      <c r="F412" s="79"/>
      <c r="G412" s="79">
        <v>9</v>
      </c>
      <c r="H412" s="79">
        <v>699</v>
      </c>
      <c r="I412" s="79">
        <v>1551</v>
      </c>
      <c r="J412" s="79">
        <v>844924</v>
      </c>
      <c r="K412" s="79"/>
      <c r="L412" s="79">
        <v>2</v>
      </c>
      <c r="M412" s="79">
        <v>177</v>
      </c>
      <c r="N412" s="79">
        <v>60</v>
      </c>
      <c r="O412" s="79">
        <v>229740</v>
      </c>
    </row>
    <row r="413" spans="1:15" s="41" customFormat="1" ht="9" customHeight="1" x14ac:dyDescent="0.15">
      <c r="A413" s="74" t="s">
        <v>89</v>
      </c>
      <c r="B413" s="79">
        <v>10977</v>
      </c>
      <c r="C413" s="79">
        <v>16775</v>
      </c>
      <c r="D413" s="79">
        <v>67822</v>
      </c>
      <c r="E413" s="79">
        <v>9426395</v>
      </c>
      <c r="F413" s="79"/>
      <c r="G413" s="79">
        <v>115</v>
      </c>
      <c r="H413" s="79">
        <v>9622</v>
      </c>
      <c r="I413" s="79">
        <v>21240</v>
      </c>
      <c r="J413" s="79">
        <v>8088148</v>
      </c>
      <c r="K413" s="79"/>
      <c r="L413" s="79">
        <v>44</v>
      </c>
      <c r="M413" s="79">
        <v>1103</v>
      </c>
      <c r="N413" s="79">
        <v>3844</v>
      </c>
      <c r="O413" s="79">
        <v>584912</v>
      </c>
    </row>
    <row r="414" spans="1:15" s="41" customFormat="1" ht="9" customHeight="1" x14ac:dyDescent="0.15">
      <c r="A414" s="74" t="s">
        <v>59</v>
      </c>
      <c r="B414" s="79">
        <v>14631</v>
      </c>
      <c r="C414" s="79">
        <v>29766</v>
      </c>
      <c r="D414" s="79">
        <v>161513</v>
      </c>
      <c r="E414" s="79">
        <v>63724983</v>
      </c>
      <c r="F414" s="79"/>
      <c r="G414" s="79">
        <v>113</v>
      </c>
      <c r="H414" s="79">
        <v>8759</v>
      </c>
      <c r="I414" s="79">
        <v>24659</v>
      </c>
      <c r="J414" s="79">
        <v>37290914</v>
      </c>
      <c r="K414" s="79"/>
      <c r="L414" s="79">
        <v>116</v>
      </c>
      <c r="M414" s="79">
        <v>4609</v>
      </c>
      <c r="N414" s="79">
        <v>19168</v>
      </c>
      <c r="O414" s="79">
        <v>2442334</v>
      </c>
    </row>
    <row r="415" spans="1:15" s="41" customFormat="1" ht="9" customHeight="1" x14ac:dyDescent="0.15">
      <c r="A415" s="76" t="s">
        <v>60</v>
      </c>
      <c r="B415" s="81">
        <v>844</v>
      </c>
      <c r="C415" s="81">
        <v>1444</v>
      </c>
      <c r="D415" s="81">
        <v>4798</v>
      </c>
      <c r="E415" s="81">
        <v>1585241</v>
      </c>
      <c r="F415" s="81"/>
      <c r="G415" s="81">
        <v>15</v>
      </c>
      <c r="H415" s="81">
        <v>10276</v>
      </c>
      <c r="I415" s="81">
        <v>14283</v>
      </c>
      <c r="J415" s="81">
        <v>10020814</v>
      </c>
      <c r="K415" s="81"/>
      <c r="L415" s="81">
        <v>3</v>
      </c>
      <c r="M415" s="81">
        <v>125</v>
      </c>
      <c r="N415" s="81">
        <v>593</v>
      </c>
      <c r="O415" s="81">
        <v>284300</v>
      </c>
    </row>
    <row r="416" spans="1:15" s="41" customFormat="1" ht="8.65" customHeight="1" x14ac:dyDescent="0.15">
      <c r="A416" s="74"/>
      <c r="B416" s="155"/>
      <c r="C416" s="155"/>
      <c r="D416" s="155"/>
      <c r="E416" s="155"/>
      <c r="F416" s="155"/>
      <c r="G416" s="155"/>
      <c r="H416" s="155"/>
      <c r="I416" s="155"/>
      <c r="J416" s="155"/>
      <c r="K416" s="79"/>
      <c r="L416" s="79"/>
      <c r="M416" s="79"/>
      <c r="N416" s="79"/>
      <c r="O416" s="79"/>
    </row>
    <row r="417" spans="1:19" s="41" customFormat="1" ht="9" customHeight="1" x14ac:dyDescent="0.15">
      <c r="A417" s="72">
        <v>2006</v>
      </c>
      <c r="B417" s="79"/>
      <c r="C417" s="79"/>
      <c r="D417" s="84"/>
      <c r="E417" s="111"/>
      <c r="F417" s="111"/>
      <c r="G417" s="111"/>
      <c r="H417" s="111"/>
      <c r="I417" s="84"/>
      <c r="J417" s="84"/>
      <c r="K417" s="111"/>
      <c r="L417" s="111"/>
      <c r="M417" s="111"/>
      <c r="N417" s="111"/>
      <c r="O417" s="84"/>
      <c r="P417" s="144"/>
      <c r="Q417" s="144"/>
      <c r="R417" s="144"/>
      <c r="S417" s="144"/>
    </row>
    <row r="418" spans="1:19" s="41" customFormat="1" ht="9" customHeight="1" x14ac:dyDescent="0.15">
      <c r="A418" s="72" t="s">
        <v>27</v>
      </c>
      <c r="B418" s="78">
        <f>SUM(B420:B451)</f>
        <v>860590</v>
      </c>
      <c r="C418" s="78">
        <f>SUM(C420:C451)</f>
        <v>1465420</v>
      </c>
      <c r="D418" s="78">
        <f>SUM(D420:D451)-2</f>
        <v>9993344</v>
      </c>
      <c r="E418" s="78">
        <f>SUM(E420:E451)-1</f>
        <v>1843771482</v>
      </c>
      <c r="F418" s="78"/>
      <c r="G418" s="78">
        <f>SUM(G420:G451)</f>
        <v>22175</v>
      </c>
      <c r="H418" s="78">
        <f>SUM(H420:H451)</f>
        <v>2180979</v>
      </c>
      <c r="I418" s="78">
        <f>SUM(I420:I451)+1</f>
        <v>5684070</v>
      </c>
      <c r="J418" s="78">
        <f>SUM(J420:J451)</f>
        <v>2662613037</v>
      </c>
      <c r="K418" s="78"/>
      <c r="L418" s="78">
        <f>SUM(L420:L451)</f>
        <v>12067</v>
      </c>
      <c r="M418" s="78">
        <f>SUM(M420:M451)</f>
        <v>4426545</v>
      </c>
      <c r="N418" s="78">
        <f>SUM(N420:N451)</f>
        <v>4824349</v>
      </c>
      <c r="O418" s="78">
        <f>SUM(O420:O451)</f>
        <v>1417606042</v>
      </c>
      <c r="P418" s="144"/>
      <c r="Q418" s="144"/>
      <c r="R418" s="144"/>
      <c r="S418" s="144"/>
    </row>
    <row r="419" spans="1:19" s="41" customFormat="1" ht="3" customHeight="1" x14ac:dyDescent="0.15">
      <c r="A419" s="72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144"/>
      <c r="Q419" s="144"/>
      <c r="R419" s="144"/>
      <c r="S419" s="144"/>
    </row>
    <row r="420" spans="1:19" s="41" customFormat="1" ht="9" customHeight="1" x14ac:dyDescent="0.15">
      <c r="A420" s="74" t="s">
        <v>29</v>
      </c>
      <c r="B420" s="79">
        <v>4339</v>
      </c>
      <c r="C420" s="79">
        <v>8021</v>
      </c>
      <c r="D420" s="79">
        <v>39516</v>
      </c>
      <c r="E420" s="79">
        <v>10847768</v>
      </c>
      <c r="F420" s="79"/>
      <c r="G420" s="79">
        <v>47</v>
      </c>
      <c r="H420" s="79">
        <v>18960</v>
      </c>
      <c r="I420" s="79">
        <v>23864</v>
      </c>
      <c r="J420" s="79">
        <v>13209798</v>
      </c>
      <c r="K420" s="79"/>
      <c r="L420" s="79">
        <v>29</v>
      </c>
      <c r="M420" s="79">
        <v>23502</v>
      </c>
      <c r="N420" s="79">
        <v>69291</v>
      </c>
      <c r="O420" s="79">
        <v>5338047</v>
      </c>
      <c r="P420" s="144"/>
      <c r="Q420" s="144"/>
      <c r="R420" s="144"/>
      <c r="S420" s="144"/>
    </row>
    <row r="421" spans="1:19" s="41" customFormat="1" ht="9" customHeight="1" x14ac:dyDescent="0.15">
      <c r="A421" s="74" t="s">
        <v>30</v>
      </c>
      <c r="B421" s="79">
        <v>18939</v>
      </c>
      <c r="C421" s="79">
        <v>32762</v>
      </c>
      <c r="D421" s="79">
        <v>199294</v>
      </c>
      <c r="E421" s="79">
        <v>17860937</v>
      </c>
      <c r="F421" s="79"/>
      <c r="G421" s="79">
        <v>258</v>
      </c>
      <c r="H421" s="79">
        <v>49351</v>
      </c>
      <c r="I421" s="79">
        <v>137762</v>
      </c>
      <c r="J421" s="79">
        <v>40799650</v>
      </c>
      <c r="K421" s="79"/>
      <c r="L421" s="79">
        <v>226</v>
      </c>
      <c r="M421" s="79">
        <v>13490</v>
      </c>
      <c r="N421" s="79">
        <v>29301</v>
      </c>
      <c r="O421" s="79">
        <v>10545771</v>
      </c>
      <c r="P421" s="144"/>
      <c r="Q421" s="144"/>
      <c r="R421" s="144"/>
      <c r="S421" s="144"/>
    </row>
    <row r="422" spans="1:19" s="41" customFormat="1" ht="9" customHeight="1" x14ac:dyDescent="0.15">
      <c r="A422" s="74" t="s">
        <v>31</v>
      </c>
      <c r="B422" s="79">
        <v>2202</v>
      </c>
      <c r="C422" s="79">
        <v>3611</v>
      </c>
      <c r="D422" s="79">
        <v>21393</v>
      </c>
      <c r="E422" s="79">
        <v>3500994</v>
      </c>
      <c r="F422" s="79"/>
      <c r="G422" s="79">
        <v>15</v>
      </c>
      <c r="H422" s="79">
        <v>2675</v>
      </c>
      <c r="I422" s="79">
        <v>7825</v>
      </c>
      <c r="J422" s="79">
        <v>2321597</v>
      </c>
      <c r="K422" s="79"/>
      <c r="L422" s="79">
        <v>2</v>
      </c>
      <c r="M422" s="79">
        <v>208</v>
      </c>
      <c r="N422" s="79">
        <v>614</v>
      </c>
      <c r="O422" s="79">
        <v>204521</v>
      </c>
      <c r="P422" s="144"/>
      <c r="Q422" s="144"/>
      <c r="R422" s="144"/>
      <c r="S422" s="144"/>
    </row>
    <row r="423" spans="1:19" s="41" customFormat="1" ht="9" customHeight="1" x14ac:dyDescent="0.15">
      <c r="A423" s="76" t="s">
        <v>32</v>
      </c>
      <c r="B423" s="81">
        <v>2164</v>
      </c>
      <c r="C423" s="81">
        <v>3173</v>
      </c>
      <c r="D423" s="81">
        <v>11514</v>
      </c>
      <c r="E423" s="81">
        <v>1502798</v>
      </c>
      <c r="F423" s="81"/>
      <c r="G423" s="81">
        <v>26</v>
      </c>
      <c r="H423" s="81">
        <v>2441</v>
      </c>
      <c r="I423" s="81">
        <v>7653</v>
      </c>
      <c r="J423" s="81">
        <v>1448518</v>
      </c>
      <c r="K423" s="81"/>
      <c r="L423" s="81">
        <v>12</v>
      </c>
      <c r="M423" s="81">
        <v>357</v>
      </c>
      <c r="N423" s="81">
        <v>996</v>
      </c>
      <c r="O423" s="81">
        <v>273229</v>
      </c>
      <c r="P423" s="144"/>
      <c r="Q423" s="144"/>
      <c r="R423" s="144"/>
      <c r="S423" s="144"/>
    </row>
    <row r="424" spans="1:19" s="41" customFormat="1" ht="9" customHeight="1" x14ac:dyDescent="0.15">
      <c r="A424" s="74" t="s">
        <v>85</v>
      </c>
      <c r="B424" s="79">
        <v>16509</v>
      </c>
      <c r="C424" s="79">
        <v>28018</v>
      </c>
      <c r="D424" s="79">
        <v>186002</v>
      </c>
      <c r="E424" s="79">
        <v>20949064</v>
      </c>
      <c r="F424" s="79"/>
      <c r="G424" s="79">
        <v>241</v>
      </c>
      <c r="H424" s="79">
        <v>42230</v>
      </c>
      <c r="I424" s="79">
        <v>149220</v>
      </c>
      <c r="J424" s="79">
        <v>34896312</v>
      </c>
      <c r="K424" s="79"/>
      <c r="L424" s="79">
        <v>105</v>
      </c>
      <c r="M424" s="79">
        <v>14049</v>
      </c>
      <c r="N424" s="79">
        <v>45140</v>
      </c>
      <c r="O424" s="79">
        <v>17540643</v>
      </c>
      <c r="P424" s="144"/>
      <c r="Q424" s="144"/>
      <c r="R424" s="144"/>
      <c r="S424" s="144"/>
    </row>
    <row r="425" spans="1:19" s="41" customFormat="1" ht="9" customHeight="1" x14ac:dyDescent="0.15">
      <c r="A425" s="74" t="s">
        <v>34</v>
      </c>
      <c r="B425" s="79">
        <v>3491</v>
      </c>
      <c r="C425" s="79">
        <v>5334</v>
      </c>
      <c r="D425" s="79">
        <v>20847</v>
      </c>
      <c r="E425" s="79">
        <v>3661691</v>
      </c>
      <c r="F425" s="79"/>
      <c r="G425" s="79">
        <v>28</v>
      </c>
      <c r="H425" s="79">
        <v>1784</v>
      </c>
      <c r="I425" s="79">
        <v>5071</v>
      </c>
      <c r="J425" s="79">
        <v>1666115</v>
      </c>
      <c r="K425" s="79"/>
      <c r="L425" s="79">
        <v>3</v>
      </c>
      <c r="M425" s="79">
        <v>285</v>
      </c>
      <c r="N425" s="79">
        <v>567</v>
      </c>
      <c r="O425" s="79">
        <v>151626</v>
      </c>
      <c r="P425" s="144"/>
      <c r="Q425" s="144"/>
      <c r="R425" s="144"/>
      <c r="S425" s="144"/>
    </row>
    <row r="426" spans="1:19" s="41" customFormat="1" ht="9" customHeight="1" x14ac:dyDescent="0.15">
      <c r="A426" s="74" t="s">
        <v>35</v>
      </c>
      <c r="B426" s="79">
        <v>4158</v>
      </c>
      <c r="C426" s="79">
        <v>6230</v>
      </c>
      <c r="D426" s="79">
        <v>27047</v>
      </c>
      <c r="E426" s="79">
        <v>2905542</v>
      </c>
      <c r="F426" s="79"/>
      <c r="G426" s="79">
        <v>12</v>
      </c>
      <c r="H426" s="79">
        <v>967</v>
      </c>
      <c r="I426" s="79">
        <v>4243</v>
      </c>
      <c r="J426" s="79">
        <v>608881</v>
      </c>
      <c r="K426" s="79"/>
      <c r="L426" s="79">
        <v>7</v>
      </c>
      <c r="M426" s="79">
        <v>2764</v>
      </c>
      <c r="N426" s="79">
        <v>2282</v>
      </c>
      <c r="O426" s="79">
        <v>1115126</v>
      </c>
      <c r="P426" s="144"/>
      <c r="Q426" s="144"/>
      <c r="R426" s="144"/>
      <c r="S426" s="144"/>
    </row>
    <row r="427" spans="1:19" s="41" customFormat="1" ht="9" customHeight="1" x14ac:dyDescent="0.15">
      <c r="A427" s="76" t="s">
        <v>86</v>
      </c>
      <c r="B427" s="81">
        <v>26773</v>
      </c>
      <c r="C427" s="81">
        <v>54828</v>
      </c>
      <c r="D427" s="81">
        <v>231820</v>
      </c>
      <c r="E427" s="81">
        <v>73250297</v>
      </c>
      <c r="F427" s="81"/>
      <c r="G427" s="81">
        <v>420</v>
      </c>
      <c r="H427" s="81">
        <v>102640</v>
      </c>
      <c r="I427" s="81">
        <v>267451</v>
      </c>
      <c r="J427" s="81">
        <v>89093610</v>
      </c>
      <c r="K427" s="81"/>
      <c r="L427" s="81">
        <v>217</v>
      </c>
      <c r="M427" s="81">
        <v>49924</v>
      </c>
      <c r="N427" s="81">
        <v>98867</v>
      </c>
      <c r="O427" s="81">
        <v>36002956</v>
      </c>
      <c r="P427" s="144"/>
      <c r="Q427" s="144"/>
      <c r="R427" s="144"/>
      <c r="S427" s="144"/>
    </row>
    <row r="428" spans="1:19" s="41" customFormat="1" ht="9" customHeight="1" x14ac:dyDescent="0.15">
      <c r="A428" s="74" t="s">
        <v>87</v>
      </c>
      <c r="B428" s="79">
        <v>336346</v>
      </c>
      <c r="C428" s="79">
        <v>498470</v>
      </c>
      <c r="D428" s="79">
        <v>4280754</v>
      </c>
      <c r="E428" s="79">
        <v>687092342</v>
      </c>
      <c r="F428" s="79"/>
      <c r="G428" s="79">
        <v>14962</v>
      </c>
      <c r="H428" s="79">
        <v>1223261</v>
      </c>
      <c r="I428" s="79">
        <v>3013104</v>
      </c>
      <c r="J428" s="79">
        <v>1361031318</v>
      </c>
      <c r="K428" s="79"/>
      <c r="L428" s="79">
        <v>7622</v>
      </c>
      <c r="M428" s="79">
        <v>3814689</v>
      </c>
      <c r="N428" s="79">
        <v>3341068</v>
      </c>
      <c r="O428" s="79">
        <v>723145536</v>
      </c>
      <c r="P428" s="144"/>
      <c r="Q428" s="144"/>
      <c r="R428" s="144"/>
      <c r="S428" s="144"/>
    </row>
    <row r="429" spans="1:19" s="41" customFormat="1" ht="9" customHeight="1" x14ac:dyDescent="0.15">
      <c r="A429" s="74" t="s">
        <v>38</v>
      </c>
      <c r="B429" s="79">
        <v>3687</v>
      </c>
      <c r="C429" s="79">
        <v>5269</v>
      </c>
      <c r="D429" s="79">
        <v>24037</v>
      </c>
      <c r="E429" s="79">
        <v>1480029</v>
      </c>
      <c r="F429" s="79"/>
      <c r="G429" s="79">
        <v>8</v>
      </c>
      <c r="H429" s="79">
        <v>733</v>
      </c>
      <c r="I429" s="79">
        <v>8022</v>
      </c>
      <c r="J429" s="79">
        <v>1153109</v>
      </c>
      <c r="K429" s="79"/>
      <c r="L429" s="79">
        <v>10</v>
      </c>
      <c r="M429" s="79">
        <v>1154</v>
      </c>
      <c r="N429" s="79">
        <v>4495</v>
      </c>
      <c r="O429" s="79">
        <v>759129</v>
      </c>
    </row>
    <row r="430" spans="1:19" s="41" customFormat="1" ht="9" customHeight="1" x14ac:dyDescent="0.15">
      <c r="A430" s="74" t="s">
        <v>39</v>
      </c>
      <c r="B430" s="79">
        <v>19284</v>
      </c>
      <c r="C430" s="79">
        <v>33663</v>
      </c>
      <c r="D430" s="79">
        <v>168774</v>
      </c>
      <c r="E430" s="79">
        <v>50320889</v>
      </c>
      <c r="F430" s="79"/>
      <c r="G430" s="79">
        <v>143</v>
      </c>
      <c r="H430" s="79">
        <v>30736</v>
      </c>
      <c r="I430" s="79">
        <v>70308</v>
      </c>
      <c r="J430" s="79">
        <v>25695921</v>
      </c>
      <c r="K430" s="79"/>
      <c r="L430" s="79">
        <v>120</v>
      </c>
      <c r="M430" s="79">
        <v>5783</v>
      </c>
      <c r="N430" s="79">
        <v>14308</v>
      </c>
      <c r="O430" s="79">
        <v>5514375</v>
      </c>
    </row>
    <row r="431" spans="1:19" s="41" customFormat="1" ht="9" customHeight="1" x14ac:dyDescent="0.15">
      <c r="A431" s="76" t="s">
        <v>40</v>
      </c>
      <c r="B431" s="81">
        <v>5170</v>
      </c>
      <c r="C431" s="81">
        <v>6924</v>
      </c>
      <c r="D431" s="81">
        <v>26594</v>
      </c>
      <c r="E431" s="81">
        <v>3671065</v>
      </c>
      <c r="F431" s="81"/>
      <c r="G431" s="81">
        <v>24</v>
      </c>
      <c r="H431" s="81">
        <v>2075</v>
      </c>
      <c r="I431" s="81">
        <v>5262</v>
      </c>
      <c r="J431" s="81">
        <v>2048203</v>
      </c>
      <c r="K431" s="81"/>
      <c r="L431" s="81">
        <v>2</v>
      </c>
      <c r="M431" s="81">
        <v>336</v>
      </c>
      <c r="N431" s="81">
        <v>647</v>
      </c>
      <c r="O431" s="81">
        <v>17713</v>
      </c>
    </row>
    <row r="432" spans="1:19" s="41" customFormat="1" ht="9" customHeight="1" x14ac:dyDescent="0.15">
      <c r="A432" s="74" t="s">
        <v>41</v>
      </c>
      <c r="B432" s="79">
        <v>4053</v>
      </c>
      <c r="C432" s="79">
        <v>6019</v>
      </c>
      <c r="D432" s="79">
        <v>34321</v>
      </c>
      <c r="E432" s="79">
        <v>6058679</v>
      </c>
      <c r="F432" s="79"/>
      <c r="G432" s="79">
        <v>36</v>
      </c>
      <c r="H432" s="79">
        <v>4989</v>
      </c>
      <c r="I432" s="79">
        <v>16973</v>
      </c>
      <c r="J432" s="79">
        <v>4374154</v>
      </c>
      <c r="K432" s="79"/>
      <c r="L432" s="79">
        <v>24</v>
      </c>
      <c r="M432" s="79">
        <v>1202</v>
      </c>
      <c r="N432" s="79">
        <v>3543</v>
      </c>
      <c r="O432" s="79">
        <v>1110877</v>
      </c>
    </row>
    <row r="433" spans="1:15" s="41" customFormat="1" ht="9" customHeight="1" x14ac:dyDescent="0.15">
      <c r="A433" s="74" t="s">
        <v>42</v>
      </c>
      <c r="B433" s="79">
        <v>77358</v>
      </c>
      <c r="C433" s="79">
        <v>154328</v>
      </c>
      <c r="D433" s="79">
        <v>892019</v>
      </c>
      <c r="E433" s="79">
        <v>194755973</v>
      </c>
      <c r="F433" s="79"/>
      <c r="G433" s="79">
        <v>1502</v>
      </c>
      <c r="H433" s="79">
        <v>137746</v>
      </c>
      <c r="I433" s="79">
        <v>275909</v>
      </c>
      <c r="J433" s="79">
        <v>102779769</v>
      </c>
      <c r="K433" s="79"/>
      <c r="L433" s="79">
        <v>348</v>
      </c>
      <c r="M433" s="79">
        <v>42986</v>
      </c>
      <c r="N433" s="79">
        <v>154021</v>
      </c>
      <c r="O433" s="79">
        <v>32460221</v>
      </c>
    </row>
    <row r="434" spans="1:15" s="41" customFormat="1" ht="9" customHeight="1" x14ac:dyDescent="0.15">
      <c r="A434" s="74" t="s">
        <v>43</v>
      </c>
      <c r="B434" s="79">
        <v>49303</v>
      </c>
      <c r="C434" s="79">
        <v>75670</v>
      </c>
      <c r="D434" s="79">
        <v>582533</v>
      </c>
      <c r="E434" s="79">
        <v>47852482</v>
      </c>
      <c r="F434" s="79"/>
      <c r="G434" s="79">
        <v>1084</v>
      </c>
      <c r="H434" s="79">
        <v>137816</v>
      </c>
      <c r="I434" s="79">
        <v>344164</v>
      </c>
      <c r="J434" s="79">
        <v>104334245</v>
      </c>
      <c r="K434" s="79"/>
      <c r="L434" s="79">
        <v>1003</v>
      </c>
      <c r="M434" s="79">
        <v>30111</v>
      </c>
      <c r="N434" s="79">
        <v>111989</v>
      </c>
      <c r="O434" s="79">
        <v>18615195</v>
      </c>
    </row>
    <row r="435" spans="1:15" s="41" customFormat="1" ht="9" customHeight="1" x14ac:dyDescent="0.15">
      <c r="A435" s="76" t="s">
        <v>88</v>
      </c>
      <c r="B435" s="81">
        <v>10567</v>
      </c>
      <c r="C435" s="81">
        <v>17120</v>
      </c>
      <c r="D435" s="81">
        <v>77460</v>
      </c>
      <c r="E435" s="81">
        <v>15964877</v>
      </c>
      <c r="F435" s="81"/>
      <c r="G435" s="81">
        <v>54</v>
      </c>
      <c r="H435" s="81">
        <v>8454</v>
      </c>
      <c r="I435" s="81">
        <v>21273</v>
      </c>
      <c r="J435" s="81">
        <v>6528126</v>
      </c>
      <c r="K435" s="81"/>
      <c r="L435" s="81">
        <v>65</v>
      </c>
      <c r="M435" s="81">
        <v>2829</v>
      </c>
      <c r="N435" s="81">
        <v>5499</v>
      </c>
      <c r="O435" s="81">
        <v>1780435</v>
      </c>
    </row>
    <row r="436" spans="1:15" s="41" customFormat="1" ht="9" customHeight="1" x14ac:dyDescent="0.15">
      <c r="A436" s="74" t="s">
        <v>45</v>
      </c>
      <c r="B436" s="79">
        <v>7368</v>
      </c>
      <c r="C436" s="79">
        <v>10530</v>
      </c>
      <c r="D436" s="79">
        <v>74176</v>
      </c>
      <c r="E436" s="79">
        <v>5055048</v>
      </c>
      <c r="F436" s="79"/>
      <c r="G436" s="79">
        <v>60</v>
      </c>
      <c r="H436" s="79">
        <v>4930</v>
      </c>
      <c r="I436" s="79">
        <v>21039</v>
      </c>
      <c r="J436" s="79">
        <v>4659771</v>
      </c>
      <c r="K436" s="79"/>
      <c r="L436" s="79">
        <v>44</v>
      </c>
      <c r="M436" s="79">
        <v>2703</v>
      </c>
      <c r="N436" s="79">
        <v>7928</v>
      </c>
      <c r="O436" s="79">
        <v>1325637</v>
      </c>
    </row>
    <row r="437" spans="1:15" s="41" customFormat="1" ht="9" customHeight="1" x14ac:dyDescent="0.15">
      <c r="A437" s="74" t="s">
        <v>46</v>
      </c>
      <c r="B437" s="79">
        <v>1980</v>
      </c>
      <c r="C437" s="79">
        <v>3134</v>
      </c>
      <c r="D437" s="79">
        <v>10657</v>
      </c>
      <c r="E437" s="79">
        <v>2457724</v>
      </c>
      <c r="F437" s="79"/>
      <c r="G437" s="79">
        <v>12</v>
      </c>
      <c r="H437" s="79">
        <v>404</v>
      </c>
      <c r="I437" s="79">
        <v>5098</v>
      </c>
      <c r="J437" s="79">
        <v>363387</v>
      </c>
      <c r="K437" s="79"/>
      <c r="L437" s="79">
        <v>2</v>
      </c>
      <c r="M437" s="79">
        <v>142</v>
      </c>
      <c r="N437" s="79">
        <v>387</v>
      </c>
      <c r="O437" s="79">
        <v>100167</v>
      </c>
    </row>
    <row r="438" spans="1:15" s="41" customFormat="1" ht="9" customHeight="1" x14ac:dyDescent="0.15">
      <c r="A438" s="74" t="s">
        <v>47</v>
      </c>
      <c r="B438" s="79">
        <v>108882</v>
      </c>
      <c r="C438" s="79">
        <v>228517</v>
      </c>
      <c r="D438" s="79">
        <v>1607567</v>
      </c>
      <c r="E438" s="79">
        <v>397050885</v>
      </c>
      <c r="F438" s="79"/>
      <c r="G438" s="79">
        <v>1523</v>
      </c>
      <c r="H438" s="79">
        <v>202040</v>
      </c>
      <c r="I438" s="79">
        <v>773720</v>
      </c>
      <c r="J438" s="79">
        <v>661702842</v>
      </c>
      <c r="K438" s="79"/>
      <c r="L438" s="79">
        <v>1126</v>
      </c>
      <c r="M438" s="79">
        <v>250057</v>
      </c>
      <c r="N438" s="79">
        <v>456586</v>
      </c>
      <c r="O438" s="79">
        <v>445130399</v>
      </c>
    </row>
    <row r="439" spans="1:15" s="41" customFormat="1" ht="9" customHeight="1" x14ac:dyDescent="0.15">
      <c r="A439" s="76" t="s">
        <v>48</v>
      </c>
      <c r="B439" s="81">
        <v>3164</v>
      </c>
      <c r="C439" s="81">
        <v>4670</v>
      </c>
      <c r="D439" s="81">
        <v>16222</v>
      </c>
      <c r="E439" s="81">
        <v>635201</v>
      </c>
      <c r="F439" s="81"/>
      <c r="G439" s="81">
        <v>24</v>
      </c>
      <c r="H439" s="81">
        <v>6324</v>
      </c>
      <c r="I439" s="81">
        <v>13717</v>
      </c>
      <c r="J439" s="81">
        <v>6040793</v>
      </c>
      <c r="K439" s="81"/>
      <c r="L439" s="81">
        <v>6</v>
      </c>
      <c r="M439" s="81">
        <v>476</v>
      </c>
      <c r="N439" s="81">
        <v>1399</v>
      </c>
      <c r="O439" s="81">
        <v>301715</v>
      </c>
    </row>
    <row r="440" spans="1:15" s="41" customFormat="1" ht="9" customHeight="1" x14ac:dyDescent="0.15">
      <c r="A440" s="74" t="s">
        <v>49</v>
      </c>
      <c r="B440" s="79">
        <v>23868</v>
      </c>
      <c r="C440" s="79">
        <v>43614</v>
      </c>
      <c r="D440" s="79">
        <v>231480</v>
      </c>
      <c r="E440" s="79">
        <v>65895611</v>
      </c>
      <c r="F440" s="79"/>
      <c r="G440" s="79">
        <v>550</v>
      </c>
      <c r="H440" s="79">
        <v>23710</v>
      </c>
      <c r="I440" s="79">
        <v>71395</v>
      </c>
      <c r="J440" s="79">
        <v>33868131</v>
      </c>
      <c r="K440" s="79"/>
      <c r="L440" s="79">
        <v>296</v>
      </c>
      <c r="M440" s="79">
        <v>85392</v>
      </c>
      <c r="N440" s="79">
        <v>251234</v>
      </c>
      <c r="O440" s="79">
        <v>64685463</v>
      </c>
    </row>
    <row r="441" spans="1:15" s="41" customFormat="1" ht="9" customHeight="1" x14ac:dyDescent="0.15">
      <c r="A441" s="74" t="s">
        <v>50</v>
      </c>
      <c r="B441" s="79">
        <v>9186</v>
      </c>
      <c r="C441" s="79">
        <v>18069</v>
      </c>
      <c r="D441" s="79">
        <v>128118</v>
      </c>
      <c r="E441" s="79">
        <v>21865677</v>
      </c>
      <c r="F441" s="79"/>
      <c r="G441" s="79">
        <v>171</v>
      </c>
      <c r="H441" s="79">
        <v>31022</v>
      </c>
      <c r="I441" s="79">
        <v>90608</v>
      </c>
      <c r="J441" s="79">
        <v>37593832</v>
      </c>
      <c r="K441" s="79"/>
      <c r="L441" s="79">
        <v>148</v>
      </c>
      <c r="M441" s="79">
        <v>11393</v>
      </c>
      <c r="N441" s="79">
        <v>29013</v>
      </c>
      <c r="O441" s="79">
        <v>4488504</v>
      </c>
    </row>
    <row r="442" spans="1:15" s="41" customFormat="1" ht="9" customHeight="1" x14ac:dyDescent="0.15">
      <c r="A442" s="74" t="s">
        <v>51</v>
      </c>
      <c r="B442" s="79">
        <v>6728</v>
      </c>
      <c r="C442" s="79">
        <v>12065</v>
      </c>
      <c r="D442" s="79">
        <v>65960</v>
      </c>
      <c r="E442" s="79">
        <v>9904732</v>
      </c>
      <c r="F442" s="79"/>
      <c r="G442" s="79">
        <v>114</v>
      </c>
      <c r="H442" s="79">
        <v>9005</v>
      </c>
      <c r="I442" s="79">
        <v>27509</v>
      </c>
      <c r="J442" s="79">
        <v>9133907</v>
      </c>
      <c r="K442" s="79"/>
      <c r="L442" s="79">
        <v>45</v>
      </c>
      <c r="M442" s="79">
        <v>2137</v>
      </c>
      <c r="N442" s="79">
        <v>5911</v>
      </c>
      <c r="O442" s="79">
        <v>2417439</v>
      </c>
    </row>
    <row r="443" spans="1:15" s="41" customFormat="1" ht="9" customHeight="1" x14ac:dyDescent="0.15">
      <c r="A443" s="76" t="s">
        <v>52</v>
      </c>
      <c r="B443" s="81">
        <v>8853</v>
      </c>
      <c r="C443" s="81">
        <v>15965</v>
      </c>
      <c r="D443" s="81">
        <v>76721</v>
      </c>
      <c r="E443" s="81">
        <v>11061536</v>
      </c>
      <c r="F443" s="81"/>
      <c r="G443" s="81">
        <v>93</v>
      </c>
      <c r="H443" s="81">
        <v>14817</v>
      </c>
      <c r="I443" s="81">
        <v>40638</v>
      </c>
      <c r="J443" s="81">
        <v>15912644</v>
      </c>
      <c r="K443" s="81"/>
      <c r="L443" s="81">
        <v>49</v>
      </c>
      <c r="M443" s="81">
        <v>7173</v>
      </c>
      <c r="N443" s="81">
        <v>14183</v>
      </c>
      <c r="O443" s="81">
        <v>5725294</v>
      </c>
    </row>
    <row r="444" spans="1:15" s="41" customFormat="1" ht="9" customHeight="1" x14ac:dyDescent="0.15">
      <c r="A444" s="74" t="s">
        <v>53</v>
      </c>
      <c r="B444" s="79">
        <v>10095</v>
      </c>
      <c r="C444" s="79">
        <v>16283</v>
      </c>
      <c r="D444" s="79">
        <v>81009</v>
      </c>
      <c r="E444" s="79">
        <v>17216100</v>
      </c>
      <c r="F444" s="79"/>
      <c r="G444" s="79">
        <v>70</v>
      </c>
      <c r="H444" s="79">
        <v>8539</v>
      </c>
      <c r="I444" s="79">
        <v>18324</v>
      </c>
      <c r="J444" s="79">
        <v>8390062</v>
      </c>
      <c r="K444" s="79"/>
      <c r="L444" s="79">
        <v>35</v>
      </c>
      <c r="M444" s="79">
        <v>4181</v>
      </c>
      <c r="N444" s="79">
        <v>8779</v>
      </c>
      <c r="O444" s="79">
        <v>4099002</v>
      </c>
    </row>
    <row r="445" spans="1:15" s="41" customFormat="1" ht="9" customHeight="1" x14ac:dyDescent="0.15">
      <c r="A445" s="74" t="s">
        <v>54</v>
      </c>
      <c r="B445" s="79">
        <v>35921</v>
      </c>
      <c r="C445" s="79">
        <v>73558</v>
      </c>
      <c r="D445" s="79">
        <v>322002</v>
      </c>
      <c r="E445" s="79">
        <v>86634204</v>
      </c>
      <c r="F445" s="79"/>
      <c r="G445" s="79">
        <v>134</v>
      </c>
      <c r="H445" s="79">
        <v>18622</v>
      </c>
      <c r="I445" s="79">
        <v>54708</v>
      </c>
      <c r="J445" s="79">
        <v>24259142</v>
      </c>
      <c r="K445" s="79"/>
      <c r="L445" s="79">
        <v>280</v>
      </c>
      <c r="M445" s="79">
        <v>30543</v>
      </c>
      <c r="N445" s="79">
        <v>92853</v>
      </c>
      <c r="O445" s="79">
        <v>20893889</v>
      </c>
    </row>
    <row r="446" spans="1:15" s="41" customFormat="1" ht="9" customHeight="1" x14ac:dyDescent="0.15">
      <c r="A446" s="74" t="s">
        <v>55</v>
      </c>
      <c r="B446" s="79">
        <v>6952</v>
      </c>
      <c r="C446" s="79">
        <v>10355</v>
      </c>
      <c r="D446" s="79">
        <v>46914</v>
      </c>
      <c r="E446" s="79">
        <v>3001733</v>
      </c>
      <c r="F446" s="79"/>
      <c r="G446" s="79">
        <v>13</v>
      </c>
      <c r="H446" s="79">
        <v>1377</v>
      </c>
      <c r="I446" s="79">
        <v>3162</v>
      </c>
      <c r="J446" s="79">
        <v>1205967</v>
      </c>
      <c r="K446" s="79"/>
      <c r="L446" s="79">
        <v>11</v>
      </c>
      <c r="M446" s="79">
        <v>7422</v>
      </c>
      <c r="N446" s="79">
        <v>7499</v>
      </c>
      <c r="O446" s="79">
        <v>2643458</v>
      </c>
    </row>
    <row r="447" spans="1:15" s="41" customFormat="1" ht="9" customHeight="1" x14ac:dyDescent="0.15">
      <c r="A447" s="76" t="s">
        <v>56</v>
      </c>
      <c r="B447" s="81">
        <v>17218</v>
      </c>
      <c r="C447" s="81">
        <v>28595</v>
      </c>
      <c r="D447" s="81">
        <v>189174</v>
      </c>
      <c r="E447" s="81">
        <v>31465952</v>
      </c>
      <c r="F447" s="81"/>
      <c r="G447" s="81">
        <v>287</v>
      </c>
      <c r="H447" s="81">
        <v>65642</v>
      </c>
      <c r="I447" s="81">
        <v>137830</v>
      </c>
      <c r="J447" s="81">
        <v>42322847</v>
      </c>
      <c r="K447" s="81"/>
      <c r="L447" s="81">
        <v>60</v>
      </c>
      <c r="M447" s="81">
        <v>12109</v>
      </c>
      <c r="N447" s="81">
        <v>34624</v>
      </c>
      <c r="O447" s="81">
        <v>6280549</v>
      </c>
    </row>
    <row r="448" spans="1:15" s="41" customFormat="1" ht="9" customHeight="1" x14ac:dyDescent="0.15">
      <c r="A448" s="74" t="s">
        <v>57</v>
      </c>
      <c r="B448" s="79">
        <v>1466</v>
      </c>
      <c r="C448" s="79">
        <v>2036</v>
      </c>
      <c r="D448" s="79">
        <v>6384</v>
      </c>
      <c r="E448" s="79">
        <v>224763</v>
      </c>
      <c r="F448" s="79"/>
      <c r="G448" s="79">
        <v>11</v>
      </c>
      <c r="H448" s="79">
        <v>813</v>
      </c>
      <c r="I448" s="79">
        <v>1612</v>
      </c>
      <c r="J448" s="79">
        <v>1848854</v>
      </c>
      <c r="K448" s="79"/>
      <c r="L448" s="79">
        <v>5</v>
      </c>
      <c r="M448" s="79">
        <v>189</v>
      </c>
      <c r="N448" s="79">
        <v>451</v>
      </c>
      <c r="O448" s="79">
        <v>40900</v>
      </c>
    </row>
    <row r="449" spans="1:19" s="41" customFormat="1" ht="9" customHeight="1" x14ac:dyDescent="0.15">
      <c r="A449" s="74" t="s">
        <v>89</v>
      </c>
      <c r="B449" s="79">
        <v>15970</v>
      </c>
      <c r="C449" s="79">
        <v>23578</v>
      </c>
      <c r="D449" s="79">
        <v>104563</v>
      </c>
      <c r="E449" s="79">
        <v>12716401</v>
      </c>
      <c r="F449" s="79"/>
      <c r="G449" s="79">
        <v>137</v>
      </c>
      <c r="H449" s="79">
        <v>9072</v>
      </c>
      <c r="I449" s="79">
        <v>26297</v>
      </c>
      <c r="J449" s="79">
        <v>8274014</v>
      </c>
      <c r="K449" s="79"/>
      <c r="L449" s="79">
        <v>64</v>
      </c>
      <c r="M449" s="79">
        <v>1918</v>
      </c>
      <c r="N449" s="79">
        <v>6928</v>
      </c>
      <c r="O449" s="79">
        <v>593810</v>
      </c>
    </row>
    <row r="450" spans="1:19" s="41" customFormat="1" ht="9" customHeight="1" x14ac:dyDescent="0.15">
      <c r="A450" s="74" t="s">
        <v>59</v>
      </c>
      <c r="B450" s="79">
        <v>16856</v>
      </c>
      <c r="C450" s="79">
        <v>32346</v>
      </c>
      <c r="D450" s="79">
        <v>198957</v>
      </c>
      <c r="E450" s="79">
        <v>35060404</v>
      </c>
      <c r="F450" s="79"/>
      <c r="G450" s="79">
        <v>100</v>
      </c>
      <c r="H450" s="79">
        <v>9010</v>
      </c>
      <c r="I450" s="79">
        <v>25098</v>
      </c>
      <c r="J450" s="79">
        <v>6315116</v>
      </c>
      <c r="K450" s="79"/>
      <c r="L450" s="79">
        <v>89</v>
      </c>
      <c r="M450" s="79">
        <v>5838</v>
      </c>
      <c r="N450" s="79">
        <v>20177</v>
      </c>
      <c r="O450" s="79">
        <v>3477860</v>
      </c>
    </row>
    <row r="451" spans="1:19" s="41" customFormat="1" ht="9" customHeight="1" x14ac:dyDescent="0.15">
      <c r="A451" s="76" t="s">
        <v>60</v>
      </c>
      <c r="B451" s="81">
        <v>1740</v>
      </c>
      <c r="C451" s="81">
        <v>2665</v>
      </c>
      <c r="D451" s="81">
        <v>9517</v>
      </c>
      <c r="E451" s="81">
        <v>1850085</v>
      </c>
      <c r="F451" s="81"/>
      <c r="G451" s="81">
        <v>16</v>
      </c>
      <c r="H451" s="81">
        <v>8794</v>
      </c>
      <c r="I451" s="81">
        <v>15210</v>
      </c>
      <c r="J451" s="81">
        <v>8732402</v>
      </c>
      <c r="K451" s="81"/>
      <c r="L451" s="81">
        <v>12</v>
      </c>
      <c r="M451" s="81">
        <v>1203</v>
      </c>
      <c r="N451" s="81">
        <v>3769</v>
      </c>
      <c r="O451" s="81">
        <v>826556</v>
      </c>
    </row>
    <row r="452" spans="1:19" s="41" customFormat="1" ht="8.65" customHeight="1" x14ac:dyDescent="0.15">
      <c r="A452" s="74"/>
      <c r="B452" s="155"/>
      <c r="C452" s="155"/>
      <c r="D452" s="155"/>
      <c r="E452" s="155"/>
      <c r="F452" s="155"/>
      <c r="G452" s="155"/>
      <c r="H452" s="155"/>
      <c r="I452" s="155"/>
      <c r="J452" s="155"/>
      <c r="K452" s="79"/>
      <c r="L452" s="79"/>
      <c r="M452" s="79"/>
      <c r="N452" s="79"/>
      <c r="O452" s="79"/>
    </row>
    <row r="453" spans="1:19" s="41" customFormat="1" ht="8.65" customHeight="1" x14ac:dyDescent="0.15">
      <c r="A453" s="72">
        <v>2007</v>
      </c>
      <c r="B453" s="79"/>
      <c r="C453" s="79"/>
      <c r="D453" s="84"/>
      <c r="E453" s="111"/>
      <c r="F453" s="111"/>
      <c r="G453" s="111"/>
      <c r="H453" s="111"/>
      <c r="I453" s="84"/>
      <c r="J453" s="84"/>
      <c r="K453" s="111"/>
      <c r="L453" s="111"/>
      <c r="M453" s="111"/>
      <c r="N453" s="111"/>
      <c r="O453" s="84"/>
      <c r="P453" s="144"/>
      <c r="Q453" s="144"/>
      <c r="R453" s="144"/>
      <c r="S453" s="144"/>
    </row>
    <row r="454" spans="1:19" s="41" customFormat="1" ht="8.65" customHeight="1" x14ac:dyDescent="0.15">
      <c r="A454" s="72" t="s">
        <v>84</v>
      </c>
      <c r="B454" s="78">
        <f>SUM(B456:B489)</f>
        <v>2031165</v>
      </c>
      <c r="C454" s="78">
        <f>SUM(C456:C489)</f>
        <v>3060074</v>
      </c>
      <c r="D454" s="78">
        <f>SUM(D456:D489)-2</f>
        <v>11708204</v>
      </c>
      <c r="E454" s="78">
        <f>SUM(E456:E489)+1</f>
        <v>3317097075</v>
      </c>
      <c r="F454" s="78"/>
      <c r="G454" s="78">
        <f>SUM(G456:G489)</f>
        <v>72996</v>
      </c>
      <c r="H454" s="78">
        <f>SUM(H456:H489)</f>
        <v>7322105</v>
      </c>
      <c r="I454" s="78">
        <f>SUM(I456:I489)+2</f>
        <v>12543944</v>
      </c>
      <c r="J454" s="78">
        <f>SUM(J456:J489)-1</f>
        <v>5937748360</v>
      </c>
      <c r="K454" s="78"/>
      <c r="L454" s="147" t="s">
        <v>28</v>
      </c>
      <c r="M454" s="147" t="s">
        <v>28</v>
      </c>
      <c r="N454" s="147" t="s">
        <v>28</v>
      </c>
      <c r="O454" s="147" t="s">
        <v>28</v>
      </c>
      <c r="P454" s="144"/>
      <c r="Q454" s="144"/>
      <c r="R454" s="144"/>
      <c r="S454" s="144"/>
    </row>
    <row r="455" spans="1:19" s="41" customFormat="1" ht="3" customHeight="1" x14ac:dyDescent="0.15">
      <c r="A455" s="72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147"/>
      <c r="M455" s="147"/>
      <c r="N455" s="147"/>
      <c r="O455" s="147"/>
      <c r="P455" s="144"/>
      <c r="Q455" s="144"/>
      <c r="R455" s="144"/>
      <c r="S455" s="144"/>
    </row>
    <row r="456" spans="1:19" s="41" customFormat="1" ht="8.65" customHeight="1" x14ac:dyDescent="0.15">
      <c r="A456" s="74" t="s">
        <v>29</v>
      </c>
      <c r="B456" s="138">
        <v>11416</v>
      </c>
      <c r="C456" s="138">
        <v>23405</v>
      </c>
      <c r="D456" s="138">
        <v>69342</v>
      </c>
      <c r="E456" s="138">
        <v>33888552</v>
      </c>
      <c r="F456" s="138"/>
      <c r="G456" s="138">
        <v>359</v>
      </c>
      <c r="H456" s="138">
        <v>49724</v>
      </c>
      <c r="I456" s="138">
        <v>107374</v>
      </c>
      <c r="J456" s="138">
        <v>22199089</v>
      </c>
      <c r="K456" s="138"/>
      <c r="L456" s="148" t="s">
        <v>28</v>
      </c>
      <c r="M456" s="148" t="s">
        <v>28</v>
      </c>
      <c r="N456" s="148" t="s">
        <v>28</v>
      </c>
      <c r="O456" s="148" t="s">
        <v>28</v>
      </c>
      <c r="P456" s="144"/>
      <c r="Q456" s="144"/>
      <c r="R456" s="144"/>
      <c r="S456" s="144"/>
    </row>
    <row r="457" spans="1:19" s="41" customFormat="1" ht="8.65" customHeight="1" x14ac:dyDescent="0.15">
      <c r="A457" s="74" t="s">
        <v>30</v>
      </c>
      <c r="B457" s="138">
        <v>43148</v>
      </c>
      <c r="C457" s="138">
        <v>76689</v>
      </c>
      <c r="D457" s="138">
        <v>319509</v>
      </c>
      <c r="E457" s="138">
        <v>81511879</v>
      </c>
      <c r="F457" s="138"/>
      <c r="G457" s="138">
        <v>936</v>
      </c>
      <c r="H457" s="138">
        <v>64939</v>
      </c>
      <c r="I457" s="138">
        <v>225487</v>
      </c>
      <c r="J457" s="138">
        <v>88464487</v>
      </c>
      <c r="K457" s="138"/>
      <c r="L457" s="148" t="s">
        <v>28</v>
      </c>
      <c r="M457" s="148" t="s">
        <v>28</v>
      </c>
      <c r="N457" s="148" t="s">
        <v>28</v>
      </c>
      <c r="O457" s="148" t="s">
        <v>28</v>
      </c>
      <c r="P457" s="144"/>
      <c r="Q457" s="144"/>
      <c r="R457" s="144"/>
      <c r="S457" s="144"/>
    </row>
    <row r="458" spans="1:19" s="41" customFormat="1" ht="8.65" customHeight="1" x14ac:dyDescent="0.15">
      <c r="A458" s="74" t="s">
        <v>31</v>
      </c>
      <c r="B458" s="138">
        <v>6228</v>
      </c>
      <c r="C458" s="138">
        <v>10364</v>
      </c>
      <c r="D458" s="138">
        <v>43280</v>
      </c>
      <c r="E458" s="138">
        <v>13621337</v>
      </c>
      <c r="F458" s="138"/>
      <c r="G458" s="138">
        <v>116</v>
      </c>
      <c r="H458" s="138">
        <v>3374</v>
      </c>
      <c r="I458" s="138">
        <v>11848</v>
      </c>
      <c r="J458" s="138">
        <v>3218276</v>
      </c>
      <c r="K458" s="138"/>
      <c r="L458" s="148" t="s">
        <v>28</v>
      </c>
      <c r="M458" s="148" t="s">
        <v>28</v>
      </c>
      <c r="N458" s="148" t="s">
        <v>28</v>
      </c>
      <c r="O458" s="148" t="s">
        <v>28</v>
      </c>
      <c r="P458" s="144"/>
      <c r="Q458" s="144"/>
      <c r="R458" s="144"/>
      <c r="S458" s="144"/>
    </row>
    <row r="459" spans="1:19" s="41" customFormat="1" ht="8.65" customHeight="1" x14ac:dyDescent="0.15">
      <c r="A459" s="76" t="s">
        <v>32</v>
      </c>
      <c r="B459" s="139">
        <v>5500</v>
      </c>
      <c r="C459" s="139">
        <v>7582</v>
      </c>
      <c r="D459" s="139">
        <v>16517</v>
      </c>
      <c r="E459" s="139">
        <v>6516013</v>
      </c>
      <c r="F459" s="139"/>
      <c r="G459" s="139">
        <v>76</v>
      </c>
      <c r="H459" s="139">
        <v>2838</v>
      </c>
      <c r="I459" s="139">
        <v>11836</v>
      </c>
      <c r="J459" s="139">
        <v>4819850</v>
      </c>
      <c r="K459" s="139"/>
      <c r="L459" s="149" t="s">
        <v>28</v>
      </c>
      <c r="M459" s="149" t="s">
        <v>28</v>
      </c>
      <c r="N459" s="149" t="s">
        <v>28</v>
      </c>
      <c r="O459" s="149" t="s">
        <v>28</v>
      </c>
      <c r="P459" s="144"/>
      <c r="Q459" s="144"/>
      <c r="R459" s="144"/>
      <c r="S459" s="144"/>
    </row>
    <row r="460" spans="1:19" s="41" customFormat="1" ht="8.65" customHeight="1" x14ac:dyDescent="0.15">
      <c r="A460" s="74" t="s">
        <v>85</v>
      </c>
      <c r="B460" s="138">
        <v>37331</v>
      </c>
      <c r="C460" s="138">
        <v>68879</v>
      </c>
      <c r="D460" s="138">
        <v>291439</v>
      </c>
      <c r="E460" s="138">
        <v>65599057</v>
      </c>
      <c r="F460" s="138"/>
      <c r="G460" s="138">
        <v>1648</v>
      </c>
      <c r="H460" s="138">
        <v>114399</v>
      </c>
      <c r="I460" s="138">
        <v>275032</v>
      </c>
      <c r="J460" s="138">
        <v>128038254</v>
      </c>
      <c r="K460" s="138"/>
      <c r="L460" s="148" t="s">
        <v>28</v>
      </c>
      <c r="M460" s="148" t="s">
        <v>28</v>
      </c>
      <c r="N460" s="148" t="s">
        <v>28</v>
      </c>
      <c r="O460" s="148" t="s">
        <v>28</v>
      </c>
      <c r="P460" s="144"/>
      <c r="Q460" s="144"/>
      <c r="R460" s="144"/>
      <c r="S460" s="144"/>
    </row>
    <row r="461" spans="1:19" s="41" customFormat="1" ht="8.65" customHeight="1" x14ac:dyDescent="0.15">
      <c r="A461" s="74" t="s">
        <v>34</v>
      </c>
      <c r="B461" s="138">
        <v>7107</v>
      </c>
      <c r="C461" s="138">
        <v>11660</v>
      </c>
      <c r="D461" s="138">
        <v>26536</v>
      </c>
      <c r="E461" s="138">
        <v>14735232</v>
      </c>
      <c r="F461" s="138"/>
      <c r="G461" s="138">
        <v>46</v>
      </c>
      <c r="H461" s="138">
        <v>2238</v>
      </c>
      <c r="I461" s="138">
        <v>6107</v>
      </c>
      <c r="J461" s="138">
        <v>1747184</v>
      </c>
      <c r="K461" s="138"/>
      <c r="L461" s="148" t="s">
        <v>28</v>
      </c>
      <c r="M461" s="148" t="s">
        <v>28</v>
      </c>
      <c r="N461" s="148" t="s">
        <v>28</v>
      </c>
      <c r="O461" s="148" t="s">
        <v>28</v>
      </c>
      <c r="P461" s="144"/>
      <c r="Q461" s="144"/>
      <c r="R461" s="144"/>
      <c r="S461" s="144"/>
    </row>
    <row r="462" spans="1:19" s="41" customFormat="1" ht="8.65" customHeight="1" x14ac:dyDescent="0.15">
      <c r="A462" s="74" t="s">
        <v>35</v>
      </c>
      <c r="B462" s="138">
        <v>11643</v>
      </c>
      <c r="C462" s="138">
        <v>17651</v>
      </c>
      <c r="D462" s="138">
        <v>55155</v>
      </c>
      <c r="E462" s="138">
        <v>14031156</v>
      </c>
      <c r="F462" s="138"/>
      <c r="G462" s="138">
        <v>65</v>
      </c>
      <c r="H462" s="138">
        <v>3959</v>
      </c>
      <c r="I462" s="138">
        <v>7900</v>
      </c>
      <c r="J462" s="138">
        <v>1456406</v>
      </c>
      <c r="K462" s="138"/>
      <c r="L462" s="148" t="s">
        <v>28</v>
      </c>
      <c r="M462" s="148" t="s">
        <v>28</v>
      </c>
      <c r="N462" s="148" t="s">
        <v>28</v>
      </c>
      <c r="O462" s="148" t="s">
        <v>28</v>
      </c>
      <c r="P462" s="144"/>
      <c r="Q462" s="144"/>
      <c r="R462" s="144"/>
      <c r="S462" s="144"/>
    </row>
    <row r="463" spans="1:19" s="41" customFormat="1" ht="8.65" customHeight="1" x14ac:dyDescent="0.15">
      <c r="A463" s="76" t="s">
        <v>86</v>
      </c>
      <c r="B463" s="139">
        <v>46723</v>
      </c>
      <c r="C463" s="139">
        <v>92849</v>
      </c>
      <c r="D463" s="139">
        <v>345215</v>
      </c>
      <c r="E463" s="139">
        <v>87464526</v>
      </c>
      <c r="F463" s="139"/>
      <c r="G463" s="139">
        <v>3315</v>
      </c>
      <c r="H463" s="139">
        <v>248951</v>
      </c>
      <c r="I463" s="139">
        <v>473124</v>
      </c>
      <c r="J463" s="139">
        <v>196389405</v>
      </c>
      <c r="K463" s="139"/>
      <c r="L463" s="149" t="s">
        <v>28</v>
      </c>
      <c r="M463" s="149" t="s">
        <v>28</v>
      </c>
      <c r="N463" s="149" t="s">
        <v>28</v>
      </c>
      <c r="O463" s="149" t="s">
        <v>28</v>
      </c>
      <c r="P463" s="144"/>
      <c r="Q463" s="144"/>
      <c r="R463" s="144"/>
      <c r="S463" s="144"/>
    </row>
    <row r="464" spans="1:19" s="41" customFormat="1" ht="8.65" customHeight="1" x14ac:dyDescent="0.15">
      <c r="A464" s="74" t="s">
        <v>87</v>
      </c>
      <c r="B464" s="138">
        <v>962185</v>
      </c>
      <c r="C464" s="138">
        <v>1177279</v>
      </c>
      <c r="D464" s="138">
        <v>3902288</v>
      </c>
      <c r="E464" s="138">
        <v>1075290810</v>
      </c>
      <c r="F464" s="138"/>
      <c r="G464" s="138">
        <v>38321</v>
      </c>
      <c r="H464" s="138">
        <v>5639815</v>
      </c>
      <c r="I464" s="138">
        <v>7494409</v>
      </c>
      <c r="J464" s="138">
        <v>3261826482</v>
      </c>
      <c r="K464" s="138"/>
      <c r="L464" s="148" t="s">
        <v>28</v>
      </c>
      <c r="M464" s="148" t="s">
        <v>28</v>
      </c>
      <c r="N464" s="148" t="s">
        <v>28</v>
      </c>
      <c r="O464" s="148" t="s">
        <v>28</v>
      </c>
      <c r="P464" s="144"/>
      <c r="Q464" s="144"/>
      <c r="R464" s="144"/>
      <c r="S464" s="144"/>
    </row>
    <row r="465" spans="1:15" s="41" customFormat="1" ht="8.65" customHeight="1" x14ac:dyDescent="0.15">
      <c r="A465" s="74" t="s">
        <v>38</v>
      </c>
      <c r="B465" s="138">
        <v>9721</v>
      </c>
      <c r="C465" s="138">
        <v>14348</v>
      </c>
      <c r="D465" s="138">
        <v>41246</v>
      </c>
      <c r="E465" s="138">
        <v>8962804</v>
      </c>
      <c r="F465" s="138"/>
      <c r="G465" s="138">
        <v>143</v>
      </c>
      <c r="H465" s="138">
        <v>4664</v>
      </c>
      <c r="I465" s="138">
        <v>21292</v>
      </c>
      <c r="J465" s="138">
        <v>3380142</v>
      </c>
      <c r="K465" s="138"/>
      <c r="L465" s="148" t="s">
        <v>28</v>
      </c>
      <c r="M465" s="148" t="s">
        <v>28</v>
      </c>
      <c r="N465" s="148" t="s">
        <v>28</v>
      </c>
      <c r="O465" s="148" t="s">
        <v>28</v>
      </c>
    </row>
    <row r="466" spans="1:15" s="41" customFormat="1" ht="8.65" customHeight="1" x14ac:dyDescent="0.15">
      <c r="A466" s="74" t="s">
        <v>39</v>
      </c>
      <c r="B466" s="138">
        <v>40382</v>
      </c>
      <c r="C466" s="138">
        <v>73333</v>
      </c>
      <c r="D466" s="138">
        <v>226992</v>
      </c>
      <c r="E466" s="138">
        <v>117962056</v>
      </c>
      <c r="F466" s="138"/>
      <c r="G466" s="138">
        <v>1125</v>
      </c>
      <c r="H466" s="138">
        <v>41042</v>
      </c>
      <c r="I466" s="138">
        <v>95501</v>
      </c>
      <c r="J466" s="138">
        <v>33806495</v>
      </c>
      <c r="K466" s="138"/>
      <c r="L466" s="148" t="s">
        <v>28</v>
      </c>
      <c r="M466" s="148" t="s">
        <v>28</v>
      </c>
      <c r="N466" s="148" t="s">
        <v>28</v>
      </c>
      <c r="O466" s="148" t="s">
        <v>28</v>
      </c>
    </row>
    <row r="467" spans="1:15" s="41" customFormat="1" ht="8.65" customHeight="1" x14ac:dyDescent="0.15">
      <c r="A467" s="76" t="s">
        <v>40</v>
      </c>
      <c r="B467" s="139">
        <v>11559</v>
      </c>
      <c r="C467" s="139">
        <v>15807</v>
      </c>
      <c r="D467" s="139">
        <v>39981</v>
      </c>
      <c r="E467" s="139">
        <v>15045795</v>
      </c>
      <c r="F467" s="139"/>
      <c r="G467" s="139">
        <v>319</v>
      </c>
      <c r="H467" s="139">
        <v>6973</v>
      </c>
      <c r="I467" s="139">
        <v>13944</v>
      </c>
      <c r="J467" s="139">
        <v>16682284</v>
      </c>
      <c r="K467" s="139"/>
      <c r="L467" s="149" t="s">
        <v>28</v>
      </c>
      <c r="M467" s="149" t="s">
        <v>28</v>
      </c>
      <c r="N467" s="149" t="s">
        <v>28</v>
      </c>
      <c r="O467" s="149" t="s">
        <v>28</v>
      </c>
    </row>
    <row r="468" spans="1:15" s="41" customFormat="1" ht="8.65" customHeight="1" x14ac:dyDescent="0.15">
      <c r="A468" s="74" t="s">
        <v>41</v>
      </c>
      <c r="B468" s="138">
        <v>9489</v>
      </c>
      <c r="C468" s="138">
        <v>14669</v>
      </c>
      <c r="D468" s="138">
        <v>44480</v>
      </c>
      <c r="E468" s="138">
        <v>19428913</v>
      </c>
      <c r="F468" s="138"/>
      <c r="G468" s="138">
        <v>372</v>
      </c>
      <c r="H468" s="138">
        <v>6375</v>
      </c>
      <c r="I468" s="138">
        <v>21710</v>
      </c>
      <c r="J468" s="138">
        <v>6905217</v>
      </c>
      <c r="K468" s="138"/>
      <c r="L468" s="148" t="s">
        <v>28</v>
      </c>
      <c r="M468" s="148" t="s">
        <v>28</v>
      </c>
      <c r="N468" s="148" t="s">
        <v>28</v>
      </c>
      <c r="O468" s="148" t="s">
        <v>28</v>
      </c>
    </row>
    <row r="469" spans="1:15" s="41" customFormat="1" ht="8.65" customHeight="1" x14ac:dyDescent="0.15">
      <c r="A469" s="74" t="s">
        <v>42</v>
      </c>
      <c r="B469" s="138">
        <v>131435</v>
      </c>
      <c r="C469" s="138">
        <v>271390</v>
      </c>
      <c r="D469" s="138">
        <v>1171059</v>
      </c>
      <c r="E469" s="138">
        <v>383031916</v>
      </c>
      <c r="F469" s="138"/>
      <c r="G469" s="138">
        <v>3676</v>
      </c>
      <c r="H469" s="138">
        <v>145233</v>
      </c>
      <c r="I469" s="138">
        <v>526146</v>
      </c>
      <c r="J469" s="138">
        <v>137997331</v>
      </c>
      <c r="K469" s="138"/>
      <c r="L469" s="148" t="s">
        <v>28</v>
      </c>
      <c r="M469" s="148" t="s">
        <v>28</v>
      </c>
      <c r="N469" s="148" t="s">
        <v>28</v>
      </c>
      <c r="O469" s="148" t="s">
        <v>28</v>
      </c>
    </row>
    <row r="470" spans="1:15" s="41" customFormat="1" ht="8.65" customHeight="1" x14ac:dyDescent="0.15">
      <c r="A470" s="74" t="s">
        <v>43</v>
      </c>
      <c r="B470" s="138">
        <v>121652</v>
      </c>
      <c r="C470" s="138">
        <v>186068</v>
      </c>
      <c r="D470" s="138">
        <v>848743</v>
      </c>
      <c r="E470" s="138">
        <v>258802080</v>
      </c>
      <c r="F470" s="138"/>
      <c r="G470" s="138">
        <v>4920</v>
      </c>
      <c r="H470" s="138">
        <v>154156</v>
      </c>
      <c r="I470" s="138">
        <v>468223</v>
      </c>
      <c r="J470" s="138">
        <v>147781136</v>
      </c>
      <c r="K470" s="138"/>
      <c r="L470" s="148" t="s">
        <v>28</v>
      </c>
      <c r="M470" s="148" t="s">
        <v>28</v>
      </c>
      <c r="N470" s="148" t="s">
        <v>28</v>
      </c>
      <c r="O470" s="148" t="s">
        <v>28</v>
      </c>
    </row>
    <row r="471" spans="1:15" s="41" customFormat="1" ht="8.65" customHeight="1" x14ac:dyDescent="0.15">
      <c r="A471" s="76" t="s">
        <v>88</v>
      </c>
      <c r="B471" s="139">
        <v>23854</v>
      </c>
      <c r="C471" s="139">
        <v>40768</v>
      </c>
      <c r="D471" s="139">
        <v>108420</v>
      </c>
      <c r="E471" s="139">
        <v>48962342</v>
      </c>
      <c r="F471" s="139"/>
      <c r="G471" s="139">
        <v>552</v>
      </c>
      <c r="H471" s="139">
        <v>15707</v>
      </c>
      <c r="I471" s="139">
        <v>37189</v>
      </c>
      <c r="J471" s="139">
        <v>14922963</v>
      </c>
      <c r="K471" s="139"/>
      <c r="L471" s="149" t="s">
        <v>28</v>
      </c>
      <c r="M471" s="149" t="s">
        <v>28</v>
      </c>
      <c r="N471" s="149" t="s">
        <v>28</v>
      </c>
      <c r="O471" s="149" t="s">
        <v>28</v>
      </c>
    </row>
    <row r="472" spans="1:15" s="41" customFormat="1" ht="8.65" customHeight="1" x14ac:dyDescent="0.15">
      <c r="A472" s="74" t="s">
        <v>45</v>
      </c>
      <c r="B472" s="138">
        <v>16589</v>
      </c>
      <c r="C472" s="138">
        <v>25177</v>
      </c>
      <c r="D472" s="138">
        <v>124278</v>
      </c>
      <c r="E472" s="138">
        <v>29384585</v>
      </c>
      <c r="F472" s="138"/>
      <c r="G472" s="138">
        <v>884</v>
      </c>
      <c r="H472" s="138">
        <v>11491</v>
      </c>
      <c r="I472" s="138">
        <v>42932</v>
      </c>
      <c r="J472" s="138">
        <v>12736724</v>
      </c>
      <c r="K472" s="138"/>
      <c r="L472" s="148" t="s">
        <v>28</v>
      </c>
      <c r="M472" s="148" t="s">
        <v>28</v>
      </c>
      <c r="N472" s="148" t="s">
        <v>28</v>
      </c>
      <c r="O472" s="148" t="s">
        <v>28</v>
      </c>
    </row>
    <row r="473" spans="1:15" s="41" customFormat="1" ht="8.65" customHeight="1" x14ac:dyDescent="0.15">
      <c r="A473" s="74" t="s">
        <v>46</v>
      </c>
      <c r="B473" s="138">
        <v>5246</v>
      </c>
      <c r="C473" s="138">
        <v>8653</v>
      </c>
      <c r="D473" s="138">
        <v>20414</v>
      </c>
      <c r="E473" s="138">
        <v>8794983</v>
      </c>
      <c r="F473" s="138"/>
      <c r="G473" s="138">
        <v>61</v>
      </c>
      <c r="H473" s="138">
        <v>683</v>
      </c>
      <c r="I473" s="138">
        <v>8372</v>
      </c>
      <c r="J473" s="138">
        <v>848594</v>
      </c>
      <c r="K473" s="138"/>
      <c r="L473" s="148" t="s">
        <v>28</v>
      </c>
      <c r="M473" s="148" t="s">
        <v>28</v>
      </c>
      <c r="N473" s="148" t="s">
        <v>28</v>
      </c>
      <c r="O473" s="148" t="s">
        <v>28</v>
      </c>
    </row>
    <row r="474" spans="1:15" s="41" customFormat="1" ht="8.65" customHeight="1" x14ac:dyDescent="0.15">
      <c r="A474" s="74" t="s">
        <v>47</v>
      </c>
      <c r="B474" s="138">
        <v>224707</v>
      </c>
      <c r="C474" s="138">
        <v>393188</v>
      </c>
      <c r="D474" s="138">
        <v>2071094</v>
      </c>
      <c r="E474" s="138">
        <v>456079289</v>
      </c>
      <c r="F474" s="138"/>
      <c r="G474" s="138">
        <v>7430</v>
      </c>
      <c r="H474" s="138">
        <v>478284</v>
      </c>
      <c r="I474" s="138">
        <v>1718288</v>
      </c>
      <c r="J474" s="138">
        <v>1565448699</v>
      </c>
      <c r="K474" s="138"/>
      <c r="L474" s="148" t="s">
        <v>28</v>
      </c>
      <c r="M474" s="148" t="s">
        <v>28</v>
      </c>
      <c r="N474" s="148" t="s">
        <v>28</v>
      </c>
      <c r="O474" s="148" t="s">
        <v>28</v>
      </c>
    </row>
    <row r="475" spans="1:15" s="41" customFormat="1" ht="8.65" customHeight="1" x14ac:dyDescent="0.15">
      <c r="A475" s="76" t="s">
        <v>48</v>
      </c>
      <c r="B475" s="139">
        <v>9389</v>
      </c>
      <c r="C475" s="139">
        <v>12946</v>
      </c>
      <c r="D475" s="139">
        <v>27066</v>
      </c>
      <c r="E475" s="139">
        <v>6497614</v>
      </c>
      <c r="F475" s="139"/>
      <c r="G475" s="139">
        <v>102</v>
      </c>
      <c r="H475" s="139">
        <v>2963</v>
      </c>
      <c r="I475" s="139">
        <v>5754</v>
      </c>
      <c r="J475" s="139">
        <v>5302031</v>
      </c>
      <c r="K475" s="139"/>
      <c r="L475" s="149" t="s">
        <v>28</v>
      </c>
      <c r="M475" s="149" t="s">
        <v>28</v>
      </c>
      <c r="N475" s="149" t="s">
        <v>28</v>
      </c>
      <c r="O475" s="149" t="s">
        <v>28</v>
      </c>
    </row>
    <row r="476" spans="1:15" s="41" customFormat="1" ht="8.65" customHeight="1" x14ac:dyDescent="0.15">
      <c r="A476" s="74" t="s">
        <v>49</v>
      </c>
      <c r="B476" s="138">
        <v>39367</v>
      </c>
      <c r="C476" s="138">
        <v>63910</v>
      </c>
      <c r="D476" s="138">
        <v>248164</v>
      </c>
      <c r="E476" s="138">
        <v>81909820</v>
      </c>
      <c r="F476" s="138"/>
      <c r="G476" s="138">
        <v>1132</v>
      </c>
      <c r="H476" s="138">
        <v>41610</v>
      </c>
      <c r="I476" s="138">
        <v>114304</v>
      </c>
      <c r="J476" s="138">
        <v>44285390</v>
      </c>
      <c r="K476" s="138"/>
      <c r="L476" s="148" t="s">
        <v>28</v>
      </c>
      <c r="M476" s="148" t="s">
        <v>28</v>
      </c>
      <c r="N476" s="148" t="s">
        <v>28</v>
      </c>
      <c r="O476" s="148" t="s">
        <v>28</v>
      </c>
    </row>
    <row r="477" spans="1:15" s="41" customFormat="1" ht="8.65" customHeight="1" x14ac:dyDescent="0.15">
      <c r="A477" s="74" t="s">
        <v>50</v>
      </c>
      <c r="B477" s="138">
        <v>19852</v>
      </c>
      <c r="C477" s="138">
        <v>41737</v>
      </c>
      <c r="D477" s="138">
        <v>193639</v>
      </c>
      <c r="E477" s="138">
        <v>67891038</v>
      </c>
      <c r="F477" s="138"/>
      <c r="G477" s="138">
        <v>1291</v>
      </c>
      <c r="H477" s="138">
        <v>53368</v>
      </c>
      <c r="I477" s="138">
        <v>143635</v>
      </c>
      <c r="J477" s="138">
        <v>58868538</v>
      </c>
      <c r="K477" s="138"/>
      <c r="L477" s="148" t="s">
        <v>28</v>
      </c>
      <c r="M477" s="148" t="s">
        <v>28</v>
      </c>
      <c r="N477" s="148" t="s">
        <v>28</v>
      </c>
      <c r="O477" s="148" t="s">
        <v>28</v>
      </c>
    </row>
    <row r="478" spans="1:15" s="41" customFormat="1" ht="8.65" customHeight="1" x14ac:dyDescent="0.15">
      <c r="A478" s="74" t="s">
        <v>51</v>
      </c>
      <c r="B478" s="138">
        <v>18474</v>
      </c>
      <c r="C478" s="138">
        <v>30688</v>
      </c>
      <c r="D478" s="138">
        <v>113252</v>
      </c>
      <c r="E478" s="138">
        <v>41761379</v>
      </c>
      <c r="F478" s="138"/>
      <c r="G478" s="138">
        <v>407</v>
      </c>
      <c r="H478" s="138">
        <v>16456</v>
      </c>
      <c r="I478" s="138">
        <v>51270</v>
      </c>
      <c r="J478" s="138">
        <v>19118294</v>
      </c>
      <c r="K478" s="138"/>
      <c r="L478" s="148" t="s">
        <v>28</v>
      </c>
      <c r="M478" s="148" t="s">
        <v>28</v>
      </c>
      <c r="N478" s="148" t="s">
        <v>28</v>
      </c>
      <c r="O478" s="148" t="s">
        <v>28</v>
      </c>
    </row>
    <row r="479" spans="1:15" s="41" customFormat="1" ht="8.65" customHeight="1" x14ac:dyDescent="0.15">
      <c r="A479" s="76" t="s">
        <v>52</v>
      </c>
      <c r="B479" s="139">
        <v>17524</v>
      </c>
      <c r="C479" s="139">
        <v>34866</v>
      </c>
      <c r="D479" s="139">
        <v>109937</v>
      </c>
      <c r="E479" s="139">
        <v>35023125</v>
      </c>
      <c r="F479" s="139"/>
      <c r="G479" s="139">
        <v>824</v>
      </c>
      <c r="H479" s="139">
        <v>31099</v>
      </c>
      <c r="I479" s="139">
        <v>100506</v>
      </c>
      <c r="J479" s="139">
        <v>26543956</v>
      </c>
      <c r="K479" s="139"/>
      <c r="L479" s="149" t="s">
        <v>28</v>
      </c>
      <c r="M479" s="149" t="s">
        <v>28</v>
      </c>
      <c r="N479" s="149" t="s">
        <v>28</v>
      </c>
      <c r="O479" s="149" t="s">
        <v>28</v>
      </c>
    </row>
    <row r="480" spans="1:15" s="41" customFormat="1" ht="8.65" customHeight="1" x14ac:dyDescent="0.15">
      <c r="A480" s="74" t="s">
        <v>53</v>
      </c>
      <c r="B480" s="138">
        <v>26016</v>
      </c>
      <c r="C480" s="138">
        <v>46646</v>
      </c>
      <c r="D480" s="138">
        <v>159442</v>
      </c>
      <c r="E480" s="138">
        <v>50514251</v>
      </c>
      <c r="F480" s="138"/>
      <c r="G480" s="138">
        <v>755</v>
      </c>
      <c r="H480" s="138">
        <v>16490</v>
      </c>
      <c r="I480" s="138">
        <v>36284</v>
      </c>
      <c r="J480" s="138">
        <v>16311136</v>
      </c>
      <c r="K480" s="138"/>
      <c r="L480" s="148" t="s">
        <v>28</v>
      </c>
      <c r="M480" s="148" t="s">
        <v>28</v>
      </c>
      <c r="N480" s="148" t="s">
        <v>28</v>
      </c>
      <c r="O480" s="148" t="s">
        <v>28</v>
      </c>
    </row>
    <row r="481" spans="1:19" s="41" customFormat="1" ht="8.65" customHeight="1" x14ac:dyDescent="0.15">
      <c r="A481" s="74" t="s">
        <v>54</v>
      </c>
      <c r="B481" s="138">
        <v>41472</v>
      </c>
      <c r="C481" s="138">
        <v>81676</v>
      </c>
      <c r="D481" s="138">
        <v>327194</v>
      </c>
      <c r="E481" s="138">
        <v>57610466</v>
      </c>
      <c r="F481" s="138"/>
      <c r="G481" s="138">
        <v>1100</v>
      </c>
      <c r="H481" s="138">
        <v>48153</v>
      </c>
      <c r="I481" s="138">
        <v>185839</v>
      </c>
      <c r="J481" s="138">
        <v>35663030</v>
      </c>
      <c r="K481" s="138"/>
      <c r="L481" s="148" t="s">
        <v>28</v>
      </c>
      <c r="M481" s="148" t="s">
        <v>28</v>
      </c>
      <c r="N481" s="148" t="s">
        <v>28</v>
      </c>
      <c r="O481" s="148" t="s">
        <v>28</v>
      </c>
    </row>
    <row r="482" spans="1:19" s="41" customFormat="1" ht="8.65" customHeight="1" x14ac:dyDescent="0.15">
      <c r="A482" s="74" t="s">
        <v>55</v>
      </c>
      <c r="B482" s="138">
        <v>15701</v>
      </c>
      <c r="C482" s="138">
        <v>23330</v>
      </c>
      <c r="D482" s="138">
        <v>69462</v>
      </c>
      <c r="E482" s="138">
        <v>17304060</v>
      </c>
      <c r="F482" s="138"/>
      <c r="G482" s="138">
        <v>129</v>
      </c>
      <c r="H482" s="138">
        <v>9930</v>
      </c>
      <c r="I482" s="138">
        <v>11530</v>
      </c>
      <c r="J482" s="138">
        <v>3611092</v>
      </c>
      <c r="K482" s="138"/>
      <c r="L482" s="148" t="s">
        <v>28</v>
      </c>
      <c r="M482" s="148" t="s">
        <v>28</v>
      </c>
      <c r="N482" s="148" t="s">
        <v>28</v>
      </c>
      <c r="O482" s="148" t="s">
        <v>28</v>
      </c>
    </row>
    <row r="483" spans="1:19" s="41" customFormat="1" ht="8.65" customHeight="1" x14ac:dyDescent="0.15">
      <c r="A483" s="76" t="s">
        <v>56</v>
      </c>
      <c r="B483" s="139">
        <v>41726</v>
      </c>
      <c r="C483" s="139">
        <v>76089</v>
      </c>
      <c r="D483" s="139">
        <v>336638</v>
      </c>
      <c r="E483" s="139">
        <v>116757738</v>
      </c>
      <c r="F483" s="139"/>
      <c r="G483" s="139">
        <v>1518</v>
      </c>
      <c r="H483" s="139">
        <v>80990</v>
      </c>
      <c r="I483" s="139">
        <v>218901</v>
      </c>
      <c r="J483" s="139">
        <v>58095976</v>
      </c>
      <c r="K483" s="139"/>
      <c r="L483" s="149" t="s">
        <v>28</v>
      </c>
      <c r="M483" s="149" t="s">
        <v>28</v>
      </c>
      <c r="N483" s="149" t="s">
        <v>28</v>
      </c>
      <c r="O483" s="149" t="s">
        <v>28</v>
      </c>
    </row>
    <row r="484" spans="1:19" s="41" customFormat="1" ht="8.65" customHeight="1" x14ac:dyDescent="0.15">
      <c r="A484" s="74" t="s">
        <v>57</v>
      </c>
      <c r="B484" s="138">
        <v>4585</v>
      </c>
      <c r="C484" s="138">
        <v>5833</v>
      </c>
      <c r="D484" s="138">
        <v>9132</v>
      </c>
      <c r="E484" s="138">
        <v>2280282</v>
      </c>
      <c r="F484" s="138"/>
      <c r="G484" s="138">
        <v>33</v>
      </c>
      <c r="H484" s="138">
        <v>685</v>
      </c>
      <c r="I484" s="138">
        <v>1104</v>
      </c>
      <c r="J484" s="138">
        <v>418517</v>
      </c>
      <c r="K484" s="138"/>
      <c r="L484" s="148" t="s">
        <v>28</v>
      </c>
      <c r="M484" s="148" t="s">
        <v>28</v>
      </c>
      <c r="N484" s="148" t="s">
        <v>28</v>
      </c>
      <c r="O484" s="148" t="s">
        <v>28</v>
      </c>
    </row>
    <row r="485" spans="1:19" s="41" customFormat="1" ht="8.65" customHeight="1" x14ac:dyDescent="0.15">
      <c r="A485" s="74" t="s">
        <v>89</v>
      </c>
      <c r="B485" s="138">
        <v>39732</v>
      </c>
      <c r="C485" s="138">
        <v>57921</v>
      </c>
      <c r="D485" s="138">
        <v>169900</v>
      </c>
      <c r="E485" s="138">
        <v>51945009</v>
      </c>
      <c r="F485" s="138"/>
      <c r="G485" s="138">
        <v>622</v>
      </c>
      <c r="H485" s="138">
        <v>12505</v>
      </c>
      <c r="I485" s="138">
        <v>48237</v>
      </c>
      <c r="J485" s="138">
        <v>13269293</v>
      </c>
      <c r="K485" s="138"/>
      <c r="L485" s="148" t="s">
        <v>28</v>
      </c>
      <c r="M485" s="148" t="s">
        <v>28</v>
      </c>
      <c r="N485" s="148" t="s">
        <v>28</v>
      </c>
      <c r="O485" s="148" t="s">
        <v>28</v>
      </c>
    </row>
    <row r="486" spans="1:19" s="41" customFormat="1" ht="8.65" customHeight="1" x14ac:dyDescent="0.15">
      <c r="A486" s="74" t="s">
        <v>59</v>
      </c>
      <c r="B486" s="138">
        <v>25996</v>
      </c>
      <c r="C486" s="138">
        <v>46171</v>
      </c>
      <c r="D486" s="138">
        <v>162652</v>
      </c>
      <c r="E486" s="138">
        <v>41805381</v>
      </c>
      <c r="F486" s="138"/>
      <c r="G486" s="138">
        <v>625</v>
      </c>
      <c r="H486" s="138">
        <v>11060</v>
      </c>
      <c r="I486" s="138">
        <v>57697</v>
      </c>
      <c r="J486" s="138">
        <v>6831274</v>
      </c>
      <c r="K486" s="138"/>
      <c r="L486" s="148" t="s">
        <v>28</v>
      </c>
      <c r="M486" s="148" t="s">
        <v>28</v>
      </c>
      <c r="N486" s="148" t="s">
        <v>28</v>
      </c>
      <c r="O486" s="148" t="s">
        <v>28</v>
      </c>
    </row>
    <row r="487" spans="1:19" s="41" customFormat="1" ht="8.65" customHeight="1" x14ac:dyDescent="0.15">
      <c r="A487" s="76" t="s">
        <v>60</v>
      </c>
      <c r="B487" s="139">
        <v>4526</v>
      </c>
      <c r="C487" s="139">
        <v>6952</v>
      </c>
      <c r="D487" s="139">
        <v>11482</v>
      </c>
      <c r="E487" s="139">
        <v>5272547</v>
      </c>
      <c r="F487" s="139"/>
      <c r="G487" s="139">
        <v>94</v>
      </c>
      <c r="H487" s="139">
        <v>1951</v>
      </c>
      <c r="I487" s="139">
        <v>2167</v>
      </c>
      <c r="J487" s="139">
        <v>760816</v>
      </c>
      <c r="K487" s="139"/>
      <c r="L487" s="149" t="s">
        <v>28</v>
      </c>
      <c r="M487" s="149" t="s">
        <v>28</v>
      </c>
      <c r="N487" s="149" t="s">
        <v>28</v>
      </c>
      <c r="O487" s="149" t="s">
        <v>28</v>
      </c>
    </row>
    <row r="488" spans="1:19" s="41" customFormat="1" ht="8.65" customHeight="1" x14ac:dyDescent="0.15">
      <c r="A488" s="110" t="s">
        <v>90</v>
      </c>
      <c r="B488" s="55">
        <v>6</v>
      </c>
      <c r="C488" s="55">
        <v>10</v>
      </c>
      <c r="D488" s="55">
        <v>0</v>
      </c>
      <c r="E488" s="55">
        <v>175025</v>
      </c>
      <c r="F488" s="55"/>
      <c r="G488" s="55">
        <v>0</v>
      </c>
      <c r="H488" s="55">
        <v>0</v>
      </c>
      <c r="I488" s="55">
        <v>0</v>
      </c>
      <c r="J488" s="55">
        <v>0</v>
      </c>
      <c r="K488" s="55"/>
      <c r="L488" s="56" t="s">
        <v>28</v>
      </c>
      <c r="M488" s="56" t="s">
        <v>28</v>
      </c>
      <c r="N488" s="56" t="s">
        <v>28</v>
      </c>
      <c r="O488" s="56" t="s">
        <v>28</v>
      </c>
    </row>
    <row r="489" spans="1:19" s="41" customFormat="1" ht="8.65" customHeight="1" x14ac:dyDescent="0.15">
      <c r="A489" s="110" t="s">
        <v>114</v>
      </c>
      <c r="B489" s="55">
        <v>884</v>
      </c>
      <c r="C489" s="55">
        <v>1540</v>
      </c>
      <c r="D489" s="55">
        <v>4258</v>
      </c>
      <c r="E489" s="55">
        <v>1236014</v>
      </c>
      <c r="F489" s="55"/>
      <c r="G489" s="56">
        <v>0</v>
      </c>
      <c r="H489" s="56">
        <v>0</v>
      </c>
      <c r="I489" s="56">
        <v>0</v>
      </c>
      <c r="J489" s="56">
        <v>0</v>
      </c>
      <c r="K489" s="55"/>
      <c r="L489" s="56" t="s">
        <v>28</v>
      </c>
      <c r="M489" s="56" t="s">
        <v>28</v>
      </c>
      <c r="N489" s="56" t="s">
        <v>28</v>
      </c>
      <c r="O489" s="56" t="s">
        <v>28</v>
      </c>
    </row>
    <row r="490" spans="1:19" s="41" customFormat="1" ht="8.65" customHeight="1" x14ac:dyDescent="0.15">
      <c r="A490" s="74"/>
      <c r="B490" s="155"/>
      <c r="C490" s="155"/>
      <c r="D490" s="155"/>
      <c r="E490" s="155"/>
      <c r="F490" s="155"/>
      <c r="G490" s="155"/>
      <c r="H490" s="155"/>
      <c r="I490" s="155"/>
      <c r="J490" s="155"/>
      <c r="K490" s="79"/>
      <c r="L490" s="79"/>
      <c r="M490" s="79"/>
      <c r="N490" s="79"/>
      <c r="O490" s="79"/>
    </row>
    <row r="491" spans="1:19" s="41" customFormat="1" ht="8.65" customHeight="1" x14ac:dyDescent="0.15">
      <c r="A491" s="72">
        <v>2008</v>
      </c>
      <c r="B491" s="79"/>
      <c r="C491" s="79"/>
      <c r="D491" s="84"/>
      <c r="E491" s="111"/>
      <c r="F491" s="111"/>
      <c r="G491" s="111"/>
      <c r="H491" s="111"/>
      <c r="I491" s="84"/>
      <c r="J491" s="84"/>
      <c r="K491" s="111"/>
      <c r="L491" s="111"/>
      <c r="M491" s="111"/>
      <c r="N491" s="111"/>
      <c r="O491" s="84"/>
      <c r="P491" s="144"/>
      <c r="Q491" s="144"/>
      <c r="R491" s="144"/>
      <c r="S491" s="144"/>
    </row>
    <row r="492" spans="1:19" s="41" customFormat="1" ht="8.65" customHeight="1" x14ac:dyDescent="0.15">
      <c r="A492" s="72" t="s">
        <v>84</v>
      </c>
      <c r="B492" s="78">
        <f>SUM(B494:B527)</f>
        <v>2402820</v>
      </c>
      <c r="C492" s="78">
        <f>SUM(C494:C527)</f>
        <v>3325872</v>
      </c>
      <c r="D492" s="78">
        <f>SUM(D494:D527)</f>
        <v>13099991</v>
      </c>
      <c r="E492" s="78">
        <f>SUM(E494:E527)+1</f>
        <v>3530730318</v>
      </c>
      <c r="F492" s="78"/>
      <c r="G492" s="78">
        <f>SUM(G494:G527)</f>
        <v>135206</v>
      </c>
      <c r="H492" s="78">
        <f>SUM(H494:H527)</f>
        <v>6639341</v>
      </c>
      <c r="I492" s="78">
        <f>SUM(I494:I527)-1</f>
        <v>10990269</v>
      </c>
      <c r="J492" s="78">
        <f>SUM(J494:J527)-1</f>
        <v>4743863358</v>
      </c>
      <c r="K492" s="78"/>
      <c r="L492" s="147" t="s">
        <v>28</v>
      </c>
      <c r="M492" s="147" t="s">
        <v>28</v>
      </c>
      <c r="N492" s="147" t="s">
        <v>28</v>
      </c>
      <c r="O492" s="147" t="s">
        <v>28</v>
      </c>
      <c r="P492" s="144"/>
      <c r="Q492" s="144"/>
      <c r="R492" s="144"/>
      <c r="S492" s="144"/>
    </row>
    <row r="493" spans="1:19" s="41" customFormat="1" ht="3" customHeight="1" x14ac:dyDescent="0.15">
      <c r="A493" s="72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147"/>
      <c r="M493" s="147"/>
      <c r="N493" s="147"/>
      <c r="O493" s="147"/>
      <c r="P493" s="144"/>
      <c r="Q493" s="144"/>
      <c r="R493" s="144"/>
      <c r="S493" s="144"/>
    </row>
    <row r="494" spans="1:19" s="41" customFormat="1" ht="8.65" customHeight="1" x14ac:dyDescent="0.15">
      <c r="A494" s="74" t="s">
        <v>29</v>
      </c>
      <c r="B494" s="138">
        <v>12681</v>
      </c>
      <c r="C494" s="138">
        <v>22802</v>
      </c>
      <c r="D494" s="138">
        <v>77938</v>
      </c>
      <c r="E494" s="138">
        <v>34612115</v>
      </c>
      <c r="F494" s="138"/>
      <c r="G494" s="138">
        <v>715</v>
      </c>
      <c r="H494" s="138">
        <v>29117</v>
      </c>
      <c r="I494" s="138">
        <v>47077</v>
      </c>
      <c r="J494" s="138">
        <v>22689344</v>
      </c>
      <c r="K494" s="138"/>
      <c r="L494" s="148" t="s">
        <v>28</v>
      </c>
      <c r="M494" s="148" t="s">
        <v>28</v>
      </c>
      <c r="N494" s="148" t="s">
        <v>28</v>
      </c>
      <c r="O494" s="148" t="s">
        <v>28</v>
      </c>
      <c r="P494" s="144"/>
      <c r="Q494" s="144"/>
      <c r="R494" s="144"/>
      <c r="S494" s="144"/>
    </row>
    <row r="495" spans="1:19" s="41" customFormat="1" ht="8.65" customHeight="1" x14ac:dyDescent="0.15">
      <c r="A495" s="74" t="s">
        <v>30</v>
      </c>
      <c r="B495" s="138">
        <v>54373</v>
      </c>
      <c r="C495" s="138">
        <v>84315</v>
      </c>
      <c r="D495" s="138">
        <v>362984</v>
      </c>
      <c r="E495" s="138">
        <v>75433700</v>
      </c>
      <c r="F495" s="138"/>
      <c r="G495" s="138">
        <v>10226</v>
      </c>
      <c r="H495" s="138">
        <v>73803</v>
      </c>
      <c r="I495" s="138">
        <v>257360</v>
      </c>
      <c r="J495" s="138">
        <v>136048472</v>
      </c>
      <c r="K495" s="138"/>
      <c r="L495" s="148" t="s">
        <v>28</v>
      </c>
      <c r="M495" s="148" t="s">
        <v>28</v>
      </c>
      <c r="N495" s="148" t="s">
        <v>28</v>
      </c>
      <c r="O495" s="148" t="s">
        <v>28</v>
      </c>
      <c r="P495" s="144"/>
      <c r="Q495" s="144"/>
      <c r="R495" s="144"/>
      <c r="S495" s="144"/>
    </row>
    <row r="496" spans="1:19" s="41" customFormat="1" ht="8.65" customHeight="1" x14ac:dyDescent="0.15">
      <c r="A496" s="74" t="s">
        <v>31</v>
      </c>
      <c r="B496" s="138">
        <v>9198</v>
      </c>
      <c r="C496" s="138">
        <v>13327</v>
      </c>
      <c r="D496" s="138">
        <v>50472</v>
      </c>
      <c r="E496" s="138">
        <v>14908816</v>
      </c>
      <c r="F496" s="138"/>
      <c r="G496" s="138">
        <v>137</v>
      </c>
      <c r="H496" s="138">
        <v>2926</v>
      </c>
      <c r="I496" s="138">
        <v>12931</v>
      </c>
      <c r="J496" s="138">
        <v>3955279</v>
      </c>
      <c r="K496" s="138"/>
      <c r="L496" s="148" t="s">
        <v>28</v>
      </c>
      <c r="M496" s="148" t="s">
        <v>28</v>
      </c>
      <c r="N496" s="148" t="s">
        <v>28</v>
      </c>
      <c r="O496" s="148" t="s">
        <v>28</v>
      </c>
      <c r="P496" s="144"/>
      <c r="Q496" s="144"/>
      <c r="R496" s="144"/>
      <c r="S496" s="144"/>
    </row>
    <row r="497" spans="1:19" s="41" customFormat="1" ht="8.65" customHeight="1" x14ac:dyDescent="0.15">
      <c r="A497" s="76" t="s">
        <v>32</v>
      </c>
      <c r="B497" s="139">
        <v>6183</v>
      </c>
      <c r="C497" s="139">
        <v>7512</v>
      </c>
      <c r="D497" s="139">
        <v>19344</v>
      </c>
      <c r="E497" s="139">
        <v>4909055</v>
      </c>
      <c r="F497" s="139"/>
      <c r="G497" s="139">
        <v>73</v>
      </c>
      <c r="H497" s="139">
        <v>2509</v>
      </c>
      <c r="I497" s="139">
        <v>8119</v>
      </c>
      <c r="J497" s="139">
        <v>2617673</v>
      </c>
      <c r="K497" s="139"/>
      <c r="L497" s="149" t="s">
        <v>28</v>
      </c>
      <c r="M497" s="149" t="s">
        <v>28</v>
      </c>
      <c r="N497" s="149" t="s">
        <v>28</v>
      </c>
      <c r="O497" s="149" t="s">
        <v>28</v>
      </c>
      <c r="P497" s="144"/>
      <c r="Q497" s="144"/>
      <c r="R497" s="144"/>
      <c r="S497" s="144"/>
    </row>
    <row r="498" spans="1:19" s="41" customFormat="1" ht="8.65" customHeight="1" x14ac:dyDescent="0.15">
      <c r="A498" s="74" t="s">
        <v>85</v>
      </c>
      <c r="B498" s="138">
        <v>48136</v>
      </c>
      <c r="C498" s="138">
        <v>77798</v>
      </c>
      <c r="D498" s="138">
        <v>365820</v>
      </c>
      <c r="E498" s="138">
        <v>62548382</v>
      </c>
      <c r="F498" s="138"/>
      <c r="G498" s="138">
        <v>4927</v>
      </c>
      <c r="H498" s="138">
        <v>44897</v>
      </c>
      <c r="I498" s="138">
        <v>191387</v>
      </c>
      <c r="J498" s="138">
        <v>70833845</v>
      </c>
      <c r="K498" s="138"/>
      <c r="L498" s="148" t="s">
        <v>28</v>
      </c>
      <c r="M498" s="148" t="s">
        <v>28</v>
      </c>
      <c r="N498" s="148" t="s">
        <v>28</v>
      </c>
      <c r="O498" s="148" t="s">
        <v>28</v>
      </c>
      <c r="P498" s="144"/>
      <c r="Q498" s="144"/>
      <c r="R498" s="144"/>
      <c r="S498" s="144"/>
    </row>
    <row r="499" spans="1:19" s="41" customFormat="1" ht="8.65" customHeight="1" x14ac:dyDescent="0.15">
      <c r="A499" s="74" t="s">
        <v>34</v>
      </c>
      <c r="B499" s="138">
        <v>10046</v>
      </c>
      <c r="C499" s="138">
        <v>14873</v>
      </c>
      <c r="D499" s="138">
        <v>49012</v>
      </c>
      <c r="E499" s="138">
        <v>27160205</v>
      </c>
      <c r="F499" s="138"/>
      <c r="G499" s="138">
        <v>140</v>
      </c>
      <c r="H499" s="138">
        <v>1389</v>
      </c>
      <c r="I499" s="138">
        <v>3998</v>
      </c>
      <c r="J499" s="138">
        <v>2095403</v>
      </c>
      <c r="K499" s="138"/>
      <c r="L499" s="148" t="s">
        <v>28</v>
      </c>
      <c r="M499" s="148" t="s">
        <v>28</v>
      </c>
      <c r="N499" s="148" t="s">
        <v>28</v>
      </c>
      <c r="O499" s="148" t="s">
        <v>28</v>
      </c>
      <c r="P499" s="144"/>
      <c r="Q499" s="144"/>
      <c r="R499" s="144"/>
      <c r="S499" s="144"/>
    </row>
    <row r="500" spans="1:19" s="41" customFormat="1" ht="8.65" customHeight="1" x14ac:dyDescent="0.15">
      <c r="A500" s="74" t="s">
        <v>35</v>
      </c>
      <c r="B500" s="138">
        <v>12953</v>
      </c>
      <c r="C500" s="138">
        <v>17606</v>
      </c>
      <c r="D500" s="138">
        <v>64948</v>
      </c>
      <c r="E500" s="138">
        <v>16832182</v>
      </c>
      <c r="F500" s="138"/>
      <c r="G500" s="138">
        <v>83</v>
      </c>
      <c r="H500" s="138">
        <v>1220</v>
      </c>
      <c r="I500" s="138">
        <v>6001</v>
      </c>
      <c r="J500" s="138">
        <v>1113578</v>
      </c>
      <c r="K500" s="138"/>
      <c r="L500" s="148" t="s">
        <v>28</v>
      </c>
      <c r="M500" s="148" t="s">
        <v>28</v>
      </c>
      <c r="N500" s="148" t="s">
        <v>28</v>
      </c>
      <c r="O500" s="148" t="s">
        <v>28</v>
      </c>
      <c r="P500" s="144"/>
      <c r="Q500" s="144"/>
      <c r="R500" s="144"/>
      <c r="S500" s="144"/>
    </row>
    <row r="501" spans="1:19" s="41" customFormat="1" ht="8.65" customHeight="1" x14ac:dyDescent="0.15">
      <c r="A501" s="76" t="s">
        <v>86</v>
      </c>
      <c r="B501" s="139">
        <v>52304</v>
      </c>
      <c r="C501" s="139">
        <v>88690</v>
      </c>
      <c r="D501" s="139">
        <v>336958</v>
      </c>
      <c r="E501" s="139">
        <v>66687853</v>
      </c>
      <c r="F501" s="139"/>
      <c r="G501" s="139">
        <v>8856</v>
      </c>
      <c r="H501" s="139">
        <v>158722</v>
      </c>
      <c r="I501" s="139">
        <v>414078</v>
      </c>
      <c r="J501" s="139">
        <v>155363869</v>
      </c>
      <c r="K501" s="139"/>
      <c r="L501" s="149" t="s">
        <v>28</v>
      </c>
      <c r="M501" s="149" t="s">
        <v>28</v>
      </c>
      <c r="N501" s="149" t="s">
        <v>28</v>
      </c>
      <c r="O501" s="149" t="s">
        <v>28</v>
      </c>
      <c r="P501" s="144"/>
      <c r="Q501" s="144"/>
      <c r="R501" s="144"/>
      <c r="S501" s="144"/>
    </row>
    <row r="502" spans="1:19" s="41" customFormat="1" ht="8.65" customHeight="1" x14ac:dyDescent="0.15">
      <c r="A502" s="74" t="s">
        <v>87</v>
      </c>
      <c r="B502" s="138">
        <v>865738</v>
      </c>
      <c r="C502" s="138">
        <v>1089168</v>
      </c>
      <c r="D502" s="138">
        <v>4149134</v>
      </c>
      <c r="E502" s="138">
        <v>1283535882</v>
      </c>
      <c r="F502" s="138"/>
      <c r="G502" s="138">
        <v>41891</v>
      </c>
      <c r="H502" s="138">
        <v>4896565</v>
      </c>
      <c r="I502" s="138">
        <v>6047549</v>
      </c>
      <c r="J502" s="138">
        <v>2481299017</v>
      </c>
      <c r="K502" s="138"/>
      <c r="L502" s="148" t="s">
        <v>28</v>
      </c>
      <c r="M502" s="148" t="s">
        <v>28</v>
      </c>
      <c r="N502" s="148" t="s">
        <v>28</v>
      </c>
      <c r="O502" s="148" t="s">
        <v>28</v>
      </c>
      <c r="P502" s="144"/>
      <c r="Q502" s="144"/>
      <c r="R502" s="144"/>
      <c r="S502" s="144"/>
    </row>
    <row r="503" spans="1:19" s="41" customFormat="1" ht="8.65" customHeight="1" x14ac:dyDescent="0.15">
      <c r="A503" s="74" t="s">
        <v>38</v>
      </c>
      <c r="B503" s="138">
        <v>12022</v>
      </c>
      <c r="C503" s="138">
        <v>15794</v>
      </c>
      <c r="D503" s="138">
        <v>47611</v>
      </c>
      <c r="E503" s="138">
        <v>8775718</v>
      </c>
      <c r="F503" s="138"/>
      <c r="G503" s="138">
        <v>1448</v>
      </c>
      <c r="H503" s="138">
        <v>3878</v>
      </c>
      <c r="I503" s="138">
        <v>16095</v>
      </c>
      <c r="J503" s="138">
        <v>9266483</v>
      </c>
      <c r="K503" s="138"/>
      <c r="L503" s="148" t="s">
        <v>28</v>
      </c>
      <c r="M503" s="148" t="s">
        <v>28</v>
      </c>
      <c r="N503" s="148" t="s">
        <v>28</v>
      </c>
      <c r="O503" s="148" t="s">
        <v>28</v>
      </c>
    </row>
    <row r="504" spans="1:19" s="41" customFormat="1" ht="8.65" customHeight="1" x14ac:dyDescent="0.15">
      <c r="A504" s="74" t="s">
        <v>39</v>
      </c>
      <c r="B504" s="138">
        <v>51263</v>
      </c>
      <c r="C504" s="138">
        <v>80865</v>
      </c>
      <c r="D504" s="138">
        <v>311137</v>
      </c>
      <c r="E504" s="138">
        <v>117099332</v>
      </c>
      <c r="F504" s="138"/>
      <c r="G504" s="138">
        <v>1582</v>
      </c>
      <c r="H504" s="138">
        <v>48608</v>
      </c>
      <c r="I504" s="138">
        <v>120754</v>
      </c>
      <c r="J504" s="138">
        <v>68639627</v>
      </c>
      <c r="K504" s="138"/>
      <c r="L504" s="148" t="s">
        <v>28</v>
      </c>
      <c r="M504" s="148" t="s">
        <v>28</v>
      </c>
      <c r="N504" s="148" t="s">
        <v>28</v>
      </c>
      <c r="O504" s="148" t="s">
        <v>28</v>
      </c>
    </row>
    <row r="505" spans="1:19" s="41" customFormat="1" ht="8.65" customHeight="1" x14ac:dyDescent="0.15">
      <c r="A505" s="76" t="s">
        <v>40</v>
      </c>
      <c r="B505" s="139">
        <v>15168</v>
      </c>
      <c r="C505" s="139">
        <v>17737</v>
      </c>
      <c r="D505" s="139">
        <v>48412</v>
      </c>
      <c r="E505" s="139">
        <v>11127045</v>
      </c>
      <c r="F505" s="139"/>
      <c r="G505" s="139">
        <v>402</v>
      </c>
      <c r="H505" s="139">
        <v>8605</v>
      </c>
      <c r="I505" s="139">
        <v>12569</v>
      </c>
      <c r="J505" s="139">
        <v>34418355</v>
      </c>
      <c r="K505" s="139"/>
      <c r="L505" s="149" t="s">
        <v>28</v>
      </c>
      <c r="M505" s="149" t="s">
        <v>28</v>
      </c>
      <c r="N505" s="149" t="s">
        <v>28</v>
      </c>
      <c r="O505" s="149" t="s">
        <v>28</v>
      </c>
    </row>
    <row r="506" spans="1:19" s="41" customFormat="1" ht="8.65" customHeight="1" x14ac:dyDescent="0.15">
      <c r="A506" s="74" t="s">
        <v>41</v>
      </c>
      <c r="B506" s="138">
        <v>10833</v>
      </c>
      <c r="C506" s="138">
        <v>13782</v>
      </c>
      <c r="D506" s="138">
        <v>53036</v>
      </c>
      <c r="E506" s="138">
        <v>16762988</v>
      </c>
      <c r="F506" s="138"/>
      <c r="G506" s="138">
        <v>1610</v>
      </c>
      <c r="H506" s="138">
        <v>12136</v>
      </c>
      <c r="I506" s="138">
        <v>39807</v>
      </c>
      <c r="J506" s="138">
        <v>28313789</v>
      </c>
      <c r="K506" s="138"/>
      <c r="L506" s="148" t="s">
        <v>28</v>
      </c>
      <c r="M506" s="148" t="s">
        <v>28</v>
      </c>
      <c r="N506" s="148" t="s">
        <v>28</v>
      </c>
      <c r="O506" s="148" t="s">
        <v>28</v>
      </c>
    </row>
    <row r="507" spans="1:19" s="41" customFormat="1" ht="8.65" customHeight="1" x14ac:dyDescent="0.15">
      <c r="A507" s="74" t="s">
        <v>42</v>
      </c>
      <c r="B507" s="138">
        <v>150111</v>
      </c>
      <c r="C507" s="138">
        <v>257940</v>
      </c>
      <c r="D507" s="138">
        <v>1328400</v>
      </c>
      <c r="E507" s="138">
        <v>273186519</v>
      </c>
      <c r="F507" s="138"/>
      <c r="G507" s="138">
        <v>8822</v>
      </c>
      <c r="H507" s="138">
        <v>162873</v>
      </c>
      <c r="I507" s="138">
        <v>451438</v>
      </c>
      <c r="J507" s="138">
        <v>235405699</v>
      </c>
      <c r="K507" s="138"/>
      <c r="L507" s="148" t="s">
        <v>28</v>
      </c>
      <c r="M507" s="148" t="s">
        <v>28</v>
      </c>
      <c r="N507" s="148" t="s">
        <v>28</v>
      </c>
      <c r="O507" s="148" t="s">
        <v>28</v>
      </c>
    </row>
    <row r="508" spans="1:19" s="41" customFormat="1" ht="8.65" customHeight="1" x14ac:dyDescent="0.15">
      <c r="A508" s="74" t="s">
        <v>43</v>
      </c>
      <c r="B508" s="138">
        <v>154886</v>
      </c>
      <c r="C508" s="138">
        <v>205039</v>
      </c>
      <c r="D508" s="138">
        <v>920003</v>
      </c>
      <c r="E508" s="138">
        <v>482676858</v>
      </c>
      <c r="F508" s="138"/>
      <c r="G508" s="138">
        <v>22076</v>
      </c>
      <c r="H508" s="138">
        <v>183854</v>
      </c>
      <c r="I508" s="138">
        <v>720093</v>
      </c>
      <c r="J508" s="138">
        <v>342616260</v>
      </c>
      <c r="K508" s="138"/>
      <c r="L508" s="148" t="s">
        <v>28</v>
      </c>
      <c r="M508" s="148" t="s">
        <v>28</v>
      </c>
      <c r="N508" s="148" t="s">
        <v>28</v>
      </c>
      <c r="O508" s="148" t="s">
        <v>28</v>
      </c>
    </row>
    <row r="509" spans="1:19" s="41" customFormat="1" ht="8.65" customHeight="1" x14ac:dyDescent="0.15">
      <c r="A509" s="76" t="s">
        <v>88</v>
      </c>
      <c r="B509" s="139">
        <v>28827</v>
      </c>
      <c r="C509" s="139">
        <v>39790</v>
      </c>
      <c r="D509" s="139">
        <v>126485</v>
      </c>
      <c r="E509" s="139">
        <v>39647081</v>
      </c>
      <c r="F509" s="139"/>
      <c r="G509" s="139">
        <v>955</v>
      </c>
      <c r="H509" s="139">
        <v>9208</v>
      </c>
      <c r="I509" s="139">
        <v>19099</v>
      </c>
      <c r="J509" s="139">
        <v>8014755</v>
      </c>
      <c r="K509" s="139"/>
      <c r="L509" s="149" t="s">
        <v>28</v>
      </c>
      <c r="M509" s="149" t="s">
        <v>28</v>
      </c>
      <c r="N509" s="149" t="s">
        <v>28</v>
      </c>
      <c r="O509" s="149" t="s">
        <v>28</v>
      </c>
    </row>
    <row r="510" spans="1:19" s="41" customFormat="1" ht="8.65" customHeight="1" x14ac:dyDescent="0.15">
      <c r="A510" s="74" t="s">
        <v>45</v>
      </c>
      <c r="B510" s="138">
        <v>19360</v>
      </c>
      <c r="C510" s="138">
        <v>26543</v>
      </c>
      <c r="D510" s="138">
        <v>146770</v>
      </c>
      <c r="E510" s="138">
        <v>28159366</v>
      </c>
      <c r="F510" s="138"/>
      <c r="G510" s="138">
        <v>1189</v>
      </c>
      <c r="H510" s="138">
        <v>14380</v>
      </c>
      <c r="I510" s="138">
        <v>38303</v>
      </c>
      <c r="J510" s="138">
        <v>20270669</v>
      </c>
      <c r="K510" s="138"/>
      <c r="L510" s="148" t="s">
        <v>28</v>
      </c>
      <c r="M510" s="148" t="s">
        <v>28</v>
      </c>
      <c r="N510" s="148" t="s">
        <v>28</v>
      </c>
      <c r="O510" s="148" t="s">
        <v>28</v>
      </c>
    </row>
    <row r="511" spans="1:19" s="41" customFormat="1" ht="8.65" customHeight="1" x14ac:dyDescent="0.15">
      <c r="A511" s="74" t="s">
        <v>46</v>
      </c>
      <c r="B511" s="138">
        <v>6481</v>
      </c>
      <c r="C511" s="138">
        <v>8469</v>
      </c>
      <c r="D511" s="138">
        <v>25765</v>
      </c>
      <c r="E511" s="138">
        <v>7434741</v>
      </c>
      <c r="F511" s="138"/>
      <c r="G511" s="138">
        <v>134</v>
      </c>
      <c r="H511" s="138">
        <v>1362</v>
      </c>
      <c r="I511" s="138">
        <v>497</v>
      </c>
      <c r="J511" s="138">
        <v>1954028</v>
      </c>
      <c r="K511" s="138"/>
      <c r="L511" s="148" t="s">
        <v>28</v>
      </c>
      <c r="M511" s="148" t="s">
        <v>28</v>
      </c>
      <c r="N511" s="148" t="s">
        <v>28</v>
      </c>
      <c r="O511" s="148" t="s">
        <v>28</v>
      </c>
    </row>
    <row r="512" spans="1:19" s="41" customFormat="1" ht="8.65" customHeight="1" x14ac:dyDescent="0.15">
      <c r="A512" s="74" t="s">
        <v>47</v>
      </c>
      <c r="B512" s="138">
        <v>226455</v>
      </c>
      <c r="C512" s="138">
        <v>393466</v>
      </c>
      <c r="D512" s="138">
        <v>2292708</v>
      </c>
      <c r="E512" s="138">
        <v>341807403</v>
      </c>
      <c r="F512" s="138"/>
      <c r="G512" s="138">
        <v>10209</v>
      </c>
      <c r="H512" s="138">
        <v>487518</v>
      </c>
      <c r="I512" s="138">
        <v>1251149</v>
      </c>
      <c r="J512" s="138">
        <v>533343999</v>
      </c>
      <c r="K512" s="138"/>
      <c r="L512" s="148" t="s">
        <v>28</v>
      </c>
      <c r="M512" s="148" t="s">
        <v>28</v>
      </c>
      <c r="N512" s="148" t="s">
        <v>28</v>
      </c>
      <c r="O512" s="148" t="s">
        <v>28</v>
      </c>
    </row>
    <row r="513" spans="1:15" s="41" customFormat="1" ht="8.65" customHeight="1" x14ac:dyDescent="0.15">
      <c r="A513" s="76" t="s">
        <v>48</v>
      </c>
      <c r="B513" s="139">
        <v>14428</v>
      </c>
      <c r="C513" s="139">
        <v>18285</v>
      </c>
      <c r="D513" s="139">
        <v>52444</v>
      </c>
      <c r="E513" s="139">
        <v>6313379</v>
      </c>
      <c r="F513" s="139"/>
      <c r="G513" s="139">
        <v>206</v>
      </c>
      <c r="H513" s="139">
        <v>3926</v>
      </c>
      <c r="I513" s="139">
        <v>5427</v>
      </c>
      <c r="J513" s="139">
        <v>6153611</v>
      </c>
      <c r="K513" s="139"/>
      <c r="L513" s="149" t="s">
        <v>28</v>
      </c>
      <c r="M513" s="149" t="s">
        <v>28</v>
      </c>
      <c r="N513" s="149" t="s">
        <v>28</v>
      </c>
      <c r="O513" s="149" t="s">
        <v>28</v>
      </c>
    </row>
    <row r="514" spans="1:15" s="41" customFormat="1" ht="8.65" customHeight="1" x14ac:dyDescent="0.15">
      <c r="A514" s="74" t="s">
        <v>49</v>
      </c>
      <c r="B514" s="138">
        <v>46614</v>
      </c>
      <c r="C514" s="138">
        <v>68097</v>
      </c>
      <c r="D514" s="138">
        <v>295136</v>
      </c>
      <c r="E514" s="138">
        <v>113125179</v>
      </c>
      <c r="F514" s="138"/>
      <c r="G514" s="138">
        <v>2408</v>
      </c>
      <c r="H514" s="138">
        <v>115959</v>
      </c>
      <c r="I514" s="138">
        <v>403184</v>
      </c>
      <c r="J514" s="138">
        <v>124943351</v>
      </c>
      <c r="K514" s="138"/>
      <c r="L514" s="148" t="s">
        <v>28</v>
      </c>
      <c r="M514" s="148" t="s">
        <v>28</v>
      </c>
      <c r="N514" s="148" t="s">
        <v>28</v>
      </c>
      <c r="O514" s="148" t="s">
        <v>28</v>
      </c>
    </row>
    <row r="515" spans="1:15" s="41" customFormat="1" ht="8.65" customHeight="1" x14ac:dyDescent="0.15">
      <c r="A515" s="74" t="s">
        <v>50</v>
      </c>
      <c r="B515" s="138">
        <v>23019</v>
      </c>
      <c r="C515" s="138">
        <v>41131</v>
      </c>
      <c r="D515" s="138">
        <v>226746</v>
      </c>
      <c r="E515" s="138">
        <v>59507711</v>
      </c>
      <c r="F515" s="138"/>
      <c r="G515" s="138">
        <v>1735</v>
      </c>
      <c r="H515" s="138">
        <v>65840</v>
      </c>
      <c r="I515" s="138">
        <v>168676</v>
      </c>
      <c r="J515" s="138">
        <v>118071882</v>
      </c>
      <c r="K515" s="138"/>
      <c r="L515" s="148" t="s">
        <v>28</v>
      </c>
      <c r="M515" s="148" t="s">
        <v>28</v>
      </c>
      <c r="N515" s="148" t="s">
        <v>28</v>
      </c>
      <c r="O515" s="148" t="s">
        <v>28</v>
      </c>
    </row>
    <row r="516" spans="1:15" s="41" customFormat="1" ht="8.65" customHeight="1" x14ac:dyDescent="0.15">
      <c r="A516" s="74" t="s">
        <v>51</v>
      </c>
      <c r="B516" s="138">
        <v>22909</v>
      </c>
      <c r="C516" s="138">
        <v>33905</v>
      </c>
      <c r="D516" s="138">
        <v>145297</v>
      </c>
      <c r="E516" s="138">
        <v>49562521</v>
      </c>
      <c r="F516" s="138"/>
      <c r="G516" s="138">
        <v>630</v>
      </c>
      <c r="H516" s="138">
        <v>28839</v>
      </c>
      <c r="I516" s="138">
        <v>79999</v>
      </c>
      <c r="J516" s="138">
        <v>44162293</v>
      </c>
      <c r="K516" s="138"/>
      <c r="L516" s="148" t="s">
        <v>28</v>
      </c>
      <c r="M516" s="148" t="s">
        <v>28</v>
      </c>
      <c r="N516" s="148" t="s">
        <v>28</v>
      </c>
      <c r="O516" s="148" t="s">
        <v>28</v>
      </c>
    </row>
    <row r="517" spans="1:15" s="41" customFormat="1" ht="8.65" customHeight="1" x14ac:dyDescent="0.15">
      <c r="A517" s="76" t="s">
        <v>52</v>
      </c>
      <c r="B517" s="139">
        <v>20294</v>
      </c>
      <c r="C517" s="139">
        <v>33339</v>
      </c>
      <c r="D517" s="139">
        <v>129455</v>
      </c>
      <c r="E517" s="139">
        <v>40529274</v>
      </c>
      <c r="F517" s="139"/>
      <c r="G517" s="139">
        <v>1078</v>
      </c>
      <c r="H517" s="139">
        <v>27410</v>
      </c>
      <c r="I517" s="139">
        <v>71471</v>
      </c>
      <c r="J517" s="139">
        <v>46819280</v>
      </c>
      <c r="K517" s="139"/>
      <c r="L517" s="149" t="s">
        <v>28</v>
      </c>
      <c r="M517" s="149" t="s">
        <v>28</v>
      </c>
      <c r="N517" s="149" t="s">
        <v>28</v>
      </c>
      <c r="O517" s="149" t="s">
        <v>28</v>
      </c>
    </row>
    <row r="518" spans="1:15" s="41" customFormat="1" ht="8.65" customHeight="1" x14ac:dyDescent="0.15">
      <c r="A518" s="74" t="s">
        <v>53</v>
      </c>
      <c r="B518" s="138">
        <v>32777</v>
      </c>
      <c r="C518" s="138">
        <v>49043</v>
      </c>
      <c r="D518" s="138">
        <v>188690</v>
      </c>
      <c r="E518" s="138">
        <v>48723766</v>
      </c>
      <c r="F518" s="138"/>
      <c r="G518" s="138">
        <v>723</v>
      </c>
      <c r="H518" s="138">
        <v>6470</v>
      </c>
      <c r="I518" s="138">
        <v>19977</v>
      </c>
      <c r="J518" s="138">
        <v>10869191</v>
      </c>
      <c r="K518" s="138"/>
      <c r="L518" s="148" t="s">
        <v>28</v>
      </c>
      <c r="M518" s="148" t="s">
        <v>28</v>
      </c>
      <c r="N518" s="148" t="s">
        <v>28</v>
      </c>
      <c r="O518" s="148" t="s">
        <v>28</v>
      </c>
    </row>
    <row r="519" spans="1:15" s="41" customFormat="1" ht="8.65" customHeight="1" x14ac:dyDescent="0.15">
      <c r="A519" s="74" t="s">
        <v>54</v>
      </c>
      <c r="B519" s="138">
        <v>53438</v>
      </c>
      <c r="C519" s="138">
        <v>94482</v>
      </c>
      <c r="D519" s="138">
        <v>360748</v>
      </c>
      <c r="E519" s="138">
        <v>47435005</v>
      </c>
      <c r="F519" s="138"/>
      <c r="G519" s="138">
        <v>2354</v>
      </c>
      <c r="H519" s="138">
        <v>65145</v>
      </c>
      <c r="I519" s="138">
        <v>206175</v>
      </c>
      <c r="J519" s="138">
        <v>57648936</v>
      </c>
      <c r="K519" s="138"/>
      <c r="L519" s="148" t="s">
        <v>28</v>
      </c>
      <c r="M519" s="148" t="s">
        <v>28</v>
      </c>
      <c r="N519" s="148" t="s">
        <v>28</v>
      </c>
      <c r="O519" s="148" t="s">
        <v>28</v>
      </c>
    </row>
    <row r="520" spans="1:15" s="41" customFormat="1" ht="8.65" customHeight="1" x14ac:dyDescent="0.15">
      <c r="A520" s="74" t="s">
        <v>55</v>
      </c>
      <c r="B520" s="138">
        <v>17242</v>
      </c>
      <c r="C520" s="138">
        <v>23020</v>
      </c>
      <c r="D520" s="138">
        <v>82679</v>
      </c>
      <c r="E520" s="138">
        <v>14250452</v>
      </c>
      <c r="F520" s="138"/>
      <c r="G520" s="138">
        <v>560</v>
      </c>
      <c r="H520" s="138">
        <v>5777</v>
      </c>
      <c r="I520" s="138">
        <v>10755</v>
      </c>
      <c r="J520" s="138">
        <v>2517103</v>
      </c>
      <c r="K520" s="138"/>
      <c r="L520" s="148" t="s">
        <v>28</v>
      </c>
      <c r="M520" s="148" t="s">
        <v>28</v>
      </c>
      <c r="N520" s="148" t="s">
        <v>28</v>
      </c>
      <c r="O520" s="148" t="s">
        <v>28</v>
      </c>
    </row>
    <row r="521" spans="1:15" s="41" customFormat="1" ht="8.65" customHeight="1" x14ac:dyDescent="0.15">
      <c r="A521" s="76" t="s">
        <v>56</v>
      </c>
      <c r="B521" s="139">
        <v>50889</v>
      </c>
      <c r="C521" s="139">
        <v>78884</v>
      </c>
      <c r="D521" s="139">
        <v>377388</v>
      </c>
      <c r="E521" s="139">
        <v>111211170</v>
      </c>
      <c r="F521" s="139"/>
      <c r="G521" s="139">
        <v>7115</v>
      </c>
      <c r="H521" s="139">
        <v>115896</v>
      </c>
      <c r="I521" s="139">
        <v>235274</v>
      </c>
      <c r="J521" s="139">
        <v>107834123</v>
      </c>
      <c r="K521" s="139"/>
      <c r="L521" s="149" t="s">
        <v>28</v>
      </c>
      <c r="M521" s="149" t="s">
        <v>28</v>
      </c>
      <c r="N521" s="149" t="s">
        <v>28</v>
      </c>
      <c r="O521" s="149" t="s">
        <v>28</v>
      </c>
    </row>
    <row r="522" spans="1:15" s="41" customFormat="1" ht="8.65" customHeight="1" x14ac:dyDescent="0.15">
      <c r="A522" s="74" t="s">
        <v>57</v>
      </c>
      <c r="B522" s="138">
        <v>6067</v>
      </c>
      <c r="C522" s="138">
        <v>6774</v>
      </c>
      <c r="D522" s="138">
        <v>11957</v>
      </c>
      <c r="E522" s="138">
        <v>3186815</v>
      </c>
      <c r="F522" s="138"/>
      <c r="G522" s="138">
        <v>99</v>
      </c>
      <c r="H522" s="138">
        <v>1922</v>
      </c>
      <c r="I522" s="138">
        <v>3448</v>
      </c>
      <c r="J522" s="138">
        <v>2347535</v>
      </c>
      <c r="K522" s="138"/>
      <c r="L522" s="148" t="s">
        <v>28</v>
      </c>
      <c r="M522" s="148" t="s">
        <v>28</v>
      </c>
      <c r="N522" s="148" t="s">
        <v>28</v>
      </c>
      <c r="O522" s="148" t="s">
        <v>28</v>
      </c>
    </row>
    <row r="523" spans="1:15" s="41" customFormat="1" ht="8.65" customHeight="1" x14ac:dyDescent="0.15">
      <c r="A523" s="74" t="s">
        <v>89</v>
      </c>
      <c r="B523" s="138">
        <v>52295</v>
      </c>
      <c r="C523" s="138">
        <v>66102</v>
      </c>
      <c r="D523" s="138">
        <v>202022</v>
      </c>
      <c r="E523" s="138">
        <v>44892585</v>
      </c>
      <c r="F523" s="138"/>
      <c r="G523" s="138">
        <v>1444</v>
      </c>
      <c r="H523" s="138">
        <v>20347</v>
      </c>
      <c r="I523" s="138">
        <v>50265</v>
      </c>
      <c r="J523" s="138">
        <v>30849472</v>
      </c>
      <c r="K523" s="138"/>
      <c r="L523" s="148" t="s">
        <v>28</v>
      </c>
      <c r="M523" s="148" t="s">
        <v>28</v>
      </c>
      <c r="N523" s="148" t="s">
        <v>28</v>
      </c>
      <c r="O523" s="148" t="s">
        <v>28</v>
      </c>
    </row>
    <row r="524" spans="1:15" s="41" customFormat="1" ht="8.65" customHeight="1" x14ac:dyDescent="0.15">
      <c r="A524" s="74" t="s">
        <v>59</v>
      </c>
      <c r="B524" s="138">
        <v>30087</v>
      </c>
      <c r="C524" s="138">
        <v>50049</v>
      </c>
      <c r="D524" s="138">
        <v>189224</v>
      </c>
      <c r="E524" s="138">
        <v>56759945</v>
      </c>
      <c r="F524" s="138"/>
      <c r="G524" s="138">
        <v>1171</v>
      </c>
      <c r="H524" s="138">
        <v>15921</v>
      </c>
      <c r="I524" s="138">
        <v>52327</v>
      </c>
      <c r="J524" s="138">
        <v>18323549</v>
      </c>
      <c r="K524" s="138"/>
      <c r="L524" s="148" t="s">
        <v>28</v>
      </c>
      <c r="M524" s="148" t="s">
        <v>28</v>
      </c>
      <c r="N524" s="148" t="s">
        <v>28</v>
      </c>
      <c r="O524" s="148" t="s">
        <v>28</v>
      </c>
    </row>
    <row r="525" spans="1:15" s="41" customFormat="1" ht="8.65" customHeight="1" x14ac:dyDescent="0.15">
      <c r="A525" s="76" t="s">
        <v>60</v>
      </c>
      <c r="B525" s="139">
        <v>5693</v>
      </c>
      <c r="C525" s="139">
        <v>6937</v>
      </c>
      <c r="D525" s="139">
        <v>14439</v>
      </c>
      <c r="E525" s="139">
        <v>4943407</v>
      </c>
      <c r="F525" s="139"/>
      <c r="G525" s="139">
        <v>150</v>
      </c>
      <c r="H525" s="139">
        <v>839</v>
      </c>
      <c r="I525" s="139">
        <v>4032</v>
      </c>
      <c r="J525" s="139">
        <v>1131839</v>
      </c>
      <c r="K525" s="139"/>
      <c r="L525" s="149" t="s">
        <v>28</v>
      </c>
      <c r="M525" s="149" t="s">
        <v>28</v>
      </c>
      <c r="N525" s="149" t="s">
        <v>28</v>
      </c>
      <c r="O525" s="149" t="s">
        <v>28</v>
      </c>
    </row>
    <row r="526" spans="1:15" s="41" customFormat="1" ht="8.65" customHeight="1" x14ac:dyDescent="0.15">
      <c r="A526" s="110" t="s">
        <v>90</v>
      </c>
      <c r="B526" s="55">
        <v>1</v>
      </c>
      <c r="C526" s="55">
        <v>2</v>
      </c>
      <c r="D526" s="55">
        <v>204</v>
      </c>
      <c r="E526" s="55">
        <v>26645</v>
      </c>
      <c r="F526" s="55"/>
      <c r="G526" s="55">
        <v>2</v>
      </c>
      <c r="H526" s="55">
        <v>103</v>
      </c>
      <c r="I526" s="55">
        <v>333</v>
      </c>
      <c r="J526" s="55">
        <v>93151</v>
      </c>
      <c r="K526" s="55"/>
      <c r="L526" s="56" t="s">
        <v>28</v>
      </c>
      <c r="M526" s="56" t="s">
        <v>28</v>
      </c>
      <c r="N526" s="56" t="s">
        <v>28</v>
      </c>
      <c r="O526" s="56" t="s">
        <v>28</v>
      </c>
    </row>
    <row r="527" spans="1:15" s="41" customFormat="1" ht="8.65" customHeight="1" x14ac:dyDescent="0.15">
      <c r="A527" s="110" t="s">
        <v>114</v>
      </c>
      <c r="B527" s="55">
        <v>280049</v>
      </c>
      <c r="C527" s="55">
        <v>280306</v>
      </c>
      <c r="D527" s="55">
        <v>46625</v>
      </c>
      <c r="E527" s="55">
        <v>16957222</v>
      </c>
      <c r="F527" s="55"/>
      <c r="G527" s="56">
        <v>56</v>
      </c>
      <c r="H527" s="56">
        <v>21377</v>
      </c>
      <c r="I527" s="56">
        <v>20623</v>
      </c>
      <c r="J527" s="56">
        <v>13837899</v>
      </c>
      <c r="K527" s="55"/>
      <c r="L527" s="56" t="s">
        <v>28</v>
      </c>
      <c r="M527" s="56" t="s">
        <v>28</v>
      </c>
      <c r="N527" s="56" t="s">
        <v>28</v>
      </c>
      <c r="O527" s="56" t="s">
        <v>28</v>
      </c>
    </row>
    <row r="528" spans="1:15" s="41" customFormat="1" ht="8.65" customHeight="1" x14ac:dyDescent="0.15">
      <c r="A528" s="74"/>
      <c r="B528" s="155"/>
      <c r="C528" s="155"/>
      <c r="D528" s="155"/>
      <c r="E528" s="155"/>
      <c r="F528" s="155"/>
      <c r="G528" s="155"/>
      <c r="H528" s="155"/>
      <c r="I528" s="155"/>
      <c r="J528" s="155"/>
      <c r="K528" s="79"/>
      <c r="L528" s="79"/>
      <c r="M528" s="79"/>
      <c r="N528" s="79"/>
      <c r="O528" s="79"/>
    </row>
    <row r="529" spans="1:19" s="41" customFormat="1" ht="8.65" customHeight="1" x14ac:dyDescent="0.15">
      <c r="A529" s="72">
        <v>2009</v>
      </c>
      <c r="B529" s="79"/>
      <c r="C529" s="79"/>
      <c r="D529" s="84"/>
      <c r="E529" s="111"/>
      <c r="F529" s="111"/>
      <c r="G529" s="111"/>
      <c r="H529" s="111"/>
      <c r="I529" s="84"/>
      <c r="J529" s="84"/>
      <c r="K529" s="111"/>
      <c r="L529" s="111"/>
      <c r="M529" s="111"/>
      <c r="N529" s="111"/>
      <c r="O529" s="84"/>
      <c r="P529" s="144"/>
      <c r="Q529" s="144"/>
      <c r="R529" s="144"/>
      <c r="S529" s="144"/>
    </row>
    <row r="530" spans="1:19" s="41" customFormat="1" ht="8.65" customHeight="1" x14ac:dyDescent="0.15">
      <c r="A530" s="72" t="s">
        <v>84</v>
      </c>
      <c r="B530" s="78">
        <f>SUM(B532:B565)</f>
        <v>1603585</v>
      </c>
      <c r="C530" s="78">
        <f>SUM(C532:C565)</f>
        <v>2262804</v>
      </c>
      <c r="D530" s="78">
        <f>SUM(D532:D565)+2</f>
        <v>14979548</v>
      </c>
      <c r="E530" s="78">
        <f>SUM(E532:E565)-1</f>
        <v>3544117315</v>
      </c>
      <c r="F530" s="78"/>
      <c r="G530" s="78">
        <f>SUM(G532:G565)</f>
        <v>76904</v>
      </c>
      <c r="H530" s="78">
        <f>SUM(H532:H565)</f>
        <v>4157391</v>
      </c>
      <c r="I530" s="78">
        <f>SUM(I532:I565)</f>
        <v>12465721</v>
      </c>
      <c r="J530" s="78">
        <f>SUM(J532:J565)+2</f>
        <v>8801975374</v>
      </c>
      <c r="K530" s="78"/>
      <c r="L530" s="147" t="s">
        <v>28</v>
      </c>
      <c r="M530" s="147" t="s">
        <v>28</v>
      </c>
      <c r="N530" s="147" t="s">
        <v>28</v>
      </c>
      <c r="O530" s="147" t="s">
        <v>28</v>
      </c>
      <c r="P530" s="144"/>
      <c r="Q530" s="144"/>
      <c r="R530" s="144"/>
      <c r="S530" s="144"/>
    </row>
    <row r="531" spans="1:19" s="41" customFormat="1" ht="3" customHeight="1" x14ac:dyDescent="0.15">
      <c r="A531" s="72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147"/>
      <c r="M531" s="147"/>
      <c r="N531" s="147"/>
      <c r="O531" s="147"/>
      <c r="P531" s="144"/>
      <c r="Q531" s="144"/>
      <c r="R531" s="144"/>
      <c r="S531" s="144"/>
    </row>
    <row r="532" spans="1:19" s="41" customFormat="1" ht="8.65" customHeight="1" x14ac:dyDescent="0.15">
      <c r="A532" s="74" t="s">
        <v>29</v>
      </c>
      <c r="B532" s="138">
        <v>8773</v>
      </c>
      <c r="C532" s="138">
        <v>15452</v>
      </c>
      <c r="D532" s="138">
        <v>89133</v>
      </c>
      <c r="E532" s="138">
        <v>28591360</v>
      </c>
      <c r="F532" s="138"/>
      <c r="G532" s="138">
        <v>353</v>
      </c>
      <c r="H532" s="138">
        <v>45848</v>
      </c>
      <c r="I532" s="138">
        <v>56341</v>
      </c>
      <c r="J532" s="138">
        <v>35535266</v>
      </c>
      <c r="K532" s="138"/>
      <c r="L532" s="148" t="s">
        <v>28</v>
      </c>
      <c r="M532" s="148" t="s">
        <v>28</v>
      </c>
      <c r="N532" s="148" t="s">
        <v>28</v>
      </c>
      <c r="O532" s="148" t="s">
        <v>28</v>
      </c>
      <c r="P532" s="144"/>
      <c r="Q532" s="144"/>
      <c r="R532" s="144"/>
      <c r="S532" s="144"/>
    </row>
    <row r="533" spans="1:19" s="41" customFormat="1" ht="8.65" customHeight="1" x14ac:dyDescent="0.15">
      <c r="A533" s="74" t="s">
        <v>30</v>
      </c>
      <c r="B533" s="138">
        <v>40629</v>
      </c>
      <c r="C533" s="138">
        <v>63659</v>
      </c>
      <c r="D533" s="138">
        <v>412139</v>
      </c>
      <c r="E533" s="138">
        <v>88514236</v>
      </c>
      <c r="F533" s="138"/>
      <c r="G533" s="138">
        <v>811</v>
      </c>
      <c r="H533" s="138">
        <v>93301</v>
      </c>
      <c r="I533" s="138">
        <v>301483</v>
      </c>
      <c r="J533" s="138">
        <v>154938037</v>
      </c>
      <c r="K533" s="138"/>
      <c r="L533" s="148" t="s">
        <v>28</v>
      </c>
      <c r="M533" s="148" t="s">
        <v>28</v>
      </c>
      <c r="N533" s="148" t="s">
        <v>28</v>
      </c>
      <c r="O533" s="148" t="s">
        <v>28</v>
      </c>
      <c r="P533" s="144"/>
      <c r="Q533" s="144"/>
      <c r="R533" s="144"/>
      <c r="S533" s="144"/>
    </row>
    <row r="534" spans="1:19" s="41" customFormat="1" ht="8.65" customHeight="1" x14ac:dyDescent="0.15">
      <c r="A534" s="74" t="s">
        <v>31</v>
      </c>
      <c r="B534" s="138">
        <v>6609</v>
      </c>
      <c r="C534" s="138">
        <v>9257</v>
      </c>
      <c r="D534" s="138">
        <v>50988</v>
      </c>
      <c r="E534" s="138">
        <v>15484326</v>
      </c>
      <c r="F534" s="138"/>
      <c r="G534" s="138">
        <v>155</v>
      </c>
      <c r="H534" s="138">
        <v>6696</v>
      </c>
      <c r="I534" s="138">
        <v>29110</v>
      </c>
      <c r="J534" s="138">
        <v>9642756</v>
      </c>
      <c r="K534" s="138"/>
      <c r="L534" s="148" t="s">
        <v>28</v>
      </c>
      <c r="M534" s="148" t="s">
        <v>28</v>
      </c>
      <c r="N534" s="148" t="s">
        <v>28</v>
      </c>
      <c r="O534" s="148" t="s">
        <v>28</v>
      </c>
      <c r="P534" s="144"/>
      <c r="Q534" s="144"/>
      <c r="R534" s="144"/>
      <c r="S534" s="144"/>
    </row>
    <row r="535" spans="1:19" s="41" customFormat="1" ht="8.65" customHeight="1" x14ac:dyDescent="0.15">
      <c r="A535" s="76" t="s">
        <v>32</v>
      </c>
      <c r="B535" s="139">
        <v>4911</v>
      </c>
      <c r="C535" s="139">
        <v>6157</v>
      </c>
      <c r="D535" s="139">
        <v>26198</v>
      </c>
      <c r="E535" s="139">
        <v>5789853</v>
      </c>
      <c r="F535" s="139"/>
      <c r="G535" s="139">
        <v>90</v>
      </c>
      <c r="H535" s="139">
        <v>7512</v>
      </c>
      <c r="I535" s="139">
        <v>24882</v>
      </c>
      <c r="J535" s="139">
        <v>11539729</v>
      </c>
      <c r="K535" s="139"/>
      <c r="L535" s="149" t="s">
        <v>28</v>
      </c>
      <c r="M535" s="149" t="s">
        <v>28</v>
      </c>
      <c r="N535" s="149" t="s">
        <v>28</v>
      </c>
      <c r="O535" s="149" t="s">
        <v>28</v>
      </c>
      <c r="P535" s="144"/>
      <c r="Q535" s="144"/>
      <c r="R535" s="144"/>
      <c r="S535" s="144"/>
    </row>
    <row r="536" spans="1:19" s="41" customFormat="1" ht="8.65" customHeight="1" x14ac:dyDescent="0.15">
      <c r="A536" s="74" t="s">
        <v>85</v>
      </c>
      <c r="B536" s="138">
        <v>30336</v>
      </c>
      <c r="C536" s="138">
        <v>50261</v>
      </c>
      <c r="D536" s="138">
        <v>385833</v>
      </c>
      <c r="E536" s="138">
        <v>52230670</v>
      </c>
      <c r="F536" s="138"/>
      <c r="G536" s="138">
        <v>3303</v>
      </c>
      <c r="H536" s="138">
        <v>123420</v>
      </c>
      <c r="I536" s="138">
        <v>355012</v>
      </c>
      <c r="J536" s="138">
        <v>185027194</v>
      </c>
      <c r="K536" s="138"/>
      <c r="L536" s="148" t="s">
        <v>28</v>
      </c>
      <c r="M536" s="148" t="s">
        <v>28</v>
      </c>
      <c r="N536" s="148" t="s">
        <v>28</v>
      </c>
      <c r="O536" s="148" t="s">
        <v>28</v>
      </c>
      <c r="P536" s="144"/>
      <c r="Q536" s="144"/>
      <c r="R536" s="144"/>
      <c r="S536" s="144"/>
    </row>
    <row r="537" spans="1:19" s="41" customFormat="1" ht="8.65" customHeight="1" x14ac:dyDescent="0.15">
      <c r="A537" s="74" t="s">
        <v>34</v>
      </c>
      <c r="B537" s="138">
        <v>7221</v>
      </c>
      <c r="C537" s="138">
        <v>11764</v>
      </c>
      <c r="D537" s="138">
        <v>62438</v>
      </c>
      <c r="E537" s="138">
        <v>27328551</v>
      </c>
      <c r="F537" s="138"/>
      <c r="G537" s="138">
        <v>104</v>
      </c>
      <c r="H537" s="138">
        <v>3280</v>
      </c>
      <c r="I537" s="138">
        <v>11794</v>
      </c>
      <c r="J537" s="138">
        <v>6741753</v>
      </c>
      <c r="K537" s="138"/>
      <c r="L537" s="148" t="s">
        <v>28</v>
      </c>
      <c r="M537" s="148" t="s">
        <v>28</v>
      </c>
      <c r="N537" s="148" t="s">
        <v>28</v>
      </c>
      <c r="O537" s="148" t="s">
        <v>28</v>
      </c>
      <c r="P537" s="144"/>
      <c r="Q537" s="144"/>
      <c r="R537" s="144"/>
      <c r="S537" s="144"/>
    </row>
    <row r="538" spans="1:19" s="41" customFormat="1" ht="8.65" customHeight="1" x14ac:dyDescent="0.15">
      <c r="A538" s="74" t="s">
        <v>35</v>
      </c>
      <c r="B538" s="138">
        <v>10733</v>
      </c>
      <c r="C538" s="138">
        <v>15625</v>
      </c>
      <c r="D538" s="138">
        <v>96731</v>
      </c>
      <c r="E538" s="138">
        <v>22319893</v>
      </c>
      <c r="F538" s="138"/>
      <c r="G538" s="138">
        <v>97</v>
      </c>
      <c r="H538" s="138">
        <v>3090</v>
      </c>
      <c r="I538" s="138">
        <v>16116</v>
      </c>
      <c r="J538" s="138">
        <v>5245875</v>
      </c>
      <c r="K538" s="138"/>
      <c r="L538" s="148" t="s">
        <v>28</v>
      </c>
      <c r="M538" s="148" t="s">
        <v>28</v>
      </c>
      <c r="N538" s="148" t="s">
        <v>28</v>
      </c>
      <c r="O538" s="148" t="s">
        <v>28</v>
      </c>
      <c r="P538" s="144"/>
      <c r="Q538" s="144"/>
      <c r="R538" s="144"/>
      <c r="S538" s="144"/>
    </row>
    <row r="539" spans="1:19" s="41" customFormat="1" ht="8.65" customHeight="1" x14ac:dyDescent="0.15">
      <c r="A539" s="76" t="s">
        <v>86</v>
      </c>
      <c r="B539" s="139">
        <v>42532</v>
      </c>
      <c r="C539" s="139">
        <v>68716</v>
      </c>
      <c r="D539" s="139">
        <v>398279</v>
      </c>
      <c r="E539" s="139">
        <v>224829468</v>
      </c>
      <c r="F539" s="139"/>
      <c r="G539" s="139">
        <v>2891</v>
      </c>
      <c r="H539" s="139">
        <v>155763</v>
      </c>
      <c r="I539" s="139">
        <v>469188</v>
      </c>
      <c r="J539" s="139">
        <v>326081213</v>
      </c>
      <c r="K539" s="139"/>
      <c r="L539" s="149" t="s">
        <v>28</v>
      </c>
      <c r="M539" s="149" t="s">
        <v>28</v>
      </c>
      <c r="N539" s="149" t="s">
        <v>28</v>
      </c>
      <c r="O539" s="149" t="s">
        <v>28</v>
      </c>
      <c r="P539" s="144"/>
      <c r="Q539" s="144"/>
      <c r="R539" s="144"/>
      <c r="S539" s="144"/>
    </row>
    <row r="540" spans="1:19" s="41" customFormat="1" ht="8.65" customHeight="1" x14ac:dyDescent="0.15">
      <c r="A540" s="74" t="s">
        <v>87</v>
      </c>
      <c r="B540" s="138">
        <v>735921</v>
      </c>
      <c r="C540" s="138">
        <v>884719</v>
      </c>
      <c r="D540" s="138">
        <v>4771355</v>
      </c>
      <c r="E540" s="138">
        <v>1237641611</v>
      </c>
      <c r="F540" s="138"/>
      <c r="G540" s="138">
        <v>22391</v>
      </c>
      <c r="H540" s="138">
        <v>2266497</v>
      </c>
      <c r="I540" s="138">
        <v>6625100</v>
      </c>
      <c r="J540" s="138">
        <v>4834098694</v>
      </c>
      <c r="K540" s="138"/>
      <c r="L540" s="148" t="s">
        <v>28</v>
      </c>
      <c r="M540" s="148" t="s">
        <v>28</v>
      </c>
      <c r="N540" s="148" t="s">
        <v>28</v>
      </c>
      <c r="O540" s="148" t="s">
        <v>28</v>
      </c>
      <c r="P540" s="144"/>
      <c r="Q540" s="144"/>
      <c r="R540" s="144"/>
      <c r="S540" s="144"/>
    </row>
    <row r="541" spans="1:19" s="41" customFormat="1" ht="8.65" customHeight="1" x14ac:dyDescent="0.15">
      <c r="A541" s="74" t="s">
        <v>38</v>
      </c>
      <c r="B541" s="138">
        <v>7544</v>
      </c>
      <c r="C541" s="138">
        <v>10585</v>
      </c>
      <c r="D541" s="138">
        <v>56492</v>
      </c>
      <c r="E541" s="138">
        <v>7688569</v>
      </c>
      <c r="F541" s="138"/>
      <c r="G541" s="138">
        <v>265</v>
      </c>
      <c r="H541" s="138">
        <v>12512</v>
      </c>
      <c r="I541" s="138">
        <v>55188</v>
      </c>
      <c r="J541" s="138">
        <v>35134509</v>
      </c>
      <c r="K541" s="138"/>
      <c r="L541" s="148" t="s">
        <v>28</v>
      </c>
      <c r="M541" s="148" t="s">
        <v>28</v>
      </c>
      <c r="N541" s="148" t="s">
        <v>28</v>
      </c>
      <c r="O541" s="148" t="s">
        <v>28</v>
      </c>
    </row>
    <row r="542" spans="1:19" s="41" customFormat="1" ht="8.65" customHeight="1" x14ac:dyDescent="0.15">
      <c r="A542" s="74" t="s">
        <v>39</v>
      </c>
      <c r="B542" s="138">
        <v>34280</v>
      </c>
      <c r="C542" s="138">
        <v>55915</v>
      </c>
      <c r="D542" s="138">
        <v>353757</v>
      </c>
      <c r="E542" s="138">
        <v>212727520</v>
      </c>
      <c r="F542" s="138"/>
      <c r="G542" s="138">
        <v>1696</v>
      </c>
      <c r="H542" s="138">
        <v>63346</v>
      </c>
      <c r="I542" s="138">
        <v>161337</v>
      </c>
      <c r="J542" s="138">
        <v>170178408</v>
      </c>
      <c r="K542" s="138"/>
      <c r="L542" s="148" t="s">
        <v>28</v>
      </c>
      <c r="M542" s="148" t="s">
        <v>28</v>
      </c>
      <c r="N542" s="148" t="s">
        <v>28</v>
      </c>
      <c r="O542" s="148" t="s">
        <v>28</v>
      </c>
    </row>
    <row r="543" spans="1:19" s="41" customFormat="1" ht="8.65" customHeight="1" x14ac:dyDescent="0.15">
      <c r="A543" s="76" t="s">
        <v>40</v>
      </c>
      <c r="B543" s="139">
        <v>10920</v>
      </c>
      <c r="C543" s="139">
        <v>13716</v>
      </c>
      <c r="D543" s="139">
        <v>54809</v>
      </c>
      <c r="E543" s="139">
        <v>12576915</v>
      </c>
      <c r="F543" s="139"/>
      <c r="G543" s="139">
        <v>224</v>
      </c>
      <c r="H543" s="139">
        <v>7869</v>
      </c>
      <c r="I543" s="139">
        <v>19966</v>
      </c>
      <c r="J543" s="139">
        <v>9189730</v>
      </c>
      <c r="K543" s="139"/>
      <c r="L543" s="149" t="s">
        <v>28</v>
      </c>
      <c r="M543" s="149" t="s">
        <v>28</v>
      </c>
      <c r="N543" s="149" t="s">
        <v>28</v>
      </c>
      <c r="O543" s="149" t="s">
        <v>28</v>
      </c>
    </row>
    <row r="544" spans="1:19" s="41" customFormat="1" ht="8.65" customHeight="1" x14ac:dyDescent="0.15">
      <c r="A544" s="74" t="s">
        <v>41</v>
      </c>
      <c r="B544" s="138">
        <v>8807</v>
      </c>
      <c r="C544" s="138">
        <v>12218</v>
      </c>
      <c r="D544" s="138">
        <v>64836</v>
      </c>
      <c r="E544" s="138">
        <v>22200563</v>
      </c>
      <c r="F544" s="138"/>
      <c r="G544" s="138">
        <v>246</v>
      </c>
      <c r="H544" s="138">
        <v>8633</v>
      </c>
      <c r="I544" s="138">
        <v>30873</v>
      </c>
      <c r="J544" s="138">
        <v>12426849</v>
      </c>
      <c r="K544" s="138"/>
      <c r="L544" s="148" t="s">
        <v>28</v>
      </c>
      <c r="M544" s="148" t="s">
        <v>28</v>
      </c>
      <c r="N544" s="148" t="s">
        <v>28</v>
      </c>
      <c r="O544" s="148" t="s">
        <v>28</v>
      </c>
    </row>
    <row r="545" spans="1:15" s="41" customFormat="1" ht="8.65" customHeight="1" x14ac:dyDescent="0.15">
      <c r="A545" s="74" t="s">
        <v>42</v>
      </c>
      <c r="B545" s="138">
        <v>108705</v>
      </c>
      <c r="C545" s="138">
        <v>190106</v>
      </c>
      <c r="D545" s="138">
        <v>1501296</v>
      </c>
      <c r="E545" s="138">
        <v>275562062</v>
      </c>
      <c r="F545" s="138"/>
      <c r="G545" s="138">
        <v>9353</v>
      </c>
      <c r="H545" s="138">
        <v>198281</v>
      </c>
      <c r="I545" s="138">
        <v>538211</v>
      </c>
      <c r="J545" s="138">
        <v>498020649</v>
      </c>
      <c r="K545" s="138"/>
      <c r="L545" s="148" t="s">
        <v>28</v>
      </c>
      <c r="M545" s="148" t="s">
        <v>28</v>
      </c>
      <c r="N545" s="148" t="s">
        <v>28</v>
      </c>
      <c r="O545" s="148" t="s">
        <v>28</v>
      </c>
    </row>
    <row r="546" spans="1:15" s="41" customFormat="1" ht="8.65" customHeight="1" x14ac:dyDescent="0.15">
      <c r="A546" s="74" t="s">
        <v>43</v>
      </c>
      <c r="B546" s="138">
        <v>92297</v>
      </c>
      <c r="C546" s="138">
        <v>132067</v>
      </c>
      <c r="D546" s="138">
        <v>1174323</v>
      </c>
      <c r="E546" s="138">
        <v>331439958</v>
      </c>
      <c r="F546" s="138"/>
      <c r="G546" s="138">
        <v>5734</v>
      </c>
      <c r="H546" s="138">
        <v>243560</v>
      </c>
      <c r="I546" s="138">
        <v>800791</v>
      </c>
      <c r="J546" s="138">
        <v>778110976</v>
      </c>
      <c r="K546" s="138"/>
      <c r="L546" s="148" t="s">
        <v>28</v>
      </c>
      <c r="M546" s="148" t="s">
        <v>28</v>
      </c>
      <c r="N546" s="148" t="s">
        <v>28</v>
      </c>
      <c r="O546" s="148" t="s">
        <v>28</v>
      </c>
    </row>
    <row r="547" spans="1:15" s="41" customFormat="1" ht="8.65" customHeight="1" x14ac:dyDescent="0.15">
      <c r="A547" s="76" t="s">
        <v>88</v>
      </c>
      <c r="B547" s="139">
        <v>20193</v>
      </c>
      <c r="C547" s="139">
        <v>29118</v>
      </c>
      <c r="D547" s="139">
        <v>148115</v>
      </c>
      <c r="E547" s="139">
        <v>42650363</v>
      </c>
      <c r="F547" s="139"/>
      <c r="G547" s="139">
        <v>942</v>
      </c>
      <c r="H547" s="139">
        <v>15689</v>
      </c>
      <c r="I547" s="139">
        <v>40952</v>
      </c>
      <c r="J547" s="139">
        <v>20810911</v>
      </c>
      <c r="K547" s="139"/>
      <c r="L547" s="149" t="s">
        <v>28</v>
      </c>
      <c r="M547" s="149" t="s">
        <v>28</v>
      </c>
      <c r="N547" s="149" t="s">
        <v>28</v>
      </c>
      <c r="O547" s="149" t="s">
        <v>28</v>
      </c>
    </row>
    <row r="548" spans="1:15" s="41" customFormat="1" ht="8.65" customHeight="1" x14ac:dyDescent="0.15">
      <c r="A548" s="74" t="s">
        <v>45</v>
      </c>
      <c r="B548" s="138">
        <v>13578</v>
      </c>
      <c r="C548" s="138">
        <v>18369</v>
      </c>
      <c r="D548" s="138">
        <v>151712</v>
      </c>
      <c r="E548" s="138">
        <v>23591566</v>
      </c>
      <c r="F548" s="138"/>
      <c r="G548" s="138">
        <v>618</v>
      </c>
      <c r="H548" s="138">
        <v>15770</v>
      </c>
      <c r="I548" s="138">
        <v>50272</v>
      </c>
      <c r="J548" s="138">
        <v>21248706</v>
      </c>
      <c r="K548" s="138"/>
      <c r="L548" s="148" t="s">
        <v>28</v>
      </c>
      <c r="M548" s="148" t="s">
        <v>28</v>
      </c>
      <c r="N548" s="148" t="s">
        <v>28</v>
      </c>
      <c r="O548" s="148" t="s">
        <v>28</v>
      </c>
    </row>
    <row r="549" spans="1:15" s="41" customFormat="1" ht="8.65" customHeight="1" x14ac:dyDescent="0.15">
      <c r="A549" s="74" t="s">
        <v>46</v>
      </c>
      <c r="B549" s="138">
        <v>5415</v>
      </c>
      <c r="C549" s="138">
        <v>7846</v>
      </c>
      <c r="D549" s="138">
        <v>37238</v>
      </c>
      <c r="E549" s="138">
        <v>8879760</v>
      </c>
      <c r="F549" s="138"/>
      <c r="G549" s="138">
        <v>147</v>
      </c>
      <c r="H549" s="138">
        <v>2161</v>
      </c>
      <c r="I549" s="138">
        <v>7569</v>
      </c>
      <c r="J549" s="138">
        <v>3968370</v>
      </c>
      <c r="K549" s="138"/>
      <c r="L549" s="148" t="s">
        <v>28</v>
      </c>
      <c r="M549" s="148" t="s">
        <v>28</v>
      </c>
      <c r="N549" s="148" t="s">
        <v>28</v>
      </c>
      <c r="O549" s="148" t="s">
        <v>28</v>
      </c>
    </row>
    <row r="550" spans="1:15" s="41" customFormat="1" ht="8.65" customHeight="1" x14ac:dyDescent="0.15">
      <c r="A550" s="74" t="s">
        <v>47</v>
      </c>
      <c r="B550" s="138">
        <v>131560</v>
      </c>
      <c r="C550" s="138">
        <v>236500</v>
      </c>
      <c r="D550" s="138">
        <v>2479858</v>
      </c>
      <c r="E550" s="138">
        <v>282198657</v>
      </c>
      <c r="F550" s="138"/>
      <c r="G550" s="138">
        <v>17105</v>
      </c>
      <c r="H550" s="138">
        <v>391667</v>
      </c>
      <c r="I550" s="138">
        <v>1498064</v>
      </c>
      <c r="J550" s="138">
        <v>657754428</v>
      </c>
      <c r="K550" s="138"/>
      <c r="L550" s="148" t="s">
        <v>28</v>
      </c>
      <c r="M550" s="148" t="s">
        <v>28</v>
      </c>
      <c r="N550" s="148" t="s">
        <v>28</v>
      </c>
      <c r="O550" s="148" t="s">
        <v>28</v>
      </c>
    </row>
    <row r="551" spans="1:15" s="41" customFormat="1" ht="8.65" customHeight="1" x14ac:dyDescent="0.15">
      <c r="A551" s="76" t="s">
        <v>48</v>
      </c>
      <c r="B551" s="139">
        <v>9719</v>
      </c>
      <c r="C551" s="139">
        <v>11990</v>
      </c>
      <c r="D551" s="139">
        <v>40694</v>
      </c>
      <c r="E551" s="139">
        <v>7452934</v>
      </c>
      <c r="F551" s="139"/>
      <c r="G551" s="139">
        <v>190</v>
      </c>
      <c r="H551" s="139">
        <v>6884</v>
      </c>
      <c r="I551" s="139">
        <v>12887</v>
      </c>
      <c r="J551" s="139">
        <v>5281766</v>
      </c>
      <c r="K551" s="139"/>
      <c r="L551" s="149" t="s">
        <v>28</v>
      </c>
      <c r="M551" s="149" t="s">
        <v>28</v>
      </c>
      <c r="N551" s="149" t="s">
        <v>28</v>
      </c>
      <c r="O551" s="149" t="s">
        <v>28</v>
      </c>
    </row>
    <row r="552" spans="1:15" s="41" customFormat="1" ht="8.65" customHeight="1" x14ac:dyDescent="0.15">
      <c r="A552" s="74" t="s">
        <v>49</v>
      </c>
      <c r="B552" s="138">
        <v>32997</v>
      </c>
      <c r="C552" s="138">
        <v>49553</v>
      </c>
      <c r="D552" s="138">
        <v>342831</v>
      </c>
      <c r="E552" s="138">
        <v>111933425</v>
      </c>
      <c r="F552" s="138"/>
      <c r="G552" s="138">
        <v>1260</v>
      </c>
      <c r="H552" s="138">
        <v>41744</v>
      </c>
      <c r="I552" s="138">
        <v>134318</v>
      </c>
      <c r="J552" s="138">
        <v>111004651</v>
      </c>
      <c r="K552" s="138"/>
      <c r="L552" s="148" t="s">
        <v>28</v>
      </c>
      <c r="M552" s="148" t="s">
        <v>28</v>
      </c>
      <c r="N552" s="148" t="s">
        <v>28</v>
      </c>
      <c r="O552" s="148" t="s">
        <v>28</v>
      </c>
    </row>
    <row r="553" spans="1:15" s="41" customFormat="1" ht="8.65" customHeight="1" x14ac:dyDescent="0.15">
      <c r="A553" s="74" t="s">
        <v>50</v>
      </c>
      <c r="B553" s="138">
        <v>17354</v>
      </c>
      <c r="C553" s="138">
        <v>30865</v>
      </c>
      <c r="D553" s="138">
        <v>255721</v>
      </c>
      <c r="E553" s="138">
        <v>57701656</v>
      </c>
      <c r="F553" s="138"/>
      <c r="G553" s="138">
        <v>1447</v>
      </c>
      <c r="H553" s="138">
        <v>71177</v>
      </c>
      <c r="I553" s="138">
        <v>234989</v>
      </c>
      <c r="J553" s="138">
        <v>202792587</v>
      </c>
      <c r="K553" s="138"/>
      <c r="L553" s="148" t="s">
        <v>28</v>
      </c>
      <c r="M553" s="148" t="s">
        <v>28</v>
      </c>
      <c r="N553" s="148" t="s">
        <v>28</v>
      </c>
      <c r="O553" s="148" t="s">
        <v>28</v>
      </c>
    </row>
    <row r="554" spans="1:15" s="41" customFormat="1" ht="8.65" customHeight="1" x14ac:dyDescent="0.15">
      <c r="A554" s="74" t="s">
        <v>51</v>
      </c>
      <c r="B554" s="138">
        <v>16990</v>
      </c>
      <c r="C554" s="138">
        <v>23249</v>
      </c>
      <c r="D554" s="138">
        <v>130650</v>
      </c>
      <c r="E554" s="138">
        <v>47707471</v>
      </c>
      <c r="F554" s="138"/>
      <c r="G554" s="138">
        <v>580</v>
      </c>
      <c r="H554" s="138">
        <v>20334</v>
      </c>
      <c r="I554" s="138">
        <v>72339</v>
      </c>
      <c r="J554" s="138">
        <v>64709949</v>
      </c>
      <c r="K554" s="138"/>
      <c r="L554" s="148" t="s">
        <v>28</v>
      </c>
      <c r="M554" s="148" t="s">
        <v>28</v>
      </c>
      <c r="N554" s="148" t="s">
        <v>28</v>
      </c>
      <c r="O554" s="148" t="s">
        <v>28</v>
      </c>
    </row>
    <row r="555" spans="1:15" s="41" customFormat="1" ht="8.65" customHeight="1" x14ac:dyDescent="0.15">
      <c r="A555" s="76" t="s">
        <v>52</v>
      </c>
      <c r="B555" s="139">
        <v>14283</v>
      </c>
      <c r="C555" s="139">
        <v>24444</v>
      </c>
      <c r="D555" s="139">
        <v>145516</v>
      </c>
      <c r="E555" s="139">
        <v>43994069</v>
      </c>
      <c r="F555" s="139"/>
      <c r="G555" s="139">
        <v>915</v>
      </c>
      <c r="H555" s="139">
        <v>48730</v>
      </c>
      <c r="I555" s="139">
        <v>196074</v>
      </c>
      <c r="J555" s="139">
        <v>132336069</v>
      </c>
      <c r="K555" s="139"/>
      <c r="L555" s="149" t="s">
        <v>28</v>
      </c>
      <c r="M555" s="149" t="s">
        <v>28</v>
      </c>
      <c r="N555" s="149" t="s">
        <v>28</v>
      </c>
      <c r="O555" s="149" t="s">
        <v>28</v>
      </c>
    </row>
    <row r="556" spans="1:15" s="41" customFormat="1" ht="8.65" customHeight="1" x14ac:dyDescent="0.15">
      <c r="A556" s="74" t="s">
        <v>53</v>
      </c>
      <c r="B556" s="138">
        <v>24591</v>
      </c>
      <c r="C556" s="138">
        <v>37804</v>
      </c>
      <c r="D556" s="138">
        <v>221765</v>
      </c>
      <c r="E556" s="138">
        <v>48772669</v>
      </c>
      <c r="F556" s="138"/>
      <c r="G556" s="138">
        <v>682</v>
      </c>
      <c r="H556" s="138">
        <v>24722</v>
      </c>
      <c r="I556" s="138">
        <v>59956</v>
      </c>
      <c r="J556" s="138">
        <v>70047620</v>
      </c>
      <c r="K556" s="138"/>
      <c r="L556" s="148" t="s">
        <v>28</v>
      </c>
      <c r="M556" s="148" t="s">
        <v>28</v>
      </c>
      <c r="N556" s="148" t="s">
        <v>28</v>
      </c>
      <c r="O556" s="148" t="s">
        <v>28</v>
      </c>
    </row>
    <row r="557" spans="1:15" s="41" customFormat="1" ht="8.65" customHeight="1" x14ac:dyDescent="0.15">
      <c r="A557" s="74" t="s">
        <v>54</v>
      </c>
      <c r="B557" s="138">
        <v>38517</v>
      </c>
      <c r="C557" s="138">
        <v>66702</v>
      </c>
      <c r="D557" s="138">
        <v>411414</v>
      </c>
      <c r="E557" s="138">
        <v>56340925</v>
      </c>
      <c r="F557" s="138"/>
      <c r="G557" s="138">
        <v>639</v>
      </c>
      <c r="H557" s="138">
        <v>38780</v>
      </c>
      <c r="I557" s="138">
        <v>140975</v>
      </c>
      <c r="J557" s="138">
        <v>211011691</v>
      </c>
      <c r="K557" s="138"/>
      <c r="L557" s="148" t="s">
        <v>28</v>
      </c>
      <c r="M557" s="148" t="s">
        <v>28</v>
      </c>
      <c r="N557" s="148" t="s">
        <v>28</v>
      </c>
      <c r="O557" s="148" t="s">
        <v>28</v>
      </c>
    </row>
    <row r="558" spans="1:15" s="41" customFormat="1" ht="8.65" customHeight="1" x14ac:dyDescent="0.15">
      <c r="A558" s="74" t="s">
        <v>55</v>
      </c>
      <c r="B558" s="138">
        <v>12747</v>
      </c>
      <c r="C558" s="138">
        <v>17620</v>
      </c>
      <c r="D558" s="138">
        <v>97436</v>
      </c>
      <c r="E558" s="138">
        <v>19102913</v>
      </c>
      <c r="F558" s="138"/>
      <c r="G558" s="138">
        <v>165</v>
      </c>
      <c r="H558" s="138">
        <v>71589</v>
      </c>
      <c r="I558" s="138">
        <v>62297</v>
      </c>
      <c r="J558" s="138">
        <v>9846670</v>
      </c>
      <c r="K558" s="138"/>
      <c r="L558" s="148" t="s">
        <v>28</v>
      </c>
      <c r="M558" s="148" t="s">
        <v>28</v>
      </c>
      <c r="N558" s="148" t="s">
        <v>28</v>
      </c>
      <c r="O558" s="148" t="s">
        <v>28</v>
      </c>
    </row>
    <row r="559" spans="1:15" s="41" customFormat="1" ht="8.65" customHeight="1" x14ac:dyDescent="0.15">
      <c r="A559" s="76" t="s">
        <v>56</v>
      </c>
      <c r="B559" s="139">
        <v>37452</v>
      </c>
      <c r="C559" s="139">
        <v>60425</v>
      </c>
      <c r="D559" s="139">
        <v>471594</v>
      </c>
      <c r="E559" s="139">
        <v>95363649</v>
      </c>
      <c r="F559" s="139"/>
      <c r="G559" s="139">
        <v>2724</v>
      </c>
      <c r="H559" s="139">
        <v>116355</v>
      </c>
      <c r="I559" s="139">
        <v>312041</v>
      </c>
      <c r="J559" s="139">
        <v>141623604</v>
      </c>
      <c r="K559" s="139"/>
      <c r="L559" s="149" t="s">
        <v>28</v>
      </c>
      <c r="M559" s="149" t="s">
        <v>28</v>
      </c>
      <c r="N559" s="149" t="s">
        <v>28</v>
      </c>
      <c r="O559" s="149" t="s">
        <v>28</v>
      </c>
    </row>
    <row r="560" spans="1:15" s="41" customFormat="1" ht="8.65" customHeight="1" x14ac:dyDescent="0.15">
      <c r="A560" s="74" t="s">
        <v>57</v>
      </c>
      <c r="B560" s="138">
        <v>4238</v>
      </c>
      <c r="C560" s="138">
        <v>4908</v>
      </c>
      <c r="D560" s="138">
        <v>15961</v>
      </c>
      <c r="E560" s="138">
        <v>7490060</v>
      </c>
      <c r="F560" s="138"/>
      <c r="G560" s="138">
        <v>38</v>
      </c>
      <c r="H560" s="138">
        <v>1268</v>
      </c>
      <c r="I560" s="138">
        <v>3977</v>
      </c>
      <c r="J560" s="138">
        <v>1609940</v>
      </c>
      <c r="K560" s="138"/>
      <c r="L560" s="148" t="s">
        <v>28</v>
      </c>
      <c r="M560" s="148" t="s">
        <v>28</v>
      </c>
      <c r="N560" s="148" t="s">
        <v>28</v>
      </c>
      <c r="O560" s="148" t="s">
        <v>28</v>
      </c>
    </row>
    <row r="561" spans="1:19" s="41" customFormat="1" ht="8.65" customHeight="1" x14ac:dyDescent="0.15">
      <c r="A561" s="74" t="s">
        <v>89</v>
      </c>
      <c r="B561" s="138">
        <v>38361</v>
      </c>
      <c r="C561" s="138">
        <v>50308</v>
      </c>
      <c r="D561" s="138">
        <v>239135</v>
      </c>
      <c r="E561" s="138">
        <v>48190657</v>
      </c>
      <c r="F561" s="138"/>
      <c r="G561" s="138">
        <v>616</v>
      </c>
      <c r="H561" s="138">
        <v>24527</v>
      </c>
      <c r="I561" s="138">
        <v>75035</v>
      </c>
      <c r="J561" s="138">
        <v>32680068</v>
      </c>
      <c r="K561" s="138"/>
      <c r="L561" s="148" t="s">
        <v>28</v>
      </c>
      <c r="M561" s="148" t="s">
        <v>28</v>
      </c>
      <c r="N561" s="148" t="s">
        <v>28</v>
      </c>
      <c r="O561" s="148" t="s">
        <v>28</v>
      </c>
    </row>
    <row r="562" spans="1:19" s="41" customFormat="1" ht="8.65" customHeight="1" x14ac:dyDescent="0.15">
      <c r="A562" s="74" t="s">
        <v>59</v>
      </c>
      <c r="B562" s="138">
        <v>23071</v>
      </c>
      <c r="C562" s="138">
        <v>39053</v>
      </c>
      <c r="D562" s="138">
        <v>257335</v>
      </c>
      <c r="E562" s="138">
        <v>70787674</v>
      </c>
      <c r="F562" s="138"/>
      <c r="G562" s="138">
        <v>991</v>
      </c>
      <c r="H562" s="138">
        <v>16557</v>
      </c>
      <c r="I562" s="138">
        <v>50981</v>
      </c>
      <c r="J562" s="138">
        <v>30150292</v>
      </c>
      <c r="K562" s="138"/>
      <c r="L562" s="148" t="s">
        <v>28</v>
      </c>
      <c r="M562" s="148" t="s">
        <v>28</v>
      </c>
      <c r="N562" s="148" t="s">
        <v>28</v>
      </c>
      <c r="O562" s="148" t="s">
        <v>28</v>
      </c>
    </row>
    <row r="563" spans="1:19" s="41" customFormat="1" ht="8.65" customHeight="1" x14ac:dyDescent="0.15">
      <c r="A563" s="76" t="s">
        <v>60</v>
      </c>
      <c r="B563" s="139">
        <v>3981</v>
      </c>
      <c r="C563" s="139">
        <v>5186</v>
      </c>
      <c r="D563" s="139">
        <v>16982</v>
      </c>
      <c r="E563" s="139">
        <v>4650696</v>
      </c>
      <c r="F563" s="139"/>
      <c r="G563" s="139">
        <v>106</v>
      </c>
      <c r="H563" s="139">
        <v>8168</v>
      </c>
      <c r="I563" s="139">
        <v>10650</v>
      </c>
      <c r="J563" s="139">
        <v>10240675</v>
      </c>
      <c r="K563" s="139"/>
      <c r="L563" s="149" t="s">
        <v>28</v>
      </c>
      <c r="M563" s="149" t="s">
        <v>28</v>
      </c>
      <c r="N563" s="149" t="s">
        <v>28</v>
      </c>
      <c r="O563" s="149" t="s">
        <v>28</v>
      </c>
    </row>
    <row r="564" spans="1:19" s="41" customFormat="1" ht="8.65" customHeight="1" x14ac:dyDescent="0.15">
      <c r="A564" s="110" t="s">
        <v>90</v>
      </c>
      <c r="B564" s="55">
        <v>351</v>
      </c>
      <c r="C564" s="55">
        <v>611</v>
      </c>
      <c r="D564" s="55">
        <v>4110</v>
      </c>
      <c r="E564" s="55">
        <v>1257553</v>
      </c>
      <c r="F564" s="55"/>
      <c r="G564" s="55">
        <v>20</v>
      </c>
      <c r="H564" s="55">
        <v>1066</v>
      </c>
      <c r="I564" s="55">
        <v>3222</v>
      </c>
      <c r="J564" s="55">
        <v>879709</v>
      </c>
      <c r="K564" s="55"/>
      <c r="L564" s="56" t="s">
        <v>28</v>
      </c>
      <c r="M564" s="56" t="s">
        <v>28</v>
      </c>
      <c r="N564" s="56" t="s">
        <v>28</v>
      </c>
      <c r="O564" s="56" t="s">
        <v>28</v>
      </c>
    </row>
    <row r="565" spans="1:19" s="41" customFormat="1" ht="8.65" customHeight="1" x14ac:dyDescent="0.15">
      <c r="A565" s="110" t="s">
        <v>114</v>
      </c>
      <c r="B565" s="55">
        <v>7969</v>
      </c>
      <c r="C565" s="55">
        <v>8036</v>
      </c>
      <c r="D565" s="55">
        <v>12872</v>
      </c>
      <c r="E565" s="55">
        <v>1125064</v>
      </c>
      <c r="F565" s="55"/>
      <c r="G565" s="56">
        <v>6</v>
      </c>
      <c r="H565" s="56">
        <v>595</v>
      </c>
      <c r="I565" s="56">
        <v>3731</v>
      </c>
      <c r="J565" s="56">
        <v>2066028</v>
      </c>
      <c r="K565" s="55"/>
      <c r="L565" s="56" t="s">
        <v>28</v>
      </c>
      <c r="M565" s="56" t="s">
        <v>28</v>
      </c>
      <c r="N565" s="56" t="s">
        <v>28</v>
      </c>
      <c r="O565" s="56" t="s">
        <v>28</v>
      </c>
    </row>
    <row r="566" spans="1:19" s="41" customFormat="1" ht="8.65" customHeight="1" x14ac:dyDescent="0.15">
      <c r="A566" s="74"/>
      <c r="B566" s="155"/>
      <c r="C566" s="155"/>
      <c r="D566" s="155"/>
      <c r="E566" s="155"/>
      <c r="F566" s="155"/>
      <c r="G566" s="155"/>
      <c r="H566" s="155"/>
      <c r="I566" s="155"/>
      <c r="J566" s="155"/>
      <c r="K566" s="79"/>
      <c r="L566" s="79"/>
      <c r="M566" s="79"/>
      <c r="N566" s="79"/>
      <c r="O566" s="79"/>
    </row>
    <row r="567" spans="1:19" s="41" customFormat="1" ht="8.65" customHeight="1" x14ac:dyDescent="0.15">
      <c r="A567" s="72">
        <v>2010</v>
      </c>
      <c r="B567" s="79"/>
      <c r="C567" s="79"/>
      <c r="D567" s="84"/>
      <c r="E567" s="111"/>
      <c r="F567" s="111"/>
      <c r="G567" s="111"/>
      <c r="H567" s="111"/>
      <c r="I567" s="84"/>
      <c r="J567" s="84"/>
      <c r="K567" s="111"/>
      <c r="L567" s="111"/>
      <c r="M567" s="111"/>
      <c r="N567" s="111"/>
      <c r="O567" s="84"/>
      <c r="P567" s="144"/>
      <c r="Q567" s="144"/>
      <c r="R567" s="144"/>
      <c r="S567" s="144"/>
    </row>
    <row r="568" spans="1:19" s="41" customFormat="1" ht="8.65" customHeight="1" x14ac:dyDescent="0.15">
      <c r="A568" s="72" t="s">
        <v>84</v>
      </c>
      <c r="B568" s="114">
        <f>SUM(B570:B603)</f>
        <v>1463714</v>
      </c>
      <c r="C568" s="114">
        <f t="shared" ref="C568:H568" si="0">SUM(C570:C603)</f>
        <v>2006265</v>
      </c>
      <c r="D568" s="114">
        <f>SUM(D570:D603)-3</f>
        <v>12527045</v>
      </c>
      <c r="E568" s="114">
        <f>SUM(E570:E603)+1</f>
        <v>3189940736</v>
      </c>
      <c r="F568" s="114"/>
      <c r="G568" s="114">
        <f t="shared" si="0"/>
        <v>92823</v>
      </c>
      <c r="H568" s="114">
        <f t="shared" si="0"/>
        <v>4238587</v>
      </c>
      <c r="I568" s="114">
        <f>SUM(I570:I603)</f>
        <v>14532347</v>
      </c>
      <c r="J568" s="114">
        <f>SUM(J570:J603)+2</f>
        <v>7383054800</v>
      </c>
      <c r="K568" s="78"/>
      <c r="L568" s="147" t="s">
        <v>28</v>
      </c>
      <c r="M568" s="147" t="s">
        <v>28</v>
      </c>
      <c r="N568" s="147" t="s">
        <v>28</v>
      </c>
      <c r="O568" s="147" t="s">
        <v>28</v>
      </c>
      <c r="P568" s="144"/>
      <c r="Q568" s="144"/>
      <c r="R568" s="144"/>
      <c r="S568" s="144"/>
    </row>
    <row r="569" spans="1:19" s="41" customFormat="1" ht="3" customHeight="1" x14ac:dyDescent="0.15">
      <c r="A569" s="72"/>
      <c r="B569" s="114"/>
      <c r="C569" s="114"/>
      <c r="D569" s="114"/>
      <c r="E569" s="114"/>
      <c r="F569" s="114"/>
      <c r="G569" s="114"/>
      <c r="H569" s="114"/>
      <c r="I569" s="114"/>
      <c r="J569" s="114"/>
      <c r="K569" s="78"/>
      <c r="L569" s="147"/>
      <c r="M569" s="147"/>
      <c r="N569" s="147"/>
      <c r="O569" s="147"/>
      <c r="P569" s="144"/>
      <c r="Q569" s="144"/>
      <c r="R569" s="144"/>
      <c r="S569" s="144"/>
    </row>
    <row r="570" spans="1:19" s="41" customFormat="1" ht="8.65" customHeight="1" x14ac:dyDescent="0.15">
      <c r="A570" s="74" t="s">
        <v>29</v>
      </c>
      <c r="B570" s="116">
        <v>7429</v>
      </c>
      <c r="C570" s="116">
        <v>13785</v>
      </c>
      <c r="D570" s="116">
        <v>84848</v>
      </c>
      <c r="E570" s="116">
        <v>28690232</v>
      </c>
      <c r="F570" s="116"/>
      <c r="G570" s="116">
        <v>2222</v>
      </c>
      <c r="H570" s="116">
        <v>53718</v>
      </c>
      <c r="I570" s="116">
        <v>95429</v>
      </c>
      <c r="J570" s="116">
        <v>38493964</v>
      </c>
      <c r="K570" s="138"/>
      <c r="L570" s="148" t="s">
        <v>28</v>
      </c>
      <c r="M570" s="148" t="s">
        <v>28</v>
      </c>
      <c r="N570" s="148" t="s">
        <v>28</v>
      </c>
      <c r="O570" s="148" t="s">
        <v>28</v>
      </c>
      <c r="P570" s="144"/>
      <c r="Q570" s="144"/>
      <c r="R570" s="144"/>
      <c r="S570" s="144"/>
    </row>
    <row r="571" spans="1:19" s="41" customFormat="1" ht="8.65" customHeight="1" x14ac:dyDescent="0.15">
      <c r="A571" s="74" t="s">
        <v>30</v>
      </c>
      <c r="B571" s="116">
        <v>35988</v>
      </c>
      <c r="C571" s="116">
        <v>53396</v>
      </c>
      <c r="D571" s="116">
        <v>351782</v>
      </c>
      <c r="E571" s="116">
        <v>69152858</v>
      </c>
      <c r="F571" s="116"/>
      <c r="G571" s="116">
        <v>925</v>
      </c>
      <c r="H571" s="116">
        <v>102069</v>
      </c>
      <c r="I571" s="116">
        <v>317830</v>
      </c>
      <c r="J571" s="116">
        <v>195621585</v>
      </c>
      <c r="K571" s="138"/>
      <c r="L571" s="148" t="s">
        <v>28</v>
      </c>
      <c r="M571" s="148" t="s">
        <v>28</v>
      </c>
      <c r="N571" s="148" t="s">
        <v>28</v>
      </c>
      <c r="O571" s="148" t="s">
        <v>28</v>
      </c>
      <c r="P571" s="144"/>
      <c r="Q571" s="144"/>
      <c r="R571" s="144"/>
      <c r="S571" s="144"/>
    </row>
    <row r="572" spans="1:19" s="41" customFormat="1" ht="8.65" customHeight="1" x14ac:dyDescent="0.15">
      <c r="A572" s="74" t="s">
        <v>31</v>
      </c>
      <c r="B572" s="116">
        <v>6846</v>
      </c>
      <c r="C572" s="116">
        <v>9283</v>
      </c>
      <c r="D572" s="116">
        <v>51137</v>
      </c>
      <c r="E572" s="116">
        <v>16873011</v>
      </c>
      <c r="F572" s="116"/>
      <c r="G572" s="116">
        <v>103</v>
      </c>
      <c r="H572" s="116">
        <v>2299</v>
      </c>
      <c r="I572" s="116">
        <v>10880</v>
      </c>
      <c r="J572" s="116">
        <v>7596208</v>
      </c>
      <c r="K572" s="138"/>
      <c r="L572" s="148" t="s">
        <v>28</v>
      </c>
      <c r="M572" s="148" t="s">
        <v>28</v>
      </c>
      <c r="N572" s="148" t="s">
        <v>28</v>
      </c>
      <c r="O572" s="148" t="s">
        <v>28</v>
      </c>
      <c r="P572" s="144"/>
      <c r="Q572" s="144"/>
      <c r="R572" s="144"/>
      <c r="S572" s="144"/>
    </row>
    <row r="573" spans="1:19" s="41" customFormat="1" ht="8.65" customHeight="1" x14ac:dyDescent="0.15">
      <c r="A573" s="76" t="s">
        <v>32</v>
      </c>
      <c r="B573" s="118">
        <v>5154</v>
      </c>
      <c r="C573" s="118">
        <v>6833</v>
      </c>
      <c r="D573" s="118">
        <v>29246</v>
      </c>
      <c r="E573" s="118">
        <v>5961376</v>
      </c>
      <c r="F573" s="118"/>
      <c r="G573" s="118">
        <v>67</v>
      </c>
      <c r="H573" s="118">
        <v>2060</v>
      </c>
      <c r="I573" s="118">
        <v>9145</v>
      </c>
      <c r="J573" s="118">
        <v>3645191</v>
      </c>
      <c r="K573" s="139"/>
      <c r="L573" s="149" t="s">
        <v>28</v>
      </c>
      <c r="M573" s="149" t="s">
        <v>28</v>
      </c>
      <c r="N573" s="149" t="s">
        <v>28</v>
      </c>
      <c r="O573" s="149" t="s">
        <v>28</v>
      </c>
      <c r="P573" s="144"/>
      <c r="Q573" s="144"/>
      <c r="R573" s="144"/>
      <c r="S573" s="144"/>
    </row>
    <row r="574" spans="1:19" s="41" customFormat="1" ht="8.65" customHeight="1" x14ac:dyDescent="0.15">
      <c r="A574" s="74" t="s">
        <v>85</v>
      </c>
      <c r="B574" s="116">
        <v>26959</v>
      </c>
      <c r="C574" s="116">
        <v>44888</v>
      </c>
      <c r="D574" s="116">
        <v>357995</v>
      </c>
      <c r="E574" s="116">
        <v>62132716</v>
      </c>
      <c r="F574" s="116"/>
      <c r="G574" s="116">
        <v>4278</v>
      </c>
      <c r="H574" s="116">
        <v>143385</v>
      </c>
      <c r="I574" s="116">
        <v>446508</v>
      </c>
      <c r="J574" s="116">
        <v>252521309</v>
      </c>
      <c r="K574" s="138"/>
      <c r="L574" s="148" t="s">
        <v>28</v>
      </c>
      <c r="M574" s="148" t="s">
        <v>28</v>
      </c>
      <c r="N574" s="148" t="s">
        <v>28</v>
      </c>
      <c r="O574" s="148" t="s">
        <v>28</v>
      </c>
      <c r="P574" s="144"/>
      <c r="Q574" s="144"/>
      <c r="R574" s="144"/>
      <c r="S574" s="144"/>
    </row>
    <row r="575" spans="1:19" s="41" customFormat="1" ht="8.65" customHeight="1" x14ac:dyDescent="0.15">
      <c r="A575" s="74" t="s">
        <v>34</v>
      </c>
      <c r="B575" s="116">
        <v>6957</v>
      </c>
      <c r="C575" s="116">
        <v>11505</v>
      </c>
      <c r="D575" s="116">
        <v>63642</v>
      </c>
      <c r="E575" s="116">
        <v>29577013</v>
      </c>
      <c r="F575" s="116"/>
      <c r="G575" s="116">
        <v>111</v>
      </c>
      <c r="H575" s="116">
        <v>2243</v>
      </c>
      <c r="I575" s="116">
        <v>9167</v>
      </c>
      <c r="J575" s="116">
        <v>4371505</v>
      </c>
      <c r="K575" s="138"/>
      <c r="L575" s="148" t="s">
        <v>28</v>
      </c>
      <c r="M575" s="148" t="s">
        <v>28</v>
      </c>
      <c r="N575" s="148" t="s">
        <v>28</v>
      </c>
      <c r="O575" s="148" t="s">
        <v>28</v>
      </c>
      <c r="P575" s="144"/>
      <c r="Q575" s="144"/>
      <c r="R575" s="144"/>
      <c r="S575" s="144"/>
    </row>
    <row r="576" spans="1:19" s="41" customFormat="1" ht="8.65" customHeight="1" x14ac:dyDescent="0.15">
      <c r="A576" s="74" t="s">
        <v>35</v>
      </c>
      <c r="B576" s="116">
        <v>9042</v>
      </c>
      <c r="C576" s="116">
        <v>13423</v>
      </c>
      <c r="D576" s="116">
        <v>69626</v>
      </c>
      <c r="E576" s="116">
        <v>17234073</v>
      </c>
      <c r="F576" s="116"/>
      <c r="G576" s="116">
        <v>88</v>
      </c>
      <c r="H576" s="116">
        <v>1786</v>
      </c>
      <c r="I576" s="116">
        <v>9731</v>
      </c>
      <c r="J576" s="116">
        <v>2616591</v>
      </c>
      <c r="K576" s="138"/>
      <c r="L576" s="148" t="s">
        <v>28</v>
      </c>
      <c r="M576" s="148" t="s">
        <v>28</v>
      </c>
      <c r="N576" s="148" t="s">
        <v>28</v>
      </c>
      <c r="O576" s="148" t="s">
        <v>28</v>
      </c>
      <c r="P576" s="144"/>
      <c r="Q576" s="144"/>
      <c r="R576" s="144"/>
      <c r="S576" s="144"/>
    </row>
    <row r="577" spans="1:19" s="41" customFormat="1" ht="8.65" customHeight="1" x14ac:dyDescent="0.15">
      <c r="A577" s="76" t="s">
        <v>86</v>
      </c>
      <c r="B577" s="118">
        <v>27443</v>
      </c>
      <c r="C577" s="118">
        <v>43442</v>
      </c>
      <c r="D577" s="118">
        <v>263595</v>
      </c>
      <c r="E577" s="118">
        <v>65731824</v>
      </c>
      <c r="F577" s="118"/>
      <c r="G577" s="118">
        <v>2714</v>
      </c>
      <c r="H577" s="118">
        <v>159228</v>
      </c>
      <c r="I577" s="118">
        <v>558998</v>
      </c>
      <c r="J577" s="118">
        <v>262299631</v>
      </c>
      <c r="K577" s="139"/>
      <c r="L577" s="149" t="s">
        <v>28</v>
      </c>
      <c r="M577" s="149" t="s">
        <v>28</v>
      </c>
      <c r="N577" s="149" t="s">
        <v>28</v>
      </c>
      <c r="O577" s="149" t="s">
        <v>28</v>
      </c>
      <c r="P577" s="144"/>
      <c r="Q577" s="144"/>
      <c r="R577" s="144"/>
      <c r="S577" s="144"/>
    </row>
    <row r="578" spans="1:19" s="41" customFormat="1" ht="8.65" customHeight="1" x14ac:dyDescent="0.15">
      <c r="A578" s="74" t="s">
        <v>87</v>
      </c>
      <c r="B578" s="116">
        <v>671022</v>
      </c>
      <c r="C578" s="116">
        <v>760227</v>
      </c>
      <c r="D578" s="116">
        <v>3642630</v>
      </c>
      <c r="E578" s="116">
        <v>1142006278</v>
      </c>
      <c r="F578" s="116"/>
      <c r="G578" s="116">
        <v>24806</v>
      </c>
      <c r="H578" s="116">
        <v>2381173</v>
      </c>
      <c r="I578" s="116">
        <v>8030019</v>
      </c>
      <c r="J578" s="116">
        <v>3011798891</v>
      </c>
      <c r="K578" s="138"/>
      <c r="L578" s="148" t="s">
        <v>28</v>
      </c>
      <c r="M578" s="148" t="s">
        <v>28</v>
      </c>
      <c r="N578" s="148" t="s">
        <v>28</v>
      </c>
      <c r="O578" s="148" t="s">
        <v>28</v>
      </c>
      <c r="P578" s="144"/>
      <c r="Q578" s="144"/>
      <c r="R578" s="144"/>
      <c r="S578" s="144"/>
    </row>
    <row r="579" spans="1:19" s="41" customFormat="1" ht="8.65" customHeight="1" x14ac:dyDescent="0.15">
      <c r="A579" s="74" t="s">
        <v>38</v>
      </c>
      <c r="B579" s="116">
        <v>6468</v>
      </c>
      <c r="C579" s="116">
        <v>9357</v>
      </c>
      <c r="D579" s="116">
        <v>50025</v>
      </c>
      <c r="E579" s="116">
        <v>8226451</v>
      </c>
      <c r="F579" s="116"/>
      <c r="G579" s="116">
        <v>211</v>
      </c>
      <c r="H579" s="116">
        <v>8020</v>
      </c>
      <c r="I579" s="116">
        <v>36706</v>
      </c>
      <c r="J579" s="116">
        <v>20542086</v>
      </c>
      <c r="K579" s="138"/>
      <c r="L579" s="148" t="s">
        <v>28</v>
      </c>
      <c r="M579" s="148" t="s">
        <v>28</v>
      </c>
      <c r="N579" s="148" t="s">
        <v>28</v>
      </c>
      <c r="O579" s="148" t="s">
        <v>28</v>
      </c>
    </row>
    <row r="580" spans="1:19" s="41" customFormat="1" ht="8.65" customHeight="1" x14ac:dyDescent="0.15">
      <c r="A580" s="74" t="s">
        <v>39</v>
      </c>
      <c r="B580" s="116">
        <v>30556</v>
      </c>
      <c r="C580" s="116">
        <v>53540</v>
      </c>
      <c r="D580" s="116">
        <v>359361</v>
      </c>
      <c r="E580" s="116">
        <v>159897349</v>
      </c>
      <c r="F580" s="116"/>
      <c r="G580" s="116">
        <v>2086</v>
      </c>
      <c r="H580" s="116">
        <v>63495</v>
      </c>
      <c r="I580" s="116">
        <v>177925</v>
      </c>
      <c r="J580" s="116">
        <v>124294012</v>
      </c>
      <c r="K580" s="138"/>
      <c r="L580" s="148" t="s">
        <v>28</v>
      </c>
      <c r="M580" s="148" t="s">
        <v>28</v>
      </c>
      <c r="N580" s="148" t="s">
        <v>28</v>
      </c>
      <c r="O580" s="148" t="s">
        <v>28</v>
      </c>
    </row>
    <row r="581" spans="1:19" s="41" customFormat="1" ht="8.65" customHeight="1" x14ac:dyDescent="0.15">
      <c r="A581" s="76" t="s">
        <v>40</v>
      </c>
      <c r="B581" s="118">
        <v>9868</v>
      </c>
      <c r="C581" s="118">
        <v>17023</v>
      </c>
      <c r="D581" s="118">
        <v>51530</v>
      </c>
      <c r="E581" s="118">
        <v>13121270</v>
      </c>
      <c r="F581" s="118"/>
      <c r="G581" s="118">
        <v>182</v>
      </c>
      <c r="H581" s="118">
        <v>5615</v>
      </c>
      <c r="I581" s="118">
        <v>15009</v>
      </c>
      <c r="J581" s="118">
        <v>5311193</v>
      </c>
      <c r="K581" s="139"/>
      <c r="L581" s="149" t="s">
        <v>28</v>
      </c>
      <c r="M581" s="149" t="s">
        <v>28</v>
      </c>
      <c r="N581" s="149" t="s">
        <v>28</v>
      </c>
      <c r="O581" s="149" t="s">
        <v>28</v>
      </c>
    </row>
    <row r="582" spans="1:19" s="41" customFormat="1" ht="8.65" customHeight="1" x14ac:dyDescent="0.15">
      <c r="A582" s="74" t="s">
        <v>41</v>
      </c>
      <c r="B582" s="116">
        <v>9113</v>
      </c>
      <c r="C582" s="116">
        <v>14754</v>
      </c>
      <c r="D582" s="116">
        <v>68297</v>
      </c>
      <c r="E582" s="116">
        <v>23759018</v>
      </c>
      <c r="F582" s="116"/>
      <c r="G582" s="116">
        <v>234</v>
      </c>
      <c r="H582" s="116">
        <v>7396</v>
      </c>
      <c r="I582" s="116">
        <v>32299</v>
      </c>
      <c r="J582" s="116">
        <v>33874276</v>
      </c>
      <c r="K582" s="138"/>
      <c r="L582" s="148" t="s">
        <v>28</v>
      </c>
      <c r="M582" s="148" t="s">
        <v>28</v>
      </c>
      <c r="N582" s="148" t="s">
        <v>28</v>
      </c>
      <c r="O582" s="148" t="s">
        <v>28</v>
      </c>
    </row>
    <row r="583" spans="1:19" s="41" customFormat="1" ht="8.65" customHeight="1" x14ac:dyDescent="0.15">
      <c r="A583" s="74" t="s">
        <v>42</v>
      </c>
      <c r="B583" s="116">
        <v>99717</v>
      </c>
      <c r="C583" s="116">
        <v>173429</v>
      </c>
      <c r="D583" s="116">
        <v>1468182</v>
      </c>
      <c r="E583" s="116">
        <v>286625502</v>
      </c>
      <c r="F583" s="116"/>
      <c r="G583" s="116">
        <v>11676</v>
      </c>
      <c r="H583" s="116">
        <v>177071</v>
      </c>
      <c r="I583" s="116">
        <v>638614</v>
      </c>
      <c r="J583" s="116">
        <v>448782624</v>
      </c>
      <c r="K583" s="138"/>
      <c r="L583" s="148" t="s">
        <v>28</v>
      </c>
      <c r="M583" s="148" t="s">
        <v>28</v>
      </c>
      <c r="N583" s="148" t="s">
        <v>28</v>
      </c>
      <c r="O583" s="148" t="s">
        <v>28</v>
      </c>
    </row>
    <row r="584" spans="1:19" s="41" customFormat="1" ht="8.65" customHeight="1" x14ac:dyDescent="0.15">
      <c r="A584" s="74" t="s">
        <v>43</v>
      </c>
      <c r="B584" s="116">
        <v>107972</v>
      </c>
      <c r="C584" s="116">
        <v>149952</v>
      </c>
      <c r="D584" s="116">
        <v>1135755</v>
      </c>
      <c r="E584" s="116">
        <v>256844554</v>
      </c>
      <c r="F584" s="116"/>
      <c r="G584" s="116">
        <v>5902</v>
      </c>
      <c r="H584" s="116">
        <v>201593</v>
      </c>
      <c r="I584" s="116">
        <v>700557</v>
      </c>
      <c r="J584" s="116">
        <v>530642539</v>
      </c>
      <c r="K584" s="138"/>
      <c r="L584" s="148" t="s">
        <v>28</v>
      </c>
      <c r="M584" s="148" t="s">
        <v>28</v>
      </c>
      <c r="N584" s="148" t="s">
        <v>28</v>
      </c>
      <c r="O584" s="148" t="s">
        <v>28</v>
      </c>
    </row>
    <row r="585" spans="1:19" s="41" customFormat="1" ht="8.65" customHeight="1" x14ac:dyDescent="0.15">
      <c r="A585" s="76" t="s">
        <v>88</v>
      </c>
      <c r="B585" s="118">
        <v>17417</v>
      </c>
      <c r="C585" s="118">
        <v>28626</v>
      </c>
      <c r="D585" s="118">
        <v>144585</v>
      </c>
      <c r="E585" s="118">
        <v>44891432</v>
      </c>
      <c r="F585" s="118"/>
      <c r="G585" s="118">
        <v>995</v>
      </c>
      <c r="H585" s="118">
        <v>16020</v>
      </c>
      <c r="I585" s="118">
        <v>48745</v>
      </c>
      <c r="J585" s="118">
        <v>20973294</v>
      </c>
      <c r="K585" s="139"/>
      <c r="L585" s="149" t="s">
        <v>28</v>
      </c>
      <c r="M585" s="149" t="s">
        <v>28</v>
      </c>
      <c r="N585" s="149" t="s">
        <v>28</v>
      </c>
      <c r="O585" s="149" t="s">
        <v>28</v>
      </c>
    </row>
    <row r="586" spans="1:19" s="41" customFormat="1" ht="8.65" customHeight="1" x14ac:dyDescent="0.15">
      <c r="A586" s="74" t="s">
        <v>45</v>
      </c>
      <c r="B586" s="116">
        <v>12956</v>
      </c>
      <c r="C586" s="116">
        <v>19078</v>
      </c>
      <c r="D586" s="116">
        <v>146274</v>
      </c>
      <c r="E586" s="116">
        <v>25735138</v>
      </c>
      <c r="F586" s="116"/>
      <c r="G586" s="116">
        <v>631</v>
      </c>
      <c r="H586" s="116">
        <v>12924</v>
      </c>
      <c r="I586" s="116">
        <v>57978</v>
      </c>
      <c r="J586" s="116">
        <v>16821857</v>
      </c>
      <c r="K586" s="138"/>
      <c r="L586" s="148" t="s">
        <v>28</v>
      </c>
      <c r="M586" s="148" t="s">
        <v>28</v>
      </c>
      <c r="N586" s="148" t="s">
        <v>28</v>
      </c>
      <c r="O586" s="148" t="s">
        <v>28</v>
      </c>
    </row>
    <row r="587" spans="1:19" s="41" customFormat="1" ht="8.65" customHeight="1" x14ac:dyDescent="0.15">
      <c r="A587" s="74" t="s">
        <v>46</v>
      </c>
      <c r="B587" s="116">
        <v>4969</v>
      </c>
      <c r="C587" s="116">
        <v>8009</v>
      </c>
      <c r="D587" s="116">
        <v>38625</v>
      </c>
      <c r="E587" s="116">
        <v>9682267</v>
      </c>
      <c r="F587" s="116"/>
      <c r="G587" s="116">
        <v>161</v>
      </c>
      <c r="H587" s="116">
        <v>1495</v>
      </c>
      <c r="I587" s="116">
        <v>7232</v>
      </c>
      <c r="J587" s="116">
        <v>3418439</v>
      </c>
      <c r="K587" s="138"/>
      <c r="L587" s="148" t="s">
        <v>28</v>
      </c>
      <c r="M587" s="148" t="s">
        <v>28</v>
      </c>
      <c r="N587" s="148" t="s">
        <v>28</v>
      </c>
      <c r="O587" s="148" t="s">
        <v>28</v>
      </c>
    </row>
    <row r="588" spans="1:19" s="41" customFormat="1" ht="8.65" customHeight="1" x14ac:dyDescent="0.15">
      <c r="A588" s="74" t="s">
        <v>47</v>
      </c>
      <c r="B588" s="116">
        <v>124976</v>
      </c>
      <c r="C588" s="116">
        <v>195680</v>
      </c>
      <c r="D588" s="116">
        <v>1943702</v>
      </c>
      <c r="E588" s="116">
        <v>294051781</v>
      </c>
      <c r="F588" s="116"/>
      <c r="G588" s="116">
        <v>22618</v>
      </c>
      <c r="H588" s="116">
        <v>432385</v>
      </c>
      <c r="I588" s="116">
        <v>1671926</v>
      </c>
      <c r="J588" s="116">
        <v>749565275</v>
      </c>
      <c r="K588" s="138"/>
      <c r="L588" s="148" t="s">
        <v>28</v>
      </c>
      <c r="M588" s="148" t="s">
        <v>28</v>
      </c>
      <c r="N588" s="148" t="s">
        <v>28</v>
      </c>
      <c r="O588" s="148" t="s">
        <v>28</v>
      </c>
    </row>
    <row r="589" spans="1:19" s="41" customFormat="1" ht="8.65" customHeight="1" x14ac:dyDescent="0.15">
      <c r="A589" s="76" t="s">
        <v>48</v>
      </c>
      <c r="B589" s="118">
        <v>9744</v>
      </c>
      <c r="C589" s="118">
        <v>13505</v>
      </c>
      <c r="D589" s="118">
        <v>39415</v>
      </c>
      <c r="E589" s="118">
        <v>7414493</v>
      </c>
      <c r="F589" s="118"/>
      <c r="G589" s="118">
        <v>161</v>
      </c>
      <c r="H589" s="118">
        <v>2382</v>
      </c>
      <c r="I589" s="118">
        <v>6421</v>
      </c>
      <c r="J589" s="118">
        <v>4947217</v>
      </c>
      <c r="K589" s="139"/>
      <c r="L589" s="149" t="s">
        <v>28</v>
      </c>
      <c r="M589" s="149" t="s">
        <v>28</v>
      </c>
      <c r="N589" s="149" t="s">
        <v>28</v>
      </c>
      <c r="O589" s="149" t="s">
        <v>28</v>
      </c>
    </row>
    <row r="590" spans="1:19" s="41" customFormat="1" ht="8.65" customHeight="1" x14ac:dyDescent="0.15">
      <c r="A590" s="74" t="s">
        <v>49</v>
      </c>
      <c r="B590" s="116">
        <v>33430</v>
      </c>
      <c r="C590" s="116">
        <v>49506</v>
      </c>
      <c r="D590" s="116">
        <v>336538</v>
      </c>
      <c r="E590" s="116">
        <v>120285714</v>
      </c>
      <c r="F590" s="116"/>
      <c r="G590" s="116">
        <v>1461</v>
      </c>
      <c r="H590" s="116">
        <v>50550</v>
      </c>
      <c r="I590" s="116">
        <v>176565</v>
      </c>
      <c r="J590" s="116">
        <v>119971749</v>
      </c>
      <c r="K590" s="138"/>
      <c r="L590" s="148" t="s">
        <v>28</v>
      </c>
      <c r="M590" s="148" t="s">
        <v>28</v>
      </c>
      <c r="N590" s="148" t="s">
        <v>28</v>
      </c>
      <c r="O590" s="148" t="s">
        <v>28</v>
      </c>
    </row>
    <row r="591" spans="1:19" s="41" customFormat="1" ht="8.65" customHeight="1" x14ac:dyDescent="0.15">
      <c r="A591" s="74" t="s">
        <v>50</v>
      </c>
      <c r="B591" s="116">
        <v>16437</v>
      </c>
      <c r="C591" s="116">
        <v>29137</v>
      </c>
      <c r="D591" s="116">
        <v>260588</v>
      </c>
      <c r="E591" s="116">
        <v>66063051</v>
      </c>
      <c r="F591" s="116"/>
      <c r="G591" s="116">
        <v>1870</v>
      </c>
      <c r="H591" s="116">
        <v>77402</v>
      </c>
      <c r="I591" s="116">
        <v>278409</v>
      </c>
      <c r="J591" s="116">
        <v>303536336</v>
      </c>
      <c r="K591" s="138"/>
      <c r="L591" s="148" t="s">
        <v>28</v>
      </c>
      <c r="M591" s="148" t="s">
        <v>28</v>
      </c>
      <c r="N591" s="148" t="s">
        <v>28</v>
      </c>
      <c r="O591" s="148" t="s">
        <v>28</v>
      </c>
    </row>
    <row r="592" spans="1:19" s="41" customFormat="1" ht="8.65" customHeight="1" x14ac:dyDescent="0.15">
      <c r="A592" s="74" t="s">
        <v>51</v>
      </c>
      <c r="B592" s="116">
        <v>18274</v>
      </c>
      <c r="C592" s="116">
        <v>25611</v>
      </c>
      <c r="D592" s="116">
        <v>149671</v>
      </c>
      <c r="E592" s="116">
        <v>56903299</v>
      </c>
      <c r="F592" s="116"/>
      <c r="G592" s="116">
        <v>671</v>
      </c>
      <c r="H592" s="116">
        <v>21827</v>
      </c>
      <c r="I592" s="116">
        <v>81326</v>
      </c>
      <c r="J592" s="116">
        <v>59433862</v>
      </c>
      <c r="K592" s="138"/>
      <c r="L592" s="148" t="s">
        <v>28</v>
      </c>
      <c r="M592" s="148" t="s">
        <v>28</v>
      </c>
      <c r="N592" s="148" t="s">
        <v>28</v>
      </c>
      <c r="O592" s="148" t="s">
        <v>28</v>
      </c>
    </row>
    <row r="593" spans="1:16" s="41" customFormat="1" ht="8.65" customHeight="1" x14ac:dyDescent="0.15">
      <c r="A593" s="76" t="s">
        <v>52</v>
      </c>
      <c r="B593" s="118">
        <v>13003</v>
      </c>
      <c r="C593" s="118">
        <v>23293</v>
      </c>
      <c r="D593" s="118">
        <v>152136</v>
      </c>
      <c r="E593" s="118">
        <v>48476925</v>
      </c>
      <c r="F593" s="118"/>
      <c r="G593" s="118">
        <v>1106</v>
      </c>
      <c r="H593" s="118">
        <v>50464</v>
      </c>
      <c r="I593" s="118">
        <v>207888</v>
      </c>
      <c r="J593" s="118">
        <v>762883547</v>
      </c>
      <c r="K593" s="139"/>
      <c r="L593" s="149" t="s">
        <v>28</v>
      </c>
      <c r="M593" s="149" t="s">
        <v>28</v>
      </c>
      <c r="N593" s="149" t="s">
        <v>28</v>
      </c>
      <c r="O593" s="149" t="s">
        <v>28</v>
      </c>
    </row>
    <row r="594" spans="1:16" s="41" customFormat="1" ht="8.65" customHeight="1" x14ac:dyDescent="0.15">
      <c r="A594" s="74" t="s">
        <v>53</v>
      </c>
      <c r="B594" s="116">
        <v>21426</v>
      </c>
      <c r="C594" s="116">
        <v>31419</v>
      </c>
      <c r="D594" s="116">
        <v>161452</v>
      </c>
      <c r="E594" s="116">
        <v>53260883</v>
      </c>
      <c r="F594" s="116"/>
      <c r="G594" s="116">
        <v>821</v>
      </c>
      <c r="H594" s="116">
        <v>26005</v>
      </c>
      <c r="I594" s="116">
        <v>74232</v>
      </c>
      <c r="J594" s="116">
        <v>43072923</v>
      </c>
      <c r="K594" s="138"/>
      <c r="L594" s="148" t="s">
        <v>28</v>
      </c>
      <c r="M594" s="148" t="s">
        <v>28</v>
      </c>
      <c r="N594" s="148" t="s">
        <v>28</v>
      </c>
      <c r="O594" s="148" t="s">
        <v>28</v>
      </c>
    </row>
    <row r="595" spans="1:16" s="41" customFormat="1" ht="8.65" customHeight="1" x14ac:dyDescent="0.15">
      <c r="A595" s="74" t="s">
        <v>54</v>
      </c>
      <c r="B595" s="116">
        <v>24590</v>
      </c>
      <c r="C595" s="116">
        <v>37641</v>
      </c>
      <c r="D595" s="116">
        <v>222179</v>
      </c>
      <c r="E595" s="116">
        <v>54111682</v>
      </c>
      <c r="F595" s="116"/>
      <c r="G595" s="116">
        <v>807</v>
      </c>
      <c r="H595" s="116">
        <v>36363</v>
      </c>
      <c r="I595" s="116">
        <v>170270</v>
      </c>
      <c r="J595" s="116">
        <v>102252708</v>
      </c>
      <c r="K595" s="138"/>
      <c r="L595" s="148" t="s">
        <v>28</v>
      </c>
      <c r="M595" s="148" t="s">
        <v>28</v>
      </c>
      <c r="N595" s="148" t="s">
        <v>28</v>
      </c>
      <c r="O595" s="148" t="s">
        <v>28</v>
      </c>
    </row>
    <row r="596" spans="1:16" s="41" customFormat="1" ht="8.65" customHeight="1" x14ac:dyDescent="0.15">
      <c r="A596" s="74" t="s">
        <v>55</v>
      </c>
      <c r="B596" s="116">
        <v>11920</v>
      </c>
      <c r="C596" s="116">
        <v>17626</v>
      </c>
      <c r="D596" s="116">
        <v>94393</v>
      </c>
      <c r="E596" s="116">
        <v>15687022</v>
      </c>
      <c r="F596" s="116"/>
      <c r="G596" s="116">
        <v>163</v>
      </c>
      <c r="H596" s="116">
        <v>38996</v>
      </c>
      <c r="I596" s="116">
        <v>41100</v>
      </c>
      <c r="J596" s="116">
        <v>7373048</v>
      </c>
      <c r="K596" s="138"/>
      <c r="L596" s="148" t="s">
        <v>28</v>
      </c>
      <c r="M596" s="148" t="s">
        <v>28</v>
      </c>
      <c r="N596" s="148" t="s">
        <v>28</v>
      </c>
      <c r="O596" s="148" t="s">
        <v>28</v>
      </c>
    </row>
    <row r="597" spans="1:16" s="41" customFormat="1" ht="8.65" customHeight="1" x14ac:dyDescent="0.15">
      <c r="A597" s="76" t="s">
        <v>56</v>
      </c>
      <c r="B597" s="118">
        <v>30493</v>
      </c>
      <c r="C597" s="118">
        <v>49272</v>
      </c>
      <c r="D597" s="118">
        <v>341286</v>
      </c>
      <c r="E597" s="118">
        <v>97447535</v>
      </c>
      <c r="F597" s="118"/>
      <c r="G597" s="118">
        <v>3663</v>
      </c>
      <c r="H597" s="118">
        <v>109252</v>
      </c>
      <c r="I597" s="118">
        <v>420911</v>
      </c>
      <c r="J597" s="118">
        <v>158341947</v>
      </c>
      <c r="K597" s="139"/>
      <c r="L597" s="149" t="s">
        <v>28</v>
      </c>
      <c r="M597" s="149" t="s">
        <v>28</v>
      </c>
      <c r="N597" s="149" t="s">
        <v>28</v>
      </c>
      <c r="O597" s="149" t="s">
        <v>28</v>
      </c>
    </row>
    <row r="598" spans="1:16" s="41" customFormat="1" ht="8.65" customHeight="1" x14ac:dyDescent="0.15">
      <c r="A598" s="74" t="s">
        <v>57</v>
      </c>
      <c r="B598" s="116">
        <v>4560</v>
      </c>
      <c r="C598" s="116">
        <v>5937</v>
      </c>
      <c r="D598" s="116">
        <v>17303</v>
      </c>
      <c r="E598" s="116">
        <v>6176983</v>
      </c>
      <c r="F598" s="116"/>
      <c r="G598" s="116">
        <v>35</v>
      </c>
      <c r="H598" s="116">
        <v>951</v>
      </c>
      <c r="I598" s="116">
        <v>2882</v>
      </c>
      <c r="J598" s="116">
        <v>1774659</v>
      </c>
      <c r="K598" s="138"/>
      <c r="L598" s="148" t="s">
        <v>28</v>
      </c>
      <c r="M598" s="148" t="s">
        <v>28</v>
      </c>
      <c r="N598" s="148" t="s">
        <v>28</v>
      </c>
      <c r="O598" s="148" t="s">
        <v>28</v>
      </c>
    </row>
    <row r="599" spans="1:16" s="41" customFormat="1" ht="8.65" customHeight="1" x14ac:dyDescent="0.15">
      <c r="A599" s="74" t="s">
        <v>89</v>
      </c>
      <c r="B599" s="116">
        <v>37718</v>
      </c>
      <c r="C599" s="116">
        <v>61690</v>
      </c>
      <c r="D599" s="116">
        <v>219297</v>
      </c>
      <c r="E599" s="116">
        <v>51729589</v>
      </c>
      <c r="F599" s="116"/>
      <c r="G599" s="116">
        <v>716</v>
      </c>
      <c r="H599" s="116">
        <v>29467</v>
      </c>
      <c r="I599" s="116">
        <v>106363</v>
      </c>
      <c r="J599" s="116">
        <v>50931387</v>
      </c>
      <c r="K599" s="138"/>
      <c r="L599" s="148" t="s">
        <v>28</v>
      </c>
      <c r="M599" s="148" t="s">
        <v>28</v>
      </c>
      <c r="N599" s="148" t="s">
        <v>28</v>
      </c>
      <c r="O599" s="148" t="s">
        <v>28</v>
      </c>
    </row>
    <row r="600" spans="1:16" s="41" customFormat="1" ht="8.65" customHeight="1" x14ac:dyDescent="0.15">
      <c r="A600" s="74" t="s">
        <v>59</v>
      </c>
      <c r="B600" s="116">
        <v>17484</v>
      </c>
      <c r="C600" s="116">
        <v>29317</v>
      </c>
      <c r="D600" s="116">
        <v>191477</v>
      </c>
      <c r="E600" s="116">
        <v>46622143</v>
      </c>
      <c r="F600" s="116"/>
      <c r="G600" s="116">
        <v>1185</v>
      </c>
      <c r="H600" s="116">
        <v>12985</v>
      </c>
      <c r="I600" s="116">
        <v>60513</v>
      </c>
      <c r="J600" s="116">
        <v>22141657</v>
      </c>
      <c r="K600" s="138"/>
      <c r="L600" s="148" t="s">
        <v>28</v>
      </c>
      <c r="M600" s="148" t="s">
        <v>28</v>
      </c>
      <c r="N600" s="148" t="s">
        <v>28</v>
      </c>
      <c r="O600" s="148" t="s">
        <v>28</v>
      </c>
    </row>
    <row r="601" spans="1:16" s="41" customFormat="1" ht="8.65" customHeight="1" x14ac:dyDescent="0.15">
      <c r="A601" s="76" t="s">
        <v>60</v>
      </c>
      <c r="B601" s="118">
        <v>3571</v>
      </c>
      <c r="C601" s="118">
        <v>5864</v>
      </c>
      <c r="D601" s="118">
        <v>19977</v>
      </c>
      <c r="E601" s="118">
        <v>5424146</v>
      </c>
      <c r="F601" s="118"/>
      <c r="G601" s="118">
        <v>138</v>
      </c>
      <c r="H601" s="118">
        <v>3799</v>
      </c>
      <c r="I601" s="118">
        <v>14449</v>
      </c>
      <c r="J601" s="118">
        <v>6027041</v>
      </c>
      <c r="K601" s="139"/>
      <c r="L601" s="149" t="s">
        <v>28</v>
      </c>
      <c r="M601" s="149" t="s">
        <v>28</v>
      </c>
      <c r="N601" s="149" t="s">
        <v>28</v>
      </c>
      <c r="O601" s="149" t="s">
        <v>28</v>
      </c>
    </row>
    <row r="602" spans="1:16" s="41" customFormat="1" ht="8.65" customHeight="1" x14ac:dyDescent="0.15">
      <c r="A602" s="110" t="s">
        <v>90</v>
      </c>
      <c r="B602" s="120">
        <v>2</v>
      </c>
      <c r="C602" s="120">
        <v>5</v>
      </c>
      <c r="D602" s="120">
        <v>78</v>
      </c>
      <c r="E602" s="120">
        <v>7248</v>
      </c>
      <c r="F602" s="120"/>
      <c r="G602" s="120">
        <v>1</v>
      </c>
      <c r="H602" s="120">
        <v>270</v>
      </c>
      <c r="I602" s="120">
        <v>938</v>
      </c>
      <c r="J602" s="120">
        <v>465426</v>
      </c>
      <c r="K602" s="55"/>
      <c r="L602" s="56" t="s">
        <v>28</v>
      </c>
      <c r="M602" s="56" t="s">
        <v>28</v>
      </c>
      <c r="N602" s="56" t="s">
        <v>28</v>
      </c>
      <c r="O602" s="56" t="s">
        <v>28</v>
      </c>
    </row>
    <row r="603" spans="1:16" s="41" customFormat="1" ht="8.65" customHeight="1" x14ac:dyDescent="0.15">
      <c r="A603" s="110" t="s">
        <v>114</v>
      </c>
      <c r="B603" s="120">
        <v>210</v>
      </c>
      <c r="C603" s="120">
        <v>212</v>
      </c>
      <c r="D603" s="120">
        <v>421</v>
      </c>
      <c r="E603" s="120">
        <v>135879</v>
      </c>
      <c r="F603" s="120"/>
      <c r="G603" s="120">
        <v>15</v>
      </c>
      <c r="H603" s="120">
        <v>3899</v>
      </c>
      <c r="I603" s="120">
        <v>15382</v>
      </c>
      <c r="J603" s="120">
        <v>6710821</v>
      </c>
      <c r="K603" s="55"/>
      <c r="L603" s="56" t="s">
        <v>28</v>
      </c>
      <c r="M603" s="56" t="s">
        <v>28</v>
      </c>
      <c r="N603" s="56" t="s">
        <v>28</v>
      </c>
      <c r="O603" s="56" t="s">
        <v>28</v>
      </c>
    </row>
    <row r="604" spans="1:16" s="41" customFormat="1" ht="8.65" customHeight="1" x14ac:dyDescent="0.15">
      <c r="A604" s="150"/>
      <c r="B604" s="120"/>
      <c r="C604" s="120"/>
      <c r="D604" s="120"/>
      <c r="E604" s="120"/>
      <c r="F604" s="120"/>
      <c r="G604" s="120"/>
      <c r="H604" s="120"/>
      <c r="I604" s="120"/>
      <c r="J604" s="120"/>
      <c r="K604" s="55"/>
      <c r="L604" s="56"/>
      <c r="M604" s="56"/>
      <c r="N604" s="56"/>
      <c r="O604" s="56"/>
    </row>
    <row r="605" spans="1:16" s="41" customFormat="1" ht="8.65" customHeight="1" x14ac:dyDescent="0.15">
      <c r="A605" s="72">
        <v>2011</v>
      </c>
      <c r="B605" s="79"/>
      <c r="C605" s="79"/>
      <c r="D605" s="84"/>
      <c r="E605" s="111"/>
      <c r="F605" s="111"/>
      <c r="G605" s="111"/>
      <c r="H605" s="111"/>
      <c r="I605" s="84"/>
      <c r="J605" s="84"/>
      <c r="K605" s="111"/>
      <c r="L605" s="111"/>
      <c r="M605" s="111"/>
      <c r="N605" s="111"/>
      <c r="O605" s="84"/>
      <c r="P605" s="144"/>
    </row>
    <row r="606" spans="1:16" s="41" customFormat="1" ht="8.65" customHeight="1" x14ac:dyDescent="0.15">
      <c r="A606" s="72" t="s">
        <v>84</v>
      </c>
      <c r="B606" s="114">
        <f>SUM(B608:B641)</f>
        <v>228510</v>
      </c>
      <c r="C606" s="114">
        <f t="shared" ref="C606" si="1">SUM(C608:C641)</f>
        <v>4940365</v>
      </c>
      <c r="D606" s="114">
        <f>SUM(D608:D641)</f>
        <v>15578382</v>
      </c>
      <c r="E606" s="114">
        <f>SUM(E608:E641)-2</f>
        <v>8518182839</v>
      </c>
      <c r="F606" s="114"/>
      <c r="G606" s="114">
        <f t="shared" ref="G606:H606" si="2">SUM(G608:G641)</f>
        <v>1660434</v>
      </c>
      <c r="H606" s="114">
        <f t="shared" si="2"/>
        <v>3017136</v>
      </c>
      <c r="I606" s="114">
        <f>SUM(I608:I641)</f>
        <v>17770857</v>
      </c>
      <c r="J606" s="114">
        <f>SUM(J608:J641)-1</f>
        <v>23346728581</v>
      </c>
      <c r="K606" s="78"/>
      <c r="L606" s="147" t="s">
        <v>28</v>
      </c>
      <c r="M606" s="147" t="s">
        <v>28</v>
      </c>
      <c r="N606" s="147" t="s">
        <v>28</v>
      </c>
      <c r="O606" s="147" t="s">
        <v>28</v>
      </c>
      <c r="P606" s="144"/>
    </row>
    <row r="607" spans="1:16" s="41" customFormat="1" ht="3.95" customHeight="1" x14ac:dyDescent="0.15">
      <c r="A607" s="72"/>
      <c r="B607" s="114"/>
      <c r="C607" s="114"/>
      <c r="D607" s="114"/>
      <c r="E607" s="114"/>
      <c r="F607" s="114"/>
      <c r="G607" s="114"/>
      <c r="H607" s="114"/>
      <c r="I607" s="114"/>
      <c r="J607" s="114"/>
      <c r="K607" s="78"/>
      <c r="L607" s="147"/>
      <c r="M607" s="147"/>
      <c r="N607" s="147"/>
      <c r="O607" s="147"/>
      <c r="P607" s="144"/>
    </row>
    <row r="608" spans="1:16" s="41" customFormat="1" ht="8.65" customHeight="1" x14ac:dyDescent="0.15">
      <c r="A608" s="74" t="s">
        <v>29</v>
      </c>
      <c r="B608" s="116">
        <v>2432</v>
      </c>
      <c r="C608" s="116">
        <v>51937</v>
      </c>
      <c r="D608" s="116">
        <v>102764</v>
      </c>
      <c r="E608" s="116">
        <v>42622102</v>
      </c>
      <c r="F608" s="116"/>
      <c r="G608" s="116">
        <v>8473</v>
      </c>
      <c r="H608" s="116">
        <v>17513</v>
      </c>
      <c r="I608" s="116">
        <v>107817</v>
      </c>
      <c r="J608" s="116">
        <v>166824038</v>
      </c>
      <c r="K608" s="138"/>
      <c r="L608" s="148" t="s">
        <v>28</v>
      </c>
      <c r="M608" s="148" t="s">
        <v>28</v>
      </c>
      <c r="N608" s="148" t="s">
        <v>28</v>
      </c>
      <c r="O608" s="148" t="s">
        <v>28</v>
      </c>
      <c r="P608" s="144"/>
    </row>
    <row r="609" spans="1:16" s="41" customFormat="1" ht="8.65" customHeight="1" x14ac:dyDescent="0.15">
      <c r="A609" s="74" t="s">
        <v>30</v>
      </c>
      <c r="B609" s="116">
        <v>1373</v>
      </c>
      <c r="C609" s="116">
        <v>101323</v>
      </c>
      <c r="D609" s="116">
        <v>377279</v>
      </c>
      <c r="E609" s="116">
        <v>146101465</v>
      </c>
      <c r="F609" s="116"/>
      <c r="G609" s="116">
        <v>43341</v>
      </c>
      <c r="H609" s="116">
        <v>67553</v>
      </c>
      <c r="I609" s="116">
        <v>474408</v>
      </c>
      <c r="J609" s="116">
        <v>429717505</v>
      </c>
      <c r="K609" s="138"/>
      <c r="L609" s="148" t="s">
        <v>28</v>
      </c>
      <c r="M609" s="148" t="s">
        <v>28</v>
      </c>
      <c r="N609" s="148" t="s">
        <v>28</v>
      </c>
      <c r="O609" s="148" t="s">
        <v>28</v>
      </c>
      <c r="P609" s="144"/>
    </row>
    <row r="610" spans="1:16" s="41" customFormat="1" ht="8.65" customHeight="1" x14ac:dyDescent="0.15">
      <c r="A610" s="74" t="s">
        <v>31</v>
      </c>
      <c r="B610" s="116">
        <v>133</v>
      </c>
      <c r="C610" s="116">
        <v>3614</v>
      </c>
      <c r="D610" s="116">
        <v>14857</v>
      </c>
      <c r="E610" s="116">
        <v>6139776</v>
      </c>
      <c r="F610" s="116"/>
      <c r="G610" s="116">
        <v>7369</v>
      </c>
      <c r="H610" s="116">
        <v>10920</v>
      </c>
      <c r="I610" s="116">
        <v>64167</v>
      </c>
      <c r="J610" s="116">
        <v>91235380</v>
      </c>
      <c r="K610" s="138"/>
      <c r="L610" s="148" t="s">
        <v>28</v>
      </c>
      <c r="M610" s="148" t="s">
        <v>28</v>
      </c>
      <c r="N610" s="148" t="s">
        <v>28</v>
      </c>
      <c r="O610" s="148" t="s">
        <v>28</v>
      </c>
      <c r="P610" s="144"/>
    </row>
    <row r="611" spans="1:16" s="41" customFormat="1" ht="8.65" customHeight="1" x14ac:dyDescent="0.15">
      <c r="A611" s="76" t="s">
        <v>32</v>
      </c>
      <c r="B611" s="118">
        <v>131</v>
      </c>
      <c r="C611" s="118">
        <v>6142</v>
      </c>
      <c r="D611" s="118">
        <v>26230</v>
      </c>
      <c r="E611" s="118">
        <v>13759226</v>
      </c>
      <c r="F611" s="118"/>
      <c r="G611" s="118">
        <v>5716</v>
      </c>
      <c r="H611" s="118">
        <v>7848</v>
      </c>
      <c r="I611" s="118">
        <v>32994</v>
      </c>
      <c r="J611" s="118">
        <v>21812517</v>
      </c>
      <c r="K611" s="139"/>
      <c r="L611" s="149" t="s">
        <v>28</v>
      </c>
      <c r="M611" s="149" t="s">
        <v>28</v>
      </c>
      <c r="N611" s="149" t="s">
        <v>28</v>
      </c>
      <c r="O611" s="149" t="s">
        <v>28</v>
      </c>
      <c r="P611" s="144"/>
    </row>
    <row r="612" spans="1:16" s="41" customFormat="1" ht="8.65" customHeight="1" x14ac:dyDescent="0.15">
      <c r="A612" s="74" t="s">
        <v>85</v>
      </c>
      <c r="B612" s="116">
        <v>5673</v>
      </c>
      <c r="C612" s="116">
        <v>143321</v>
      </c>
      <c r="D612" s="116">
        <v>444236</v>
      </c>
      <c r="E612" s="116">
        <v>307776409</v>
      </c>
      <c r="F612" s="116"/>
      <c r="G612" s="116">
        <v>34461</v>
      </c>
      <c r="H612" s="116">
        <v>61201</v>
      </c>
      <c r="I612" s="116">
        <v>524401</v>
      </c>
      <c r="J612" s="116">
        <v>416803013</v>
      </c>
      <c r="K612" s="138"/>
      <c r="L612" s="148" t="s">
        <v>28</v>
      </c>
      <c r="M612" s="148" t="s">
        <v>28</v>
      </c>
      <c r="N612" s="148" t="s">
        <v>28</v>
      </c>
      <c r="O612" s="148" t="s">
        <v>28</v>
      </c>
      <c r="P612" s="144"/>
    </row>
    <row r="613" spans="1:16" s="41" customFormat="1" ht="8.65" customHeight="1" x14ac:dyDescent="0.15">
      <c r="A613" s="74" t="s">
        <v>34</v>
      </c>
      <c r="B613" s="116">
        <v>226</v>
      </c>
      <c r="C613" s="116">
        <v>4156</v>
      </c>
      <c r="D613" s="116">
        <v>16006</v>
      </c>
      <c r="E613" s="116">
        <v>7437216</v>
      </c>
      <c r="F613" s="116"/>
      <c r="G613" s="116">
        <v>7531</v>
      </c>
      <c r="H613" s="116">
        <v>13100</v>
      </c>
      <c r="I613" s="116">
        <v>76057</v>
      </c>
      <c r="J613" s="116">
        <v>57785414</v>
      </c>
      <c r="K613" s="138"/>
      <c r="L613" s="148" t="s">
        <v>28</v>
      </c>
      <c r="M613" s="148" t="s">
        <v>28</v>
      </c>
      <c r="N613" s="148" t="s">
        <v>28</v>
      </c>
      <c r="O613" s="148" t="s">
        <v>28</v>
      </c>
      <c r="P613" s="144"/>
    </row>
    <row r="614" spans="1:16" s="41" customFormat="1" ht="8.65" customHeight="1" x14ac:dyDescent="0.15">
      <c r="A614" s="74" t="s">
        <v>35</v>
      </c>
      <c r="B614" s="116">
        <v>162</v>
      </c>
      <c r="C614" s="116">
        <v>5388</v>
      </c>
      <c r="D614" s="116">
        <v>22056</v>
      </c>
      <c r="E614" s="116">
        <v>15243378</v>
      </c>
      <c r="F614" s="116"/>
      <c r="G614" s="116">
        <v>10936</v>
      </c>
      <c r="H614" s="116">
        <v>20756</v>
      </c>
      <c r="I614" s="116">
        <v>114900</v>
      </c>
      <c r="J614" s="116">
        <v>201979747</v>
      </c>
      <c r="K614" s="138"/>
      <c r="L614" s="148" t="s">
        <v>28</v>
      </c>
      <c r="M614" s="148" t="s">
        <v>28</v>
      </c>
      <c r="N614" s="148" t="s">
        <v>28</v>
      </c>
      <c r="O614" s="148" t="s">
        <v>28</v>
      </c>
      <c r="P614" s="144"/>
    </row>
    <row r="615" spans="1:16" s="41" customFormat="1" ht="8.65" customHeight="1" x14ac:dyDescent="0.15">
      <c r="A615" s="76" t="s">
        <v>86</v>
      </c>
      <c r="B615" s="118">
        <v>3312</v>
      </c>
      <c r="C615" s="118">
        <v>170598</v>
      </c>
      <c r="D615" s="118">
        <v>566486</v>
      </c>
      <c r="E615" s="118">
        <v>197598211</v>
      </c>
      <c r="F615" s="118"/>
      <c r="G615" s="118">
        <v>40612</v>
      </c>
      <c r="H615" s="118">
        <v>69599</v>
      </c>
      <c r="I615" s="118">
        <v>456999</v>
      </c>
      <c r="J615" s="118">
        <v>613509820</v>
      </c>
      <c r="K615" s="139"/>
      <c r="L615" s="149" t="s">
        <v>28</v>
      </c>
      <c r="M615" s="149" t="s">
        <v>28</v>
      </c>
      <c r="N615" s="149" t="s">
        <v>28</v>
      </c>
      <c r="O615" s="149" t="s">
        <v>28</v>
      </c>
      <c r="P615" s="144"/>
    </row>
    <row r="616" spans="1:16" s="41" customFormat="1" ht="8.65" customHeight="1" x14ac:dyDescent="0.15">
      <c r="A616" s="74" t="s">
        <v>87</v>
      </c>
      <c r="B616" s="116">
        <v>145871</v>
      </c>
      <c r="C616" s="116">
        <v>2638648</v>
      </c>
      <c r="D616" s="116">
        <v>7803558</v>
      </c>
      <c r="E616" s="116">
        <v>3512012757</v>
      </c>
      <c r="F616" s="116"/>
      <c r="G616" s="116">
        <v>708514</v>
      </c>
      <c r="H616" s="116">
        <v>1414175</v>
      </c>
      <c r="I616" s="116">
        <v>5279882</v>
      </c>
      <c r="J616" s="116">
        <v>11355976972</v>
      </c>
      <c r="K616" s="138"/>
      <c r="L616" s="148" t="s">
        <v>28</v>
      </c>
      <c r="M616" s="148" t="s">
        <v>28</v>
      </c>
      <c r="N616" s="148" t="s">
        <v>28</v>
      </c>
      <c r="O616" s="148" t="s">
        <v>28</v>
      </c>
      <c r="P616" s="144"/>
    </row>
    <row r="617" spans="1:16" s="41" customFormat="1" ht="8.65" customHeight="1" x14ac:dyDescent="0.15">
      <c r="A617" s="74" t="s">
        <v>38</v>
      </c>
      <c r="B617" s="116">
        <v>323</v>
      </c>
      <c r="C617" s="116">
        <v>14104</v>
      </c>
      <c r="D617" s="116">
        <v>71368</v>
      </c>
      <c r="E617" s="116">
        <v>29333171</v>
      </c>
      <c r="F617" s="116"/>
      <c r="G617" s="116">
        <v>7632</v>
      </c>
      <c r="H617" s="116">
        <v>11269</v>
      </c>
      <c r="I617" s="116">
        <v>67827</v>
      </c>
      <c r="J617" s="116">
        <v>35114351</v>
      </c>
      <c r="K617" s="138"/>
      <c r="L617" s="148" t="s">
        <v>28</v>
      </c>
      <c r="M617" s="148" t="s">
        <v>28</v>
      </c>
      <c r="N617" s="148" t="s">
        <v>28</v>
      </c>
      <c r="O617" s="148" t="s">
        <v>28</v>
      </c>
    </row>
    <row r="618" spans="1:16" s="41" customFormat="1" ht="8.65" customHeight="1" x14ac:dyDescent="0.15">
      <c r="A618" s="74" t="s">
        <v>39</v>
      </c>
      <c r="B618" s="116">
        <v>2521</v>
      </c>
      <c r="C618" s="116">
        <v>70388</v>
      </c>
      <c r="D618" s="116">
        <v>213734</v>
      </c>
      <c r="E618" s="116">
        <v>123237762</v>
      </c>
      <c r="F618" s="116"/>
      <c r="G618" s="116">
        <v>33687</v>
      </c>
      <c r="H618" s="116">
        <v>64208</v>
      </c>
      <c r="I618" s="116">
        <v>433933</v>
      </c>
      <c r="J618" s="116">
        <v>1082449512</v>
      </c>
      <c r="K618" s="138"/>
      <c r="L618" s="148" t="s">
        <v>28</v>
      </c>
      <c r="M618" s="148" t="s">
        <v>28</v>
      </c>
      <c r="N618" s="148" t="s">
        <v>28</v>
      </c>
      <c r="O618" s="148" t="s">
        <v>28</v>
      </c>
    </row>
    <row r="619" spans="1:16" s="41" customFormat="1" ht="8.65" customHeight="1" x14ac:dyDescent="0.15">
      <c r="A619" s="76" t="s">
        <v>40</v>
      </c>
      <c r="B619" s="118">
        <v>249</v>
      </c>
      <c r="C619" s="118">
        <v>7324</v>
      </c>
      <c r="D619" s="118">
        <v>23426</v>
      </c>
      <c r="E619" s="118">
        <v>13606165</v>
      </c>
      <c r="F619" s="118"/>
      <c r="G619" s="118">
        <v>10534</v>
      </c>
      <c r="H619" s="118">
        <v>18279</v>
      </c>
      <c r="I619" s="118">
        <v>63255</v>
      </c>
      <c r="J619" s="118">
        <v>30844649</v>
      </c>
      <c r="K619" s="139"/>
      <c r="L619" s="149" t="s">
        <v>28</v>
      </c>
      <c r="M619" s="149" t="s">
        <v>28</v>
      </c>
      <c r="N619" s="149" t="s">
        <v>28</v>
      </c>
      <c r="O619" s="149" t="s">
        <v>28</v>
      </c>
    </row>
    <row r="620" spans="1:16" s="41" customFormat="1" ht="8.65" customHeight="1" x14ac:dyDescent="0.15">
      <c r="A620" s="74" t="s">
        <v>41</v>
      </c>
      <c r="B620" s="116">
        <v>306</v>
      </c>
      <c r="C620" s="116">
        <v>9681</v>
      </c>
      <c r="D620" s="116">
        <v>41337</v>
      </c>
      <c r="E620" s="116">
        <v>16437116</v>
      </c>
      <c r="F620" s="116"/>
      <c r="G620" s="116">
        <v>9627</v>
      </c>
      <c r="H620" s="116">
        <v>15154</v>
      </c>
      <c r="I620" s="116">
        <v>78455</v>
      </c>
      <c r="J620" s="116">
        <v>100607364</v>
      </c>
      <c r="K620" s="138"/>
      <c r="L620" s="148" t="s">
        <v>28</v>
      </c>
      <c r="M620" s="148" t="s">
        <v>28</v>
      </c>
      <c r="N620" s="148" t="s">
        <v>28</v>
      </c>
      <c r="O620" s="148" t="s">
        <v>28</v>
      </c>
    </row>
    <row r="621" spans="1:16" s="41" customFormat="1" ht="8.65" customHeight="1" x14ac:dyDescent="0.15">
      <c r="A621" s="74" t="s">
        <v>42</v>
      </c>
      <c r="B621" s="116">
        <v>13625</v>
      </c>
      <c r="C621" s="116">
        <v>191850</v>
      </c>
      <c r="D621" s="116">
        <v>664978</v>
      </c>
      <c r="E621" s="116">
        <v>428653671</v>
      </c>
      <c r="F621" s="116"/>
      <c r="G621" s="116">
        <v>113962</v>
      </c>
      <c r="H621" s="116">
        <v>205256</v>
      </c>
      <c r="I621" s="116">
        <v>1885761</v>
      </c>
      <c r="J621" s="116">
        <v>882960696</v>
      </c>
      <c r="K621" s="138"/>
      <c r="L621" s="148" t="s">
        <v>28</v>
      </c>
      <c r="M621" s="148" t="s">
        <v>28</v>
      </c>
      <c r="N621" s="148" t="s">
        <v>28</v>
      </c>
      <c r="O621" s="148" t="s">
        <v>28</v>
      </c>
    </row>
    <row r="622" spans="1:16" s="41" customFormat="1" ht="8.65" customHeight="1" x14ac:dyDescent="0.15">
      <c r="A622" s="74" t="s">
        <v>43</v>
      </c>
      <c r="B622" s="116">
        <v>7503</v>
      </c>
      <c r="C622" s="116">
        <v>252127</v>
      </c>
      <c r="D622" s="116">
        <v>1045414</v>
      </c>
      <c r="E622" s="116">
        <v>590183352</v>
      </c>
      <c r="F622" s="116"/>
      <c r="G622" s="116">
        <v>127817</v>
      </c>
      <c r="H622" s="116">
        <v>181527</v>
      </c>
      <c r="I622" s="116">
        <v>1447204</v>
      </c>
      <c r="J622" s="116">
        <v>1425499054</v>
      </c>
      <c r="K622" s="138"/>
      <c r="L622" s="148" t="s">
        <v>28</v>
      </c>
      <c r="M622" s="148" t="s">
        <v>28</v>
      </c>
      <c r="N622" s="148" t="s">
        <v>28</v>
      </c>
      <c r="O622" s="148" t="s">
        <v>28</v>
      </c>
    </row>
    <row r="623" spans="1:16" s="41" customFormat="1" ht="8.65" customHeight="1" x14ac:dyDescent="0.15">
      <c r="A623" s="76" t="s">
        <v>88</v>
      </c>
      <c r="B623" s="118">
        <v>1346</v>
      </c>
      <c r="C623" s="118">
        <v>27337</v>
      </c>
      <c r="D623" s="118">
        <v>70906</v>
      </c>
      <c r="E623" s="118">
        <v>31336492</v>
      </c>
      <c r="F623" s="118"/>
      <c r="G623" s="118">
        <v>17787</v>
      </c>
      <c r="H623" s="118">
        <v>30780</v>
      </c>
      <c r="I623" s="118">
        <v>178575</v>
      </c>
      <c r="J623" s="118">
        <v>218436894</v>
      </c>
      <c r="K623" s="139"/>
      <c r="L623" s="149" t="s">
        <v>28</v>
      </c>
      <c r="M623" s="149" t="s">
        <v>28</v>
      </c>
      <c r="N623" s="149" t="s">
        <v>28</v>
      </c>
      <c r="O623" s="149" t="s">
        <v>28</v>
      </c>
    </row>
    <row r="624" spans="1:16" s="41" customFormat="1" ht="8.65" customHeight="1" x14ac:dyDescent="0.15">
      <c r="A624" s="74" t="s">
        <v>45</v>
      </c>
      <c r="B624" s="116">
        <v>833</v>
      </c>
      <c r="C624" s="116">
        <v>24947</v>
      </c>
      <c r="D624" s="116">
        <v>80435</v>
      </c>
      <c r="E624" s="116">
        <v>102224945</v>
      </c>
      <c r="F624" s="116"/>
      <c r="G624" s="116">
        <v>14289</v>
      </c>
      <c r="H624" s="116">
        <v>22907</v>
      </c>
      <c r="I624" s="116">
        <v>184882</v>
      </c>
      <c r="J624" s="116">
        <v>390948537</v>
      </c>
      <c r="K624" s="138"/>
      <c r="L624" s="148" t="s">
        <v>28</v>
      </c>
      <c r="M624" s="148" t="s">
        <v>28</v>
      </c>
      <c r="N624" s="148" t="s">
        <v>28</v>
      </c>
      <c r="O624" s="148" t="s">
        <v>28</v>
      </c>
    </row>
    <row r="625" spans="1:15" s="41" customFormat="1" ht="8.65" customHeight="1" x14ac:dyDescent="0.15">
      <c r="A625" s="74" t="s">
        <v>46</v>
      </c>
      <c r="B625" s="116">
        <v>253</v>
      </c>
      <c r="C625" s="116">
        <v>2504</v>
      </c>
      <c r="D625" s="116">
        <v>8240</v>
      </c>
      <c r="E625" s="116">
        <v>5737482</v>
      </c>
      <c r="F625" s="116"/>
      <c r="G625" s="116">
        <v>5189</v>
      </c>
      <c r="H625" s="116">
        <v>8518</v>
      </c>
      <c r="I625" s="116">
        <v>45656</v>
      </c>
      <c r="J625" s="116">
        <v>18515238</v>
      </c>
      <c r="K625" s="138"/>
      <c r="L625" s="148" t="s">
        <v>28</v>
      </c>
      <c r="M625" s="148" t="s">
        <v>28</v>
      </c>
      <c r="N625" s="148" t="s">
        <v>28</v>
      </c>
      <c r="O625" s="148" t="s">
        <v>28</v>
      </c>
    </row>
    <row r="626" spans="1:15" s="41" customFormat="1" ht="8.65" customHeight="1" x14ac:dyDescent="0.15">
      <c r="A626" s="74" t="s">
        <v>47</v>
      </c>
      <c r="B626" s="116">
        <v>27625</v>
      </c>
      <c r="C626" s="116">
        <v>636382</v>
      </c>
      <c r="D626" s="116">
        <v>2188165</v>
      </c>
      <c r="E626" s="116">
        <v>1568471147</v>
      </c>
      <c r="F626" s="116"/>
      <c r="G626" s="116">
        <v>160853</v>
      </c>
      <c r="H626" s="116">
        <v>280615</v>
      </c>
      <c r="I626" s="116">
        <v>3056610</v>
      </c>
      <c r="J626" s="116">
        <v>2722459592</v>
      </c>
      <c r="K626" s="138"/>
      <c r="L626" s="148" t="s">
        <v>28</v>
      </c>
      <c r="M626" s="148" t="s">
        <v>28</v>
      </c>
      <c r="N626" s="148" t="s">
        <v>28</v>
      </c>
      <c r="O626" s="148" t="s">
        <v>28</v>
      </c>
    </row>
    <row r="627" spans="1:15" s="41" customFormat="1" ht="8.65" customHeight="1" x14ac:dyDescent="0.15">
      <c r="A627" s="76" t="s">
        <v>48</v>
      </c>
      <c r="B627" s="118">
        <v>237</v>
      </c>
      <c r="C627" s="118">
        <v>10389</v>
      </c>
      <c r="D627" s="118">
        <v>24362</v>
      </c>
      <c r="E627" s="118">
        <v>28317097</v>
      </c>
      <c r="F627" s="118"/>
      <c r="G627" s="118">
        <v>10133</v>
      </c>
      <c r="H627" s="118">
        <v>14816</v>
      </c>
      <c r="I627" s="118">
        <v>48733</v>
      </c>
      <c r="J627" s="118">
        <v>57904762</v>
      </c>
      <c r="K627" s="139"/>
      <c r="L627" s="149" t="s">
        <v>28</v>
      </c>
      <c r="M627" s="149" t="s">
        <v>28</v>
      </c>
      <c r="N627" s="149" t="s">
        <v>28</v>
      </c>
      <c r="O627" s="149" t="s">
        <v>28</v>
      </c>
    </row>
    <row r="628" spans="1:15" s="41" customFormat="1" ht="8.65" customHeight="1" x14ac:dyDescent="0.15">
      <c r="A628" s="74" t="s">
        <v>49</v>
      </c>
      <c r="B628" s="116">
        <v>1881</v>
      </c>
      <c r="C628" s="116">
        <v>58781</v>
      </c>
      <c r="D628" s="116">
        <v>194288</v>
      </c>
      <c r="E628" s="116">
        <v>122641053</v>
      </c>
      <c r="F628" s="116"/>
      <c r="G628" s="116">
        <v>38436</v>
      </c>
      <c r="H628" s="116">
        <v>63352</v>
      </c>
      <c r="I628" s="116">
        <v>431528</v>
      </c>
      <c r="J628" s="116">
        <v>409911718</v>
      </c>
      <c r="K628" s="138"/>
      <c r="L628" s="148" t="s">
        <v>28</v>
      </c>
      <c r="M628" s="148" t="s">
        <v>28</v>
      </c>
      <c r="N628" s="148" t="s">
        <v>28</v>
      </c>
      <c r="O628" s="148" t="s">
        <v>28</v>
      </c>
    </row>
    <row r="629" spans="1:15" s="41" customFormat="1" ht="8.65" customHeight="1" x14ac:dyDescent="0.15">
      <c r="A629" s="74" t="s">
        <v>50</v>
      </c>
      <c r="B629" s="116">
        <v>2144</v>
      </c>
      <c r="C629" s="116">
        <v>85263</v>
      </c>
      <c r="D629" s="116">
        <v>324251</v>
      </c>
      <c r="E629" s="116">
        <v>230842458</v>
      </c>
      <c r="F629" s="116"/>
      <c r="G629" s="116">
        <v>19834</v>
      </c>
      <c r="H629" s="116">
        <v>35807</v>
      </c>
      <c r="I629" s="116">
        <v>333527</v>
      </c>
      <c r="J629" s="116">
        <v>290782912</v>
      </c>
      <c r="K629" s="138"/>
      <c r="L629" s="148" t="s">
        <v>28</v>
      </c>
      <c r="M629" s="148" t="s">
        <v>28</v>
      </c>
      <c r="N629" s="148" t="s">
        <v>28</v>
      </c>
      <c r="O629" s="148" t="s">
        <v>28</v>
      </c>
    </row>
    <row r="630" spans="1:15" s="41" customFormat="1" ht="8.65" customHeight="1" x14ac:dyDescent="0.15">
      <c r="A630" s="74" t="s">
        <v>51</v>
      </c>
      <c r="B630" s="116">
        <v>973</v>
      </c>
      <c r="C630" s="116">
        <v>27548</v>
      </c>
      <c r="D630" s="116">
        <v>99616</v>
      </c>
      <c r="E630" s="116">
        <v>37944561</v>
      </c>
      <c r="F630" s="116"/>
      <c r="G630" s="116">
        <v>21589</v>
      </c>
      <c r="H630" s="116">
        <v>33692</v>
      </c>
      <c r="I630" s="116">
        <v>207674</v>
      </c>
      <c r="J630" s="116">
        <v>127390402</v>
      </c>
      <c r="K630" s="138"/>
      <c r="L630" s="148" t="s">
        <v>28</v>
      </c>
      <c r="M630" s="148" t="s">
        <v>28</v>
      </c>
      <c r="N630" s="148" t="s">
        <v>28</v>
      </c>
      <c r="O630" s="148" t="s">
        <v>28</v>
      </c>
    </row>
    <row r="631" spans="1:15" s="41" customFormat="1" ht="8.65" customHeight="1" x14ac:dyDescent="0.15">
      <c r="A631" s="76" t="s">
        <v>52</v>
      </c>
      <c r="B631" s="118">
        <v>1125</v>
      </c>
      <c r="C631" s="118">
        <v>60954</v>
      </c>
      <c r="D631" s="118">
        <v>245437</v>
      </c>
      <c r="E631" s="118">
        <v>320005383</v>
      </c>
      <c r="F631" s="118"/>
      <c r="G631" s="118">
        <v>14399</v>
      </c>
      <c r="H631" s="118">
        <v>26712</v>
      </c>
      <c r="I631" s="118">
        <v>183561</v>
      </c>
      <c r="J631" s="118">
        <v>229913809</v>
      </c>
      <c r="K631" s="139"/>
      <c r="L631" s="149" t="s">
        <v>28</v>
      </c>
      <c r="M631" s="149" t="s">
        <v>28</v>
      </c>
      <c r="N631" s="149" t="s">
        <v>28</v>
      </c>
      <c r="O631" s="149" t="s">
        <v>28</v>
      </c>
    </row>
    <row r="632" spans="1:15" s="41" customFormat="1" ht="8.65" customHeight="1" x14ac:dyDescent="0.15">
      <c r="A632" s="74" t="s">
        <v>53</v>
      </c>
      <c r="B632" s="116">
        <v>1056</v>
      </c>
      <c r="C632" s="116">
        <v>30838</v>
      </c>
      <c r="D632" s="116">
        <v>100052</v>
      </c>
      <c r="E632" s="116">
        <v>67458381</v>
      </c>
      <c r="F632" s="116"/>
      <c r="G632" s="116">
        <v>26276</v>
      </c>
      <c r="H632" s="116">
        <v>41354</v>
      </c>
      <c r="I632" s="116">
        <v>262894</v>
      </c>
      <c r="J632" s="116">
        <v>264012808</v>
      </c>
      <c r="K632" s="138"/>
      <c r="L632" s="148" t="s">
        <v>28</v>
      </c>
      <c r="M632" s="148" t="s">
        <v>28</v>
      </c>
      <c r="N632" s="148" t="s">
        <v>28</v>
      </c>
      <c r="O632" s="148" t="s">
        <v>28</v>
      </c>
    </row>
    <row r="633" spans="1:15" s="41" customFormat="1" ht="8.65" customHeight="1" x14ac:dyDescent="0.15">
      <c r="A633" s="74" t="s">
        <v>54</v>
      </c>
      <c r="B633" s="116">
        <v>1049</v>
      </c>
      <c r="C633" s="116">
        <v>49767</v>
      </c>
      <c r="D633" s="116">
        <v>204106</v>
      </c>
      <c r="E633" s="116">
        <v>143767930</v>
      </c>
      <c r="F633" s="116"/>
      <c r="G633" s="116">
        <v>38560</v>
      </c>
      <c r="H633" s="116">
        <v>69655</v>
      </c>
      <c r="I633" s="116">
        <v>475719</v>
      </c>
      <c r="J633" s="116">
        <v>637262889</v>
      </c>
      <c r="K633" s="138"/>
      <c r="L633" s="148" t="s">
        <v>28</v>
      </c>
      <c r="M633" s="148" t="s">
        <v>28</v>
      </c>
      <c r="N633" s="148" t="s">
        <v>28</v>
      </c>
      <c r="O633" s="148" t="s">
        <v>28</v>
      </c>
    </row>
    <row r="634" spans="1:15" s="41" customFormat="1" ht="8.65" customHeight="1" x14ac:dyDescent="0.15">
      <c r="A634" s="74" t="s">
        <v>55</v>
      </c>
      <c r="B634" s="116">
        <v>253</v>
      </c>
      <c r="C634" s="116">
        <v>65908</v>
      </c>
      <c r="D634" s="116">
        <v>44969</v>
      </c>
      <c r="E634" s="116">
        <v>25140654</v>
      </c>
      <c r="F634" s="116"/>
      <c r="G634" s="116">
        <v>13104</v>
      </c>
      <c r="H634" s="116">
        <v>22392</v>
      </c>
      <c r="I634" s="116">
        <v>120141</v>
      </c>
      <c r="J634" s="116">
        <v>58189878</v>
      </c>
      <c r="K634" s="138"/>
      <c r="L634" s="148" t="s">
        <v>28</v>
      </c>
      <c r="M634" s="148" t="s">
        <v>28</v>
      </c>
      <c r="N634" s="148" t="s">
        <v>28</v>
      </c>
      <c r="O634" s="148" t="s">
        <v>28</v>
      </c>
    </row>
    <row r="635" spans="1:15" s="41" customFormat="1" ht="8.65" customHeight="1" x14ac:dyDescent="0.15">
      <c r="A635" s="76" t="s">
        <v>56</v>
      </c>
      <c r="B635" s="118">
        <v>3187</v>
      </c>
      <c r="C635" s="118">
        <v>121665</v>
      </c>
      <c r="D635" s="118">
        <v>332603</v>
      </c>
      <c r="E635" s="118">
        <v>259676182</v>
      </c>
      <c r="F635" s="118"/>
      <c r="G635" s="118">
        <v>36251</v>
      </c>
      <c r="H635" s="118">
        <v>59185</v>
      </c>
      <c r="I635" s="118">
        <v>501123</v>
      </c>
      <c r="J635" s="118">
        <v>417142196</v>
      </c>
      <c r="K635" s="139"/>
      <c r="L635" s="149" t="s">
        <v>28</v>
      </c>
      <c r="M635" s="149" t="s">
        <v>28</v>
      </c>
      <c r="N635" s="149" t="s">
        <v>28</v>
      </c>
      <c r="O635" s="149" t="s">
        <v>28</v>
      </c>
    </row>
    <row r="636" spans="1:15" s="41" customFormat="1" ht="8.65" customHeight="1" x14ac:dyDescent="0.15">
      <c r="A636" s="74" t="s">
        <v>57</v>
      </c>
      <c r="B636" s="116">
        <v>78</v>
      </c>
      <c r="C636" s="116">
        <v>2639</v>
      </c>
      <c r="D636" s="116">
        <v>6455</v>
      </c>
      <c r="E636" s="116">
        <v>4882073</v>
      </c>
      <c r="F636" s="116"/>
      <c r="G636" s="116">
        <v>4649</v>
      </c>
      <c r="H636" s="116">
        <v>5743</v>
      </c>
      <c r="I636" s="116">
        <v>17290</v>
      </c>
      <c r="J636" s="116">
        <v>14707049</v>
      </c>
      <c r="K636" s="138"/>
      <c r="L636" s="148" t="s">
        <v>28</v>
      </c>
      <c r="M636" s="148" t="s">
        <v>28</v>
      </c>
      <c r="N636" s="148" t="s">
        <v>28</v>
      </c>
      <c r="O636" s="148" t="s">
        <v>28</v>
      </c>
    </row>
    <row r="637" spans="1:15" s="41" customFormat="1" ht="8.65" customHeight="1" x14ac:dyDescent="0.15">
      <c r="A637" s="74" t="s">
        <v>89</v>
      </c>
      <c r="B637" s="116">
        <v>864</v>
      </c>
      <c r="C637" s="116">
        <v>27038</v>
      </c>
      <c r="D637" s="116">
        <v>105385</v>
      </c>
      <c r="E637" s="116">
        <v>43448805</v>
      </c>
      <c r="F637" s="116"/>
      <c r="G637" s="116">
        <v>42482</v>
      </c>
      <c r="H637" s="116">
        <v>73192</v>
      </c>
      <c r="I637" s="116">
        <v>296102</v>
      </c>
      <c r="J637" s="116">
        <v>252479502</v>
      </c>
      <c r="K637" s="138"/>
      <c r="L637" s="148" t="s">
        <v>28</v>
      </c>
      <c r="M637" s="148" t="s">
        <v>28</v>
      </c>
      <c r="N637" s="148" t="s">
        <v>28</v>
      </c>
      <c r="O637" s="148" t="s">
        <v>28</v>
      </c>
    </row>
    <row r="638" spans="1:15" s="41" customFormat="1" ht="8.65" customHeight="1" x14ac:dyDescent="0.15">
      <c r="A638" s="74" t="s">
        <v>59</v>
      </c>
      <c r="B638" s="116">
        <v>1567</v>
      </c>
      <c r="C638" s="116">
        <v>20227</v>
      </c>
      <c r="D638" s="116">
        <v>75484</v>
      </c>
      <c r="E638" s="116">
        <v>23544044</v>
      </c>
      <c r="F638" s="116"/>
      <c r="G638" s="116">
        <v>23072</v>
      </c>
      <c r="H638" s="116">
        <v>44472</v>
      </c>
      <c r="I638" s="116">
        <v>296842</v>
      </c>
      <c r="J638" s="116">
        <v>295468298</v>
      </c>
      <c r="K638" s="138"/>
      <c r="L638" s="148" t="s">
        <v>28</v>
      </c>
      <c r="M638" s="148" t="s">
        <v>28</v>
      </c>
      <c r="N638" s="148" t="s">
        <v>28</v>
      </c>
      <c r="O638" s="148" t="s">
        <v>28</v>
      </c>
    </row>
    <row r="639" spans="1:15" s="41" customFormat="1" ht="8.65" customHeight="1" x14ac:dyDescent="0.15">
      <c r="A639" s="76" t="s">
        <v>60</v>
      </c>
      <c r="B639" s="118">
        <v>185</v>
      </c>
      <c r="C639" s="118">
        <v>16440</v>
      </c>
      <c r="D639" s="118">
        <v>34199</v>
      </c>
      <c r="E639" s="118">
        <v>49511473</v>
      </c>
      <c r="F639" s="118"/>
      <c r="G639" s="118">
        <v>3284</v>
      </c>
      <c r="H639" s="118">
        <v>5516</v>
      </c>
      <c r="I639" s="118">
        <v>21170</v>
      </c>
      <c r="J639" s="118">
        <v>27969755</v>
      </c>
      <c r="K639" s="139"/>
      <c r="L639" s="149" t="s">
        <v>28</v>
      </c>
      <c r="M639" s="149" t="s">
        <v>28</v>
      </c>
      <c r="N639" s="149" t="s">
        <v>28</v>
      </c>
      <c r="O639" s="149" t="s">
        <v>28</v>
      </c>
    </row>
    <row r="640" spans="1:15" s="41" customFormat="1" ht="8.65" customHeight="1" x14ac:dyDescent="0.15">
      <c r="A640" s="110" t="s">
        <v>90</v>
      </c>
      <c r="B640" s="120">
        <v>0</v>
      </c>
      <c r="C640" s="120">
        <v>0</v>
      </c>
      <c r="D640" s="120">
        <v>0</v>
      </c>
      <c r="E640" s="120">
        <v>0</v>
      </c>
      <c r="F640" s="120"/>
      <c r="G640" s="120">
        <v>13</v>
      </c>
      <c r="H640" s="120">
        <v>20</v>
      </c>
      <c r="I640" s="120">
        <v>277</v>
      </c>
      <c r="J640" s="120">
        <v>60405</v>
      </c>
      <c r="K640" s="55"/>
      <c r="L640" s="56" t="s">
        <v>28</v>
      </c>
      <c r="M640" s="56" t="s">
        <v>28</v>
      </c>
      <c r="N640" s="56" t="s">
        <v>28</v>
      </c>
      <c r="O640" s="56" t="s">
        <v>28</v>
      </c>
    </row>
    <row r="641" spans="1:16" s="41" customFormat="1" ht="8.65" customHeight="1" x14ac:dyDescent="0.15">
      <c r="A641" s="110" t="s">
        <v>114</v>
      </c>
      <c r="B641" s="120">
        <v>14</v>
      </c>
      <c r="C641" s="120">
        <v>1137</v>
      </c>
      <c r="D641" s="120">
        <v>5700</v>
      </c>
      <c r="E641" s="120">
        <v>3090904</v>
      </c>
      <c r="F641" s="120"/>
      <c r="G641" s="120">
        <v>22</v>
      </c>
      <c r="H641" s="120">
        <v>50</v>
      </c>
      <c r="I641" s="120">
        <v>493</v>
      </c>
      <c r="J641" s="120">
        <v>51906</v>
      </c>
      <c r="K641" s="55"/>
      <c r="L641" s="56" t="s">
        <v>28</v>
      </c>
      <c r="M641" s="56" t="s">
        <v>28</v>
      </c>
      <c r="N641" s="56" t="s">
        <v>28</v>
      </c>
      <c r="O641" s="56" t="s">
        <v>28</v>
      </c>
    </row>
    <row r="642" spans="1:16" s="41" customFormat="1" ht="8.65" customHeight="1" x14ac:dyDescent="0.15">
      <c r="A642" s="110"/>
      <c r="B642" s="120"/>
      <c r="C642" s="120"/>
      <c r="D642" s="120"/>
      <c r="E642" s="120"/>
      <c r="F642" s="120"/>
      <c r="G642" s="120"/>
      <c r="H642" s="120"/>
      <c r="I642" s="120"/>
      <c r="J642" s="120"/>
      <c r="K642" s="55"/>
      <c r="L642" s="56"/>
      <c r="M642" s="56"/>
      <c r="N642" s="56"/>
      <c r="O642" s="56"/>
    </row>
    <row r="643" spans="1:16" s="41" customFormat="1" ht="8.65" customHeight="1" x14ac:dyDescent="0.15">
      <c r="A643" s="72">
        <v>2012</v>
      </c>
      <c r="B643" s="79"/>
      <c r="C643" s="79"/>
      <c r="D643" s="84"/>
      <c r="E643" s="111"/>
      <c r="F643" s="111"/>
      <c r="G643" s="111"/>
      <c r="H643" s="111"/>
      <c r="I643" s="84"/>
      <c r="J643" s="84"/>
      <c r="K643" s="111"/>
      <c r="L643" s="111"/>
      <c r="M643" s="111"/>
      <c r="N643" s="111"/>
      <c r="O643" s="84"/>
      <c r="P643" s="144"/>
    </row>
    <row r="644" spans="1:16" s="41" customFormat="1" ht="8.65" customHeight="1" x14ac:dyDescent="0.15">
      <c r="A644" s="72" t="s">
        <v>84</v>
      </c>
      <c r="B644" s="114">
        <f>SUM(B646:B679)</f>
        <v>1357963</v>
      </c>
      <c r="C644" s="114">
        <f t="shared" ref="C644" si="3">SUM(C646:C679)</f>
        <v>3510197</v>
      </c>
      <c r="D644" s="114">
        <f>SUM(D646:D679)-2</f>
        <v>18934280</v>
      </c>
      <c r="E644" s="114">
        <f>SUM(E646:E679)-2</f>
        <v>49330227665</v>
      </c>
      <c r="F644" s="114"/>
      <c r="G644" s="114">
        <f t="shared" ref="G644:H644" si="4">SUM(G646:G679)</f>
        <v>184039</v>
      </c>
      <c r="H644" s="114">
        <f t="shared" si="4"/>
        <v>5373209</v>
      </c>
      <c r="I644" s="114">
        <f>SUM(I646:I679)+3</f>
        <v>16092800</v>
      </c>
      <c r="J644" s="114">
        <f>SUM(J646:J679)+1</f>
        <v>11529093928</v>
      </c>
      <c r="K644" s="78"/>
      <c r="L644" s="147" t="s">
        <v>28</v>
      </c>
      <c r="M644" s="147" t="s">
        <v>28</v>
      </c>
      <c r="N644" s="147" t="s">
        <v>28</v>
      </c>
      <c r="O644" s="147" t="s">
        <v>28</v>
      </c>
      <c r="P644" s="144"/>
    </row>
    <row r="645" spans="1:16" s="41" customFormat="1" ht="3.95" customHeight="1" x14ac:dyDescent="0.15">
      <c r="A645" s="72"/>
      <c r="B645" s="114"/>
      <c r="C645" s="114"/>
      <c r="D645" s="114"/>
      <c r="E645" s="114"/>
      <c r="F645" s="114"/>
      <c r="G645" s="114"/>
      <c r="H645" s="114"/>
      <c r="I645" s="114"/>
      <c r="J645" s="114"/>
      <c r="K645" s="78"/>
      <c r="L645" s="147"/>
      <c r="M645" s="147"/>
      <c r="N645" s="147"/>
      <c r="O645" s="147"/>
      <c r="P645" s="144"/>
    </row>
    <row r="646" spans="1:16" s="41" customFormat="1" ht="8.65" customHeight="1" x14ac:dyDescent="0.15">
      <c r="A646" s="74" t="s">
        <v>29</v>
      </c>
      <c r="B646" s="116">
        <v>11122</v>
      </c>
      <c r="C646" s="116">
        <v>19821</v>
      </c>
      <c r="D646" s="116">
        <v>116871</v>
      </c>
      <c r="E646" s="116">
        <v>123939901</v>
      </c>
      <c r="F646" s="116"/>
      <c r="G646" s="116">
        <v>1435</v>
      </c>
      <c r="H646" s="116">
        <v>57077</v>
      </c>
      <c r="I646" s="116">
        <v>88783</v>
      </c>
      <c r="J646" s="116">
        <v>43177816</v>
      </c>
      <c r="K646" s="138"/>
      <c r="L646" s="148" t="s">
        <v>28</v>
      </c>
      <c r="M646" s="148" t="s">
        <v>28</v>
      </c>
      <c r="N646" s="148" t="s">
        <v>28</v>
      </c>
      <c r="O646" s="148" t="s">
        <v>28</v>
      </c>
      <c r="P646" s="144"/>
    </row>
    <row r="647" spans="1:16" s="41" customFormat="1" ht="8.65" customHeight="1" x14ac:dyDescent="0.15">
      <c r="A647" s="74" t="s">
        <v>30</v>
      </c>
      <c r="B647" s="116">
        <v>44411</v>
      </c>
      <c r="C647" s="116">
        <v>72269</v>
      </c>
      <c r="D647" s="116">
        <v>488512</v>
      </c>
      <c r="E647" s="116">
        <v>692053431</v>
      </c>
      <c r="F647" s="116"/>
      <c r="G647" s="116">
        <v>1557</v>
      </c>
      <c r="H647" s="116">
        <v>98631</v>
      </c>
      <c r="I647" s="116">
        <v>378713</v>
      </c>
      <c r="J647" s="116">
        <v>286893724</v>
      </c>
      <c r="K647" s="138"/>
      <c r="L647" s="148" t="s">
        <v>28</v>
      </c>
      <c r="M647" s="148" t="s">
        <v>28</v>
      </c>
      <c r="N647" s="148" t="s">
        <v>28</v>
      </c>
      <c r="O647" s="148" t="s">
        <v>28</v>
      </c>
      <c r="P647" s="144"/>
    </row>
    <row r="648" spans="1:16" s="41" customFormat="1" ht="8.65" customHeight="1" x14ac:dyDescent="0.15">
      <c r="A648" s="74" t="s">
        <v>31</v>
      </c>
      <c r="B648" s="116">
        <v>7602</v>
      </c>
      <c r="C648" s="116">
        <v>10674</v>
      </c>
      <c r="D648" s="116">
        <v>70175</v>
      </c>
      <c r="E648" s="116">
        <v>152039932</v>
      </c>
      <c r="F648" s="116"/>
      <c r="G648" s="116">
        <v>170</v>
      </c>
      <c r="H648" s="116">
        <v>4682</v>
      </c>
      <c r="I648" s="116">
        <v>19894</v>
      </c>
      <c r="J648" s="116">
        <v>7882481</v>
      </c>
      <c r="K648" s="138"/>
      <c r="L648" s="148" t="s">
        <v>28</v>
      </c>
      <c r="M648" s="148" t="s">
        <v>28</v>
      </c>
      <c r="N648" s="148" t="s">
        <v>28</v>
      </c>
      <c r="O648" s="148" t="s">
        <v>28</v>
      </c>
      <c r="P648" s="144"/>
    </row>
    <row r="649" spans="1:16" s="41" customFormat="1" ht="8.65" customHeight="1" x14ac:dyDescent="0.15">
      <c r="A649" s="76" t="s">
        <v>32</v>
      </c>
      <c r="B649" s="118">
        <v>6140</v>
      </c>
      <c r="C649" s="118">
        <v>11029</v>
      </c>
      <c r="D649" s="118">
        <v>35655</v>
      </c>
      <c r="E649" s="118">
        <v>336031584</v>
      </c>
      <c r="F649" s="118"/>
      <c r="G649" s="118">
        <v>149</v>
      </c>
      <c r="H649" s="118">
        <v>7298</v>
      </c>
      <c r="I649" s="118">
        <v>25078</v>
      </c>
      <c r="J649" s="118">
        <v>49360554</v>
      </c>
      <c r="K649" s="139"/>
      <c r="L649" s="149" t="s">
        <v>28</v>
      </c>
      <c r="M649" s="149" t="s">
        <v>28</v>
      </c>
      <c r="N649" s="149" t="s">
        <v>28</v>
      </c>
      <c r="O649" s="149" t="s">
        <v>28</v>
      </c>
      <c r="P649" s="144"/>
    </row>
    <row r="650" spans="1:16" s="41" customFormat="1" ht="8.65" customHeight="1" x14ac:dyDescent="0.15">
      <c r="A650" s="74" t="s">
        <v>85</v>
      </c>
      <c r="B650" s="116">
        <v>35508</v>
      </c>
      <c r="C650" s="116">
        <v>62894</v>
      </c>
      <c r="D650" s="116">
        <v>549657</v>
      </c>
      <c r="E650" s="116">
        <v>956264936</v>
      </c>
      <c r="F650" s="116"/>
      <c r="G650" s="116">
        <v>4492</v>
      </c>
      <c r="H650" s="116">
        <v>142694</v>
      </c>
      <c r="I650" s="116">
        <v>441611</v>
      </c>
      <c r="J650" s="116">
        <v>388256961</v>
      </c>
      <c r="K650" s="138"/>
      <c r="L650" s="148" t="s">
        <v>28</v>
      </c>
      <c r="M650" s="148" t="s">
        <v>28</v>
      </c>
      <c r="N650" s="148" t="s">
        <v>28</v>
      </c>
      <c r="O650" s="148" t="s">
        <v>28</v>
      </c>
      <c r="P650" s="144"/>
    </row>
    <row r="651" spans="1:16" s="41" customFormat="1" ht="8.65" customHeight="1" x14ac:dyDescent="0.15">
      <c r="A651" s="74" t="s">
        <v>34</v>
      </c>
      <c r="B651" s="116">
        <v>8082</v>
      </c>
      <c r="C651" s="116">
        <v>15369</v>
      </c>
      <c r="D651" s="116">
        <v>86256</v>
      </c>
      <c r="E651" s="116">
        <v>78482303</v>
      </c>
      <c r="F651" s="116"/>
      <c r="G651" s="116">
        <v>253</v>
      </c>
      <c r="H651" s="116">
        <v>3252</v>
      </c>
      <c r="I651" s="116">
        <v>11725</v>
      </c>
      <c r="J651" s="116">
        <v>8176869</v>
      </c>
      <c r="K651" s="138"/>
      <c r="L651" s="148" t="s">
        <v>28</v>
      </c>
      <c r="M651" s="148" t="s">
        <v>28</v>
      </c>
      <c r="N651" s="148" t="s">
        <v>28</v>
      </c>
      <c r="O651" s="148" t="s">
        <v>28</v>
      </c>
      <c r="P651" s="144"/>
    </row>
    <row r="652" spans="1:16" s="41" customFormat="1" ht="8.65" customHeight="1" x14ac:dyDescent="0.15">
      <c r="A652" s="74" t="s">
        <v>35</v>
      </c>
      <c r="B652" s="116">
        <v>11111</v>
      </c>
      <c r="C652" s="116">
        <v>24714</v>
      </c>
      <c r="D652" s="116">
        <v>114387</v>
      </c>
      <c r="E652" s="116">
        <v>31623743</v>
      </c>
      <c r="F652" s="116"/>
      <c r="G652" s="116">
        <v>233</v>
      </c>
      <c r="H652" s="116">
        <v>8396</v>
      </c>
      <c r="I652" s="116">
        <v>28561</v>
      </c>
      <c r="J652" s="116">
        <v>5458943</v>
      </c>
      <c r="K652" s="138"/>
      <c r="L652" s="148" t="s">
        <v>28</v>
      </c>
      <c r="M652" s="148" t="s">
        <v>28</v>
      </c>
      <c r="N652" s="148" t="s">
        <v>28</v>
      </c>
      <c r="O652" s="148" t="s">
        <v>28</v>
      </c>
      <c r="P652" s="144"/>
    </row>
    <row r="653" spans="1:16" s="41" customFormat="1" ht="8.65" customHeight="1" x14ac:dyDescent="0.15">
      <c r="A653" s="76" t="s">
        <v>86</v>
      </c>
      <c r="B653" s="118">
        <v>45934</v>
      </c>
      <c r="C653" s="118">
        <v>73455</v>
      </c>
      <c r="D653" s="118">
        <v>470449</v>
      </c>
      <c r="E653" s="118">
        <v>699524222</v>
      </c>
      <c r="F653" s="118"/>
      <c r="G653" s="118">
        <v>3294</v>
      </c>
      <c r="H653" s="118">
        <v>175097</v>
      </c>
      <c r="I653" s="118">
        <v>596457</v>
      </c>
      <c r="J653" s="118">
        <v>287628965</v>
      </c>
      <c r="K653" s="139"/>
      <c r="L653" s="149" t="s">
        <v>28</v>
      </c>
      <c r="M653" s="149" t="s">
        <v>28</v>
      </c>
      <c r="N653" s="149" t="s">
        <v>28</v>
      </c>
      <c r="O653" s="149" t="s">
        <v>28</v>
      </c>
      <c r="P653" s="144"/>
    </row>
    <row r="654" spans="1:16" s="41" customFormat="1" ht="8.65" customHeight="1" x14ac:dyDescent="0.15">
      <c r="A654" s="74" t="s">
        <v>87</v>
      </c>
      <c r="B654" s="116">
        <v>317924</v>
      </c>
      <c r="C654" s="116">
        <v>1705572</v>
      </c>
      <c r="D654" s="116">
        <v>5678516</v>
      </c>
      <c r="E654" s="116">
        <v>7494409742</v>
      </c>
      <c r="F654" s="116"/>
      <c r="G654" s="116">
        <v>106938</v>
      </c>
      <c r="H654" s="116">
        <v>3003331</v>
      </c>
      <c r="I654" s="116">
        <v>8388732</v>
      </c>
      <c r="J654" s="116">
        <v>4972012099</v>
      </c>
      <c r="K654" s="138"/>
      <c r="L654" s="148" t="s">
        <v>28</v>
      </c>
      <c r="M654" s="148" t="s">
        <v>28</v>
      </c>
      <c r="N654" s="148" t="s">
        <v>28</v>
      </c>
      <c r="O654" s="148" t="s">
        <v>28</v>
      </c>
      <c r="P654" s="144"/>
    </row>
    <row r="655" spans="1:16" s="41" customFormat="1" ht="8.65" customHeight="1" x14ac:dyDescent="0.15">
      <c r="A655" s="74" t="s">
        <v>38</v>
      </c>
      <c r="B655" s="116">
        <v>8244</v>
      </c>
      <c r="C655" s="116">
        <v>13129</v>
      </c>
      <c r="D655" s="116">
        <v>71456</v>
      </c>
      <c r="E655" s="116">
        <v>176975471</v>
      </c>
      <c r="F655" s="116"/>
      <c r="G655" s="116">
        <v>352</v>
      </c>
      <c r="H655" s="116">
        <v>15058</v>
      </c>
      <c r="I655" s="116">
        <v>80615</v>
      </c>
      <c r="J655" s="116">
        <v>33481745</v>
      </c>
      <c r="K655" s="138"/>
      <c r="L655" s="148" t="s">
        <v>28</v>
      </c>
      <c r="M655" s="148" t="s">
        <v>28</v>
      </c>
      <c r="N655" s="148" t="s">
        <v>28</v>
      </c>
      <c r="O655" s="148" t="s">
        <v>28</v>
      </c>
    </row>
    <row r="656" spans="1:16" s="41" customFormat="1" ht="8.65" customHeight="1" x14ac:dyDescent="0.15">
      <c r="A656" s="74" t="s">
        <v>39</v>
      </c>
      <c r="B656" s="116">
        <v>39500</v>
      </c>
      <c r="C656" s="116">
        <v>79509</v>
      </c>
      <c r="D656" s="116">
        <v>480485</v>
      </c>
      <c r="E656" s="116">
        <v>2264164786</v>
      </c>
      <c r="F656" s="116"/>
      <c r="G656" s="116">
        <v>2424</v>
      </c>
      <c r="H656" s="116">
        <v>93272</v>
      </c>
      <c r="I656" s="116">
        <v>241878</v>
      </c>
      <c r="J656" s="116">
        <v>202079150</v>
      </c>
      <c r="K656" s="138"/>
      <c r="L656" s="148" t="s">
        <v>28</v>
      </c>
      <c r="M656" s="148" t="s">
        <v>28</v>
      </c>
      <c r="N656" s="148" t="s">
        <v>28</v>
      </c>
      <c r="O656" s="148" t="s">
        <v>28</v>
      </c>
    </row>
    <row r="657" spans="1:15" s="41" customFormat="1" ht="8.65" customHeight="1" x14ac:dyDescent="0.15">
      <c r="A657" s="76" t="s">
        <v>40</v>
      </c>
      <c r="B657" s="118">
        <v>10641</v>
      </c>
      <c r="C657" s="118">
        <v>24685</v>
      </c>
      <c r="D657" s="118">
        <v>66914</v>
      </c>
      <c r="E657" s="118">
        <v>384425056</v>
      </c>
      <c r="F657" s="118"/>
      <c r="G657" s="118">
        <v>237</v>
      </c>
      <c r="H657" s="118">
        <v>2380</v>
      </c>
      <c r="I657" s="118">
        <v>9203</v>
      </c>
      <c r="J657" s="118">
        <v>3116151</v>
      </c>
      <c r="K657" s="139"/>
      <c r="L657" s="149" t="s">
        <v>28</v>
      </c>
      <c r="M657" s="149" t="s">
        <v>28</v>
      </c>
      <c r="N657" s="149" t="s">
        <v>28</v>
      </c>
      <c r="O657" s="149" t="s">
        <v>28</v>
      </c>
    </row>
    <row r="658" spans="1:15" s="41" customFormat="1" ht="8.65" customHeight="1" x14ac:dyDescent="0.15">
      <c r="A658" s="74" t="s">
        <v>41</v>
      </c>
      <c r="B658" s="116">
        <v>10813</v>
      </c>
      <c r="C658" s="116">
        <v>23352</v>
      </c>
      <c r="D658" s="116">
        <v>90335</v>
      </c>
      <c r="E658" s="116">
        <v>117449036</v>
      </c>
      <c r="F658" s="116"/>
      <c r="G658" s="116">
        <v>343</v>
      </c>
      <c r="H658" s="116">
        <v>8627</v>
      </c>
      <c r="I658" s="116">
        <v>38332</v>
      </c>
      <c r="J658" s="116">
        <v>14218746</v>
      </c>
      <c r="K658" s="138"/>
      <c r="L658" s="148" t="s">
        <v>28</v>
      </c>
      <c r="M658" s="148" t="s">
        <v>28</v>
      </c>
      <c r="N658" s="148" t="s">
        <v>28</v>
      </c>
      <c r="O658" s="148" t="s">
        <v>28</v>
      </c>
    </row>
    <row r="659" spans="1:15" s="41" customFormat="1" ht="8.65" customHeight="1" x14ac:dyDescent="0.15">
      <c r="A659" s="74" t="s">
        <v>42</v>
      </c>
      <c r="B659" s="116">
        <v>123705</v>
      </c>
      <c r="C659" s="116">
        <v>221234</v>
      </c>
      <c r="D659" s="116">
        <v>2124082</v>
      </c>
      <c r="E659" s="116">
        <v>7716047998</v>
      </c>
      <c r="F659" s="116"/>
      <c r="G659" s="116">
        <v>11824</v>
      </c>
      <c r="H659" s="116">
        <v>259810</v>
      </c>
      <c r="I659" s="116">
        <v>690506</v>
      </c>
      <c r="J659" s="116">
        <v>413746117</v>
      </c>
      <c r="K659" s="138"/>
      <c r="L659" s="148" t="s">
        <v>28</v>
      </c>
      <c r="M659" s="148" t="s">
        <v>28</v>
      </c>
      <c r="N659" s="148" t="s">
        <v>28</v>
      </c>
      <c r="O659" s="148" t="s">
        <v>28</v>
      </c>
    </row>
    <row r="660" spans="1:15" s="41" customFormat="1" ht="8.65" customHeight="1" x14ac:dyDescent="0.15">
      <c r="A660" s="74" t="s">
        <v>43</v>
      </c>
      <c r="B660" s="116">
        <v>103599</v>
      </c>
      <c r="C660" s="116">
        <v>163387</v>
      </c>
      <c r="D660" s="116">
        <v>1515182</v>
      </c>
      <c r="E660" s="116">
        <v>2770158040</v>
      </c>
      <c r="F660" s="116"/>
      <c r="G660" s="116">
        <v>7502</v>
      </c>
      <c r="H660" s="116">
        <v>302069</v>
      </c>
      <c r="I660" s="116">
        <v>909799</v>
      </c>
      <c r="J660" s="116">
        <v>838261349</v>
      </c>
      <c r="K660" s="138"/>
      <c r="L660" s="148" t="s">
        <v>28</v>
      </c>
      <c r="M660" s="148" t="s">
        <v>28</v>
      </c>
      <c r="N660" s="148" t="s">
        <v>28</v>
      </c>
      <c r="O660" s="148" t="s">
        <v>28</v>
      </c>
    </row>
    <row r="661" spans="1:15" s="41" customFormat="1" ht="8.65" customHeight="1" x14ac:dyDescent="0.15">
      <c r="A661" s="76" t="s">
        <v>88</v>
      </c>
      <c r="B661" s="118">
        <v>18911</v>
      </c>
      <c r="C661" s="118">
        <v>41260</v>
      </c>
      <c r="D661" s="118">
        <v>199822</v>
      </c>
      <c r="E661" s="118">
        <v>913464953</v>
      </c>
      <c r="F661" s="118"/>
      <c r="G661" s="118">
        <v>1301</v>
      </c>
      <c r="H661" s="118">
        <v>23987</v>
      </c>
      <c r="I661" s="118">
        <v>68259</v>
      </c>
      <c r="J661" s="118">
        <v>24376356</v>
      </c>
      <c r="K661" s="139"/>
      <c r="L661" s="149" t="s">
        <v>28</v>
      </c>
      <c r="M661" s="149" t="s">
        <v>28</v>
      </c>
      <c r="N661" s="149" t="s">
        <v>28</v>
      </c>
      <c r="O661" s="149" t="s">
        <v>28</v>
      </c>
    </row>
    <row r="662" spans="1:15" s="41" customFormat="1" ht="8.65" customHeight="1" x14ac:dyDescent="0.15">
      <c r="A662" s="74" t="s">
        <v>45</v>
      </c>
      <c r="B662" s="116">
        <v>14608</v>
      </c>
      <c r="C662" s="116">
        <v>27993</v>
      </c>
      <c r="D662" s="116">
        <v>197141</v>
      </c>
      <c r="E662" s="116">
        <v>226373301</v>
      </c>
      <c r="F662" s="116"/>
      <c r="G662" s="116">
        <v>908</v>
      </c>
      <c r="H662" s="116">
        <v>22864</v>
      </c>
      <c r="I662" s="116">
        <v>75173</v>
      </c>
      <c r="J662" s="116">
        <v>121521957</v>
      </c>
      <c r="K662" s="138"/>
      <c r="L662" s="148" t="s">
        <v>28</v>
      </c>
      <c r="M662" s="148" t="s">
        <v>28</v>
      </c>
      <c r="N662" s="148" t="s">
        <v>28</v>
      </c>
      <c r="O662" s="148" t="s">
        <v>28</v>
      </c>
    </row>
    <row r="663" spans="1:15" s="41" customFormat="1" ht="8.65" customHeight="1" x14ac:dyDescent="0.15">
      <c r="A663" s="74" t="s">
        <v>46</v>
      </c>
      <c r="B663" s="116">
        <v>6238</v>
      </c>
      <c r="C663" s="116">
        <v>10975</v>
      </c>
      <c r="D663" s="116">
        <v>50980</v>
      </c>
      <c r="E663" s="116">
        <v>181328454</v>
      </c>
      <c r="F663" s="116"/>
      <c r="G663" s="116">
        <v>220</v>
      </c>
      <c r="H663" s="116">
        <v>2175</v>
      </c>
      <c r="I663" s="116">
        <v>8586</v>
      </c>
      <c r="J663" s="116">
        <v>8815020</v>
      </c>
      <c r="K663" s="138"/>
      <c r="L663" s="148" t="s">
        <v>28</v>
      </c>
      <c r="M663" s="148" t="s">
        <v>28</v>
      </c>
      <c r="N663" s="148" t="s">
        <v>28</v>
      </c>
      <c r="O663" s="148" t="s">
        <v>28</v>
      </c>
    </row>
    <row r="664" spans="1:15" s="41" customFormat="1" ht="8.65" customHeight="1" x14ac:dyDescent="0.15">
      <c r="A664" s="74" t="s">
        <v>47</v>
      </c>
      <c r="B664" s="116">
        <v>224327</v>
      </c>
      <c r="C664" s="116">
        <v>339835</v>
      </c>
      <c r="D664" s="116">
        <v>3120853</v>
      </c>
      <c r="E664" s="116">
        <v>7757839025</v>
      </c>
      <c r="F664" s="116"/>
      <c r="G664" s="116">
        <v>24166</v>
      </c>
      <c r="H664" s="116">
        <v>581393</v>
      </c>
      <c r="I664" s="116">
        <v>2027906</v>
      </c>
      <c r="J664" s="116">
        <v>1966448714</v>
      </c>
      <c r="K664" s="138"/>
      <c r="L664" s="148" t="s">
        <v>28</v>
      </c>
      <c r="M664" s="148" t="s">
        <v>28</v>
      </c>
      <c r="N664" s="148" t="s">
        <v>28</v>
      </c>
      <c r="O664" s="148" t="s">
        <v>28</v>
      </c>
    </row>
    <row r="665" spans="1:15" s="41" customFormat="1" ht="8.65" customHeight="1" x14ac:dyDescent="0.15">
      <c r="A665" s="76" t="s">
        <v>48</v>
      </c>
      <c r="B665" s="118">
        <v>10332</v>
      </c>
      <c r="C665" s="118">
        <v>24001</v>
      </c>
      <c r="D665" s="118">
        <v>52035</v>
      </c>
      <c r="E665" s="118">
        <v>166253458</v>
      </c>
      <c r="F665" s="118"/>
      <c r="G665" s="118">
        <v>215</v>
      </c>
      <c r="H665" s="118">
        <v>3694</v>
      </c>
      <c r="I665" s="118">
        <v>11171</v>
      </c>
      <c r="J665" s="118">
        <v>3343856</v>
      </c>
      <c r="K665" s="139"/>
      <c r="L665" s="149" t="s">
        <v>28</v>
      </c>
      <c r="M665" s="149" t="s">
        <v>28</v>
      </c>
      <c r="N665" s="149" t="s">
        <v>28</v>
      </c>
      <c r="O665" s="149" t="s">
        <v>28</v>
      </c>
    </row>
    <row r="666" spans="1:15" s="41" customFormat="1" ht="8.65" customHeight="1" x14ac:dyDescent="0.15">
      <c r="A666" s="74" t="s">
        <v>49</v>
      </c>
      <c r="B666" s="116">
        <v>40043</v>
      </c>
      <c r="C666" s="116">
        <v>73146</v>
      </c>
      <c r="D666" s="116">
        <v>484998</v>
      </c>
      <c r="E666" s="116">
        <v>436464963</v>
      </c>
      <c r="F666" s="116"/>
      <c r="G666" s="116">
        <v>2234</v>
      </c>
      <c r="H666" s="116">
        <v>69287</v>
      </c>
      <c r="I666" s="116">
        <v>222317</v>
      </c>
      <c r="J666" s="116">
        <v>241523872</v>
      </c>
      <c r="K666" s="138"/>
      <c r="L666" s="148" t="s">
        <v>28</v>
      </c>
      <c r="M666" s="148" t="s">
        <v>28</v>
      </c>
      <c r="N666" s="148" t="s">
        <v>28</v>
      </c>
      <c r="O666" s="148" t="s">
        <v>28</v>
      </c>
    </row>
    <row r="667" spans="1:15" s="41" customFormat="1" ht="8.65" customHeight="1" x14ac:dyDescent="0.15">
      <c r="A667" s="74" t="s">
        <v>50</v>
      </c>
      <c r="B667" s="116">
        <v>21620</v>
      </c>
      <c r="C667" s="116">
        <v>39674</v>
      </c>
      <c r="D667" s="116">
        <v>380832</v>
      </c>
      <c r="E667" s="116">
        <v>3758657342</v>
      </c>
      <c r="F667" s="116"/>
      <c r="G667" s="116">
        <v>2435</v>
      </c>
      <c r="H667" s="116">
        <v>98795</v>
      </c>
      <c r="I667" s="116">
        <v>398770</v>
      </c>
      <c r="J667" s="116">
        <v>289860195</v>
      </c>
      <c r="K667" s="138"/>
      <c r="L667" s="148" t="s">
        <v>28</v>
      </c>
      <c r="M667" s="148" t="s">
        <v>28</v>
      </c>
      <c r="N667" s="148" t="s">
        <v>28</v>
      </c>
      <c r="O667" s="148" t="s">
        <v>28</v>
      </c>
    </row>
    <row r="668" spans="1:15" s="41" customFormat="1" ht="8.65" customHeight="1" x14ac:dyDescent="0.15">
      <c r="A668" s="74" t="s">
        <v>51</v>
      </c>
      <c r="B668" s="116">
        <v>21582</v>
      </c>
      <c r="C668" s="116">
        <v>34665</v>
      </c>
      <c r="D668" s="116">
        <v>187549</v>
      </c>
      <c r="E668" s="116">
        <v>3146181926</v>
      </c>
      <c r="F668" s="116"/>
      <c r="G668" s="116">
        <v>1022</v>
      </c>
      <c r="H668" s="116">
        <v>21229</v>
      </c>
      <c r="I668" s="116">
        <v>83948</v>
      </c>
      <c r="J668" s="116">
        <v>129025435</v>
      </c>
      <c r="K668" s="138"/>
      <c r="L668" s="148" t="s">
        <v>28</v>
      </c>
      <c r="M668" s="148" t="s">
        <v>28</v>
      </c>
      <c r="N668" s="148" t="s">
        <v>28</v>
      </c>
      <c r="O668" s="148" t="s">
        <v>28</v>
      </c>
    </row>
    <row r="669" spans="1:15" s="41" customFormat="1" ht="8.65" customHeight="1" x14ac:dyDescent="0.15">
      <c r="A669" s="76" t="s">
        <v>52</v>
      </c>
      <c r="B669" s="118">
        <v>16147</v>
      </c>
      <c r="C669" s="118">
        <v>31569</v>
      </c>
      <c r="D669" s="118">
        <v>206994</v>
      </c>
      <c r="E669" s="118">
        <v>317886192</v>
      </c>
      <c r="F669" s="118"/>
      <c r="G669" s="118">
        <v>1377</v>
      </c>
      <c r="H669" s="118">
        <v>60065</v>
      </c>
      <c r="I669" s="118">
        <v>263906</v>
      </c>
      <c r="J669" s="118">
        <v>170976591</v>
      </c>
      <c r="K669" s="139"/>
      <c r="L669" s="149" t="s">
        <v>28</v>
      </c>
      <c r="M669" s="149" t="s">
        <v>28</v>
      </c>
      <c r="N669" s="149" t="s">
        <v>28</v>
      </c>
      <c r="O669" s="149" t="s">
        <v>28</v>
      </c>
    </row>
    <row r="670" spans="1:15" s="41" customFormat="1" ht="8.65" customHeight="1" x14ac:dyDescent="0.15">
      <c r="A670" s="74" t="s">
        <v>53</v>
      </c>
      <c r="B670" s="116">
        <v>27996</v>
      </c>
      <c r="C670" s="116">
        <v>45657</v>
      </c>
      <c r="D670" s="116">
        <v>263516</v>
      </c>
      <c r="E670" s="116">
        <v>286090566</v>
      </c>
      <c r="F670" s="116"/>
      <c r="G670" s="116">
        <v>1104</v>
      </c>
      <c r="H670" s="116">
        <v>28844</v>
      </c>
      <c r="I670" s="116">
        <v>97271</v>
      </c>
      <c r="J670" s="116">
        <v>30491312</v>
      </c>
      <c r="K670" s="138"/>
      <c r="L670" s="148" t="s">
        <v>28</v>
      </c>
      <c r="M670" s="148" t="s">
        <v>28</v>
      </c>
      <c r="N670" s="148" t="s">
        <v>28</v>
      </c>
      <c r="O670" s="148" t="s">
        <v>28</v>
      </c>
    </row>
    <row r="671" spans="1:15" s="41" customFormat="1" ht="8.65" customHeight="1" x14ac:dyDescent="0.15">
      <c r="A671" s="74" t="s">
        <v>54</v>
      </c>
      <c r="B671" s="116">
        <v>37840</v>
      </c>
      <c r="C671" s="116">
        <v>72580</v>
      </c>
      <c r="D671" s="116">
        <v>462327</v>
      </c>
      <c r="E671" s="116">
        <v>137400205</v>
      </c>
      <c r="F671" s="116"/>
      <c r="G671" s="116">
        <v>1161</v>
      </c>
      <c r="H671" s="116">
        <v>54819</v>
      </c>
      <c r="I671" s="116">
        <v>211189</v>
      </c>
      <c r="J671" s="116">
        <v>86247157</v>
      </c>
      <c r="K671" s="138"/>
      <c r="L671" s="148" t="s">
        <v>28</v>
      </c>
      <c r="M671" s="148" t="s">
        <v>28</v>
      </c>
      <c r="N671" s="148" t="s">
        <v>28</v>
      </c>
      <c r="O671" s="148" t="s">
        <v>28</v>
      </c>
    </row>
    <row r="672" spans="1:15" s="41" customFormat="1" ht="8.65" customHeight="1" x14ac:dyDescent="0.15">
      <c r="A672" s="74" t="s">
        <v>55</v>
      </c>
      <c r="B672" s="116">
        <v>15802</v>
      </c>
      <c r="C672" s="116">
        <v>33454</v>
      </c>
      <c r="D672" s="116">
        <v>131277</v>
      </c>
      <c r="E672" s="116">
        <v>161733555</v>
      </c>
      <c r="F672" s="116"/>
      <c r="G672" s="116">
        <v>292</v>
      </c>
      <c r="H672" s="116">
        <v>33410</v>
      </c>
      <c r="I672" s="116">
        <v>88406</v>
      </c>
      <c r="J672" s="116">
        <v>563486739</v>
      </c>
      <c r="K672" s="138"/>
      <c r="L672" s="148" t="s">
        <v>28</v>
      </c>
      <c r="M672" s="148" t="s">
        <v>28</v>
      </c>
      <c r="N672" s="148" t="s">
        <v>28</v>
      </c>
      <c r="O672" s="148" t="s">
        <v>28</v>
      </c>
    </row>
    <row r="673" spans="1:19" s="41" customFormat="1" ht="8.65" customHeight="1" x14ac:dyDescent="0.15">
      <c r="A673" s="76" t="s">
        <v>56</v>
      </c>
      <c r="B673" s="118">
        <v>38021</v>
      </c>
      <c r="C673" s="118">
        <v>63667</v>
      </c>
      <c r="D673" s="118">
        <v>526638</v>
      </c>
      <c r="E673" s="118">
        <v>376824771</v>
      </c>
      <c r="F673" s="118"/>
      <c r="G673" s="118">
        <v>3339</v>
      </c>
      <c r="H673" s="118">
        <v>141260</v>
      </c>
      <c r="I673" s="118">
        <v>411664</v>
      </c>
      <c r="J673" s="118">
        <v>266253047</v>
      </c>
      <c r="K673" s="139"/>
      <c r="L673" s="149" t="s">
        <v>28</v>
      </c>
      <c r="M673" s="149" t="s">
        <v>28</v>
      </c>
      <c r="N673" s="149" t="s">
        <v>28</v>
      </c>
      <c r="O673" s="149" t="s">
        <v>28</v>
      </c>
    </row>
    <row r="674" spans="1:19" s="41" customFormat="1" ht="8.65" customHeight="1" x14ac:dyDescent="0.15">
      <c r="A674" s="74" t="s">
        <v>57</v>
      </c>
      <c r="B674" s="116">
        <v>4349</v>
      </c>
      <c r="C674" s="116">
        <v>9813</v>
      </c>
      <c r="D674" s="116">
        <v>17898</v>
      </c>
      <c r="E674" s="116">
        <v>11399635</v>
      </c>
      <c r="F674" s="116"/>
      <c r="G674" s="116">
        <v>97</v>
      </c>
      <c r="H674" s="116">
        <v>1710</v>
      </c>
      <c r="I674" s="116">
        <v>5653</v>
      </c>
      <c r="J674" s="116">
        <v>4890946</v>
      </c>
      <c r="K674" s="138"/>
      <c r="L674" s="148" t="s">
        <v>28</v>
      </c>
      <c r="M674" s="148" t="s">
        <v>28</v>
      </c>
      <c r="N674" s="148" t="s">
        <v>28</v>
      </c>
      <c r="O674" s="148" t="s">
        <v>28</v>
      </c>
    </row>
    <row r="675" spans="1:19" s="41" customFormat="1" ht="8.65" customHeight="1" x14ac:dyDescent="0.15">
      <c r="A675" s="74" t="s">
        <v>89</v>
      </c>
      <c r="B675" s="116">
        <v>47186</v>
      </c>
      <c r="C675" s="116">
        <v>84480</v>
      </c>
      <c r="D675" s="116">
        <v>316886</v>
      </c>
      <c r="E675" s="116">
        <v>1146573036</v>
      </c>
      <c r="F675" s="116"/>
      <c r="G675" s="116">
        <v>943</v>
      </c>
      <c r="H675" s="116">
        <v>23616</v>
      </c>
      <c r="I675" s="116">
        <v>86142</v>
      </c>
      <c r="J675" s="116">
        <v>27793263</v>
      </c>
      <c r="K675" s="138"/>
      <c r="L675" s="148" t="s">
        <v>28</v>
      </c>
      <c r="M675" s="148" t="s">
        <v>28</v>
      </c>
      <c r="N675" s="148" t="s">
        <v>28</v>
      </c>
      <c r="O675" s="148" t="s">
        <v>28</v>
      </c>
    </row>
    <row r="676" spans="1:19" s="41" customFormat="1" ht="8.65" customHeight="1" x14ac:dyDescent="0.15">
      <c r="A676" s="74" t="s">
        <v>59</v>
      </c>
      <c r="B676" s="116">
        <v>25216</v>
      </c>
      <c r="C676" s="116">
        <v>49858</v>
      </c>
      <c r="D676" s="116">
        <v>350443</v>
      </c>
      <c r="E676" s="116">
        <v>6273917529</v>
      </c>
      <c r="F676" s="116"/>
      <c r="G676" s="116">
        <v>1856</v>
      </c>
      <c r="H676" s="116">
        <v>17960</v>
      </c>
      <c r="I676" s="116">
        <v>63349</v>
      </c>
      <c r="J676" s="116">
        <v>19238835</v>
      </c>
      <c r="K676" s="138"/>
      <c r="L676" s="148" t="s">
        <v>28</v>
      </c>
      <c r="M676" s="148" t="s">
        <v>28</v>
      </c>
      <c r="N676" s="148" t="s">
        <v>28</v>
      </c>
      <c r="O676" s="148" t="s">
        <v>28</v>
      </c>
    </row>
    <row r="677" spans="1:19" s="41" customFormat="1" ht="8.65" customHeight="1" x14ac:dyDescent="0.15">
      <c r="A677" s="76" t="s">
        <v>60</v>
      </c>
      <c r="B677" s="118">
        <v>3375</v>
      </c>
      <c r="C677" s="118">
        <v>6424</v>
      </c>
      <c r="D677" s="118">
        <v>24733</v>
      </c>
      <c r="E677" s="118">
        <v>22098856</v>
      </c>
      <c r="F677" s="118"/>
      <c r="G677" s="118">
        <v>164</v>
      </c>
      <c r="H677" s="118">
        <v>6310</v>
      </c>
      <c r="I677" s="118">
        <v>18630</v>
      </c>
      <c r="J677" s="118">
        <v>20514630</v>
      </c>
      <c r="K677" s="139"/>
      <c r="L677" s="149" t="s">
        <v>28</v>
      </c>
      <c r="M677" s="149" t="s">
        <v>28</v>
      </c>
      <c r="N677" s="149" t="s">
        <v>28</v>
      </c>
      <c r="O677" s="149" t="s">
        <v>28</v>
      </c>
    </row>
    <row r="678" spans="1:19" s="41" customFormat="1" ht="8.65" customHeight="1" x14ac:dyDescent="0.15">
      <c r="A678" s="110" t="s">
        <v>90</v>
      </c>
      <c r="B678" s="120">
        <v>17</v>
      </c>
      <c r="C678" s="120">
        <v>24</v>
      </c>
      <c r="D678" s="120">
        <v>202</v>
      </c>
      <c r="E678" s="120">
        <v>9030730</v>
      </c>
      <c r="F678" s="120"/>
      <c r="G678" s="120">
        <v>0</v>
      </c>
      <c r="H678" s="120">
        <v>0</v>
      </c>
      <c r="I678" s="120">
        <v>0</v>
      </c>
      <c r="J678" s="120">
        <v>0</v>
      </c>
      <c r="K678" s="55"/>
      <c r="L678" s="56" t="s">
        <v>28</v>
      </c>
      <c r="M678" s="56" t="s">
        <v>28</v>
      </c>
      <c r="N678" s="56" t="s">
        <v>28</v>
      </c>
      <c r="O678" s="56" t="s">
        <v>28</v>
      </c>
    </row>
    <row r="679" spans="1:19" s="41" customFormat="1" ht="8.65" customHeight="1" x14ac:dyDescent="0.15">
      <c r="A679" s="110" t="s">
        <v>114</v>
      </c>
      <c r="B679" s="120">
        <v>17</v>
      </c>
      <c r="C679" s="120">
        <v>29</v>
      </c>
      <c r="D679" s="120">
        <v>226</v>
      </c>
      <c r="E679" s="120">
        <v>7118989</v>
      </c>
      <c r="F679" s="120"/>
      <c r="G679" s="120">
        <v>2</v>
      </c>
      <c r="H679" s="120">
        <v>117</v>
      </c>
      <c r="I679" s="120">
        <v>570</v>
      </c>
      <c r="J679" s="120">
        <v>534332</v>
      </c>
      <c r="K679" s="55"/>
      <c r="L679" s="56" t="s">
        <v>28</v>
      </c>
      <c r="M679" s="56" t="s">
        <v>28</v>
      </c>
      <c r="N679" s="56" t="s">
        <v>28</v>
      </c>
      <c r="O679" s="56" t="s">
        <v>28</v>
      </c>
    </row>
    <row r="680" spans="1:19" s="41" customFormat="1" ht="8.65" customHeight="1" x14ac:dyDescent="0.15">
      <c r="A680" s="150"/>
      <c r="B680" s="120"/>
      <c r="C680" s="120"/>
      <c r="D680" s="120"/>
      <c r="E680" s="120"/>
      <c r="F680" s="120"/>
      <c r="G680" s="120"/>
      <c r="H680" s="120"/>
      <c r="I680" s="120"/>
      <c r="J680" s="120"/>
      <c r="K680" s="55"/>
      <c r="L680" s="56"/>
      <c r="M680" s="56"/>
      <c r="N680" s="56"/>
      <c r="O680" s="56"/>
    </row>
    <row r="681" spans="1:19" s="41" customFormat="1" ht="8.65" customHeight="1" x14ac:dyDescent="0.15">
      <c r="A681" s="72">
        <v>2013</v>
      </c>
      <c r="B681" s="156"/>
      <c r="C681" s="79"/>
      <c r="D681" s="84"/>
      <c r="E681" s="111"/>
      <c r="F681" s="111"/>
      <c r="G681" s="111"/>
      <c r="H681" s="111"/>
      <c r="I681" s="84"/>
      <c r="J681" s="84"/>
      <c r="K681" s="111"/>
      <c r="L681" s="111"/>
      <c r="M681" s="111"/>
      <c r="N681" s="111"/>
      <c r="O681" s="84"/>
      <c r="P681" s="144"/>
      <c r="Q681" s="144"/>
      <c r="R681" s="144"/>
      <c r="S681" s="144"/>
    </row>
    <row r="682" spans="1:19" s="41" customFormat="1" ht="8.65" customHeight="1" x14ac:dyDescent="0.15">
      <c r="A682" s="72" t="s">
        <v>84</v>
      </c>
      <c r="B682" s="114">
        <f t="shared" ref="B682:C682" si="5">SUM(B684:B717)</f>
        <v>1307777</v>
      </c>
      <c r="C682" s="114">
        <f t="shared" si="5"/>
        <v>2582619</v>
      </c>
      <c r="D682" s="114">
        <f>SUM(D684:D717)-2</f>
        <v>21428508</v>
      </c>
      <c r="E682" s="114">
        <f>SUM(E684:E717)+3</f>
        <v>67572125685</v>
      </c>
      <c r="F682" s="114"/>
      <c r="G682" s="114">
        <f t="shared" ref="G682:H682" si="6">SUM(G684:G717)</f>
        <v>273822</v>
      </c>
      <c r="H682" s="114">
        <f t="shared" si="6"/>
        <v>6466289</v>
      </c>
      <c r="I682" s="114">
        <f>SUM(I684:I717)-1</f>
        <v>19721895</v>
      </c>
      <c r="J682" s="114">
        <f>SUM(J684:J717)-1</f>
        <v>59934052766</v>
      </c>
      <c r="K682" s="78"/>
      <c r="L682" s="147" t="s">
        <v>28</v>
      </c>
      <c r="M682" s="147" t="s">
        <v>28</v>
      </c>
      <c r="N682" s="147" t="s">
        <v>28</v>
      </c>
      <c r="O682" s="147" t="s">
        <v>28</v>
      </c>
      <c r="P682" s="144"/>
      <c r="Q682" s="144"/>
      <c r="R682" s="144"/>
      <c r="S682" s="144"/>
    </row>
    <row r="683" spans="1:19" s="41" customFormat="1" ht="3" customHeight="1" x14ac:dyDescent="0.15">
      <c r="A683" s="72"/>
      <c r="B683" s="114"/>
      <c r="C683" s="114"/>
      <c r="D683" s="114"/>
      <c r="E683" s="114"/>
      <c r="F683" s="114"/>
      <c r="G683" s="114"/>
      <c r="H683" s="114"/>
      <c r="I683" s="114"/>
      <c r="J683" s="114"/>
      <c r="K683" s="78"/>
      <c r="L683" s="147"/>
      <c r="M683" s="147"/>
      <c r="N683" s="147"/>
      <c r="O683" s="147"/>
      <c r="P683" s="144"/>
      <c r="Q683" s="144"/>
      <c r="R683" s="144"/>
      <c r="S683" s="144"/>
    </row>
    <row r="684" spans="1:19" s="41" customFormat="1" ht="8.65" customHeight="1" x14ac:dyDescent="0.15">
      <c r="A684" s="74" t="s">
        <v>29</v>
      </c>
      <c r="B684" s="116">
        <v>9825</v>
      </c>
      <c r="C684" s="116">
        <v>20862</v>
      </c>
      <c r="D684" s="116">
        <v>133979</v>
      </c>
      <c r="E684" s="116">
        <v>141591776</v>
      </c>
      <c r="F684" s="116"/>
      <c r="G684" s="116">
        <v>1749</v>
      </c>
      <c r="H684" s="116">
        <v>80969</v>
      </c>
      <c r="I684" s="116">
        <v>184852</v>
      </c>
      <c r="J684" s="116">
        <v>83941337</v>
      </c>
      <c r="K684" s="138"/>
      <c r="L684" s="148" t="s">
        <v>28</v>
      </c>
      <c r="M684" s="148" t="s">
        <v>28</v>
      </c>
      <c r="N684" s="148" t="s">
        <v>28</v>
      </c>
      <c r="O684" s="148" t="s">
        <v>28</v>
      </c>
      <c r="P684" s="144"/>
      <c r="Q684" s="144"/>
      <c r="R684" s="144"/>
      <c r="S684" s="144"/>
    </row>
    <row r="685" spans="1:19" s="41" customFormat="1" ht="8.65" customHeight="1" x14ac:dyDescent="0.15">
      <c r="A685" s="74" t="s">
        <v>30</v>
      </c>
      <c r="B685" s="116">
        <v>48943</v>
      </c>
      <c r="C685" s="116">
        <v>84816</v>
      </c>
      <c r="D685" s="116">
        <v>585661</v>
      </c>
      <c r="E685" s="116">
        <v>746000627</v>
      </c>
      <c r="F685" s="116"/>
      <c r="G685" s="116">
        <v>2128</v>
      </c>
      <c r="H685" s="116">
        <v>111352</v>
      </c>
      <c r="I685" s="116">
        <v>413825</v>
      </c>
      <c r="J685" s="116">
        <v>490841091</v>
      </c>
      <c r="K685" s="138"/>
      <c r="L685" s="148" t="s">
        <v>28</v>
      </c>
      <c r="M685" s="148" t="s">
        <v>28</v>
      </c>
      <c r="N685" s="148" t="s">
        <v>28</v>
      </c>
      <c r="O685" s="148" t="s">
        <v>28</v>
      </c>
      <c r="P685" s="144"/>
      <c r="Q685" s="144"/>
      <c r="R685" s="144"/>
      <c r="S685" s="144"/>
    </row>
    <row r="686" spans="1:19" s="41" customFormat="1" ht="8.65" customHeight="1" x14ac:dyDescent="0.15">
      <c r="A686" s="74" t="s">
        <v>31</v>
      </c>
      <c r="B686" s="116">
        <v>7542</v>
      </c>
      <c r="C686" s="116">
        <v>15113</v>
      </c>
      <c r="D686" s="116">
        <v>76677</v>
      </c>
      <c r="E686" s="116">
        <v>153308143</v>
      </c>
      <c r="F686" s="116"/>
      <c r="G686" s="116">
        <v>346</v>
      </c>
      <c r="H686" s="116">
        <v>12916</v>
      </c>
      <c r="I686" s="116">
        <v>34870</v>
      </c>
      <c r="J686" s="116">
        <v>28310744</v>
      </c>
      <c r="K686" s="138"/>
      <c r="L686" s="148" t="s">
        <v>28</v>
      </c>
      <c r="M686" s="148" t="s">
        <v>28</v>
      </c>
      <c r="N686" s="148" t="s">
        <v>28</v>
      </c>
      <c r="O686" s="148" t="s">
        <v>28</v>
      </c>
      <c r="P686" s="144"/>
      <c r="Q686" s="144"/>
      <c r="R686" s="144"/>
      <c r="S686" s="144"/>
    </row>
    <row r="687" spans="1:19" s="41" customFormat="1" ht="8.65" customHeight="1" x14ac:dyDescent="0.15">
      <c r="A687" s="76" t="s">
        <v>32</v>
      </c>
      <c r="B687" s="118">
        <v>6304</v>
      </c>
      <c r="C687" s="118">
        <v>18069</v>
      </c>
      <c r="D687" s="118">
        <v>45089</v>
      </c>
      <c r="E687" s="118">
        <v>343408456</v>
      </c>
      <c r="F687" s="118"/>
      <c r="G687" s="118">
        <v>292</v>
      </c>
      <c r="H687" s="118">
        <v>9217</v>
      </c>
      <c r="I687" s="118">
        <v>32920</v>
      </c>
      <c r="J687" s="118">
        <v>47249253</v>
      </c>
      <c r="K687" s="139"/>
      <c r="L687" s="149" t="s">
        <v>28</v>
      </c>
      <c r="M687" s="149" t="s">
        <v>28</v>
      </c>
      <c r="N687" s="149" t="s">
        <v>28</v>
      </c>
      <c r="O687" s="149" t="s">
        <v>28</v>
      </c>
      <c r="P687" s="144"/>
      <c r="Q687" s="144"/>
      <c r="R687" s="144"/>
      <c r="S687" s="144"/>
    </row>
    <row r="688" spans="1:19" s="41" customFormat="1" ht="8.65" customHeight="1" x14ac:dyDescent="0.15">
      <c r="A688" s="74" t="s">
        <v>85</v>
      </c>
      <c r="B688" s="116">
        <v>37473</v>
      </c>
      <c r="C688" s="116">
        <v>81604</v>
      </c>
      <c r="D688" s="116">
        <v>666383</v>
      </c>
      <c r="E688" s="116">
        <v>999076393</v>
      </c>
      <c r="F688" s="116"/>
      <c r="G688" s="116">
        <v>5405</v>
      </c>
      <c r="H688" s="116">
        <v>153346</v>
      </c>
      <c r="I688" s="116">
        <v>481943</v>
      </c>
      <c r="J688" s="116">
        <v>452694892</v>
      </c>
      <c r="K688" s="138"/>
      <c r="L688" s="148" t="s">
        <v>28</v>
      </c>
      <c r="M688" s="148" t="s">
        <v>28</v>
      </c>
      <c r="N688" s="148" t="s">
        <v>28</v>
      </c>
      <c r="O688" s="148" t="s">
        <v>28</v>
      </c>
      <c r="P688" s="144"/>
      <c r="Q688" s="144"/>
      <c r="R688" s="144"/>
      <c r="S688" s="144"/>
    </row>
    <row r="689" spans="1:19" s="41" customFormat="1" ht="8.65" customHeight="1" x14ac:dyDescent="0.15">
      <c r="A689" s="74" t="s">
        <v>34</v>
      </c>
      <c r="B689" s="116">
        <v>7896</v>
      </c>
      <c r="C689" s="116">
        <v>15825</v>
      </c>
      <c r="D689" s="116">
        <v>96987</v>
      </c>
      <c r="E689" s="116">
        <v>99983255</v>
      </c>
      <c r="F689" s="116"/>
      <c r="G689" s="116">
        <v>381</v>
      </c>
      <c r="H689" s="116">
        <v>5340</v>
      </c>
      <c r="I689" s="116">
        <v>14258</v>
      </c>
      <c r="J689" s="116">
        <v>14484963</v>
      </c>
      <c r="K689" s="138"/>
      <c r="L689" s="148" t="s">
        <v>28</v>
      </c>
      <c r="M689" s="148" t="s">
        <v>28</v>
      </c>
      <c r="N689" s="148" t="s">
        <v>28</v>
      </c>
      <c r="O689" s="148" t="s">
        <v>28</v>
      </c>
      <c r="P689" s="144"/>
      <c r="Q689" s="144"/>
      <c r="R689" s="144"/>
      <c r="S689" s="144"/>
    </row>
    <row r="690" spans="1:19" s="41" customFormat="1" ht="8.65" customHeight="1" x14ac:dyDescent="0.15">
      <c r="A690" s="74" t="s">
        <v>35</v>
      </c>
      <c r="B690" s="116">
        <v>10177</v>
      </c>
      <c r="C690" s="116">
        <v>51978</v>
      </c>
      <c r="D690" s="116">
        <v>133014</v>
      </c>
      <c r="E690" s="116">
        <v>65094781</v>
      </c>
      <c r="F690" s="116"/>
      <c r="G690" s="116">
        <v>326</v>
      </c>
      <c r="H690" s="116">
        <v>7488</v>
      </c>
      <c r="I690" s="116">
        <v>21965</v>
      </c>
      <c r="J690" s="116">
        <v>20853968</v>
      </c>
      <c r="K690" s="138"/>
      <c r="L690" s="148" t="s">
        <v>28</v>
      </c>
      <c r="M690" s="148" t="s">
        <v>28</v>
      </c>
      <c r="N690" s="148" t="s">
        <v>28</v>
      </c>
      <c r="O690" s="148" t="s">
        <v>28</v>
      </c>
      <c r="P690" s="144"/>
      <c r="Q690" s="144"/>
      <c r="R690" s="144"/>
      <c r="S690" s="144"/>
    </row>
    <row r="691" spans="1:19" s="41" customFormat="1" ht="8.65" customHeight="1" x14ac:dyDescent="0.15">
      <c r="A691" s="76" t="s">
        <v>86</v>
      </c>
      <c r="B691" s="118">
        <v>42396</v>
      </c>
      <c r="C691" s="118">
        <v>80938</v>
      </c>
      <c r="D691" s="118">
        <v>570266</v>
      </c>
      <c r="E691" s="118">
        <v>751174066</v>
      </c>
      <c r="F691" s="118"/>
      <c r="G691" s="118">
        <v>3962</v>
      </c>
      <c r="H691" s="118">
        <v>211976</v>
      </c>
      <c r="I691" s="118">
        <v>718861</v>
      </c>
      <c r="J691" s="118">
        <v>1994730031</v>
      </c>
      <c r="K691" s="139"/>
      <c r="L691" s="149" t="s">
        <v>28</v>
      </c>
      <c r="M691" s="149" t="s">
        <v>28</v>
      </c>
      <c r="N691" s="149" t="s">
        <v>28</v>
      </c>
      <c r="O691" s="149" t="s">
        <v>28</v>
      </c>
      <c r="P691" s="144"/>
      <c r="Q691" s="144"/>
      <c r="R691" s="144"/>
      <c r="S691" s="144"/>
    </row>
    <row r="692" spans="1:19" s="41" customFormat="1" ht="8.65" customHeight="1" x14ac:dyDescent="0.15">
      <c r="A692" s="74" t="s">
        <v>87</v>
      </c>
      <c r="B692" s="116">
        <v>280936</v>
      </c>
      <c r="C692" s="116">
        <v>454254</v>
      </c>
      <c r="D692" s="116">
        <v>5943283</v>
      </c>
      <c r="E692" s="116">
        <v>25583527469</v>
      </c>
      <c r="F692" s="116"/>
      <c r="G692" s="116">
        <v>166584</v>
      </c>
      <c r="H692" s="116">
        <v>3795902</v>
      </c>
      <c r="I692" s="116">
        <v>10814072</v>
      </c>
      <c r="J692" s="116">
        <v>25162349780</v>
      </c>
      <c r="K692" s="138"/>
      <c r="L692" s="148" t="s">
        <v>28</v>
      </c>
      <c r="M692" s="148" t="s">
        <v>28</v>
      </c>
      <c r="N692" s="148" t="s">
        <v>28</v>
      </c>
      <c r="O692" s="148" t="s">
        <v>28</v>
      </c>
      <c r="P692" s="144"/>
      <c r="Q692" s="144"/>
      <c r="R692" s="144"/>
      <c r="S692" s="144"/>
    </row>
    <row r="693" spans="1:19" s="41" customFormat="1" ht="8.65" customHeight="1" x14ac:dyDescent="0.15">
      <c r="A693" s="74" t="s">
        <v>38</v>
      </c>
      <c r="B693" s="116">
        <v>8068</v>
      </c>
      <c r="C693" s="116">
        <v>17131</v>
      </c>
      <c r="D693" s="116">
        <v>82032</v>
      </c>
      <c r="E693" s="116">
        <v>157026734</v>
      </c>
      <c r="F693" s="116"/>
      <c r="G693" s="116">
        <v>456</v>
      </c>
      <c r="H693" s="116">
        <v>20715</v>
      </c>
      <c r="I693" s="116">
        <v>80323</v>
      </c>
      <c r="J693" s="116">
        <v>66287448</v>
      </c>
      <c r="K693" s="138"/>
      <c r="L693" s="148" t="s">
        <v>28</v>
      </c>
      <c r="M693" s="148" t="s">
        <v>28</v>
      </c>
      <c r="N693" s="148" t="s">
        <v>28</v>
      </c>
      <c r="O693" s="148" t="s">
        <v>28</v>
      </c>
    </row>
    <row r="694" spans="1:19" s="41" customFormat="1" ht="8.65" customHeight="1" x14ac:dyDescent="0.15">
      <c r="A694" s="74" t="s">
        <v>39</v>
      </c>
      <c r="B694" s="116">
        <v>38436</v>
      </c>
      <c r="C694" s="116">
        <v>83120</v>
      </c>
      <c r="D694" s="116">
        <v>567049</v>
      </c>
      <c r="E694" s="116">
        <v>1841241326</v>
      </c>
      <c r="F694" s="116"/>
      <c r="G694" s="116">
        <v>3334</v>
      </c>
      <c r="H694" s="116">
        <v>127505</v>
      </c>
      <c r="I694" s="116">
        <v>340059</v>
      </c>
      <c r="J694" s="116">
        <v>557304414</v>
      </c>
      <c r="K694" s="138"/>
      <c r="L694" s="148" t="s">
        <v>28</v>
      </c>
      <c r="M694" s="148" t="s">
        <v>28</v>
      </c>
      <c r="N694" s="148" t="s">
        <v>28</v>
      </c>
      <c r="O694" s="148" t="s">
        <v>28</v>
      </c>
    </row>
    <row r="695" spans="1:19" s="41" customFormat="1" ht="8.65" customHeight="1" x14ac:dyDescent="0.15">
      <c r="A695" s="76" t="s">
        <v>40</v>
      </c>
      <c r="B695" s="118">
        <v>9857</v>
      </c>
      <c r="C695" s="118">
        <v>35069</v>
      </c>
      <c r="D695" s="118">
        <v>71840</v>
      </c>
      <c r="E695" s="118">
        <v>273312913</v>
      </c>
      <c r="F695" s="118"/>
      <c r="G695" s="118">
        <v>256</v>
      </c>
      <c r="H695" s="118">
        <v>1862</v>
      </c>
      <c r="I695" s="118">
        <v>9414</v>
      </c>
      <c r="J695" s="118">
        <v>4297904</v>
      </c>
      <c r="K695" s="139"/>
      <c r="L695" s="149" t="s">
        <v>28</v>
      </c>
      <c r="M695" s="149" t="s">
        <v>28</v>
      </c>
      <c r="N695" s="149" t="s">
        <v>28</v>
      </c>
      <c r="O695" s="149" t="s">
        <v>28</v>
      </c>
    </row>
    <row r="696" spans="1:19" s="41" customFormat="1" ht="8.65" customHeight="1" x14ac:dyDescent="0.15">
      <c r="A696" s="74" t="s">
        <v>41</v>
      </c>
      <c r="B696" s="116">
        <v>9951</v>
      </c>
      <c r="C696" s="116">
        <v>25901</v>
      </c>
      <c r="D696" s="116">
        <v>98563</v>
      </c>
      <c r="E696" s="116">
        <v>130949220</v>
      </c>
      <c r="F696" s="116"/>
      <c r="G696" s="116">
        <v>481</v>
      </c>
      <c r="H696" s="116">
        <v>10188</v>
      </c>
      <c r="I696" s="116">
        <v>46935</v>
      </c>
      <c r="J696" s="116">
        <v>22883032</v>
      </c>
      <c r="K696" s="138"/>
      <c r="L696" s="148" t="s">
        <v>28</v>
      </c>
      <c r="M696" s="148" t="s">
        <v>28</v>
      </c>
      <c r="N696" s="148" t="s">
        <v>28</v>
      </c>
      <c r="O696" s="148" t="s">
        <v>28</v>
      </c>
    </row>
    <row r="697" spans="1:19" s="41" customFormat="1" ht="8.65" customHeight="1" x14ac:dyDescent="0.15">
      <c r="A697" s="74" t="s">
        <v>42</v>
      </c>
      <c r="B697" s="116">
        <v>123358</v>
      </c>
      <c r="C697" s="116">
        <v>238686</v>
      </c>
      <c r="D697" s="116">
        <v>2351911</v>
      </c>
      <c r="E697" s="116">
        <v>7408855246</v>
      </c>
      <c r="F697" s="116"/>
      <c r="G697" s="116">
        <v>14809</v>
      </c>
      <c r="H697" s="116">
        <v>208148</v>
      </c>
      <c r="I697" s="116">
        <v>776862</v>
      </c>
      <c r="J697" s="116">
        <v>643477811</v>
      </c>
      <c r="K697" s="138"/>
      <c r="L697" s="148" t="s">
        <v>28</v>
      </c>
      <c r="M697" s="148" t="s">
        <v>28</v>
      </c>
      <c r="N697" s="148" t="s">
        <v>28</v>
      </c>
      <c r="O697" s="148" t="s">
        <v>28</v>
      </c>
    </row>
    <row r="698" spans="1:19" s="41" customFormat="1" ht="8.65" customHeight="1" x14ac:dyDescent="0.15">
      <c r="A698" s="74" t="s">
        <v>43</v>
      </c>
      <c r="B698" s="116">
        <v>162152</v>
      </c>
      <c r="C698" s="116">
        <v>262287</v>
      </c>
      <c r="D698" s="116">
        <v>1777338</v>
      </c>
      <c r="E698" s="116">
        <v>2685685675</v>
      </c>
      <c r="F698" s="116"/>
      <c r="G698" s="116">
        <v>9783</v>
      </c>
      <c r="H698" s="116">
        <v>322837</v>
      </c>
      <c r="I698" s="116">
        <v>1006803</v>
      </c>
      <c r="J698" s="116">
        <v>1173086338</v>
      </c>
      <c r="K698" s="138"/>
      <c r="L698" s="148" t="s">
        <v>28</v>
      </c>
      <c r="M698" s="148" t="s">
        <v>28</v>
      </c>
      <c r="N698" s="148" t="s">
        <v>28</v>
      </c>
      <c r="O698" s="148" t="s">
        <v>28</v>
      </c>
    </row>
    <row r="699" spans="1:19" s="41" customFormat="1" ht="8.65" customHeight="1" x14ac:dyDescent="0.15">
      <c r="A699" s="76" t="s">
        <v>88</v>
      </c>
      <c r="B699" s="118">
        <v>19030</v>
      </c>
      <c r="C699" s="118">
        <v>47274</v>
      </c>
      <c r="D699" s="118">
        <v>222288</v>
      </c>
      <c r="E699" s="118">
        <v>789802142</v>
      </c>
      <c r="F699" s="118"/>
      <c r="G699" s="118">
        <v>1720</v>
      </c>
      <c r="H699" s="118">
        <v>33311</v>
      </c>
      <c r="I699" s="118">
        <v>88485</v>
      </c>
      <c r="J699" s="118">
        <v>55136789</v>
      </c>
      <c r="K699" s="139"/>
      <c r="L699" s="149" t="s">
        <v>28</v>
      </c>
      <c r="M699" s="149" t="s">
        <v>28</v>
      </c>
      <c r="N699" s="149" t="s">
        <v>28</v>
      </c>
      <c r="O699" s="149" t="s">
        <v>28</v>
      </c>
    </row>
    <row r="700" spans="1:19" s="41" customFormat="1" ht="8.65" customHeight="1" x14ac:dyDescent="0.15">
      <c r="A700" s="74" t="s">
        <v>45</v>
      </c>
      <c r="B700" s="116">
        <v>13715</v>
      </c>
      <c r="C700" s="116">
        <v>31310</v>
      </c>
      <c r="D700" s="116">
        <v>222924</v>
      </c>
      <c r="E700" s="116">
        <v>225119205</v>
      </c>
      <c r="F700" s="116"/>
      <c r="G700" s="41">
        <v>1507</v>
      </c>
      <c r="H700" s="116">
        <v>22927</v>
      </c>
      <c r="I700" s="116">
        <v>93114</v>
      </c>
      <c r="J700" s="116">
        <v>114824329</v>
      </c>
      <c r="K700" s="138"/>
      <c r="L700" s="148" t="s">
        <v>28</v>
      </c>
      <c r="M700" s="148" t="s">
        <v>28</v>
      </c>
      <c r="N700" s="148" t="s">
        <v>28</v>
      </c>
      <c r="O700" s="148" t="s">
        <v>28</v>
      </c>
    </row>
    <row r="701" spans="1:19" s="41" customFormat="1" ht="8.65" customHeight="1" x14ac:dyDescent="0.15">
      <c r="A701" s="74" t="s">
        <v>46</v>
      </c>
      <c r="B701" s="116">
        <v>5999</v>
      </c>
      <c r="C701" s="116">
        <v>14929</v>
      </c>
      <c r="D701" s="116">
        <v>60221</v>
      </c>
      <c r="E701" s="116">
        <v>204711603</v>
      </c>
      <c r="F701" s="116"/>
      <c r="G701" s="116">
        <v>314</v>
      </c>
      <c r="H701" s="116">
        <v>2205</v>
      </c>
      <c r="I701" s="116">
        <v>8124</v>
      </c>
      <c r="J701" s="116">
        <v>6910804</v>
      </c>
      <c r="K701" s="138"/>
      <c r="L701" s="148" t="s">
        <v>28</v>
      </c>
      <c r="M701" s="148" t="s">
        <v>28</v>
      </c>
      <c r="N701" s="148" t="s">
        <v>28</v>
      </c>
      <c r="O701" s="148" t="s">
        <v>28</v>
      </c>
    </row>
    <row r="702" spans="1:19" s="41" customFormat="1" ht="8.65" customHeight="1" x14ac:dyDescent="0.15">
      <c r="A702" s="74" t="s">
        <v>47</v>
      </c>
      <c r="B702" s="116">
        <v>155366</v>
      </c>
      <c r="C702" s="116">
        <v>296986</v>
      </c>
      <c r="D702" s="116">
        <v>3734920</v>
      </c>
      <c r="E702" s="116">
        <v>9075317316</v>
      </c>
      <c r="F702" s="116"/>
      <c r="G702" s="116">
        <v>37180</v>
      </c>
      <c r="H702" s="116">
        <v>645472</v>
      </c>
      <c r="I702" s="116">
        <v>2215990</v>
      </c>
      <c r="J702" s="116">
        <v>5195026454</v>
      </c>
      <c r="K702" s="138"/>
      <c r="L702" s="148" t="s">
        <v>28</v>
      </c>
      <c r="M702" s="148" t="s">
        <v>28</v>
      </c>
      <c r="N702" s="148" t="s">
        <v>28</v>
      </c>
      <c r="O702" s="148" t="s">
        <v>28</v>
      </c>
    </row>
    <row r="703" spans="1:19" s="41" customFormat="1" ht="8.65" customHeight="1" x14ac:dyDescent="0.15">
      <c r="A703" s="76" t="s">
        <v>48</v>
      </c>
      <c r="B703" s="118">
        <v>9262</v>
      </c>
      <c r="C703" s="118">
        <v>42777</v>
      </c>
      <c r="D703" s="118">
        <v>59281</v>
      </c>
      <c r="E703" s="118">
        <v>169667563</v>
      </c>
      <c r="F703" s="118"/>
      <c r="G703" s="118">
        <v>306</v>
      </c>
      <c r="H703" s="118">
        <v>5001</v>
      </c>
      <c r="I703" s="118">
        <v>14650</v>
      </c>
      <c r="J703" s="118">
        <v>7705940</v>
      </c>
      <c r="K703" s="139"/>
      <c r="L703" s="149" t="s">
        <v>28</v>
      </c>
      <c r="M703" s="149" t="s">
        <v>28</v>
      </c>
      <c r="N703" s="149" t="s">
        <v>28</v>
      </c>
      <c r="O703" s="149" t="s">
        <v>28</v>
      </c>
    </row>
    <row r="704" spans="1:19" s="41" customFormat="1" ht="8.65" customHeight="1" x14ac:dyDescent="0.15">
      <c r="A704" s="74" t="s">
        <v>49</v>
      </c>
      <c r="B704" s="116">
        <v>40228</v>
      </c>
      <c r="C704" s="116">
        <v>90951</v>
      </c>
      <c r="D704" s="116">
        <v>563747</v>
      </c>
      <c r="E704" s="116">
        <v>522600159</v>
      </c>
      <c r="F704" s="116"/>
      <c r="G704" s="116">
        <v>3160</v>
      </c>
      <c r="H704" s="116">
        <v>90988</v>
      </c>
      <c r="I704" s="116">
        <v>282689</v>
      </c>
      <c r="J704" s="116">
        <v>20600232066</v>
      </c>
      <c r="K704" s="138"/>
      <c r="L704" s="148" t="s">
        <v>28</v>
      </c>
      <c r="M704" s="148" t="s">
        <v>28</v>
      </c>
      <c r="N704" s="148" t="s">
        <v>28</v>
      </c>
      <c r="O704" s="148" t="s">
        <v>28</v>
      </c>
    </row>
    <row r="705" spans="1:19" s="41" customFormat="1" ht="8.65" customHeight="1" x14ac:dyDescent="0.15">
      <c r="A705" s="74" t="s">
        <v>50</v>
      </c>
      <c r="B705" s="116">
        <v>22962</v>
      </c>
      <c r="C705" s="116">
        <v>45133</v>
      </c>
      <c r="D705" s="116">
        <v>438348</v>
      </c>
      <c r="E705" s="116">
        <v>3300283674</v>
      </c>
      <c r="F705" s="116"/>
      <c r="G705" s="116">
        <v>2911</v>
      </c>
      <c r="H705" s="116">
        <v>125215</v>
      </c>
      <c r="I705" s="116">
        <v>522699</v>
      </c>
      <c r="J705" s="116">
        <v>644469006</v>
      </c>
      <c r="K705" s="138"/>
      <c r="L705" s="148" t="s">
        <v>28</v>
      </c>
      <c r="M705" s="148" t="s">
        <v>28</v>
      </c>
      <c r="N705" s="148" t="s">
        <v>28</v>
      </c>
      <c r="O705" s="148" t="s">
        <v>28</v>
      </c>
    </row>
    <row r="706" spans="1:19" s="41" customFormat="1" ht="8.65" customHeight="1" x14ac:dyDescent="0.15">
      <c r="A706" s="74" t="s">
        <v>51</v>
      </c>
      <c r="B706" s="116">
        <v>24780</v>
      </c>
      <c r="C706" s="116">
        <v>44617</v>
      </c>
      <c r="D706" s="116">
        <v>267325</v>
      </c>
      <c r="E706" s="116">
        <v>2938723535</v>
      </c>
      <c r="F706" s="116"/>
      <c r="G706" s="116">
        <v>1467</v>
      </c>
      <c r="H706" s="116">
        <v>27627</v>
      </c>
      <c r="I706" s="116">
        <v>103146</v>
      </c>
      <c r="J706" s="116">
        <v>223237117</v>
      </c>
      <c r="K706" s="138"/>
      <c r="L706" s="148" t="s">
        <v>28</v>
      </c>
      <c r="M706" s="148" t="s">
        <v>28</v>
      </c>
      <c r="N706" s="148" t="s">
        <v>28</v>
      </c>
      <c r="O706" s="148" t="s">
        <v>28</v>
      </c>
    </row>
    <row r="707" spans="1:19" s="41" customFormat="1" ht="8.65" customHeight="1" x14ac:dyDescent="0.15">
      <c r="A707" s="76" t="s">
        <v>52</v>
      </c>
      <c r="B707" s="118">
        <v>16763</v>
      </c>
      <c r="C707" s="118">
        <v>39962</v>
      </c>
      <c r="D707" s="118">
        <v>241684</v>
      </c>
      <c r="E707" s="118">
        <v>277652126</v>
      </c>
      <c r="F707" s="118"/>
      <c r="G707" s="118">
        <v>1536</v>
      </c>
      <c r="H707" s="118">
        <v>73864</v>
      </c>
      <c r="I707" s="118">
        <v>281321</v>
      </c>
      <c r="J707" s="118">
        <v>688558252</v>
      </c>
      <c r="K707" s="139"/>
      <c r="L707" s="149" t="s">
        <v>28</v>
      </c>
      <c r="M707" s="149" t="s">
        <v>28</v>
      </c>
      <c r="N707" s="149" t="s">
        <v>28</v>
      </c>
      <c r="O707" s="149" t="s">
        <v>28</v>
      </c>
    </row>
    <row r="708" spans="1:19" s="41" customFormat="1" ht="8.65" customHeight="1" x14ac:dyDescent="0.15">
      <c r="A708" s="74" t="s">
        <v>53</v>
      </c>
      <c r="B708" s="116">
        <v>26328</v>
      </c>
      <c r="C708" s="116">
        <v>52793</v>
      </c>
      <c r="D708" s="116">
        <v>317555</v>
      </c>
      <c r="E708" s="116">
        <v>374943930</v>
      </c>
      <c r="F708" s="116"/>
      <c r="G708" s="116">
        <v>1370</v>
      </c>
      <c r="H708" s="116">
        <v>20212</v>
      </c>
      <c r="I708" s="116">
        <v>85479</v>
      </c>
      <c r="J708" s="116">
        <v>222731452</v>
      </c>
      <c r="K708" s="138"/>
      <c r="L708" s="148" t="s">
        <v>28</v>
      </c>
      <c r="M708" s="148" t="s">
        <v>28</v>
      </c>
      <c r="N708" s="148" t="s">
        <v>28</v>
      </c>
      <c r="O708" s="148" t="s">
        <v>28</v>
      </c>
    </row>
    <row r="709" spans="1:19" s="41" customFormat="1" ht="8.65" customHeight="1" x14ac:dyDescent="0.15">
      <c r="A709" s="74" t="s">
        <v>54</v>
      </c>
      <c r="B709" s="116">
        <v>40552</v>
      </c>
      <c r="C709" s="116">
        <v>81904</v>
      </c>
      <c r="D709" s="116">
        <v>564590</v>
      </c>
      <c r="E709" s="116">
        <v>236460759</v>
      </c>
      <c r="F709" s="116"/>
      <c r="G709" s="116">
        <v>1470</v>
      </c>
      <c r="H709" s="116">
        <v>68502</v>
      </c>
      <c r="I709" s="116">
        <v>220164</v>
      </c>
      <c r="J709" s="116">
        <v>228366680</v>
      </c>
      <c r="K709" s="138"/>
      <c r="L709" s="148" t="s">
        <v>28</v>
      </c>
      <c r="M709" s="148" t="s">
        <v>28</v>
      </c>
      <c r="N709" s="148" t="s">
        <v>28</v>
      </c>
      <c r="O709" s="148" t="s">
        <v>28</v>
      </c>
    </row>
    <row r="710" spans="1:19" s="41" customFormat="1" ht="8.65" customHeight="1" x14ac:dyDescent="0.15">
      <c r="A710" s="74" t="s">
        <v>55</v>
      </c>
      <c r="B710" s="116">
        <v>16007</v>
      </c>
      <c r="C710" s="116">
        <v>49291</v>
      </c>
      <c r="D710" s="116">
        <v>158255</v>
      </c>
      <c r="E710" s="116">
        <v>243914553</v>
      </c>
      <c r="F710" s="116"/>
      <c r="G710" s="116">
        <v>397</v>
      </c>
      <c r="H710" s="116">
        <v>36237</v>
      </c>
      <c r="I710" s="116">
        <v>62478</v>
      </c>
      <c r="J710" s="116">
        <v>679266350</v>
      </c>
      <c r="K710" s="138"/>
      <c r="L710" s="148" t="s">
        <v>28</v>
      </c>
      <c r="M710" s="148" t="s">
        <v>28</v>
      </c>
      <c r="N710" s="148" t="s">
        <v>28</v>
      </c>
      <c r="O710" s="148" t="s">
        <v>28</v>
      </c>
    </row>
    <row r="711" spans="1:19" s="41" customFormat="1" ht="8.65" customHeight="1" x14ac:dyDescent="0.15">
      <c r="A711" s="76" t="s">
        <v>56</v>
      </c>
      <c r="B711" s="118">
        <v>37043</v>
      </c>
      <c r="C711" s="118">
        <v>73035</v>
      </c>
      <c r="D711" s="118">
        <v>581908</v>
      </c>
      <c r="E711" s="118">
        <v>398748899</v>
      </c>
      <c r="F711" s="118"/>
      <c r="G711" s="118">
        <v>3668</v>
      </c>
      <c r="H711" s="118">
        <v>169619</v>
      </c>
      <c r="I711" s="118">
        <v>533315</v>
      </c>
      <c r="J711" s="118">
        <v>373610562</v>
      </c>
      <c r="K711" s="139"/>
      <c r="L711" s="149" t="s">
        <v>28</v>
      </c>
      <c r="M711" s="149" t="s">
        <v>28</v>
      </c>
      <c r="N711" s="149" t="s">
        <v>28</v>
      </c>
      <c r="O711" s="149" t="s">
        <v>28</v>
      </c>
    </row>
    <row r="712" spans="1:19" s="41" customFormat="1" ht="8.65" customHeight="1" x14ac:dyDescent="0.15">
      <c r="A712" s="74" t="s">
        <v>57</v>
      </c>
      <c r="B712" s="116">
        <v>4374</v>
      </c>
      <c r="C712" s="116">
        <v>11552</v>
      </c>
      <c r="D712" s="116">
        <v>19651</v>
      </c>
      <c r="E712" s="116">
        <v>14538033</v>
      </c>
      <c r="F712" s="116"/>
      <c r="G712" s="116">
        <v>153</v>
      </c>
      <c r="H712" s="116">
        <v>2805</v>
      </c>
      <c r="I712" s="116">
        <v>10254</v>
      </c>
      <c r="J712" s="116">
        <v>6117324</v>
      </c>
      <c r="K712" s="138"/>
      <c r="L712" s="148" t="s">
        <v>28</v>
      </c>
      <c r="M712" s="148" t="s">
        <v>28</v>
      </c>
      <c r="N712" s="148" t="s">
        <v>28</v>
      </c>
      <c r="O712" s="148" t="s">
        <v>28</v>
      </c>
    </row>
    <row r="713" spans="1:19" s="41" customFormat="1" ht="8.65" customHeight="1" x14ac:dyDescent="0.15">
      <c r="A713" s="74" t="s">
        <v>89</v>
      </c>
      <c r="B713" s="116">
        <v>42077</v>
      </c>
      <c r="C713" s="116">
        <v>107733</v>
      </c>
      <c r="D713" s="116">
        <v>358983</v>
      </c>
      <c r="E713" s="116">
        <v>1102235095</v>
      </c>
      <c r="F713" s="116"/>
      <c r="G713" s="116">
        <v>2971</v>
      </c>
      <c r="H713" s="116">
        <v>30492</v>
      </c>
      <c r="I713" s="116">
        <v>109540</v>
      </c>
      <c r="J713" s="116">
        <v>55213016</v>
      </c>
      <c r="K713" s="138"/>
      <c r="L713" s="148" t="s">
        <v>28</v>
      </c>
      <c r="M713" s="148" t="s">
        <v>28</v>
      </c>
      <c r="N713" s="148" t="s">
        <v>28</v>
      </c>
      <c r="O713" s="148" t="s">
        <v>28</v>
      </c>
    </row>
    <row r="714" spans="1:19" s="41" customFormat="1" ht="8.65" customHeight="1" x14ac:dyDescent="0.15">
      <c r="A714" s="74" t="s">
        <v>59</v>
      </c>
      <c r="B714" s="116">
        <v>26449</v>
      </c>
      <c r="C714" s="116">
        <v>57804</v>
      </c>
      <c r="D714" s="116">
        <v>387376</v>
      </c>
      <c r="E714" s="116">
        <v>6263278250</v>
      </c>
      <c r="F714" s="116"/>
      <c r="G714" s="116">
        <v>3189</v>
      </c>
      <c r="H714" s="116">
        <v>23882</v>
      </c>
      <c r="I714" s="116">
        <v>84508</v>
      </c>
      <c r="J714" s="116">
        <v>43568970</v>
      </c>
      <c r="K714" s="138"/>
      <c r="L714" s="148" t="s">
        <v>28</v>
      </c>
      <c r="M714" s="148" t="s">
        <v>28</v>
      </c>
      <c r="N714" s="148" t="s">
        <v>28</v>
      </c>
      <c r="O714" s="148" t="s">
        <v>28</v>
      </c>
    </row>
    <row r="715" spans="1:19" s="41" customFormat="1" ht="8.65" customHeight="1" x14ac:dyDescent="0.15">
      <c r="A715" s="76" t="s">
        <v>60</v>
      </c>
      <c r="B715" s="118">
        <v>3221</v>
      </c>
      <c r="C715" s="118">
        <v>8507</v>
      </c>
      <c r="D715" s="118">
        <v>26459</v>
      </c>
      <c r="E715" s="118">
        <v>32481335</v>
      </c>
      <c r="F715" s="118"/>
      <c r="G715" s="118">
        <v>201</v>
      </c>
      <c r="H715" s="118">
        <v>7878</v>
      </c>
      <c r="I715" s="118">
        <v>21350</v>
      </c>
      <c r="J715" s="118">
        <v>25228752</v>
      </c>
      <c r="K715" s="139"/>
      <c r="L715" s="149" t="s">
        <v>28</v>
      </c>
      <c r="M715" s="149" t="s">
        <v>28</v>
      </c>
      <c r="N715" s="149" t="s">
        <v>28</v>
      </c>
      <c r="O715" s="149" t="s">
        <v>28</v>
      </c>
    </row>
    <row r="716" spans="1:19" s="41" customFormat="1" ht="8.65" customHeight="1" x14ac:dyDescent="0.15">
      <c r="A716" s="110" t="s">
        <v>90</v>
      </c>
      <c r="B716" s="120">
        <v>26</v>
      </c>
      <c r="C716" s="120">
        <v>40</v>
      </c>
      <c r="D716" s="120">
        <v>357</v>
      </c>
      <c r="E716" s="120">
        <v>16366549</v>
      </c>
      <c r="F716" s="120"/>
      <c r="G716" s="120">
        <v>10</v>
      </c>
      <c r="H716" s="120">
        <v>291</v>
      </c>
      <c r="I716" s="120">
        <v>6628</v>
      </c>
      <c r="J716" s="120">
        <v>1055898</v>
      </c>
      <c r="K716" s="55"/>
      <c r="L716" s="56" t="s">
        <v>28</v>
      </c>
      <c r="M716" s="56" t="s">
        <v>28</v>
      </c>
      <c r="N716" s="56" t="s">
        <v>28</v>
      </c>
      <c r="O716" s="56" t="s">
        <v>28</v>
      </c>
    </row>
    <row r="717" spans="1:19" s="41" customFormat="1" ht="8.65" customHeight="1" x14ac:dyDescent="0.15">
      <c r="A717" s="110" t="s">
        <v>114</v>
      </c>
      <c r="B717" s="120">
        <v>281</v>
      </c>
      <c r="C717" s="120">
        <v>368</v>
      </c>
      <c r="D717" s="120">
        <v>2566</v>
      </c>
      <c r="E717" s="120">
        <v>5044876</v>
      </c>
      <c r="F717" s="120"/>
      <c r="G717" s="120">
        <v>0</v>
      </c>
      <c r="H717" s="120">
        <v>0</v>
      </c>
      <c r="I717" s="120">
        <v>0</v>
      </c>
      <c r="J717" s="120">
        <v>0</v>
      </c>
      <c r="K717" s="55"/>
      <c r="L717" s="56" t="s">
        <v>28</v>
      </c>
      <c r="M717" s="56" t="s">
        <v>28</v>
      </c>
      <c r="N717" s="56" t="s">
        <v>28</v>
      </c>
      <c r="O717" s="56" t="s">
        <v>28</v>
      </c>
    </row>
    <row r="718" spans="1:19" s="41" customFormat="1" ht="8.65" customHeight="1" x14ac:dyDescent="0.15">
      <c r="A718" s="150"/>
      <c r="B718" s="120"/>
      <c r="C718" s="120"/>
      <c r="D718" s="120"/>
      <c r="E718" s="120"/>
      <c r="F718" s="120"/>
      <c r="G718" s="120"/>
      <c r="H718" s="120"/>
      <c r="I718" s="120"/>
      <c r="J718" s="120"/>
      <c r="K718" s="55"/>
      <c r="L718" s="56"/>
      <c r="M718" s="56"/>
      <c r="N718" s="56"/>
      <c r="O718" s="56"/>
    </row>
    <row r="719" spans="1:19" s="41" customFormat="1" ht="8.65" customHeight="1" x14ac:dyDescent="0.15">
      <c r="A719" s="72">
        <v>2014</v>
      </c>
      <c r="B719" s="156"/>
      <c r="C719" s="79"/>
      <c r="D719" s="84"/>
      <c r="E719" s="111"/>
      <c r="F719" s="111"/>
      <c r="G719" s="111"/>
      <c r="H719" s="111"/>
      <c r="I719" s="84"/>
      <c r="J719" s="84"/>
      <c r="K719" s="111"/>
      <c r="L719" s="111"/>
      <c r="M719" s="111"/>
      <c r="N719" s="111"/>
      <c r="O719" s="84"/>
      <c r="P719" s="144"/>
      <c r="Q719" s="144"/>
      <c r="R719" s="144"/>
      <c r="S719" s="144"/>
    </row>
    <row r="720" spans="1:19" s="41" customFormat="1" ht="8.65" customHeight="1" x14ac:dyDescent="0.15">
      <c r="A720" s="72" t="s">
        <v>84</v>
      </c>
      <c r="B720" s="114">
        <f>SUM(B722:B755)</f>
        <v>1606010</v>
      </c>
      <c r="C720" s="114">
        <f t="shared" ref="C720" si="7">SUM(C722:C755)</f>
        <v>2646691</v>
      </c>
      <c r="D720" s="114">
        <f>SUM(D722:D755)+1</f>
        <v>23295559</v>
      </c>
      <c r="E720" s="114">
        <f>SUM(E722:E755)</f>
        <v>55103575557</v>
      </c>
      <c r="F720" s="114"/>
      <c r="G720" s="114">
        <f t="shared" ref="G720:H720" si="8">SUM(G722:G755)</f>
        <v>214358</v>
      </c>
      <c r="H720" s="114">
        <f t="shared" si="8"/>
        <v>6600110</v>
      </c>
      <c r="I720" s="114">
        <f>SUM(I722:I755)+1</f>
        <v>22015543</v>
      </c>
      <c r="J720" s="114">
        <f>SUM(J722:J755)+2</f>
        <v>37586981475</v>
      </c>
      <c r="K720" s="78"/>
      <c r="L720" s="147" t="s">
        <v>28</v>
      </c>
      <c r="M720" s="147" t="s">
        <v>28</v>
      </c>
      <c r="N720" s="147" t="s">
        <v>28</v>
      </c>
      <c r="O720" s="147" t="s">
        <v>28</v>
      </c>
      <c r="P720" s="144"/>
      <c r="Q720" s="144"/>
      <c r="R720" s="144"/>
      <c r="S720" s="144"/>
    </row>
    <row r="721" spans="1:19" s="41" customFormat="1" ht="3" customHeight="1" x14ac:dyDescent="0.15">
      <c r="A721" s="72"/>
      <c r="B721" s="114"/>
      <c r="C721" s="114"/>
      <c r="D721" s="114"/>
      <c r="E721" s="114"/>
      <c r="F721" s="114"/>
      <c r="G721" s="114"/>
      <c r="H721" s="114"/>
      <c r="I721" s="114"/>
      <c r="J721" s="114"/>
      <c r="K721" s="78"/>
      <c r="L721" s="147"/>
      <c r="M721" s="147"/>
      <c r="N721" s="147"/>
      <c r="O721" s="147"/>
      <c r="P721" s="144"/>
      <c r="Q721" s="144"/>
      <c r="R721" s="144"/>
      <c r="S721" s="144"/>
    </row>
    <row r="722" spans="1:19" s="41" customFormat="1" ht="8.65" customHeight="1" x14ac:dyDescent="0.15">
      <c r="A722" s="74" t="s">
        <v>29</v>
      </c>
      <c r="B722" s="116">
        <v>12933</v>
      </c>
      <c r="C722" s="116">
        <v>23278</v>
      </c>
      <c r="D722" s="116">
        <v>149505</v>
      </c>
      <c r="E722" s="116">
        <v>233081546</v>
      </c>
      <c r="F722" s="116"/>
      <c r="G722" s="116">
        <v>820</v>
      </c>
      <c r="H722" s="116">
        <v>63706</v>
      </c>
      <c r="I722" s="116">
        <v>170032</v>
      </c>
      <c r="J722" s="116">
        <v>106243324</v>
      </c>
      <c r="K722" s="138"/>
      <c r="L722" s="148" t="s">
        <v>28</v>
      </c>
      <c r="M722" s="148" t="s">
        <v>28</v>
      </c>
      <c r="N722" s="148" t="s">
        <v>28</v>
      </c>
      <c r="O722" s="148" t="s">
        <v>28</v>
      </c>
      <c r="P722" s="144"/>
      <c r="Q722" s="144"/>
      <c r="R722" s="144"/>
      <c r="S722" s="144"/>
    </row>
    <row r="723" spans="1:19" s="41" customFormat="1" ht="8.65" customHeight="1" x14ac:dyDescent="0.15">
      <c r="A723" s="74" t="s">
        <v>30</v>
      </c>
      <c r="B723" s="116">
        <v>52199</v>
      </c>
      <c r="C723" s="116">
        <v>85047</v>
      </c>
      <c r="D723" s="116">
        <v>632821</v>
      </c>
      <c r="E723" s="116">
        <v>1030399734</v>
      </c>
      <c r="F723" s="116"/>
      <c r="G723" s="116">
        <v>1799</v>
      </c>
      <c r="H723" s="116">
        <v>109569</v>
      </c>
      <c r="I723" s="116">
        <v>433391</v>
      </c>
      <c r="J723" s="116">
        <v>1033110477</v>
      </c>
      <c r="K723" s="138"/>
      <c r="L723" s="148" t="s">
        <v>28</v>
      </c>
      <c r="M723" s="148" t="s">
        <v>28</v>
      </c>
      <c r="N723" s="148" t="s">
        <v>28</v>
      </c>
      <c r="O723" s="148" t="s">
        <v>28</v>
      </c>
      <c r="P723" s="144"/>
      <c r="Q723" s="144"/>
      <c r="R723" s="144"/>
      <c r="S723" s="144"/>
    </row>
    <row r="724" spans="1:19" s="41" customFormat="1" ht="8.65" customHeight="1" x14ac:dyDescent="0.15">
      <c r="A724" s="74" t="s">
        <v>31</v>
      </c>
      <c r="B724" s="116">
        <v>8629</v>
      </c>
      <c r="C724" s="116">
        <v>13636</v>
      </c>
      <c r="D724" s="116">
        <v>84214</v>
      </c>
      <c r="E724" s="116">
        <v>172218651</v>
      </c>
      <c r="F724" s="116"/>
      <c r="G724" s="116">
        <v>231</v>
      </c>
      <c r="H724" s="116">
        <v>9660</v>
      </c>
      <c r="I724" s="116">
        <v>43632</v>
      </c>
      <c r="J724" s="116">
        <v>63284062</v>
      </c>
      <c r="K724" s="138"/>
      <c r="L724" s="148" t="s">
        <v>28</v>
      </c>
      <c r="M724" s="148" t="s">
        <v>28</v>
      </c>
      <c r="N724" s="148" t="s">
        <v>28</v>
      </c>
      <c r="O724" s="148" t="s">
        <v>28</v>
      </c>
      <c r="P724" s="144"/>
      <c r="Q724" s="144"/>
      <c r="R724" s="144"/>
      <c r="S724" s="144"/>
    </row>
    <row r="725" spans="1:19" s="41" customFormat="1" ht="8.65" customHeight="1" x14ac:dyDescent="0.15">
      <c r="A725" s="76" t="s">
        <v>32</v>
      </c>
      <c r="B725" s="118">
        <v>7599</v>
      </c>
      <c r="C725" s="118">
        <v>14408</v>
      </c>
      <c r="D725" s="118">
        <v>52504</v>
      </c>
      <c r="E725" s="118">
        <v>351992326</v>
      </c>
      <c r="F725" s="118"/>
      <c r="G725" s="118">
        <v>331</v>
      </c>
      <c r="H725" s="118">
        <v>14762</v>
      </c>
      <c r="I725" s="118">
        <v>44141</v>
      </c>
      <c r="J725" s="118">
        <v>45959602</v>
      </c>
      <c r="K725" s="139"/>
      <c r="L725" s="149" t="s">
        <v>28</v>
      </c>
      <c r="M725" s="149" t="s">
        <v>28</v>
      </c>
      <c r="N725" s="149" t="s">
        <v>28</v>
      </c>
      <c r="O725" s="149" t="s">
        <v>28</v>
      </c>
      <c r="P725" s="144"/>
      <c r="Q725" s="144"/>
      <c r="R725" s="144"/>
      <c r="S725" s="144"/>
    </row>
    <row r="726" spans="1:19" s="41" customFormat="1" ht="8.65" customHeight="1" x14ac:dyDescent="0.15">
      <c r="A726" s="74" t="s">
        <v>85</v>
      </c>
      <c r="B726" s="116">
        <v>42402</v>
      </c>
      <c r="C726" s="116">
        <v>81256</v>
      </c>
      <c r="D726" s="116">
        <v>747841</v>
      </c>
      <c r="E726" s="116">
        <v>1523589445</v>
      </c>
      <c r="F726" s="116"/>
      <c r="G726" s="116">
        <v>4750</v>
      </c>
      <c r="H726" s="116">
        <v>192351</v>
      </c>
      <c r="I726" s="116">
        <v>695842</v>
      </c>
      <c r="J726" s="116">
        <v>925806031</v>
      </c>
      <c r="K726" s="138"/>
      <c r="L726" s="148" t="s">
        <v>28</v>
      </c>
      <c r="M726" s="148" t="s">
        <v>28</v>
      </c>
      <c r="N726" s="148" t="s">
        <v>28</v>
      </c>
      <c r="O726" s="148" t="s">
        <v>28</v>
      </c>
      <c r="P726" s="144"/>
      <c r="Q726" s="144"/>
      <c r="R726" s="144"/>
      <c r="S726" s="144"/>
    </row>
    <row r="727" spans="1:19" s="41" customFormat="1" ht="8.65" customHeight="1" x14ac:dyDescent="0.15">
      <c r="A727" s="74" t="s">
        <v>34</v>
      </c>
      <c r="B727" s="116">
        <v>8834</v>
      </c>
      <c r="C727" s="116">
        <v>16040</v>
      </c>
      <c r="D727" s="116">
        <v>106284</v>
      </c>
      <c r="E727" s="116">
        <v>146699826</v>
      </c>
      <c r="F727" s="116"/>
      <c r="G727" s="116">
        <v>391</v>
      </c>
      <c r="H727" s="116">
        <v>8057</v>
      </c>
      <c r="I727" s="116">
        <v>31810</v>
      </c>
      <c r="J727" s="116">
        <v>40084292</v>
      </c>
      <c r="K727" s="138"/>
      <c r="L727" s="148" t="s">
        <v>28</v>
      </c>
      <c r="M727" s="148" t="s">
        <v>28</v>
      </c>
      <c r="N727" s="148" t="s">
        <v>28</v>
      </c>
      <c r="O727" s="148" t="s">
        <v>28</v>
      </c>
      <c r="P727" s="144"/>
      <c r="Q727" s="144"/>
      <c r="R727" s="144"/>
      <c r="S727" s="144"/>
    </row>
    <row r="728" spans="1:19" s="41" customFormat="1" ht="8.65" customHeight="1" x14ac:dyDescent="0.15">
      <c r="A728" s="74" t="s">
        <v>35</v>
      </c>
      <c r="B728" s="116">
        <v>12442</v>
      </c>
      <c r="C728" s="116">
        <v>39442</v>
      </c>
      <c r="D728" s="116">
        <v>146801</v>
      </c>
      <c r="E728" s="116">
        <v>123128831</v>
      </c>
      <c r="F728" s="116"/>
      <c r="G728" s="116">
        <v>249</v>
      </c>
      <c r="H728" s="116">
        <v>8196</v>
      </c>
      <c r="I728" s="116">
        <v>38696</v>
      </c>
      <c r="J728" s="116">
        <v>14475598</v>
      </c>
      <c r="K728" s="138"/>
      <c r="L728" s="148" t="s">
        <v>28</v>
      </c>
      <c r="M728" s="148" t="s">
        <v>28</v>
      </c>
      <c r="N728" s="148" t="s">
        <v>28</v>
      </c>
      <c r="O728" s="148" t="s">
        <v>28</v>
      </c>
      <c r="P728" s="144"/>
      <c r="Q728" s="144"/>
      <c r="R728" s="144"/>
      <c r="S728" s="144"/>
    </row>
    <row r="729" spans="1:19" s="41" customFormat="1" ht="8.65" customHeight="1" x14ac:dyDescent="0.15">
      <c r="A729" s="76" t="s">
        <v>86</v>
      </c>
      <c r="B729" s="118">
        <v>55372</v>
      </c>
      <c r="C729" s="118">
        <v>92224</v>
      </c>
      <c r="D729" s="118">
        <v>624062</v>
      </c>
      <c r="E729" s="118">
        <v>1096134664</v>
      </c>
      <c r="F729" s="118"/>
      <c r="G729" s="118">
        <v>3545</v>
      </c>
      <c r="H729" s="118">
        <v>215674</v>
      </c>
      <c r="I729" s="118">
        <v>749250</v>
      </c>
      <c r="J729" s="118">
        <v>777470860</v>
      </c>
      <c r="K729" s="139"/>
      <c r="L729" s="149" t="s">
        <v>28</v>
      </c>
      <c r="M729" s="149" t="s">
        <v>28</v>
      </c>
      <c r="N729" s="149" t="s">
        <v>28</v>
      </c>
      <c r="O729" s="149" t="s">
        <v>28</v>
      </c>
      <c r="P729" s="144"/>
      <c r="Q729" s="144"/>
      <c r="R729" s="144"/>
      <c r="S729" s="144"/>
    </row>
    <row r="730" spans="1:19" s="41" customFormat="1" ht="8.65" customHeight="1" x14ac:dyDescent="0.15">
      <c r="A730" s="74" t="s">
        <v>87</v>
      </c>
      <c r="B730" s="116">
        <v>340245</v>
      </c>
      <c r="C730" s="116">
        <v>473391</v>
      </c>
      <c r="D730" s="116">
        <v>6340233</v>
      </c>
      <c r="E730" s="116">
        <v>7006392135</v>
      </c>
      <c r="F730" s="116"/>
      <c r="G730" s="116">
        <v>119889</v>
      </c>
      <c r="H730" s="116">
        <v>3569263</v>
      </c>
      <c r="I730" s="116">
        <v>11914825</v>
      </c>
      <c r="J730" s="116">
        <v>16053918187</v>
      </c>
      <c r="K730" s="138"/>
      <c r="L730" s="148" t="s">
        <v>28</v>
      </c>
      <c r="M730" s="148" t="s">
        <v>28</v>
      </c>
      <c r="N730" s="148" t="s">
        <v>28</v>
      </c>
      <c r="O730" s="148" t="s">
        <v>28</v>
      </c>
      <c r="P730" s="144"/>
      <c r="Q730" s="144"/>
      <c r="R730" s="144"/>
      <c r="S730" s="144"/>
    </row>
    <row r="731" spans="1:19" s="41" customFormat="1" ht="8.65" customHeight="1" x14ac:dyDescent="0.15">
      <c r="A731" s="74" t="s">
        <v>38</v>
      </c>
      <c r="B731" s="116">
        <v>9868</v>
      </c>
      <c r="C731" s="116">
        <v>17245</v>
      </c>
      <c r="D731" s="116">
        <v>90524</v>
      </c>
      <c r="E731" s="116">
        <v>198041212</v>
      </c>
      <c r="F731" s="116"/>
      <c r="G731" s="116">
        <v>397</v>
      </c>
      <c r="H731" s="116">
        <v>16500</v>
      </c>
      <c r="I731" s="116">
        <v>69346</v>
      </c>
      <c r="J731" s="116">
        <v>119229571</v>
      </c>
      <c r="K731" s="138"/>
      <c r="L731" s="148" t="s">
        <v>28</v>
      </c>
      <c r="M731" s="148" t="s">
        <v>28</v>
      </c>
      <c r="N731" s="148" t="s">
        <v>28</v>
      </c>
      <c r="O731" s="148" t="s">
        <v>28</v>
      </c>
    </row>
    <row r="732" spans="1:19" s="41" customFormat="1" ht="8.65" customHeight="1" x14ac:dyDescent="0.15">
      <c r="A732" s="74" t="s">
        <v>39</v>
      </c>
      <c r="B732" s="116">
        <v>46893</v>
      </c>
      <c r="C732" s="116">
        <v>86614</v>
      </c>
      <c r="D732" s="116">
        <v>617337</v>
      </c>
      <c r="E732" s="116">
        <v>2091947231</v>
      </c>
      <c r="F732" s="116"/>
      <c r="G732" s="116">
        <v>2411</v>
      </c>
      <c r="H732" s="116">
        <v>151047</v>
      </c>
      <c r="I732" s="116">
        <v>376444</v>
      </c>
      <c r="J732" s="116">
        <v>1919827492</v>
      </c>
      <c r="K732" s="138"/>
      <c r="L732" s="148" t="s">
        <v>28</v>
      </c>
      <c r="M732" s="148" t="s">
        <v>28</v>
      </c>
      <c r="N732" s="148" t="s">
        <v>28</v>
      </c>
      <c r="O732" s="148" t="s">
        <v>28</v>
      </c>
    </row>
    <row r="733" spans="1:19" s="41" customFormat="1" ht="8.65" customHeight="1" x14ac:dyDescent="0.15">
      <c r="A733" s="76" t="s">
        <v>40</v>
      </c>
      <c r="B733" s="118">
        <v>11828</v>
      </c>
      <c r="C733" s="118">
        <v>30384</v>
      </c>
      <c r="D733" s="118">
        <v>79073</v>
      </c>
      <c r="E733" s="118">
        <v>276408630</v>
      </c>
      <c r="F733" s="118"/>
      <c r="G733" s="118">
        <v>259</v>
      </c>
      <c r="H733" s="118">
        <v>5572</v>
      </c>
      <c r="I733" s="118">
        <v>24686</v>
      </c>
      <c r="J733" s="118">
        <v>14804482</v>
      </c>
      <c r="K733" s="139"/>
      <c r="L733" s="149" t="s">
        <v>28</v>
      </c>
      <c r="M733" s="149" t="s">
        <v>28</v>
      </c>
      <c r="N733" s="149" t="s">
        <v>28</v>
      </c>
      <c r="O733" s="149" t="s">
        <v>28</v>
      </c>
    </row>
    <row r="734" spans="1:19" s="41" customFormat="1" ht="8.65" customHeight="1" x14ac:dyDescent="0.15">
      <c r="A734" s="74" t="s">
        <v>41</v>
      </c>
      <c r="B734" s="116">
        <v>11700</v>
      </c>
      <c r="C734" s="116">
        <v>22572</v>
      </c>
      <c r="D734" s="116">
        <v>111347</v>
      </c>
      <c r="E734" s="116">
        <v>177290988</v>
      </c>
      <c r="F734" s="116"/>
      <c r="G734" s="116">
        <v>405</v>
      </c>
      <c r="H734" s="116">
        <v>10829</v>
      </c>
      <c r="I734" s="116">
        <v>50366</v>
      </c>
      <c r="J734" s="116">
        <v>26596522</v>
      </c>
      <c r="K734" s="138"/>
      <c r="L734" s="148" t="s">
        <v>28</v>
      </c>
      <c r="M734" s="148" t="s">
        <v>28</v>
      </c>
      <c r="N734" s="148" t="s">
        <v>28</v>
      </c>
      <c r="O734" s="148" t="s">
        <v>28</v>
      </c>
    </row>
    <row r="735" spans="1:19" s="41" customFormat="1" ht="8.65" customHeight="1" x14ac:dyDescent="0.15">
      <c r="A735" s="74" t="s">
        <v>42</v>
      </c>
      <c r="B735" s="116">
        <v>129975</v>
      </c>
      <c r="C735" s="116">
        <v>232437</v>
      </c>
      <c r="D735" s="116">
        <v>2459719</v>
      </c>
      <c r="E735" s="116">
        <v>8074401920</v>
      </c>
      <c r="F735" s="116"/>
      <c r="G735" s="116">
        <v>13325</v>
      </c>
      <c r="H735" s="116">
        <v>325470</v>
      </c>
      <c r="I735" s="116">
        <v>918751</v>
      </c>
      <c r="J735" s="116">
        <v>2810157912</v>
      </c>
      <c r="K735" s="138"/>
      <c r="L735" s="148" t="s">
        <v>28</v>
      </c>
      <c r="M735" s="148" t="s">
        <v>28</v>
      </c>
      <c r="N735" s="148" t="s">
        <v>28</v>
      </c>
      <c r="O735" s="148" t="s">
        <v>28</v>
      </c>
    </row>
    <row r="736" spans="1:19" s="41" customFormat="1" ht="8.65" customHeight="1" x14ac:dyDescent="0.15">
      <c r="A736" s="74" t="s">
        <v>43</v>
      </c>
      <c r="B736" s="116">
        <v>182812</v>
      </c>
      <c r="C736" s="116">
        <v>260526</v>
      </c>
      <c r="D736" s="116">
        <v>2011788</v>
      </c>
      <c r="E736" s="116">
        <v>3251672957</v>
      </c>
      <c r="F736" s="116"/>
      <c r="G736" s="116">
        <v>8356</v>
      </c>
      <c r="H736" s="116">
        <v>304997</v>
      </c>
      <c r="I736" s="116">
        <v>988940</v>
      </c>
      <c r="J736" s="116">
        <v>2031079328</v>
      </c>
      <c r="K736" s="138"/>
      <c r="L736" s="148" t="s">
        <v>28</v>
      </c>
      <c r="M736" s="148" t="s">
        <v>28</v>
      </c>
      <c r="N736" s="148" t="s">
        <v>28</v>
      </c>
      <c r="O736" s="148" t="s">
        <v>28</v>
      </c>
    </row>
    <row r="737" spans="1:15" s="41" customFormat="1" ht="8.65" customHeight="1" x14ac:dyDescent="0.15">
      <c r="A737" s="76" t="s">
        <v>88</v>
      </c>
      <c r="B737" s="118">
        <v>21626</v>
      </c>
      <c r="C737" s="118">
        <v>42996</v>
      </c>
      <c r="D737" s="118">
        <v>245235</v>
      </c>
      <c r="E737" s="118">
        <v>880387819</v>
      </c>
      <c r="F737" s="118"/>
      <c r="G737" s="118">
        <v>1292</v>
      </c>
      <c r="H737" s="118">
        <v>23122</v>
      </c>
      <c r="I737" s="118">
        <v>82753</v>
      </c>
      <c r="J737" s="118">
        <v>66373891</v>
      </c>
      <c r="K737" s="139"/>
      <c r="L737" s="149" t="s">
        <v>28</v>
      </c>
      <c r="M737" s="149" t="s">
        <v>28</v>
      </c>
      <c r="N737" s="149" t="s">
        <v>28</v>
      </c>
      <c r="O737" s="149" t="s">
        <v>28</v>
      </c>
    </row>
    <row r="738" spans="1:15" s="41" customFormat="1" ht="8.65" customHeight="1" x14ac:dyDescent="0.15">
      <c r="A738" s="74" t="s">
        <v>45</v>
      </c>
      <c r="B738" s="116">
        <v>15830</v>
      </c>
      <c r="C738" s="116">
        <v>31114</v>
      </c>
      <c r="D738" s="116">
        <v>235828</v>
      </c>
      <c r="E738" s="116">
        <v>283789518</v>
      </c>
      <c r="F738" s="116"/>
      <c r="G738" s="41">
        <v>1003</v>
      </c>
      <c r="H738" s="116">
        <v>31889</v>
      </c>
      <c r="I738" s="116">
        <v>139359</v>
      </c>
      <c r="J738" s="116">
        <v>653479135</v>
      </c>
      <c r="K738" s="138"/>
      <c r="L738" s="148" t="s">
        <v>28</v>
      </c>
      <c r="M738" s="148" t="s">
        <v>28</v>
      </c>
      <c r="N738" s="148" t="s">
        <v>28</v>
      </c>
      <c r="O738" s="148" t="s">
        <v>28</v>
      </c>
    </row>
    <row r="739" spans="1:15" s="41" customFormat="1" ht="8.65" customHeight="1" x14ac:dyDescent="0.15">
      <c r="A739" s="74" t="s">
        <v>46</v>
      </c>
      <c r="B739" s="116">
        <v>6972</v>
      </c>
      <c r="C739" s="116">
        <v>13268</v>
      </c>
      <c r="D739" s="116">
        <v>66891</v>
      </c>
      <c r="E739" s="116">
        <v>261089904</v>
      </c>
      <c r="F739" s="116"/>
      <c r="G739" s="116">
        <v>268</v>
      </c>
      <c r="H739" s="116">
        <v>5654</v>
      </c>
      <c r="I739" s="116">
        <v>18132</v>
      </c>
      <c r="J739" s="116">
        <v>9502747</v>
      </c>
      <c r="K739" s="138"/>
      <c r="L739" s="148" t="s">
        <v>28</v>
      </c>
      <c r="M739" s="148" t="s">
        <v>28</v>
      </c>
      <c r="N739" s="148" t="s">
        <v>28</v>
      </c>
      <c r="O739" s="148" t="s">
        <v>28</v>
      </c>
    </row>
    <row r="740" spans="1:15" s="41" customFormat="1" ht="8.65" customHeight="1" x14ac:dyDescent="0.15">
      <c r="A740" s="74" t="s">
        <v>47</v>
      </c>
      <c r="B740" s="116">
        <v>273452</v>
      </c>
      <c r="C740" s="116">
        <v>416102</v>
      </c>
      <c r="D740" s="116">
        <v>4069997</v>
      </c>
      <c r="E740" s="116">
        <v>10715095198</v>
      </c>
      <c r="F740" s="116"/>
      <c r="G740" s="116">
        <v>35574</v>
      </c>
      <c r="H740" s="116">
        <v>819495</v>
      </c>
      <c r="I740" s="116">
        <v>2678090</v>
      </c>
      <c r="J740" s="116">
        <v>4598308927</v>
      </c>
      <c r="K740" s="138"/>
      <c r="L740" s="148" t="s">
        <v>28</v>
      </c>
      <c r="M740" s="148" t="s">
        <v>28</v>
      </c>
      <c r="N740" s="148" t="s">
        <v>28</v>
      </c>
      <c r="O740" s="148" t="s">
        <v>28</v>
      </c>
    </row>
    <row r="741" spans="1:15" s="41" customFormat="1" ht="8.65" customHeight="1" x14ac:dyDescent="0.15">
      <c r="A741" s="76" t="s">
        <v>48</v>
      </c>
      <c r="B741" s="118">
        <v>10772</v>
      </c>
      <c r="C741" s="118">
        <v>28201</v>
      </c>
      <c r="D741" s="118">
        <v>66939</v>
      </c>
      <c r="E741" s="118">
        <v>218993174</v>
      </c>
      <c r="F741" s="118"/>
      <c r="G741" s="118">
        <v>293</v>
      </c>
      <c r="H741" s="118">
        <v>7977</v>
      </c>
      <c r="I741" s="118">
        <v>32201</v>
      </c>
      <c r="J741" s="118">
        <v>45913231</v>
      </c>
      <c r="K741" s="139"/>
      <c r="L741" s="149" t="s">
        <v>28</v>
      </c>
      <c r="M741" s="149" t="s">
        <v>28</v>
      </c>
      <c r="N741" s="149" t="s">
        <v>28</v>
      </c>
      <c r="O741" s="149" t="s">
        <v>28</v>
      </c>
    </row>
    <row r="742" spans="1:15" s="41" customFormat="1" ht="8.65" customHeight="1" x14ac:dyDescent="0.15">
      <c r="A742" s="74" t="s">
        <v>49</v>
      </c>
      <c r="B742" s="116">
        <v>46370</v>
      </c>
      <c r="C742" s="116">
        <v>85845</v>
      </c>
      <c r="D742" s="116">
        <v>627446</v>
      </c>
      <c r="E742" s="116">
        <v>897710121</v>
      </c>
      <c r="F742" s="116"/>
      <c r="G742" s="116">
        <v>2542</v>
      </c>
      <c r="H742" s="116">
        <v>120011</v>
      </c>
      <c r="I742" s="116">
        <v>363131</v>
      </c>
      <c r="J742" s="116">
        <v>901374400</v>
      </c>
      <c r="K742" s="138"/>
      <c r="L742" s="148" t="s">
        <v>28</v>
      </c>
      <c r="M742" s="148" t="s">
        <v>28</v>
      </c>
      <c r="N742" s="148" t="s">
        <v>28</v>
      </c>
      <c r="O742" s="148" t="s">
        <v>28</v>
      </c>
    </row>
    <row r="743" spans="1:15" s="41" customFormat="1" ht="8.65" customHeight="1" x14ac:dyDescent="0.15">
      <c r="A743" s="74" t="s">
        <v>50</v>
      </c>
      <c r="B743" s="116">
        <v>26884</v>
      </c>
      <c r="C743" s="116">
        <v>48612</v>
      </c>
      <c r="D743" s="116">
        <v>492293</v>
      </c>
      <c r="E743" s="116">
        <v>3303597215</v>
      </c>
      <c r="F743" s="116"/>
      <c r="G743" s="116">
        <v>2763</v>
      </c>
      <c r="H743" s="116">
        <v>124629</v>
      </c>
      <c r="I743" s="116">
        <v>492002</v>
      </c>
      <c r="J743" s="116">
        <v>766433353</v>
      </c>
      <c r="K743" s="138"/>
      <c r="L743" s="148" t="s">
        <v>28</v>
      </c>
      <c r="M743" s="148" t="s">
        <v>28</v>
      </c>
      <c r="N743" s="148" t="s">
        <v>28</v>
      </c>
      <c r="O743" s="148" t="s">
        <v>28</v>
      </c>
    </row>
    <row r="744" spans="1:15" s="41" customFormat="1" ht="8.65" customHeight="1" x14ac:dyDescent="0.15">
      <c r="A744" s="74" t="s">
        <v>51</v>
      </c>
      <c r="B744" s="116">
        <v>28686</v>
      </c>
      <c r="C744" s="116">
        <v>43723</v>
      </c>
      <c r="D744" s="116">
        <v>294305</v>
      </c>
      <c r="E744" s="116">
        <v>2792745580</v>
      </c>
      <c r="F744" s="116"/>
      <c r="G744" s="116">
        <v>1373</v>
      </c>
      <c r="H744" s="116">
        <v>32596</v>
      </c>
      <c r="I744" s="116">
        <v>119759</v>
      </c>
      <c r="J744" s="116">
        <v>218465381</v>
      </c>
      <c r="K744" s="138"/>
      <c r="L744" s="148" t="s">
        <v>28</v>
      </c>
      <c r="M744" s="148" t="s">
        <v>28</v>
      </c>
      <c r="N744" s="148" t="s">
        <v>28</v>
      </c>
      <c r="O744" s="148" t="s">
        <v>28</v>
      </c>
    </row>
    <row r="745" spans="1:15" s="41" customFormat="1" ht="8.65" customHeight="1" x14ac:dyDescent="0.15">
      <c r="A745" s="76" t="s">
        <v>52</v>
      </c>
      <c r="B745" s="118">
        <v>17967</v>
      </c>
      <c r="C745" s="118">
        <v>37721</v>
      </c>
      <c r="D745" s="118">
        <v>259190</v>
      </c>
      <c r="E745" s="118">
        <v>472536934</v>
      </c>
      <c r="F745" s="118"/>
      <c r="G745" s="118">
        <v>1328</v>
      </c>
      <c r="H745" s="118">
        <v>56878</v>
      </c>
      <c r="I745" s="118">
        <v>306464</v>
      </c>
      <c r="J745" s="118">
        <v>335803252</v>
      </c>
      <c r="K745" s="139"/>
      <c r="L745" s="149" t="s">
        <v>28</v>
      </c>
      <c r="M745" s="149" t="s">
        <v>28</v>
      </c>
      <c r="N745" s="149" t="s">
        <v>28</v>
      </c>
      <c r="O745" s="149" t="s">
        <v>28</v>
      </c>
    </row>
    <row r="746" spans="1:15" s="41" customFormat="1" ht="8.65" customHeight="1" x14ac:dyDescent="0.15">
      <c r="A746" s="74" t="s">
        <v>53</v>
      </c>
      <c r="B746" s="116">
        <v>28976</v>
      </c>
      <c r="C746" s="116">
        <v>52041</v>
      </c>
      <c r="D746" s="116">
        <v>359256</v>
      </c>
      <c r="E746" s="116">
        <v>536906230</v>
      </c>
      <c r="F746" s="116"/>
      <c r="G746" s="116">
        <v>1536</v>
      </c>
      <c r="H746" s="116">
        <v>33825</v>
      </c>
      <c r="I746" s="116">
        <v>125137</v>
      </c>
      <c r="J746" s="116">
        <v>341966657</v>
      </c>
      <c r="K746" s="138"/>
      <c r="L746" s="148" t="s">
        <v>28</v>
      </c>
      <c r="M746" s="148" t="s">
        <v>28</v>
      </c>
      <c r="N746" s="148" t="s">
        <v>28</v>
      </c>
      <c r="O746" s="148" t="s">
        <v>28</v>
      </c>
    </row>
    <row r="747" spans="1:15" s="41" customFormat="1" ht="8.65" customHeight="1" x14ac:dyDescent="0.15">
      <c r="A747" s="74" t="s">
        <v>54</v>
      </c>
      <c r="B747" s="116">
        <v>44310</v>
      </c>
      <c r="C747" s="116">
        <v>82213</v>
      </c>
      <c r="D747" s="116">
        <v>625038</v>
      </c>
      <c r="E747" s="116">
        <v>535541900</v>
      </c>
      <c r="F747" s="116"/>
      <c r="G747" s="116">
        <v>1448</v>
      </c>
      <c r="H747" s="116">
        <v>72982</v>
      </c>
      <c r="I747" s="116">
        <v>282738</v>
      </c>
      <c r="J747" s="116">
        <v>447624028</v>
      </c>
      <c r="K747" s="138"/>
      <c r="L747" s="148" t="s">
        <v>28</v>
      </c>
      <c r="M747" s="148" t="s">
        <v>28</v>
      </c>
      <c r="N747" s="148" t="s">
        <v>28</v>
      </c>
      <c r="O747" s="148" t="s">
        <v>28</v>
      </c>
    </row>
    <row r="748" spans="1:15" s="41" customFormat="1" ht="8.65" customHeight="1" x14ac:dyDescent="0.15">
      <c r="A748" s="74" t="s">
        <v>55</v>
      </c>
      <c r="B748" s="116">
        <v>18420</v>
      </c>
      <c r="C748" s="116">
        <v>38007</v>
      </c>
      <c r="D748" s="116">
        <v>179409</v>
      </c>
      <c r="E748" s="116">
        <v>349232471</v>
      </c>
      <c r="F748" s="116"/>
      <c r="G748" s="116">
        <v>387</v>
      </c>
      <c r="H748" s="116">
        <v>41415</v>
      </c>
      <c r="I748" s="116">
        <v>72722</v>
      </c>
      <c r="J748" s="116">
        <v>1895467883</v>
      </c>
      <c r="K748" s="138"/>
      <c r="L748" s="148" t="s">
        <v>28</v>
      </c>
      <c r="M748" s="148" t="s">
        <v>28</v>
      </c>
      <c r="N748" s="148" t="s">
        <v>28</v>
      </c>
      <c r="O748" s="148" t="s">
        <v>28</v>
      </c>
    </row>
    <row r="749" spans="1:15" s="41" customFormat="1" ht="8.65" customHeight="1" x14ac:dyDescent="0.15">
      <c r="A749" s="76" t="s">
        <v>56</v>
      </c>
      <c r="B749" s="118">
        <v>42052</v>
      </c>
      <c r="C749" s="118">
        <v>74527</v>
      </c>
      <c r="D749" s="118">
        <v>627914</v>
      </c>
      <c r="E749" s="118">
        <v>648178324</v>
      </c>
      <c r="F749" s="118"/>
      <c r="G749" s="118">
        <v>2891</v>
      </c>
      <c r="H749" s="118">
        <v>153223</v>
      </c>
      <c r="I749" s="118">
        <v>487636</v>
      </c>
      <c r="J749" s="118">
        <v>994888860</v>
      </c>
      <c r="K749" s="139"/>
      <c r="L749" s="149" t="s">
        <v>28</v>
      </c>
      <c r="M749" s="149" t="s">
        <v>28</v>
      </c>
      <c r="N749" s="149" t="s">
        <v>28</v>
      </c>
      <c r="O749" s="149" t="s">
        <v>28</v>
      </c>
    </row>
    <row r="750" spans="1:15" s="41" customFormat="1" ht="8.65" customHeight="1" x14ac:dyDescent="0.15">
      <c r="A750" s="74" t="s">
        <v>57</v>
      </c>
      <c r="B750" s="116">
        <v>4819</v>
      </c>
      <c r="C750" s="116">
        <v>9484</v>
      </c>
      <c r="D750" s="116">
        <v>20756</v>
      </c>
      <c r="E750" s="116">
        <v>24659129</v>
      </c>
      <c r="F750" s="116"/>
      <c r="G750" s="116">
        <v>159</v>
      </c>
      <c r="H750" s="116">
        <v>4029</v>
      </c>
      <c r="I750" s="116">
        <v>15321</v>
      </c>
      <c r="J750" s="116">
        <v>38160331</v>
      </c>
      <c r="K750" s="138"/>
      <c r="L750" s="148" t="s">
        <v>28</v>
      </c>
      <c r="M750" s="148" t="s">
        <v>28</v>
      </c>
      <c r="N750" s="148" t="s">
        <v>28</v>
      </c>
      <c r="O750" s="148" t="s">
        <v>28</v>
      </c>
    </row>
    <row r="751" spans="1:15" s="41" customFormat="1" ht="8.65" customHeight="1" x14ac:dyDescent="0.15">
      <c r="A751" s="74" t="s">
        <v>89</v>
      </c>
      <c r="B751" s="116">
        <v>51124</v>
      </c>
      <c r="C751" s="116">
        <v>90715</v>
      </c>
      <c r="D751" s="116">
        <v>394996</v>
      </c>
      <c r="E751" s="116">
        <v>1163931538</v>
      </c>
      <c r="F751" s="116"/>
      <c r="G751" s="116">
        <v>1169</v>
      </c>
      <c r="H751" s="116">
        <v>31334</v>
      </c>
      <c r="I751" s="116">
        <v>117279</v>
      </c>
      <c r="J751" s="116">
        <v>127650929</v>
      </c>
      <c r="K751" s="138"/>
      <c r="L751" s="148" t="s">
        <v>28</v>
      </c>
      <c r="M751" s="148" t="s">
        <v>28</v>
      </c>
      <c r="N751" s="148" t="s">
        <v>28</v>
      </c>
      <c r="O751" s="148" t="s">
        <v>28</v>
      </c>
    </row>
    <row r="752" spans="1:15" s="41" customFormat="1" ht="8.65" customHeight="1" x14ac:dyDescent="0.15">
      <c r="A752" s="74" t="s">
        <v>59</v>
      </c>
      <c r="B752" s="116">
        <v>30076</v>
      </c>
      <c r="C752" s="116">
        <v>56106</v>
      </c>
      <c r="D752" s="116">
        <v>445085</v>
      </c>
      <c r="E752" s="116">
        <v>6208450148</v>
      </c>
      <c r="F752" s="116"/>
      <c r="G752" s="116">
        <v>2976</v>
      </c>
      <c r="H752" s="116">
        <v>24812</v>
      </c>
      <c r="I752" s="116">
        <v>96866</v>
      </c>
      <c r="J752" s="116">
        <v>134241566</v>
      </c>
      <c r="K752" s="138"/>
      <c r="L752" s="148" t="s">
        <v>28</v>
      </c>
      <c r="M752" s="148" t="s">
        <v>28</v>
      </c>
      <c r="N752" s="148" t="s">
        <v>28</v>
      </c>
      <c r="O752" s="148" t="s">
        <v>28</v>
      </c>
    </row>
    <row r="753" spans="1:16" s="41" customFormat="1" ht="8.65" customHeight="1" x14ac:dyDescent="0.15">
      <c r="A753" s="76" t="s">
        <v>60</v>
      </c>
      <c r="B753" s="118">
        <v>3743</v>
      </c>
      <c r="C753" s="118">
        <v>7255</v>
      </c>
      <c r="D753" s="118">
        <v>28799</v>
      </c>
      <c r="E753" s="118">
        <v>51253059</v>
      </c>
      <c r="F753" s="118"/>
      <c r="G753" s="118">
        <v>196</v>
      </c>
      <c r="H753" s="118">
        <v>10579</v>
      </c>
      <c r="I753" s="118">
        <v>35752</v>
      </c>
      <c r="J753" s="118">
        <v>29112651</v>
      </c>
      <c r="K753" s="139"/>
      <c r="L753" s="149" t="s">
        <v>28</v>
      </c>
      <c r="M753" s="149" t="s">
        <v>28</v>
      </c>
      <c r="N753" s="149" t="s">
        <v>28</v>
      </c>
      <c r="O753" s="149" t="s">
        <v>28</v>
      </c>
    </row>
    <row r="754" spans="1:16" s="41" customFormat="1" ht="8.65" customHeight="1" x14ac:dyDescent="0.15">
      <c r="A754" s="110" t="s">
        <v>90</v>
      </c>
      <c r="B754" s="120">
        <v>22</v>
      </c>
      <c r="C754" s="120">
        <v>30</v>
      </c>
      <c r="D754" s="120">
        <v>279</v>
      </c>
      <c r="E754" s="120">
        <v>5472855</v>
      </c>
      <c r="F754" s="120"/>
      <c r="G754" s="120">
        <v>0</v>
      </c>
      <c r="H754" s="120">
        <v>0</v>
      </c>
      <c r="I754" s="120">
        <v>0</v>
      </c>
      <c r="J754" s="120">
        <v>0</v>
      </c>
      <c r="K754" s="55"/>
      <c r="L754" s="56" t="s">
        <v>28</v>
      </c>
      <c r="M754" s="56" t="s">
        <v>28</v>
      </c>
      <c r="N754" s="56" t="s">
        <v>28</v>
      </c>
      <c r="O754" s="56" t="s">
        <v>28</v>
      </c>
    </row>
    <row r="755" spans="1:16" s="41" customFormat="1" ht="8.65" customHeight="1" x14ac:dyDescent="0.15">
      <c r="A755" s="110" t="s">
        <v>114</v>
      </c>
      <c r="B755" s="120">
        <v>178</v>
      </c>
      <c r="C755" s="120">
        <v>231</v>
      </c>
      <c r="D755" s="120">
        <v>1849</v>
      </c>
      <c r="E755" s="120">
        <v>604344</v>
      </c>
      <c r="F755" s="120"/>
      <c r="G755" s="120">
        <v>2</v>
      </c>
      <c r="H755" s="120">
        <v>7</v>
      </c>
      <c r="I755" s="120">
        <v>48</v>
      </c>
      <c r="J755" s="120">
        <v>166511</v>
      </c>
      <c r="K755" s="55"/>
      <c r="L755" s="56" t="s">
        <v>28</v>
      </c>
      <c r="M755" s="56" t="s">
        <v>28</v>
      </c>
      <c r="N755" s="56" t="s">
        <v>28</v>
      </c>
      <c r="O755" s="56" t="s">
        <v>28</v>
      </c>
    </row>
    <row r="756" spans="1:16" s="41" customFormat="1" ht="8.65" customHeight="1" x14ac:dyDescent="0.15">
      <c r="A756" s="110"/>
      <c r="B756" s="120"/>
      <c r="C756" s="120"/>
      <c r="D756" s="120"/>
      <c r="E756" s="120"/>
      <c r="F756" s="120"/>
      <c r="G756" s="120"/>
      <c r="H756" s="120"/>
      <c r="I756" s="120"/>
      <c r="J756" s="120"/>
      <c r="K756" s="55"/>
      <c r="L756" s="56"/>
      <c r="M756" s="56"/>
      <c r="N756" s="56"/>
      <c r="O756" s="56"/>
    </row>
    <row r="757" spans="1:16" s="41" customFormat="1" ht="8.65" customHeight="1" x14ac:dyDescent="0.15">
      <c r="A757" s="72">
        <v>2015</v>
      </c>
      <c r="B757" s="156"/>
      <c r="C757" s="79"/>
      <c r="D757" s="84"/>
      <c r="E757" s="111"/>
      <c r="F757" s="111"/>
      <c r="G757" s="111"/>
      <c r="H757" s="111"/>
      <c r="I757" s="84"/>
      <c r="J757" s="84"/>
      <c r="K757" s="111"/>
      <c r="L757" s="111"/>
      <c r="M757" s="111"/>
      <c r="N757" s="111"/>
      <c r="O757" s="84"/>
      <c r="P757" s="144"/>
    </row>
    <row r="758" spans="1:16" s="41" customFormat="1" ht="8.65" customHeight="1" x14ac:dyDescent="0.15">
      <c r="A758" s="72" t="s">
        <v>84</v>
      </c>
      <c r="B758" s="114">
        <f>SUM(B760:B793)</f>
        <v>1696634</v>
      </c>
      <c r="C758" s="114">
        <f t="shared" ref="C758" si="9">SUM(C760:C793)</f>
        <v>2464059</v>
      </c>
      <c r="D758" s="114">
        <f>SUM(D760:D793)-2</f>
        <v>26068675</v>
      </c>
      <c r="E758" s="114">
        <f>SUM(E760:E793)</f>
        <v>48973963970</v>
      </c>
      <c r="F758" s="114"/>
      <c r="G758" s="114">
        <f t="shared" ref="G758:H758" si="10">SUM(G760:G793)</f>
        <v>266648</v>
      </c>
      <c r="H758" s="114">
        <f t="shared" si="10"/>
        <v>6702452</v>
      </c>
      <c r="I758" s="114">
        <f>SUM(I760:I793)+1</f>
        <v>21970432</v>
      </c>
      <c r="J758" s="114">
        <f>SUM(J760:J793)+1</f>
        <v>37023295053</v>
      </c>
      <c r="K758" s="78"/>
      <c r="L758" s="147" t="s">
        <v>28</v>
      </c>
      <c r="M758" s="147" t="s">
        <v>28</v>
      </c>
      <c r="N758" s="147" t="s">
        <v>28</v>
      </c>
      <c r="O758" s="147" t="s">
        <v>28</v>
      </c>
      <c r="P758" s="144"/>
    </row>
    <row r="759" spans="1:16" s="41" customFormat="1" ht="3.95" customHeight="1" x14ac:dyDescent="0.15">
      <c r="A759" s="72"/>
      <c r="B759" s="114"/>
      <c r="C759" s="114"/>
      <c r="D759" s="114"/>
      <c r="E759" s="114"/>
      <c r="F759" s="114"/>
      <c r="G759" s="114"/>
      <c r="H759" s="114"/>
      <c r="I759" s="114"/>
      <c r="J759" s="114"/>
      <c r="K759" s="78"/>
      <c r="L759" s="147"/>
      <c r="M759" s="147"/>
      <c r="N759" s="147"/>
      <c r="O759" s="147"/>
      <c r="P759" s="144"/>
    </row>
    <row r="760" spans="1:16" s="41" customFormat="1" ht="8.65" customHeight="1" x14ac:dyDescent="0.15">
      <c r="A760" s="74" t="s">
        <v>29</v>
      </c>
      <c r="B760" s="116">
        <v>10119</v>
      </c>
      <c r="C760" s="116">
        <v>19106</v>
      </c>
      <c r="D760" s="116">
        <v>181675</v>
      </c>
      <c r="E760" s="116">
        <v>425348645</v>
      </c>
      <c r="F760" s="116"/>
      <c r="G760" s="116">
        <v>1280</v>
      </c>
      <c r="H760" s="116">
        <v>62719</v>
      </c>
      <c r="I760" s="116">
        <v>156508</v>
      </c>
      <c r="J760" s="116">
        <v>523071639</v>
      </c>
      <c r="K760" s="138"/>
      <c r="L760" s="148" t="s">
        <v>28</v>
      </c>
      <c r="M760" s="148" t="s">
        <v>28</v>
      </c>
      <c r="N760" s="148" t="s">
        <v>28</v>
      </c>
      <c r="O760" s="148" t="s">
        <v>28</v>
      </c>
      <c r="P760" s="144"/>
    </row>
    <row r="761" spans="1:16" s="41" customFormat="1" ht="8.65" customHeight="1" x14ac:dyDescent="0.15">
      <c r="A761" s="74" t="s">
        <v>30</v>
      </c>
      <c r="B761" s="116">
        <v>52671</v>
      </c>
      <c r="C761" s="116">
        <v>79844</v>
      </c>
      <c r="D761" s="116">
        <v>684147</v>
      </c>
      <c r="E761" s="116">
        <v>1505410707</v>
      </c>
      <c r="F761" s="116"/>
      <c r="G761" s="116">
        <v>2538</v>
      </c>
      <c r="H761" s="116">
        <v>118995</v>
      </c>
      <c r="I761" s="116">
        <v>480421</v>
      </c>
      <c r="J761" s="116">
        <v>1109985360</v>
      </c>
      <c r="K761" s="138"/>
      <c r="L761" s="148" t="s">
        <v>28</v>
      </c>
      <c r="M761" s="148" t="s">
        <v>28</v>
      </c>
      <c r="N761" s="148" t="s">
        <v>28</v>
      </c>
      <c r="O761" s="148" t="s">
        <v>28</v>
      </c>
      <c r="P761" s="144"/>
    </row>
    <row r="762" spans="1:16" s="41" customFormat="1" ht="8.65" customHeight="1" x14ac:dyDescent="0.15">
      <c r="A762" s="74" t="s">
        <v>31</v>
      </c>
      <c r="B762" s="116">
        <v>32567</v>
      </c>
      <c r="C762" s="116">
        <v>39118</v>
      </c>
      <c r="D762" s="116">
        <v>142054</v>
      </c>
      <c r="E762" s="116">
        <v>492021188</v>
      </c>
      <c r="F762" s="116"/>
      <c r="G762" s="116">
        <v>373</v>
      </c>
      <c r="H762" s="116">
        <v>11194</v>
      </c>
      <c r="I762" s="116">
        <v>36672</v>
      </c>
      <c r="J762" s="116">
        <v>47540667</v>
      </c>
      <c r="K762" s="138"/>
      <c r="L762" s="148" t="s">
        <v>28</v>
      </c>
      <c r="M762" s="148" t="s">
        <v>28</v>
      </c>
      <c r="N762" s="148" t="s">
        <v>28</v>
      </c>
      <c r="O762" s="148" t="s">
        <v>28</v>
      </c>
      <c r="P762" s="144"/>
    </row>
    <row r="763" spans="1:16" s="41" customFormat="1" ht="8.65" customHeight="1" x14ac:dyDescent="0.15">
      <c r="A763" s="76" t="s">
        <v>32</v>
      </c>
      <c r="B763" s="118">
        <v>8605</v>
      </c>
      <c r="C763" s="118">
        <v>10741</v>
      </c>
      <c r="D763" s="118">
        <v>55636</v>
      </c>
      <c r="E763" s="118">
        <v>149504429</v>
      </c>
      <c r="F763" s="118"/>
      <c r="G763" s="118">
        <v>435</v>
      </c>
      <c r="H763" s="118">
        <v>13942</v>
      </c>
      <c r="I763" s="118">
        <v>19894</v>
      </c>
      <c r="J763" s="118">
        <v>29815620</v>
      </c>
      <c r="K763" s="139"/>
      <c r="L763" s="149" t="s">
        <v>28</v>
      </c>
      <c r="M763" s="149" t="s">
        <v>28</v>
      </c>
      <c r="N763" s="149" t="s">
        <v>28</v>
      </c>
      <c r="O763" s="149" t="s">
        <v>28</v>
      </c>
      <c r="P763" s="144"/>
    </row>
    <row r="764" spans="1:16" s="41" customFormat="1" ht="8.65" customHeight="1" x14ac:dyDescent="0.15">
      <c r="A764" s="74" t="s">
        <v>85</v>
      </c>
      <c r="B764" s="116">
        <v>46745</v>
      </c>
      <c r="C764" s="116">
        <v>76516</v>
      </c>
      <c r="D764" s="116">
        <v>920142</v>
      </c>
      <c r="E764" s="116">
        <v>1683375885</v>
      </c>
      <c r="F764" s="116"/>
      <c r="G764" s="116">
        <v>7705</v>
      </c>
      <c r="H764" s="116">
        <v>203822</v>
      </c>
      <c r="I764" s="116">
        <v>713688</v>
      </c>
      <c r="J764" s="116">
        <v>514113226</v>
      </c>
      <c r="K764" s="138"/>
      <c r="L764" s="148" t="s">
        <v>28</v>
      </c>
      <c r="M764" s="148" t="s">
        <v>28</v>
      </c>
      <c r="N764" s="148" t="s">
        <v>28</v>
      </c>
      <c r="O764" s="148" t="s">
        <v>28</v>
      </c>
      <c r="P764" s="144"/>
    </row>
    <row r="765" spans="1:16" s="41" customFormat="1" ht="8.65" customHeight="1" x14ac:dyDescent="0.15">
      <c r="A765" s="74" t="s">
        <v>34</v>
      </c>
      <c r="B765" s="116">
        <v>6008</v>
      </c>
      <c r="C765" s="116">
        <v>8627</v>
      </c>
      <c r="D765" s="116">
        <v>59067</v>
      </c>
      <c r="E765" s="116">
        <v>133208129</v>
      </c>
      <c r="F765" s="116"/>
      <c r="G765" s="116">
        <v>478</v>
      </c>
      <c r="H765" s="116">
        <v>8179</v>
      </c>
      <c r="I765" s="116">
        <v>19356</v>
      </c>
      <c r="J765" s="116">
        <v>49528404</v>
      </c>
      <c r="K765" s="138"/>
      <c r="L765" s="148" t="s">
        <v>28</v>
      </c>
      <c r="M765" s="148" t="s">
        <v>28</v>
      </c>
      <c r="N765" s="148" t="s">
        <v>28</v>
      </c>
      <c r="O765" s="148" t="s">
        <v>28</v>
      </c>
      <c r="P765" s="144"/>
    </row>
    <row r="766" spans="1:16" s="41" customFormat="1" ht="8.65" customHeight="1" x14ac:dyDescent="0.15">
      <c r="A766" s="74" t="s">
        <v>35</v>
      </c>
      <c r="B766" s="116">
        <v>24616</v>
      </c>
      <c r="C766" s="116">
        <v>30287</v>
      </c>
      <c r="D766" s="116">
        <v>145862</v>
      </c>
      <c r="E766" s="116">
        <v>294218767</v>
      </c>
      <c r="F766" s="116"/>
      <c r="G766" s="116">
        <v>344</v>
      </c>
      <c r="H766" s="116">
        <v>7173</v>
      </c>
      <c r="I766" s="116">
        <v>20945</v>
      </c>
      <c r="J766" s="116">
        <v>10101125</v>
      </c>
      <c r="K766" s="138"/>
      <c r="L766" s="148" t="s">
        <v>28</v>
      </c>
      <c r="M766" s="148" t="s">
        <v>28</v>
      </c>
      <c r="N766" s="148" t="s">
        <v>28</v>
      </c>
      <c r="O766" s="148" t="s">
        <v>28</v>
      </c>
      <c r="P766" s="144"/>
    </row>
    <row r="767" spans="1:16" s="41" customFormat="1" ht="8.65" customHeight="1" x14ac:dyDescent="0.15">
      <c r="A767" s="76" t="s">
        <v>86</v>
      </c>
      <c r="B767" s="118">
        <v>53792</v>
      </c>
      <c r="C767" s="118">
        <v>92187</v>
      </c>
      <c r="D767" s="118">
        <v>765347</v>
      </c>
      <c r="E767" s="118">
        <v>2287535535</v>
      </c>
      <c r="F767" s="118"/>
      <c r="G767" s="118">
        <v>4357</v>
      </c>
      <c r="H767" s="118">
        <v>194357</v>
      </c>
      <c r="I767" s="118">
        <v>774482</v>
      </c>
      <c r="J767" s="118">
        <v>436766754</v>
      </c>
      <c r="K767" s="139"/>
      <c r="L767" s="149" t="s">
        <v>28</v>
      </c>
      <c r="M767" s="149" t="s">
        <v>28</v>
      </c>
      <c r="N767" s="149" t="s">
        <v>28</v>
      </c>
      <c r="O767" s="149" t="s">
        <v>28</v>
      </c>
      <c r="P767" s="144"/>
    </row>
    <row r="768" spans="1:16" s="41" customFormat="1" ht="8.65" customHeight="1" x14ac:dyDescent="0.15">
      <c r="A768" s="74" t="s">
        <v>87</v>
      </c>
      <c r="B768" s="116">
        <v>503884</v>
      </c>
      <c r="C768" s="116">
        <v>638351</v>
      </c>
      <c r="D768" s="116">
        <v>7231139</v>
      </c>
      <c r="E768" s="116">
        <v>8255533460</v>
      </c>
      <c r="F768" s="116"/>
      <c r="G768" s="116">
        <v>145561</v>
      </c>
      <c r="H768" s="116">
        <v>3519951</v>
      </c>
      <c r="I768" s="116">
        <v>11430943</v>
      </c>
      <c r="J768" s="116">
        <v>17957718536</v>
      </c>
      <c r="K768" s="138"/>
      <c r="L768" s="148" t="s">
        <v>28</v>
      </c>
      <c r="M768" s="148" t="s">
        <v>28</v>
      </c>
      <c r="N768" s="148" t="s">
        <v>28</v>
      </c>
      <c r="O768" s="148" t="s">
        <v>28</v>
      </c>
      <c r="P768" s="144"/>
    </row>
    <row r="769" spans="1:15" s="41" customFormat="1" ht="8.65" customHeight="1" x14ac:dyDescent="0.15">
      <c r="A769" s="74" t="s">
        <v>38</v>
      </c>
      <c r="B769" s="116">
        <v>11130</v>
      </c>
      <c r="C769" s="116">
        <v>14555</v>
      </c>
      <c r="D769" s="116">
        <v>104290</v>
      </c>
      <c r="E769" s="116">
        <v>200607135</v>
      </c>
      <c r="F769" s="116"/>
      <c r="G769" s="116">
        <v>532</v>
      </c>
      <c r="H769" s="116">
        <v>18800</v>
      </c>
      <c r="I769" s="116">
        <v>52956</v>
      </c>
      <c r="J769" s="116">
        <v>130063369</v>
      </c>
      <c r="K769" s="138"/>
      <c r="L769" s="148" t="s">
        <v>28</v>
      </c>
      <c r="M769" s="148" t="s">
        <v>28</v>
      </c>
      <c r="N769" s="148" t="s">
        <v>28</v>
      </c>
      <c r="O769" s="148" t="s">
        <v>28</v>
      </c>
    </row>
    <row r="770" spans="1:15" s="41" customFormat="1" ht="8.65" customHeight="1" x14ac:dyDescent="0.15">
      <c r="A770" s="74" t="s">
        <v>39</v>
      </c>
      <c r="B770" s="116">
        <v>54333</v>
      </c>
      <c r="C770" s="116">
        <v>93366</v>
      </c>
      <c r="D770" s="116">
        <v>1008488</v>
      </c>
      <c r="E770" s="116">
        <v>2204866246</v>
      </c>
      <c r="F770" s="116"/>
      <c r="G770" s="116">
        <v>4080</v>
      </c>
      <c r="H770" s="116">
        <v>180145</v>
      </c>
      <c r="I770" s="116">
        <v>532372</v>
      </c>
      <c r="J770" s="116">
        <v>2891493427</v>
      </c>
      <c r="K770" s="138"/>
      <c r="L770" s="148" t="s">
        <v>28</v>
      </c>
      <c r="M770" s="148" t="s">
        <v>28</v>
      </c>
      <c r="N770" s="148" t="s">
        <v>28</v>
      </c>
      <c r="O770" s="148" t="s">
        <v>28</v>
      </c>
    </row>
    <row r="771" spans="1:15" s="41" customFormat="1" ht="8.65" customHeight="1" x14ac:dyDescent="0.15">
      <c r="A771" s="76" t="s">
        <v>40</v>
      </c>
      <c r="B771" s="118">
        <v>21336</v>
      </c>
      <c r="C771" s="118">
        <v>23487</v>
      </c>
      <c r="D771" s="118">
        <v>79215</v>
      </c>
      <c r="E771" s="118">
        <v>148390204</v>
      </c>
      <c r="F771" s="118"/>
      <c r="G771" s="118">
        <v>307</v>
      </c>
      <c r="H771" s="118">
        <v>5473</v>
      </c>
      <c r="I771" s="118">
        <v>12575</v>
      </c>
      <c r="J771" s="118">
        <v>13048547</v>
      </c>
      <c r="K771" s="139"/>
      <c r="L771" s="149" t="s">
        <v>28</v>
      </c>
      <c r="M771" s="149" t="s">
        <v>28</v>
      </c>
      <c r="N771" s="149" t="s">
        <v>28</v>
      </c>
      <c r="O771" s="149" t="s">
        <v>28</v>
      </c>
    </row>
    <row r="772" spans="1:15" s="41" customFormat="1" ht="8.65" customHeight="1" x14ac:dyDescent="0.15">
      <c r="A772" s="74" t="s">
        <v>41</v>
      </c>
      <c r="B772" s="116">
        <v>17219</v>
      </c>
      <c r="C772" s="116">
        <v>20223</v>
      </c>
      <c r="D772" s="116">
        <v>119219</v>
      </c>
      <c r="E772" s="116">
        <v>186989513</v>
      </c>
      <c r="F772" s="116"/>
      <c r="G772" s="116">
        <v>608</v>
      </c>
      <c r="H772" s="116">
        <v>12945</v>
      </c>
      <c r="I772" s="116">
        <v>40588</v>
      </c>
      <c r="J772" s="116">
        <v>41808354</v>
      </c>
      <c r="K772" s="138"/>
      <c r="L772" s="148" t="s">
        <v>28</v>
      </c>
      <c r="M772" s="148" t="s">
        <v>28</v>
      </c>
      <c r="N772" s="148" t="s">
        <v>28</v>
      </c>
      <c r="O772" s="148" t="s">
        <v>28</v>
      </c>
    </row>
    <row r="773" spans="1:15" s="41" customFormat="1" ht="8.65" customHeight="1" x14ac:dyDescent="0.15">
      <c r="A773" s="74" t="s">
        <v>42</v>
      </c>
      <c r="B773" s="116">
        <v>115876</v>
      </c>
      <c r="C773" s="116">
        <v>197444</v>
      </c>
      <c r="D773" s="116">
        <v>2356403</v>
      </c>
      <c r="E773" s="116">
        <v>4968229964</v>
      </c>
      <c r="F773" s="116"/>
      <c r="G773" s="116">
        <v>21560</v>
      </c>
      <c r="H773" s="116">
        <v>290278</v>
      </c>
      <c r="I773" s="116">
        <v>905815</v>
      </c>
      <c r="J773" s="116">
        <v>1174999368</v>
      </c>
      <c r="K773" s="138"/>
      <c r="L773" s="148" t="s">
        <v>28</v>
      </c>
      <c r="M773" s="148" t="s">
        <v>28</v>
      </c>
      <c r="N773" s="148" t="s">
        <v>28</v>
      </c>
      <c r="O773" s="148" t="s">
        <v>28</v>
      </c>
    </row>
    <row r="774" spans="1:15" s="41" customFormat="1" ht="8.65" customHeight="1" x14ac:dyDescent="0.15">
      <c r="A774" s="74" t="s">
        <v>43</v>
      </c>
      <c r="B774" s="116">
        <v>120929</v>
      </c>
      <c r="C774" s="116">
        <v>167837</v>
      </c>
      <c r="D774" s="116">
        <v>2100762</v>
      </c>
      <c r="E774" s="116">
        <v>3147987102</v>
      </c>
      <c r="F774" s="116"/>
      <c r="G774" s="116">
        <v>12400</v>
      </c>
      <c r="H774" s="116">
        <v>246023</v>
      </c>
      <c r="I774" s="116">
        <v>1079527</v>
      </c>
      <c r="J774" s="116">
        <v>1195648966</v>
      </c>
      <c r="K774" s="138"/>
      <c r="L774" s="148" t="s">
        <v>28</v>
      </c>
      <c r="M774" s="148" t="s">
        <v>28</v>
      </c>
      <c r="N774" s="148" t="s">
        <v>28</v>
      </c>
      <c r="O774" s="148" t="s">
        <v>28</v>
      </c>
    </row>
    <row r="775" spans="1:15" s="41" customFormat="1" ht="8.65" customHeight="1" x14ac:dyDescent="0.15">
      <c r="A775" s="76" t="s">
        <v>88</v>
      </c>
      <c r="B775" s="118">
        <v>25528</v>
      </c>
      <c r="C775" s="118">
        <v>34941</v>
      </c>
      <c r="D775" s="118">
        <v>222861</v>
      </c>
      <c r="E775" s="118">
        <v>509045707</v>
      </c>
      <c r="F775" s="118"/>
      <c r="G775" s="118">
        <v>2304</v>
      </c>
      <c r="H775" s="118">
        <v>21439</v>
      </c>
      <c r="I775" s="118">
        <v>55977</v>
      </c>
      <c r="J775" s="118">
        <v>61645223</v>
      </c>
      <c r="K775" s="139"/>
      <c r="L775" s="149" t="s">
        <v>28</v>
      </c>
      <c r="M775" s="149" t="s">
        <v>28</v>
      </c>
      <c r="N775" s="149" t="s">
        <v>28</v>
      </c>
      <c r="O775" s="149" t="s">
        <v>28</v>
      </c>
    </row>
    <row r="776" spans="1:15" s="41" customFormat="1" ht="8.65" customHeight="1" x14ac:dyDescent="0.15">
      <c r="A776" s="74" t="s">
        <v>45</v>
      </c>
      <c r="B776" s="116">
        <v>18077</v>
      </c>
      <c r="C776" s="116">
        <v>23782</v>
      </c>
      <c r="D776" s="116">
        <v>240893</v>
      </c>
      <c r="E776" s="116">
        <v>418275936</v>
      </c>
      <c r="F776" s="116"/>
      <c r="G776" s="116">
        <v>1436</v>
      </c>
      <c r="H776" s="116">
        <v>31605</v>
      </c>
      <c r="I776" s="116">
        <v>99729</v>
      </c>
      <c r="J776" s="116">
        <v>539611606</v>
      </c>
      <c r="K776" s="138"/>
      <c r="L776" s="148" t="s">
        <v>28</v>
      </c>
      <c r="M776" s="148" t="s">
        <v>28</v>
      </c>
      <c r="N776" s="148" t="s">
        <v>28</v>
      </c>
      <c r="O776" s="148" t="s">
        <v>28</v>
      </c>
    </row>
    <row r="777" spans="1:15" s="41" customFormat="1" ht="8.65" customHeight="1" x14ac:dyDescent="0.15">
      <c r="A777" s="74" t="s">
        <v>46</v>
      </c>
      <c r="B777" s="116">
        <v>9422</v>
      </c>
      <c r="C777" s="116">
        <v>12539</v>
      </c>
      <c r="D777" s="116">
        <v>69674</v>
      </c>
      <c r="E777" s="116">
        <v>213915617</v>
      </c>
      <c r="F777" s="116"/>
      <c r="G777" s="116">
        <v>447</v>
      </c>
      <c r="H777" s="116">
        <v>7002</v>
      </c>
      <c r="I777" s="116">
        <v>8314</v>
      </c>
      <c r="J777" s="116">
        <v>44341547</v>
      </c>
      <c r="K777" s="138"/>
      <c r="L777" s="148" t="s">
        <v>28</v>
      </c>
      <c r="M777" s="148" t="s">
        <v>28</v>
      </c>
      <c r="N777" s="148" t="s">
        <v>28</v>
      </c>
      <c r="O777" s="148" t="s">
        <v>28</v>
      </c>
    </row>
    <row r="778" spans="1:15" s="41" customFormat="1" ht="8.65" customHeight="1" x14ac:dyDescent="0.15">
      <c r="A778" s="74" t="s">
        <v>47</v>
      </c>
      <c r="B778" s="116">
        <v>191508</v>
      </c>
      <c r="C778" s="116">
        <v>317088</v>
      </c>
      <c r="D778" s="116">
        <v>4462494</v>
      </c>
      <c r="E778" s="116">
        <v>9000065030</v>
      </c>
      <c r="F778" s="116"/>
      <c r="G778" s="116">
        <v>29260</v>
      </c>
      <c r="H778" s="116">
        <v>987907</v>
      </c>
      <c r="I778" s="116">
        <v>2525473</v>
      </c>
      <c r="J778" s="116">
        <v>5115218193</v>
      </c>
      <c r="K778" s="138"/>
      <c r="L778" s="148" t="s">
        <v>28</v>
      </c>
      <c r="M778" s="148" t="s">
        <v>28</v>
      </c>
      <c r="N778" s="148" t="s">
        <v>28</v>
      </c>
      <c r="O778" s="148" t="s">
        <v>28</v>
      </c>
    </row>
    <row r="779" spans="1:15" s="41" customFormat="1" ht="8.65" customHeight="1" x14ac:dyDescent="0.15">
      <c r="A779" s="76" t="s">
        <v>48</v>
      </c>
      <c r="B779" s="118">
        <v>20846</v>
      </c>
      <c r="C779" s="118">
        <v>23155</v>
      </c>
      <c r="D779" s="118">
        <v>72603</v>
      </c>
      <c r="E779" s="118">
        <v>195113036</v>
      </c>
      <c r="F779" s="118"/>
      <c r="G779" s="118">
        <v>377</v>
      </c>
      <c r="H779" s="118">
        <v>9517</v>
      </c>
      <c r="I779" s="118">
        <v>16348</v>
      </c>
      <c r="J779" s="118">
        <v>103034658</v>
      </c>
      <c r="K779" s="139"/>
      <c r="L779" s="149" t="s">
        <v>28</v>
      </c>
      <c r="M779" s="149" t="s">
        <v>28</v>
      </c>
      <c r="N779" s="149" t="s">
        <v>28</v>
      </c>
      <c r="O779" s="149" t="s">
        <v>28</v>
      </c>
    </row>
    <row r="780" spans="1:15" s="41" customFormat="1" ht="8.65" customHeight="1" x14ac:dyDescent="0.15">
      <c r="A780" s="74" t="s">
        <v>49</v>
      </c>
      <c r="B780" s="116">
        <v>52996</v>
      </c>
      <c r="C780" s="116">
        <v>76199</v>
      </c>
      <c r="D780" s="116">
        <v>694224</v>
      </c>
      <c r="E780" s="116">
        <v>1312328851</v>
      </c>
      <c r="F780" s="116"/>
      <c r="G780" s="116">
        <v>4083</v>
      </c>
      <c r="H780" s="116">
        <v>115573</v>
      </c>
      <c r="I780" s="116">
        <v>375843</v>
      </c>
      <c r="J780" s="116">
        <v>582552450</v>
      </c>
      <c r="K780" s="138"/>
      <c r="L780" s="148" t="s">
        <v>28</v>
      </c>
      <c r="M780" s="148" t="s">
        <v>28</v>
      </c>
      <c r="N780" s="148" t="s">
        <v>28</v>
      </c>
      <c r="O780" s="148" t="s">
        <v>28</v>
      </c>
    </row>
    <row r="781" spans="1:15" s="41" customFormat="1" ht="8.65" customHeight="1" x14ac:dyDescent="0.15">
      <c r="A781" s="74" t="s">
        <v>50</v>
      </c>
      <c r="B781" s="116">
        <v>30954</v>
      </c>
      <c r="C781" s="116">
        <v>54906</v>
      </c>
      <c r="D781" s="116">
        <v>649755</v>
      </c>
      <c r="E781" s="116">
        <v>1913217312</v>
      </c>
      <c r="F781" s="116"/>
      <c r="G781" s="116">
        <v>3661</v>
      </c>
      <c r="H781" s="116">
        <v>123188</v>
      </c>
      <c r="I781" s="116">
        <v>539079</v>
      </c>
      <c r="J781" s="116">
        <v>1085086609</v>
      </c>
      <c r="K781" s="138"/>
      <c r="L781" s="148" t="s">
        <v>28</v>
      </c>
      <c r="M781" s="148" t="s">
        <v>28</v>
      </c>
      <c r="N781" s="148" t="s">
        <v>28</v>
      </c>
      <c r="O781" s="148" t="s">
        <v>28</v>
      </c>
    </row>
    <row r="782" spans="1:15" s="41" customFormat="1" ht="8.65" customHeight="1" x14ac:dyDescent="0.15">
      <c r="A782" s="74" t="s">
        <v>51</v>
      </c>
      <c r="B782" s="116">
        <v>27995</v>
      </c>
      <c r="C782" s="116">
        <v>39544</v>
      </c>
      <c r="D782" s="116">
        <v>323753</v>
      </c>
      <c r="E782" s="116">
        <v>1036938712</v>
      </c>
      <c r="F782" s="116"/>
      <c r="G782" s="116">
        <v>2097</v>
      </c>
      <c r="H782" s="116">
        <v>37477</v>
      </c>
      <c r="I782" s="116">
        <v>134024</v>
      </c>
      <c r="J782" s="116">
        <v>242555635</v>
      </c>
      <c r="K782" s="138"/>
      <c r="L782" s="148" t="s">
        <v>28</v>
      </c>
      <c r="M782" s="148" t="s">
        <v>28</v>
      </c>
      <c r="N782" s="148" t="s">
        <v>28</v>
      </c>
      <c r="O782" s="148" t="s">
        <v>28</v>
      </c>
    </row>
    <row r="783" spans="1:15" s="41" customFormat="1" ht="8.65" customHeight="1" x14ac:dyDescent="0.15">
      <c r="A783" s="76" t="s">
        <v>52</v>
      </c>
      <c r="B783" s="118">
        <v>22190</v>
      </c>
      <c r="C783" s="118">
        <v>36932</v>
      </c>
      <c r="D783" s="118">
        <v>326349</v>
      </c>
      <c r="E783" s="118">
        <v>819148726</v>
      </c>
      <c r="F783" s="118"/>
      <c r="G783" s="118">
        <v>2045</v>
      </c>
      <c r="H783" s="118">
        <v>77872</v>
      </c>
      <c r="I783" s="118">
        <v>377958</v>
      </c>
      <c r="J783" s="118">
        <v>1043564568</v>
      </c>
      <c r="K783" s="139"/>
      <c r="L783" s="149" t="s">
        <v>28</v>
      </c>
      <c r="M783" s="149" t="s">
        <v>28</v>
      </c>
      <c r="N783" s="149" t="s">
        <v>28</v>
      </c>
      <c r="O783" s="149" t="s">
        <v>28</v>
      </c>
    </row>
    <row r="784" spans="1:15" s="41" customFormat="1" ht="8.65" customHeight="1" x14ac:dyDescent="0.15">
      <c r="A784" s="74" t="s">
        <v>53</v>
      </c>
      <c r="B784" s="116">
        <v>27022</v>
      </c>
      <c r="C784" s="116">
        <v>43041</v>
      </c>
      <c r="D784" s="116">
        <v>378059</v>
      </c>
      <c r="E784" s="116">
        <v>895593455</v>
      </c>
      <c r="F784" s="116"/>
      <c r="G784" s="116">
        <v>1951</v>
      </c>
      <c r="H784" s="116">
        <v>35676</v>
      </c>
      <c r="I784" s="116">
        <v>117654</v>
      </c>
      <c r="J784" s="116">
        <v>384306514</v>
      </c>
      <c r="K784" s="138"/>
      <c r="L784" s="148" t="s">
        <v>28</v>
      </c>
      <c r="M784" s="148" t="s">
        <v>28</v>
      </c>
      <c r="N784" s="148" t="s">
        <v>28</v>
      </c>
      <c r="O784" s="148" t="s">
        <v>28</v>
      </c>
    </row>
    <row r="785" spans="1:19" s="41" customFormat="1" ht="8.65" customHeight="1" x14ac:dyDescent="0.15">
      <c r="A785" s="74" t="s">
        <v>54</v>
      </c>
      <c r="B785" s="116">
        <v>46420</v>
      </c>
      <c r="C785" s="116">
        <v>79665</v>
      </c>
      <c r="D785" s="116">
        <v>704228</v>
      </c>
      <c r="E785" s="116">
        <v>1629758923</v>
      </c>
      <c r="F785" s="116"/>
      <c r="G785" s="116">
        <v>4221</v>
      </c>
      <c r="H785" s="116">
        <v>69165</v>
      </c>
      <c r="I785" s="116">
        <v>309170</v>
      </c>
      <c r="J785" s="116">
        <v>698020587</v>
      </c>
      <c r="K785" s="138"/>
      <c r="L785" s="148" t="s">
        <v>28</v>
      </c>
      <c r="M785" s="148" t="s">
        <v>28</v>
      </c>
      <c r="N785" s="148" t="s">
        <v>28</v>
      </c>
      <c r="O785" s="148" t="s">
        <v>28</v>
      </c>
    </row>
    <row r="786" spans="1:19" s="41" customFormat="1" ht="8.65" customHeight="1" x14ac:dyDescent="0.15">
      <c r="A786" s="74" t="s">
        <v>55</v>
      </c>
      <c r="B786" s="116">
        <v>23943</v>
      </c>
      <c r="C786" s="116">
        <v>30787</v>
      </c>
      <c r="D786" s="116">
        <v>192571</v>
      </c>
      <c r="E786" s="116">
        <v>411136204</v>
      </c>
      <c r="F786" s="116"/>
      <c r="G786" s="116">
        <v>536</v>
      </c>
      <c r="H786" s="116">
        <v>26789</v>
      </c>
      <c r="I786" s="116">
        <v>62575</v>
      </c>
      <c r="J786" s="116">
        <v>88511427</v>
      </c>
      <c r="K786" s="138"/>
      <c r="L786" s="148" t="s">
        <v>28</v>
      </c>
      <c r="M786" s="148" t="s">
        <v>28</v>
      </c>
      <c r="N786" s="148" t="s">
        <v>28</v>
      </c>
      <c r="O786" s="148" t="s">
        <v>28</v>
      </c>
    </row>
    <row r="787" spans="1:19" s="41" customFormat="1" ht="8.65" customHeight="1" x14ac:dyDescent="0.15">
      <c r="A787" s="76" t="s">
        <v>56</v>
      </c>
      <c r="B787" s="118">
        <v>42667</v>
      </c>
      <c r="C787" s="118">
        <v>64295</v>
      </c>
      <c r="D787" s="118">
        <v>707705</v>
      </c>
      <c r="E787" s="118">
        <v>1288882459</v>
      </c>
      <c r="F787" s="118"/>
      <c r="G787" s="118">
        <v>4333</v>
      </c>
      <c r="H787" s="118">
        <v>152465</v>
      </c>
      <c r="I787" s="118">
        <v>475868</v>
      </c>
      <c r="J787" s="118">
        <v>275425880</v>
      </c>
      <c r="K787" s="139"/>
      <c r="L787" s="149" t="s">
        <v>28</v>
      </c>
      <c r="M787" s="149" t="s">
        <v>28</v>
      </c>
      <c r="N787" s="149" t="s">
        <v>28</v>
      </c>
      <c r="O787" s="149" t="s">
        <v>28</v>
      </c>
    </row>
    <row r="788" spans="1:19" s="41" customFormat="1" ht="8.65" customHeight="1" x14ac:dyDescent="0.15">
      <c r="A788" s="74" t="s">
        <v>57</v>
      </c>
      <c r="B788" s="116">
        <v>7257</v>
      </c>
      <c r="C788" s="116">
        <v>7997</v>
      </c>
      <c r="D788" s="116">
        <v>21896</v>
      </c>
      <c r="E788" s="116">
        <v>37480776</v>
      </c>
      <c r="F788" s="116"/>
      <c r="G788" s="116">
        <v>204</v>
      </c>
      <c r="H788" s="116">
        <v>4354</v>
      </c>
      <c r="I788" s="116">
        <v>10598</v>
      </c>
      <c r="J788" s="116">
        <v>50658941</v>
      </c>
      <c r="K788" s="138"/>
      <c r="L788" s="148" t="s">
        <v>28</v>
      </c>
      <c r="M788" s="148" t="s">
        <v>28</v>
      </c>
      <c r="N788" s="148" t="s">
        <v>28</v>
      </c>
      <c r="O788" s="148" t="s">
        <v>28</v>
      </c>
    </row>
    <row r="789" spans="1:19" s="41" customFormat="1" ht="8.65" customHeight="1" x14ac:dyDescent="0.15">
      <c r="A789" s="74" t="s">
        <v>89</v>
      </c>
      <c r="B789" s="116">
        <v>38086</v>
      </c>
      <c r="C789" s="116">
        <v>52743</v>
      </c>
      <c r="D789" s="116">
        <v>447055</v>
      </c>
      <c r="E789" s="116">
        <v>947225982</v>
      </c>
      <c r="F789" s="116"/>
      <c r="G789" s="116">
        <v>1500</v>
      </c>
      <c r="H789" s="116">
        <v>31507</v>
      </c>
      <c r="I789" s="116">
        <v>124277</v>
      </c>
      <c r="J789" s="116">
        <v>214061268</v>
      </c>
      <c r="K789" s="138"/>
      <c r="L789" s="148" t="s">
        <v>28</v>
      </c>
      <c r="M789" s="148" t="s">
        <v>28</v>
      </c>
      <c r="N789" s="148" t="s">
        <v>28</v>
      </c>
      <c r="O789" s="148" t="s">
        <v>28</v>
      </c>
    </row>
    <row r="790" spans="1:19" s="41" customFormat="1" ht="8.65" customHeight="1" x14ac:dyDescent="0.15">
      <c r="A790" s="74" t="s">
        <v>59</v>
      </c>
      <c r="B790" s="116">
        <v>28848</v>
      </c>
      <c r="C790" s="116">
        <v>50364</v>
      </c>
      <c r="D790" s="116">
        <v>566929</v>
      </c>
      <c r="E790" s="116">
        <v>2193687207</v>
      </c>
      <c r="F790" s="116"/>
      <c r="G790" s="116">
        <v>5197</v>
      </c>
      <c r="H790" s="116">
        <v>27005</v>
      </c>
      <c r="I790" s="116">
        <v>87547</v>
      </c>
      <c r="J790" s="116">
        <v>161962228</v>
      </c>
      <c r="K790" s="138"/>
      <c r="L790" s="148" t="s">
        <v>28</v>
      </c>
      <c r="M790" s="148" t="s">
        <v>28</v>
      </c>
      <c r="N790" s="148" t="s">
        <v>28</v>
      </c>
      <c r="O790" s="148" t="s">
        <v>28</v>
      </c>
    </row>
    <row r="791" spans="1:19" s="41" customFormat="1" ht="8.65" customHeight="1" x14ac:dyDescent="0.15">
      <c r="A791" s="76" t="s">
        <v>60</v>
      </c>
      <c r="B791" s="118">
        <v>3026</v>
      </c>
      <c r="C791" s="118">
        <v>4369</v>
      </c>
      <c r="D791" s="118">
        <v>34093</v>
      </c>
      <c r="E791" s="118">
        <v>68417161</v>
      </c>
      <c r="F791" s="118"/>
      <c r="G791" s="118">
        <v>341</v>
      </c>
      <c r="H791" s="118">
        <v>9519</v>
      </c>
      <c r="I791" s="118">
        <v>31724</v>
      </c>
      <c r="J791" s="118">
        <v>26780045</v>
      </c>
      <c r="K791" s="139"/>
      <c r="L791" s="149" t="s">
        <v>28</v>
      </c>
      <c r="M791" s="149" t="s">
        <v>28</v>
      </c>
      <c r="N791" s="149" t="s">
        <v>28</v>
      </c>
      <c r="O791" s="149" t="s">
        <v>28</v>
      </c>
    </row>
    <row r="792" spans="1:19" s="41" customFormat="1" ht="8.65" customHeight="1" x14ac:dyDescent="0.15">
      <c r="A792" s="110" t="s">
        <v>90</v>
      </c>
      <c r="B792" s="120">
        <v>5</v>
      </c>
      <c r="C792" s="120">
        <v>5</v>
      </c>
      <c r="D792" s="120">
        <v>82</v>
      </c>
      <c r="E792" s="120">
        <v>450492</v>
      </c>
      <c r="F792" s="120"/>
      <c r="G792" s="120">
        <v>0</v>
      </c>
      <c r="H792" s="120">
        <v>0</v>
      </c>
      <c r="I792" s="120">
        <v>0</v>
      </c>
      <c r="J792" s="120">
        <v>98492031</v>
      </c>
      <c r="K792" s="55"/>
      <c r="L792" s="56" t="s">
        <v>28</v>
      </c>
      <c r="M792" s="56" t="s">
        <v>28</v>
      </c>
      <c r="N792" s="56" t="s">
        <v>28</v>
      </c>
      <c r="O792" s="56" t="s">
        <v>28</v>
      </c>
    </row>
    <row r="793" spans="1:19" s="41" customFormat="1" ht="8.65" customHeight="1" x14ac:dyDescent="0.15">
      <c r="A793" s="110" t="s">
        <v>114</v>
      </c>
      <c r="B793" s="120">
        <v>14</v>
      </c>
      <c r="C793" s="120">
        <v>18</v>
      </c>
      <c r="D793" s="120">
        <v>7</v>
      </c>
      <c r="E793" s="120">
        <v>55475</v>
      </c>
      <c r="F793" s="120"/>
      <c r="G793" s="120">
        <v>97</v>
      </c>
      <c r="H793" s="120">
        <v>40396</v>
      </c>
      <c r="I793" s="120">
        <v>341531</v>
      </c>
      <c r="J793" s="120">
        <v>81762280</v>
      </c>
      <c r="K793" s="55"/>
      <c r="L793" s="56" t="s">
        <v>28</v>
      </c>
      <c r="M793" s="56" t="s">
        <v>28</v>
      </c>
      <c r="N793" s="56" t="s">
        <v>28</v>
      </c>
      <c r="O793" s="56" t="s">
        <v>28</v>
      </c>
    </row>
    <row r="794" spans="1:19" s="41" customFormat="1" ht="8.65" customHeight="1" x14ac:dyDescent="0.15">
      <c r="A794" s="150"/>
      <c r="B794" s="120"/>
      <c r="C794" s="120"/>
      <c r="D794" s="120"/>
      <c r="E794" s="120"/>
      <c r="F794" s="120"/>
      <c r="G794" s="120"/>
      <c r="H794" s="120"/>
      <c r="I794" s="120"/>
      <c r="J794" s="120"/>
      <c r="K794" s="55"/>
      <c r="L794" s="56"/>
      <c r="M794" s="56"/>
      <c r="N794" s="56"/>
      <c r="O794" s="56"/>
    </row>
    <row r="795" spans="1:19" s="41" customFormat="1" ht="8.4499999999999993" customHeight="1" x14ac:dyDescent="0.15">
      <c r="A795" s="72">
        <v>2016</v>
      </c>
      <c r="B795" s="156"/>
      <c r="C795" s="79"/>
      <c r="D795" s="84"/>
      <c r="E795" s="111"/>
      <c r="F795" s="111"/>
      <c r="G795" s="111"/>
      <c r="H795" s="111"/>
      <c r="I795" s="84"/>
      <c r="J795" s="84"/>
      <c r="K795" s="111"/>
      <c r="L795" s="111"/>
      <c r="M795" s="111"/>
      <c r="N795" s="111"/>
      <c r="O795" s="84"/>
      <c r="P795" s="144"/>
      <c r="Q795" s="144"/>
      <c r="R795" s="144"/>
      <c r="S795" s="144"/>
    </row>
    <row r="796" spans="1:19" s="41" customFormat="1" ht="8.4499999999999993" customHeight="1" x14ac:dyDescent="0.15">
      <c r="A796" s="72" t="s">
        <v>84</v>
      </c>
      <c r="B796" s="114">
        <f>SUM(B798:B831)</f>
        <v>1791080</v>
      </c>
      <c r="C796" s="114">
        <f t="shared" ref="C796" si="11">SUM(C798:C831)</f>
        <v>2605483</v>
      </c>
      <c r="D796" s="114">
        <f>SUM(D798:D831)+2</f>
        <v>30065086</v>
      </c>
      <c r="E796" s="114">
        <f>SUM(E798:E831)+1</f>
        <v>83197384092</v>
      </c>
      <c r="F796" s="114"/>
      <c r="G796" s="114">
        <f t="shared" ref="G796:H796" si="12">SUM(G798:G831)</f>
        <v>342033</v>
      </c>
      <c r="H796" s="114">
        <f t="shared" si="12"/>
        <v>7322549</v>
      </c>
      <c r="I796" s="114">
        <f>SUM(I798:I831)-2</f>
        <v>26627800</v>
      </c>
      <c r="J796" s="114">
        <f>SUM(J798:J831)-3</f>
        <v>43613955377</v>
      </c>
      <c r="K796" s="78"/>
      <c r="L796" s="147" t="s">
        <v>28</v>
      </c>
      <c r="M796" s="147" t="s">
        <v>28</v>
      </c>
      <c r="N796" s="147" t="s">
        <v>28</v>
      </c>
      <c r="O796" s="147" t="s">
        <v>28</v>
      </c>
      <c r="P796" s="144"/>
      <c r="Q796" s="144"/>
      <c r="R796" s="144"/>
      <c r="S796" s="144"/>
    </row>
    <row r="797" spans="1:19" s="41" customFormat="1" ht="3" customHeight="1" x14ac:dyDescent="0.15">
      <c r="A797" s="72"/>
      <c r="B797" s="114"/>
      <c r="C797" s="114"/>
      <c r="D797" s="114"/>
      <c r="E797" s="114"/>
      <c r="F797" s="114"/>
      <c r="G797" s="114"/>
      <c r="H797" s="114"/>
      <c r="I797" s="114"/>
      <c r="J797" s="114"/>
      <c r="K797" s="78"/>
      <c r="L797" s="147"/>
      <c r="M797" s="147"/>
      <c r="N797" s="147"/>
      <c r="O797" s="147"/>
      <c r="P797" s="144"/>
      <c r="Q797" s="144"/>
      <c r="R797" s="144"/>
      <c r="S797" s="144"/>
    </row>
    <row r="798" spans="1:19" s="41" customFormat="1" ht="8.4499999999999993" customHeight="1" x14ac:dyDescent="0.15">
      <c r="A798" s="74" t="s">
        <v>29</v>
      </c>
      <c r="B798" s="116">
        <v>11282</v>
      </c>
      <c r="C798" s="116">
        <v>20875</v>
      </c>
      <c r="D798" s="116">
        <v>208171</v>
      </c>
      <c r="E798" s="116">
        <v>572884255</v>
      </c>
      <c r="F798" s="116"/>
      <c r="G798" s="116">
        <v>1319</v>
      </c>
      <c r="H798" s="116">
        <v>88433</v>
      </c>
      <c r="I798" s="116">
        <v>237618</v>
      </c>
      <c r="J798" s="116">
        <v>823473124</v>
      </c>
      <c r="K798" s="138"/>
      <c r="L798" s="148" t="s">
        <v>28</v>
      </c>
      <c r="M798" s="148" t="s">
        <v>28</v>
      </c>
      <c r="N798" s="148" t="s">
        <v>28</v>
      </c>
      <c r="O798" s="148" t="s">
        <v>28</v>
      </c>
      <c r="P798" s="144"/>
      <c r="Q798" s="144"/>
      <c r="R798" s="144"/>
      <c r="S798" s="144"/>
    </row>
    <row r="799" spans="1:19" s="41" customFormat="1" ht="8.4499999999999993" customHeight="1" x14ac:dyDescent="0.15">
      <c r="A799" s="74" t="s">
        <v>30</v>
      </c>
      <c r="B799" s="116">
        <v>56193</v>
      </c>
      <c r="C799" s="116">
        <v>85323</v>
      </c>
      <c r="D799" s="116">
        <v>803680</v>
      </c>
      <c r="E799" s="116">
        <v>2718051283</v>
      </c>
      <c r="F799" s="116"/>
      <c r="G799" s="116">
        <v>2784</v>
      </c>
      <c r="H799" s="116">
        <v>123298</v>
      </c>
      <c r="I799" s="116">
        <v>543521</v>
      </c>
      <c r="J799" s="116">
        <v>807177191</v>
      </c>
      <c r="K799" s="138"/>
      <c r="L799" s="148" t="s">
        <v>28</v>
      </c>
      <c r="M799" s="148" t="s">
        <v>28</v>
      </c>
      <c r="N799" s="148" t="s">
        <v>28</v>
      </c>
      <c r="O799" s="148" t="s">
        <v>28</v>
      </c>
      <c r="P799" s="144"/>
      <c r="Q799" s="144"/>
      <c r="R799" s="144"/>
      <c r="S799" s="144"/>
    </row>
    <row r="800" spans="1:19" s="41" customFormat="1" ht="8.4499999999999993" customHeight="1" x14ac:dyDescent="0.15">
      <c r="A800" s="74" t="s">
        <v>31</v>
      </c>
      <c r="B800" s="116">
        <v>9550</v>
      </c>
      <c r="C800" s="116">
        <v>13530</v>
      </c>
      <c r="D800" s="116">
        <v>109564</v>
      </c>
      <c r="E800" s="116">
        <v>388227606</v>
      </c>
      <c r="F800" s="116"/>
      <c r="G800" s="116">
        <v>304</v>
      </c>
      <c r="H800" s="116">
        <v>10477</v>
      </c>
      <c r="I800" s="116">
        <v>43565</v>
      </c>
      <c r="J800" s="116">
        <v>38120004</v>
      </c>
      <c r="K800" s="138"/>
      <c r="L800" s="148" t="s">
        <v>28</v>
      </c>
      <c r="M800" s="148" t="s">
        <v>28</v>
      </c>
      <c r="N800" s="148" t="s">
        <v>28</v>
      </c>
      <c r="O800" s="148" t="s">
        <v>28</v>
      </c>
      <c r="P800" s="144"/>
      <c r="Q800" s="144"/>
      <c r="R800" s="144"/>
      <c r="S800" s="144"/>
    </row>
    <row r="801" spans="1:19" s="41" customFormat="1" ht="8.4499999999999993" customHeight="1" x14ac:dyDescent="0.15">
      <c r="A801" s="76" t="s">
        <v>32</v>
      </c>
      <c r="B801" s="118">
        <v>9416</v>
      </c>
      <c r="C801" s="118">
        <v>11605</v>
      </c>
      <c r="D801" s="118">
        <v>62354</v>
      </c>
      <c r="E801" s="118">
        <v>224542301</v>
      </c>
      <c r="F801" s="118"/>
      <c r="G801" s="118">
        <v>511</v>
      </c>
      <c r="H801" s="118">
        <v>10389</v>
      </c>
      <c r="I801" s="118">
        <v>18018</v>
      </c>
      <c r="J801" s="118">
        <v>31752053</v>
      </c>
      <c r="K801" s="139"/>
      <c r="L801" s="149" t="s">
        <v>28</v>
      </c>
      <c r="M801" s="149" t="s">
        <v>28</v>
      </c>
      <c r="N801" s="149" t="s">
        <v>28</v>
      </c>
      <c r="O801" s="149" t="s">
        <v>28</v>
      </c>
      <c r="P801" s="144"/>
      <c r="Q801" s="144"/>
      <c r="R801" s="144"/>
      <c r="S801" s="144"/>
    </row>
    <row r="802" spans="1:19" s="41" customFormat="1" ht="8.4499999999999993" customHeight="1" x14ac:dyDescent="0.15">
      <c r="A802" s="74" t="s">
        <v>85</v>
      </c>
      <c r="B802" s="116">
        <v>50626</v>
      </c>
      <c r="C802" s="116">
        <v>81892</v>
      </c>
      <c r="D802" s="116">
        <v>1010143</v>
      </c>
      <c r="E802" s="116">
        <v>2501973619</v>
      </c>
      <c r="F802" s="116"/>
      <c r="G802" s="116">
        <v>8406</v>
      </c>
      <c r="H802" s="116">
        <v>149839</v>
      </c>
      <c r="I802" s="116">
        <v>613786</v>
      </c>
      <c r="J802" s="116">
        <v>440849784</v>
      </c>
      <c r="K802" s="138"/>
      <c r="L802" s="148" t="s">
        <v>28</v>
      </c>
      <c r="M802" s="148" t="s">
        <v>28</v>
      </c>
      <c r="N802" s="148" t="s">
        <v>28</v>
      </c>
      <c r="O802" s="148" t="s">
        <v>28</v>
      </c>
      <c r="P802" s="144"/>
      <c r="Q802" s="144"/>
      <c r="R802" s="144"/>
      <c r="S802" s="144"/>
    </row>
    <row r="803" spans="1:19" s="41" customFormat="1" ht="8.4499999999999993" customHeight="1" x14ac:dyDescent="0.15">
      <c r="A803" s="74" t="s">
        <v>34</v>
      </c>
      <c r="B803" s="116">
        <v>8957</v>
      </c>
      <c r="C803" s="116">
        <v>14827</v>
      </c>
      <c r="D803" s="116">
        <v>133266</v>
      </c>
      <c r="E803" s="116">
        <v>298774026</v>
      </c>
      <c r="F803" s="116"/>
      <c r="G803" s="116">
        <v>509</v>
      </c>
      <c r="H803" s="116">
        <v>5208</v>
      </c>
      <c r="I803" s="116">
        <v>19360</v>
      </c>
      <c r="J803" s="116">
        <v>137650604</v>
      </c>
      <c r="K803" s="138"/>
      <c r="L803" s="148" t="s">
        <v>28</v>
      </c>
      <c r="M803" s="148" t="s">
        <v>28</v>
      </c>
      <c r="N803" s="148" t="s">
        <v>28</v>
      </c>
      <c r="O803" s="148" t="s">
        <v>28</v>
      </c>
      <c r="P803" s="144"/>
      <c r="Q803" s="144"/>
      <c r="R803" s="144"/>
      <c r="S803" s="144"/>
    </row>
    <row r="804" spans="1:19" s="41" customFormat="1" ht="8.4499999999999993" customHeight="1" x14ac:dyDescent="0.15">
      <c r="A804" s="74" t="s">
        <v>35</v>
      </c>
      <c r="B804" s="116">
        <v>29344</v>
      </c>
      <c r="C804" s="116">
        <v>35648</v>
      </c>
      <c r="D804" s="116">
        <v>185611</v>
      </c>
      <c r="E804" s="116">
        <v>425784843</v>
      </c>
      <c r="F804" s="116"/>
      <c r="G804" s="116">
        <v>321</v>
      </c>
      <c r="H804" s="116">
        <v>3426</v>
      </c>
      <c r="I804" s="116">
        <v>21074</v>
      </c>
      <c r="J804" s="116">
        <v>12935295</v>
      </c>
      <c r="K804" s="138"/>
      <c r="L804" s="148" t="s">
        <v>28</v>
      </c>
      <c r="M804" s="148" t="s">
        <v>28</v>
      </c>
      <c r="N804" s="148" t="s">
        <v>28</v>
      </c>
      <c r="O804" s="148" t="s">
        <v>28</v>
      </c>
      <c r="P804" s="144"/>
      <c r="Q804" s="144"/>
      <c r="R804" s="144"/>
      <c r="S804" s="144"/>
    </row>
    <row r="805" spans="1:19" s="41" customFormat="1" ht="8.4499999999999993" customHeight="1" x14ac:dyDescent="0.15">
      <c r="A805" s="76" t="s">
        <v>86</v>
      </c>
      <c r="B805" s="118">
        <v>53326</v>
      </c>
      <c r="C805" s="118">
        <v>93304</v>
      </c>
      <c r="D805" s="118">
        <v>842305</v>
      </c>
      <c r="E805" s="118">
        <v>3397882129</v>
      </c>
      <c r="F805" s="118"/>
      <c r="G805" s="118">
        <v>4638</v>
      </c>
      <c r="H805" s="118">
        <v>226072</v>
      </c>
      <c r="I805" s="118">
        <v>902522</v>
      </c>
      <c r="J805" s="118">
        <v>624301781</v>
      </c>
      <c r="K805" s="139"/>
      <c r="L805" s="149" t="s">
        <v>28</v>
      </c>
      <c r="M805" s="149" t="s">
        <v>28</v>
      </c>
      <c r="N805" s="149" t="s">
        <v>28</v>
      </c>
      <c r="O805" s="149" t="s">
        <v>28</v>
      </c>
      <c r="P805" s="144"/>
      <c r="Q805" s="144"/>
      <c r="R805" s="144"/>
      <c r="S805" s="144"/>
    </row>
    <row r="806" spans="1:19" s="41" customFormat="1" ht="8.4499999999999993" customHeight="1" x14ac:dyDescent="0.15">
      <c r="A806" s="74" t="s">
        <v>87</v>
      </c>
      <c r="B806" s="116">
        <v>510888</v>
      </c>
      <c r="C806" s="116">
        <v>648966</v>
      </c>
      <c r="D806" s="116">
        <v>8407091</v>
      </c>
      <c r="E806" s="116">
        <v>14480415192</v>
      </c>
      <c r="F806" s="116"/>
      <c r="G806" s="116">
        <v>144878</v>
      </c>
      <c r="H806" s="116">
        <v>3746079</v>
      </c>
      <c r="I806" s="116">
        <v>14047833</v>
      </c>
      <c r="J806" s="116">
        <v>23776580239</v>
      </c>
      <c r="K806" s="138"/>
      <c r="L806" s="148" t="s">
        <v>28</v>
      </c>
      <c r="M806" s="148" t="s">
        <v>28</v>
      </c>
      <c r="N806" s="148" t="s">
        <v>28</v>
      </c>
      <c r="O806" s="148" t="s">
        <v>28</v>
      </c>
      <c r="P806" s="144"/>
      <c r="Q806" s="144"/>
      <c r="R806" s="144"/>
      <c r="S806" s="144"/>
    </row>
    <row r="807" spans="1:19" s="41" customFormat="1" ht="8.4499999999999993" customHeight="1" x14ac:dyDescent="0.15">
      <c r="A807" s="74" t="s">
        <v>38</v>
      </c>
      <c r="B807" s="116">
        <v>12333</v>
      </c>
      <c r="C807" s="116">
        <v>16002</v>
      </c>
      <c r="D807" s="116">
        <v>121592</v>
      </c>
      <c r="E807" s="116">
        <v>341857175</v>
      </c>
      <c r="F807" s="116"/>
      <c r="G807" s="116">
        <v>600</v>
      </c>
      <c r="H807" s="116">
        <v>13875</v>
      </c>
      <c r="I807" s="116">
        <v>44042</v>
      </c>
      <c r="J807" s="116">
        <v>299259107</v>
      </c>
      <c r="K807" s="138"/>
      <c r="L807" s="148" t="s">
        <v>28</v>
      </c>
      <c r="M807" s="148" t="s">
        <v>28</v>
      </c>
      <c r="N807" s="148" t="s">
        <v>28</v>
      </c>
      <c r="O807" s="148" t="s">
        <v>28</v>
      </c>
    </row>
    <row r="808" spans="1:19" s="41" customFormat="1" ht="8.4499999999999993" customHeight="1" x14ac:dyDescent="0.15">
      <c r="A808" s="74" t="s">
        <v>39</v>
      </c>
      <c r="B808" s="116">
        <v>63528</v>
      </c>
      <c r="C808" s="116">
        <v>109248</v>
      </c>
      <c r="D808" s="116">
        <v>1232693</v>
      </c>
      <c r="E808" s="116">
        <v>3763350450</v>
      </c>
      <c r="F808" s="116"/>
      <c r="G808" s="116">
        <v>4817</v>
      </c>
      <c r="H808" s="116">
        <v>190423</v>
      </c>
      <c r="I808" s="116">
        <v>623416</v>
      </c>
      <c r="J808" s="116">
        <v>2677243012</v>
      </c>
      <c r="K808" s="138"/>
      <c r="L808" s="148" t="s">
        <v>28</v>
      </c>
      <c r="M808" s="148" t="s">
        <v>28</v>
      </c>
      <c r="N808" s="148" t="s">
        <v>28</v>
      </c>
      <c r="O808" s="148" t="s">
        <v>28</v>
      </c>
    </row>
    <row r="809" spans="1:19" s="41" customFormat="1" ht="8.4499999999999993" customHeight="1" x14ac:dyDescent="0.15">
      <c r="A809" s="76" t="s">
        <v>40</v>
      </c>
      <c r="B809" s="118">
        <v>25201</v>
      </c>
      <c r="C809" s="118">
        <v>27294</v>
      </c>
      <c r="D809" s="118">
        <v>88671</v>
      </c>
      <c r="E809" s="118">
        <v>311095774</v>
      </c>
      <c r="F809" s="118"/>
      <c r="G809" s="118">
        <v>317</v>
      </c>
      <c r="H809" s="118">
        <v>2333</v>
      </c>
      <c r="I809" s="118">
        <v>12615</v>
      </c>
      <c r="J809" s="118">
        <v>10593158</v>
      </c>
      <c r="K809" s="139"/>
      <c r="L809" s="149" t="s">
        <v>28</v>
      </c>
      <c r="M809" s="149" t="s">
        <v>28</v>
      </c>
      <c r="N809" s="149" t="s">
        <v>28</v>
      </c>
      <c r="O809" s="149" t="s">
        <v>28</v>
      </c>
    </row>
    <row r="810" spans="1:19" s="41" customFormat="1" ht="8.4499999999999993" customHeight="1" x14ac:dyDescent="0.15">
      <c r="A810" s="74" t="s">
        <v>41</v>
      </c>
      <c r="B810" s="116">
        <v>18221</v>
      </c>
      <c r="C810" s="116">
        <v>21369</v>
      </c>
      <c r="D810" s="116">
        <v>137670</v>
      </c>
      <c r="E810" s="116">
        <v>282602318</v>
      </c>
      <c r="F810" s="116"/>
      <c r="G810" s="116">
        <v>593</v>
      </c>
      <c r="H810" s="116">
        <v>13013</v>
      </c>
      <c r="I810" s="116">
        <v>62354</v>
      </c>
      <c r="J810" s="116">
        <v>68452523</v>
      </c>
      <c r="K810" s="138"/>
      <c r="L810" s="148" t="s">
        <v>28</v>
      </c>
      <c r="M810" s="148" t="s">
        <v>28</v>
      </c>
      <c r="N810" s="148" t="s">
        <v>28</v>
      </c>
      <c r="O810" s="148" t="s">
        <v>28</v>
      </c>
    </row>
    <row r="811" spans="1:19" s="41" customFormat="1" ht="8.4499999999999993" customHeight="1" x14ac:dyDescent="0.15">
      <c r="A811" s="74" t="s">
        <v>42</v>
      </c>
      <c r="B811" s="116">
        <v>125853</v>
      </c>
      <c r="C811" s="116">
        <v>211628</v>
      </c>
      <c r="D811" s="116">
        <v>2669344</v>
      </c>
      <c r="E811" s="116">
        <v>10172893378</v>
      </c>
      <c r="F811" s="116"/>
      <c r="G811" s="116">
        <v>29973</v>
      </c>
      <c r="H811" s="116">
        <v>305236</v>
      </c>
      <c r="I811" s="116">
        <v>1037013</v>
      </c>
      <c r="J811" s="116">
        <v>1396771005</v>
      </c>
      <c r="K811" s="138"/>
      <c r="L811" s="148" t="s">
        <v>28</v>
      </c>
      <c r="M811" s="148" t="s">
        <v>28</v>
      </c>
      <c r="N811" s="148" t="s">
        <v>28</v>
      </c>
      <c r="O811" s="148" t="s">
        <v>28</v>
      </c>
    </row>
    <row r="812" spans="1:19" s="41" customFormat="1" ht="8.4499999999999993" customHeight="1" x14ac:dyDescent="0.15">
      <c r="A812" s="74" t="s">
        <v>43</v>
      </c>
      <c r="B812" s="116">
        <v>128134</v>
      </c>
      <c r="C812" s="116">
        <v>177109</v>
      </c>
      <c r="D812" s="116">
        <v>2432575</v>
      </c>
      <c r="E812" s="116">
        <v>5096668101</v>
      </c>
      <c r="F812" s="116"/>
      <c r="G812" s="116">
        <v>41118</v>
      </c>
      <c r="H812" s="116">
        <v>319830</v>
      </c>
      <c r="I812" s="116">
        <v>1237592</v>
      </c>
      <c r="J812" s="116">
        <v>2048407549</v>
      </c>
      <c r="K812" s="138"/>
      <c r="L812" s="148" t="s">
        <v>28</v>
      </c>
      <c r="M812" s="148" t="s">
        <v>28</v>
      </c>
      <c r="N812" s="148" t="s">
        <v>28</v>
      </c>
      <c r="O812" s="148" t="s">
        <v>28</v>
      </c>
    </row>
    <row r="813" spans="1:19" s="41" customFormat="1" ht="8.4499999999999993" customHeight="1" x14ac:dyDescent="0.15">
      <c r="A813" s="76" t="s">
        <v>88</v>
      </c>
      <c r="B813" s="118">
        <v>34006</v>
      </c>
      <c r="C813" s="118">
        <v>45711</v>
      </c>
      <c r="D813" s="118">
        <v>302552</v>
      </c>
      <c r="E813" s="118">
        <v>1106149009</v>
      </c>
      <c r="F813" s="118"/>
      <c r="G813" s="118">
        <v>2367</v>
      </c>
      <c r="H813" s="118">
        <v>36522</v>
      </c>
      <c r="I813" s="118">
        <v>72876</v>
      </c>
      <c r="J813" s="118">
        <v>88621242</v>
      </c>
      <c r="K813" s="139"/>
      <c r="L813" s="149" t="s">
        <v>28</v>
      </c>
      <c r="M813" s="149" t="s">
        <v>28</v>
      </c>
      <c r="N813" s="149" t="s">
        <v>28</v>
      </c>
      <c r="O813" s="149" t="s">
        <v>28</v>
      </c>
    </row>
    <row r="814" spans="1:19" s="41" customFormat="1" ht="8.4499999999999993" customHeight="1" x14ac:dyDescent="0.15">
      <c r="A814" s="74" t="s">
        <v>45</v>
      </c>
      <c r="B814" s="116">
        <v>18267</v>
      </c>
      <c r="C814" s="116">
        <v>23925</v>
      </c>
      <c r="D814" s="116">
        <v>273575</v>
      </c>
      <c r="E814" s="116">
        <v>589280944</v>
      </c>
      <c r="F814" s="116"/>
      <c r="G814" s="116">
        <v>1133</v>
      </c>
      <c r="H814" s="116">
        <v>25740</v>
      </c>
      <c r="I814" s="116">
        <v>113947</v>
      </c>
      <c r="J814" s="116">
        <v>451873789</v>
      </c>
      <c r="K814" s="138"/>
      <c r="L814" s="148" t="s">
        <v>28</v>
      </c>
      <c r="M814" s="148" t="s">
        <v>28</v>
      </c>
      <c r="N814" s="148" t="s">
        <v>28</v>
      </c>
      <c r="O814" s="148" t="s">
        <v>28</v>
      </c>
    </row>
    <row r="815" spans="1:19" s="41" customFormat="1" ht="8.4499999999999993" customHeight="1" x14ac:dyDescent="0.15">
      <c r="A815" s="74" t="s">
        <v>46</v>
      </c>
      <c r="B815" s="116">
        <v>10877</v>
      </c>
      <c r="C815" s="116">
        <v>14348</v>
      </c>
      <c r="D815" s="116">
        <v>88082</v>
      </c>
      <c r="E815" s="116">
        <v>340309409</v>
      </c>
      <c r="F815" s="116"/>
      <c r="G815" s="116">
        <v>467</v>
      </c>
      <c r="H815" s="116">
        <v>3392</v>
      </c>
      <c r="I815" s="116">
        <v>9407</v>
      </c>
      <c r="J815" s="116">
        <v>50774359</v>
      </c>
      <c r="K815" s="138"/>
      <c r="L815" s="148" t="s">
        <v>28</v>
      </c>
      <c r="M815" s="148" t="s">
        <v>28</v>
      </c>
      <c r="N815" s="148" t="s">
        <v>28</v>
      </c>
      <c r="O815" s="148" t="s">
        <v>28</v>
      </c>
    </row>
    <row r="816" spans="1:19" s="41" customFormat="1" ht="8.4499999999999993" customHeight="1" x14ac:dyDescent="0.15">
      <c r="A816" s="74" t="s">
        <v>47</v>
      </c>
      <c r="B816" s="116">
        <v>183001</v>
      </c>
      <c r="C816" s="116">
        <v>317979</v>
      </c>
      <c r="D816" s="116">
        <v>5137773</v>
      </c>
      <c r="E816" s="116">
        <v>13182890588</v>
      </c>
      <c r="F816" s="116"/>
      <c r="G816" s="116">
        <v>56123</v>
      </c>
      <c r="H816" s="116">
        <v>1189246</v>
      </c>
      <c r="I816" s="116">
        <v>3167260</v>
      </c>
      <c r="J816" s="116">
        <v>4716020522</v>
      </c>
      <c r="K816" s="138"/>
      <c r="L816" s="148" t="s">
        <v>28</v>
      </c>
      <c r="M816" s="148" t="s">
        <v>28</v>
      </c>
      <c r="N816" s="148" t="s">
        <v>28</v>
      </c>
      <c r="O816" s="148" t="s">
        <v>28</v>
      </c>
    </row>
    <row r="817" spans="1:15" s="41" customFormat="1" ht="8.4499999999999993" customHeight="1" x14ac:dyDescent="0.15">
      <c r="A817" s="76" t="s">
        <v>48</v>
      </c>
      <c r="B817" s="118">
        <v>25639</v>
      </c>
      <c r="C817" s="118">
        <v>28098</v>
      </c>
      <c r="D817" s="118">
        <v>85459</v>
      </c>
      <c r="E817" s="118">
        <v>308045559</v>
      </c>
      <c r="F817" s="118"/>
      <c r="G817" s="118">
        <v>399</v>
      </c>
      <c r="H817" s="118">
        <v>6606</v>
      </c>
      <c r="I817" s="118">
        <v>22926</v>
      </c>
      <c r="J817" s="118">
        <v>90643986</v>
      </c>
      <c r="K817" s="139"/>
      <c r="L817" s="149" t="s">
        <v>28</v>
      </c>
      <c r="M817" s="149" t="s">
        <v>28</v>
      </c>
      <c r="N817" s="149" t="s">
        <v>28</v>
      </c>
      <c r="O817" s="149" t="s">
        <v>28</v>
      </c>
    </row>
    <row r="818" spans="1:15" s="41" customFormat="1" ht="8.4499999999999993" customHeight="1" x14ac:dyDescent="0.15">
      <c r="A818" s="74" t="s">
        <v>49</v>
      </c>
      <c r="B818" s="116">
        <v>57853</v>
      </c>
      <c r="C818" s="116">
        <v>82910</v>
      </c>
      <c r="D818" s="116">
        <v>823149</v>
      </c>
      <c r="E818" s="116">
        <v>1877772297</v>
      </c>
      <c r="F818" s="116"/>
      <c r="G818" s="116">
        <v>5877</v>
      </c>
      <c r="H818" s="116">
        <v>121839</v>
      </c>
      <c r="I818" s="116">
        <v>431141</v>
      </c>
      <c r="J818" s="116">
        <v>597315444</v>
      </c>
      <c r="K818" s="138"/>
      <c r="L818" s="148" t="s">
        <v>28</v>
      </c>
      <c r="M818" s="148" t="s">
        <v>28</v>
      </c>
      <c r="N818" s="148" t="s">
        <v>28</v>
      </c>
      <c r="O818" s="148" t="s">
        <v>28</v>
      </c>
    </row>
    <row r="819" spans="1:15" s="41" customFormat="1" ht="8.4499999999999993" customHeight="1" x14ac:dyDescent="0.15">
      <c r="A819" s="74" t="s">
        <v>50</v>
      </c>
      <c r="B819" s="116">
        <v>32044</v>
      </c>
      <c r="C819" s="116">
        <v>54459</v>
      </c>
      <c r="D819" s="116">
        <v>687109</v>
      </c>
      <c r="E819" s="116">
        <v>3500867779</v>
      </c>
      <c r="F819" s="116"/>
      <c r="G819" s="116">
        <v>5545</v>
      </c>
      <c r="H819" s="116">
        <v>142962</v>
      </c>
      <c r="I819" s="116">
        <v>605593</v>
      </c>
      <c r="J819" s="116">
        <v>914726633</v>
      </c>
      <c r="K819" s="138"/>
      <c r="L819" s="148" t="s">
        <v>28</v>
      </c>
      <c r="M819" s="148" t="s">
        <v>28</v>
      </c>
      <c r="N819" s="148" t="s">
        <v>28</v>
      </c>
      <c r="O819" s="148" t="s">
        <v>28</v>
      </c>
    </row>
    <row r="820" spans="1:15" s="41" customFormat="1" ht="8.4499999999999993" customHeight="1" x14ac:dyDescent="0.15">
      <c r="A820" s="74" t="s">
        <v>51</v>
      </c>
      <c r="B820" s="116">
        <v>34215</v>
      </c>
      <c r="C820" s="116">
        <v>46457</v>
      </c>
      <c r="D820" s="116">
        <v>379924</v>
      </c>
      <c r="E820" s="116">
        <v>2252032287</v>
      </c>
      <c r="F820" s="116"/>
      <c r="G820" s="116">
        <v>3006</v>
      </c>
      <c r="H820" s="116">
        <v>37414</v>
      </c>
      <c r="I820" s="116">
        <v>148932</v>
      </c>
      <c r="J820" s="116">
        <v>269434594</v>
      </c>
      <c r="K820" s="138"/>
      <c r="L820" s="148" t="s">
        <v>28</v>
      </c>
      <c r="M820" s="148" t="s">
        <v>28</v>
      </c>
      <c r="N820" s="148" t="s">
        <v>28</v>
      </c>
      <c r="O820" s="148" t="s">
        <v>28</v>
      </c>
    </row>
    <row r="821" spans="1:15" s="41" customFormat="1" ht="8.4499999999999993" customHeight="1" x14ac:dyDescent="0.15">
      <c r="A821" s="76" t="s">
        <v>52</v>
      </c>
      <c r="B821" s="118">
        <v>23348</v>
      </c>
      <c r="C821" s="118">
        <v>37918</v>
      </c>
      <c r="D821" s="118">
        <v>344915</v>
      </c>
      <c r="E821" s="118">
        <v>1090137608</v>
      </c>
      <c r="F821" s="118"/>
      <c r="G821" s="118">
        <v>2573</v>
      </c>
      <c r="H821" s="118">
        <v>94414</v>
      </c>
      <c r="I821" s="118">
        <v>434644</v>
      </c>
      <c r="J821" s="118">
        <v>501073290</v>
      </c>
      <c r="K821" s="139"/>
      <c r="L821" s="149" t="s">
        <v>28</v>
      </c>
      <c r="M821" s="149" t="s">
        <v>28</v>
      </c>
      <c r="N821" s="149" t="s">
        <v>28</v>
      </c>
      <c r="O821" s="149" t="s">
        <v>28</v>
      </c>
    </row>
    <row r="822" spans="1:15" s="41" customFormat="1" ht="8.4499999999999993" customHeight="1" x14ac:dyDescent="0.15">
      <c r="A822" s="74" t="s">
        <v>53</v>
      </c>
      <c r="B822" s="116">
        <v>31877</v>
      </c>
      <c r="C822" s="116">
        <v>52129</v>
      </c>
      <c r="D822" s="116">
        <v>493216</v>
      </c>
      <c r="E822" s="116">
        <v>1687089888</v>
      </c>
      <c r="F822" s="116"/>
      <c r="G822" s="116">
        <v>2028</v>
      </c>
      <c r="H822" s="116">
        <v>35592</v>
      </c>
      <c r="I822" s="116">
        <v>138863</v>
      </c>
      <c r="J822" s="116">
        <v>189985652</v>
      </c>
      <c r="K822" s="138"/>
      <c r="L822" s="148" t="s">
        <v>28</v>
      </c>
      <c r="M822" s="148" t="s">
        <v>28</v>
      </c>
      <c r="N822" s="148" t="s">
        <v>28</v>
      </c>
      <c r="O822" s="148" t="s">
        <v>28</v>
      </c>
    </row>
    <row r="823" spans="1:15" s="41" customFormat="1" ht="8.4499999999999993" customHeight="1" x14ac:dyDescent="0.15">
      <c r="A823" s="74" t="s">
        <v>54</v>
      </c>
      <c r="B823" s="116">
        <v>49072</v>
      </c>
      <c r="C823" s="116">
        <v>84478</v>
      </c>
      <c r="D823" s="116">
        <v>812470</v>
      </c>
      <c r="E823" s="116">
        <v>2150305662</v>
      </c>
      <c r="F823" s="116"/>
      <c r="G823" s="116">
        <v>4900</v>
      </c>
      <c r="H823" s="116">
        <v>73408</v>
      </c>
      <c r="I823" s="116">
        <v>363594</v>
      </c>
      <c r="J823" s="116">
        <v>857783556</v>
      </c>
      <c r="K823" s="138"/>
      <c r="L823" s="148" t="s">
        <v>28</v>
      </c>
      <c r="M823" s="148" t="s">
        <v>28</v>
      </c>
      <c r="N823" s="148" t="s">
        <v>28</v>
      </c>
      <c r="O823" s="148" t="s">
        <v>28</v>
      </c>
    </row>
    <row r="824" spans="1:15" s="41" customFormat="1" ht="8.4499999999999993" customHeight="1" x14ac:dyDescent="0.15">
      <c r="A824" s="74" t="s">
        <v>55</v>
      </c>
      <c r="B824" s="116">
        <v>26420</v>
      </c>
      <c r="C824" s="116">
        <v>33463</v>
      </c>
      <c r="D824" s="116">
        <v>214791</v>
      </c>
      <c r="E824" s="116">
        <v>640753566</v>
      </c>
      <c r="F824" s="116"/>
      <c r="G824" s="116">
        <v>788</v>
      </c>
      <c r="H824" s="116">
        <v>19706</v>
      </c>
      <c r="I824" s="116">
        <v>55231</v>
      </c>
      <c r="J824" s="116">
        <v>59335857</v>
      </c>
      <c r="K824" s="138"/>
      <c r="L824" s="148" t="s">
        <v>28</v>
      </c>
      <c r="M824" s="148" t="s">
        <v>28</v>
      </c>
      <c r="N824" s="148" t="s">
        <v>28</v>
      </c>
      <c r="O824" s="148" t="s">
        <v>28</v>
      </c>
    </row>
    <row r="825" spans="1:15" s="41" customFormat="1" ht="8.4499999999999993" customHeight="1" x14ac:dyDescent="0.15">
      <c r="A825" s="76" t="s">
        <v>56</v>
      </c>
      <c r="B825" s="118">
        <v>44435</v>
      </c>
      <c r="C825" s="118">
        <v>67255</v>
      </c>
      <c r="D825" s="118">
        <v>780573</v>
      </c>
      <c r="E825" s="118">
        <v>1683959224</v>
      </c>
      <c r="F825" s="118"/>
      <c r="G825" s="118">
        <v>4592</v>
      </c>
      <c r="H825" s="118">
        <v>148211</v>
      </c>
      <c r="I825" s="118">
        <v>562307</v>
      </c>
      <c r="J825" s="118">
        <v>373399826</v>
      </c>
      <c r="K825" s="139"/>
      <c r="L825" s="149" t="s">
        <v>28</v>
      </c>
      <c r="M825" s="149" t="s">
        <v>28</v>
      </c>
      <c r="N825" s="149" t="s">
        <v>28</v>
      </c>
      <c r="O825" s="149" t="s">
        <v>28</v>
      </c>
    </row>
    <row r="826" spans="1:15" s="41" customFormat="1" ht="8.4499999999999993" customHeight="1" x14ac:dyDescent="0.15">
      <c r="A826" s="74" t="s">
        <v>57</v>
      </c>
      <c r="B826" s="116">
        <v>7167</v>
      </c>
      <c r="C826" s="116">
        <v>8003</v>
      </c>
      <c r="D826" s="116">
        <v>27111</v>
      </c>
      <c r="E826" s="116">
        <v>53343325</v>
      </c>
      <c r="F826" s="116"/>
      <c r="G826" s="116">
        <v>189</v>
      </c>
      <c r="H826" s="116">
        <v>2768</v>
      </c>
      <c r="I826" s="116">
        <v>10000</v>
      </c>
      <c r="J826" s="116">
        <v>41959865</v>
      </c>
      <c r="K826" s="138"/>
      <c r="L826" s="148" t="s">
        <v>28</v>
      </c>
      <c r="M826" s="148" t="s">
        <v>28</v>
      </c>
      <c r="N826" s="148" t="s">
        <v>28</v>
      </c>
      <c r="O826" s="148" t="s">
        <v>28</v>
      </c>
    </row>
    <row r="827" spans="1:15" s="41" customFormat="1" ht="8.4499999999999993" customHeight="1" x14ac:dyDescent="0.15">
      <c r="A827" s="74" t="s">
        <v>89</v>
      </c>
      <c r="B827" s="116">
        <v>58961</v>
      </c>
      <c r="C827" s="116">
        <v>74234</v>
      </c>
      <c r="D827" s="116">
        <v>502596</v>
      </c>
      <c r="E827" s="116">
        <v>1700106281</v>
      </c>
      <c r="F827" s="116"/>
      <c r="G827" s="116">
        <v>1830</v>
      </c>
      <c r="H827" s="116">
        <v>30186</v>
      </c>
      <c r="I827" s="116">
        <v>129943</v>
      </c>
      <c r="J827" s="116">
        <v>643897914</v>
      </c>
      <c r="K827" s="138"/>
      <c r="L827" s="148" t="s">
        <v>28</v>
      </c>
      <c r="M827" s="148" t="s">
        <v>28</v>
      </c>
      <c r="N827" s="148" t="s">
        <v>28</v>
      </c>
      <c r="O827" s="148" t="s">
        <v>28</v>
      </c>
    </row>
    <row r="828" spans="1:15" s="41" customFormat="1" ht="8.4499999999999993" customHeight="1" x14ac:dyDescent="0.15">
      <c r="A828" s="74" t="s">
        <v>59</v>
      </c>
      <c r="B828" s="116">
        <v>35950</v>
      </c>
      <c r="C828" s="116">
        <v>58890</v>
      </c>
      <c r="D828" s="116">
        <v>626185</v>
      </c>
      <c r="E828" s="116">
        <v>5933113024</v>
      </c>
      <c r="F828" s="116"/>
      <c r="G828" s="116">
        <v>8378</v>
      </c>
      <c r="H828" s="116">
        <v>31932</v>
      </c>
      <c r="I828" s="116">
        <v>105724</v>
      </c>
      <c r="J828" s="116">
        <v>314279186</v>
      </c>
      <c r="K828" s="138"/>
      <c r="L828" s="148" t="s">
        <v>28</v>
      </c>
      <c r="M828" s="148" t="s">
        <v>28</v>
      </c>
      <c r="N828" s="148" t="s">
        <v>28</v>
      </c>
      <c r="O828" s="148" t="s">
        <v>28</v>
      </c>
    </row>
    <row r="829" spans="1:15" s="41" customFormat="1" ht="8.4499999999999993" customHeight="1" x14ac:dyDescent="0.15">
      <c r="A829" s="76" t="s">
        <v>60</v>
      </c>
      <c r="B829" s="118">
        <v>5029</v>
      </c>
      <c r="C829" s="118">
        <v>6516</v>
      </c>
      <c r="D829" s="118">
        <v>40059</v>
      </c>
      <c r="E829" s="118">
        <v>121596748</v>
      </c>
      <c r="F829" s="118"/>
      <c r="G829" s="118">
        <v>338</v>
      </c>
      <c r="H829" s="118">
        <v>4969</v>
      </c>
      <c r="I829" s="118">
        <v>22108</v>
      </c>
      <c r="J829" s="118">
        <v>9855422</v>
      </c>
      <c r="K829" s="139"/>
      <c r="L829" s="149" t="s">
        <v>28</v>
      </c>
      <c r="M829" s="149" t="s">
        <v>28</v>
      </c>
      <c r="N829" s="149" t="s">
        <v>28</v>
      </c>
      <c r="O829" s="149" t="s">
        <v>28</v>
      </c>
    </row>
    <row r="830" spans="1:15" s="41" customFormat="1" ht="8.4499999999999993" customHeight="1" x14ac:dyDescent="0.15">
      <c r="A830" s="110" t="s">
        <v>90</v>
      </c>
      <c r="B830" s="120">
        <v>15</v>
      </c>
      <c r="C830" s="120">
        <v>21</v>
      </c>
      <c r="D830" s="120">
        <v>60</v>
      </c>
      <c r="E830" s="120">
        <v>2472795</v>
      </c>
      <c r="F830" s="120"/>
      <c r="G830" s="120">
        <v>10</v>
      </c>
      <c r="H830" s="120">
        <v>0</v>
      </c>
      <c r="I830" s="120">
        <v>0</v>
      </c>
      <c r="J830" s="120">
        <v>0</v>
      </c>
      <c r="K830" s="55"/>
      <c r="L830" s="56" t="s">
        <v>28</v>
      </c>
      <c r="M830" s="56" t="s">
        <v>28</v>
      </c>
      <c r="N830" s="56" t="s">
        <v>28</v>
      </c>
      <c r="O830" s="56" t="s">
        <v>28</v>
      </c>
    </row>
    <row r="831" spans="1:15" s="41" customFormat="1" ht="8.4499999999999993" customHeight="1" x14ac:dyDescent="0.15">
      <c r="A831" s="110" t="s">
        <v>114</v>
      </c>
      <c r="B831" s="120">
        <v>52</v>
      </c>
      <c r="C831" s="120">
        <v>69</v>
      </c>
      <c r="D831" s="120">
        <v>755</v>
      </c>
      <c r="E831" s="120">
        <v>155648</v>
      </c>
      <c r="F831" s="120"/>
      <c r="G831" s="120">
        <v>402</v>
      </c>
      <c r="H831" s="120">
        <v>109711</v>
      </c>
      <c r="I831" s="120">
        <v>768977</v>
      </c>
      <c r="J831" s="120">
        <v>249407814</v>
      </c>
      <c r="K831" s="55"/>
      <c r="L831" s="56" t="s">
        <v>28</v>
      </c>
      <c r="M831" s="56" t="s">
        <v>28</v>
      </c>
      <c r="N831" s="56" t="s">
        <v>28</v>
      </c>
      <c r="O831" s="56" t="s">
        <v>28</v>
      </c>
    </row>
    <row r="832" spans="1:15" s="41" customFormat="1" ht="8.65" customHeight="1" x14ac:dyDescent="0.15">
      <c r="A832" s="150"/>
      <c r="B832" s="120"/>
      <c r="C832" s="120"/>
      <c r="D832" s="120"/>
      <c r="E832" s="120"/>
      <c r="F832" s="120"/>
      <c r="G832" s="120"/>
      <c r="H832" s="120"/>
      <c r="I832" s="120"/>
      <c r="J832" s="120"/>
      <c r="K832" s="55"/>
      <c r="L832" s="56"/>
      <c r="M832" s="56"/>
      <c r="N832" s="56"/>
      <c r="O832" s="56"/>
    </row>
    <row r="833" spans="1:19" s="41" customFormat="1" ht="8.4499999999999993" customHeight="1" x14ac:dyDescent="0.15">
      <c r="A833" s="72" t="s">
        <v>66</v>
      </c>
      <c r="B833" s="156"/>
      <c r="C833" s="79"/>
      <c r="D833" s="84"/>
      <c r="E833" s="111"/>
      <c r="F833" s="111"/>
      <c r="G833" s="111"/>
      <c r="H833" s="111"/>
      <c r="I833" s="84"/>
      <c r="J833" s="84"/>
      <c r="K833" s="111"/>
      <c r="L833" s="111"/>
      <c r="M833" s="111"/>
      <c r="N833" s="111"/>
      <c r="O833" s="84"/>
      <c r="P833" s="144"/>
      <c r="Q833" s="144"/>
      <c r="R833" s="144"/>
      <c r="S833" s="144"/>
    </row>
    <row r="834" spans="1:19" s="41" customFormat="1" ht="8.4499999999999993" customHeight="1" x14ac:dyDescent="0.15">
      <c r="A834" s="72" t="s">
        <v>84</v>
      </c>
      <c r="B834" s="114">
        <f>SUM(B836:B869)</f>
        <v>1919003</v>
      </c>
      <c r="C834" s="114">
        <f t="shared" ref="C834:D834" si="13">SUM(C836:C869)</f>
        <v>2755815</v>
      </c>
      <c r="D834" s="114">
        <f t="shared" si="13"/>
        <v>31700132</v>
      </c>
      <c r="E834" s="114">
        <f>SUM(E836:E869)-1</f>
        <v>96506364635</v>
      </c>
      <c r="F834" s="114"/>
      <c r="G834" s="114">
        <f t="shared" ref="G834:J834" si="14">SUM(G836:G869)</f>
        <v>304159</v>
      </c>
      <c r="H834" s="114">
        <f t="shared" si="14"/>
        <v>7962610</v>
      </c>
      <c r="I834" s="114">
        <f>SUM(I836:I869)+1</f>
        <v>31590197</v>
      </c>
      <c r="J834" s="114">
        <f t="shared" si="14"/>
        <v>56570020281</v>
      </c>
      <c r="K834" s="78"/>
      <c r="L834" s="147" t="s">
        <v>28</v>
      </c>
      <c r="M834" s="147" t="s">
        <v>28</v>
      </c>
      <c r="N834" s="147" t="s">
        <v>28</v>
      </c>
      <c r="O834" s="147" t="s">
        <v>28</v>
      </c>
      <c r="P834" s="144"/>
      <c r="Q834" s="144"/>
      <c r="R834" s="144"/>
      <c r="S834" s="144"/>
    </row>
    <row r="835" spans="1:19" s="41" customFormat="1" ht="3" customHeight="1" x14ac:dyDescent="0.15">
      <c r="A835" s="72"/>
      <c r="B835" s="114"/>
      <c r="C835" s="114"/>
      <c r="D835" s="114"/>
      <c r="E835" s="114"/>
      <c r="F835" s="114"/>
      <c r="G835" s="114"/>
      <c r="H835" s="114"/>
      <c r="I835" s="114"/>
      <c r="J835" s="114"/>
      <c r="K835" s="78"/>
      <c r="L835" s="147"/>
      <c r="M835" s="147"/>
      <c r="N835" s="147"/>
      <c r="O835" s="147"/>
      <c r="P835" s="144"/>
      <c r="Q835" s="144"/>
      <c r="R835" s="144"/>
      <c r="S835" s="144"/>
    </row>
    <row r="836" spans="1:19" s="41" customFormat="1" ht="8.4499999999999993" customHeight="1" x14ac:dyDescent="0.15">
      <c r="A836" s="74" t="s">
        <v>29</v>
      </c>
      <c r="B836" s="116">
        <v>16292</v>
      </c>
      <c r="C836" s="116">
        <v>29045</v>
      </c>
      <c r="D836" s="116">
        <v>345585</v>
      </c>
      <c r="E836" s="116">
        <v>1224685861</v>
      </c>
      <c r="F836" s="116"/>
      <c r="G836" s="116">
        <v>1439</v>
      </c>
      <c r="H836" s="116">
        <v>96436</v>
      </c>
      <c r="I836" s="116">
        <v>159591</v>
      </c>
      <c r="J836" s="116">
        <v>252059175</v>
      </c>
      <c r="K836" s="138"/>
      <c r="L836" s="148" t="s">
        <v>28</v>
      </c>
      <c r="M836" s="148" t="s">
        <v>28</v>
      </c>
      <c r="N836" s="148" t="s">
        <v>28</v>
      </c>
      <c r="O836" s="148" t="s">
        <v>28</v>
      </c>
      <c r="P836" s="144"/>
      <c r="Q836" s="144"/>
      <c r="R836" s="144"/>
      <c r="S836" s="144"/>
    </row>
    <row r="837" spans="1:19" s="41" customFormat="1" ht="8.4499999999999993" customHeight="1" x14ac:dyDescent="0.15">
      <c r="A837" s="74" t="s">
        <v>30</v>
      </c>
      <c r="B837" s="116">
        <v>59075</v>
      </c>
      <c r="C837" s="116">
        <v>89450</v>
      </c>
      <c r="D837" s="116">
        <v>888408</v>
      </c>
      <c r="E837" s="116">
        <v>2808522679</v>
      </c>
      <c r="F837" s="116"/>
      <c r="G837" s="116">
        <v>2699</v>
      </c>
      <c r="H837" s="116">
        <v>136238</v>
      </c>
      <c r="I837" s="116">
        <v>985137</v>
      </c>
      <c r="J837" s="116">
        <v>957707473</v>
      </c>
      <c r="K837" s="138"/>
      <c r="L837" s="148" t="s">
        <v>28</v>
      </c>
      <c r="M837" s="148" t="s">
        <v>28</v>
      </c>
      <c r="N837" s="148" t="s">
        <v>28</v>
      </c>
      <c r="O837" s="148" t="s">
        <v>28</v>
      </c>
      <c r="P837" s="144"/>
      <c r="Q837" s="144"/>
      <c r="R837" s="144"/>
      <c r="S837" s="144"/>
    </row>
    <row r="838" spans="1:19" s="41" customFormat="1" ht="8.4499999999999993" customHeight="1" x14ac:dyDescent="0.15">
      <c r="A838" s="74" t="s">
        <v>31</v>
      </c>
      <c r="B838" s="116">
        <v>10426</v>
      </c>
      <c r="C838" s="116">
        <v>14821</v>
      </c>
      <c r="D838" s="116">
        <v>133183</v>
      </c>
      <c r="E838" s="116">
        <v>424476446</v>
      </c>
      <c r="F838" s="116"/>
      <c r="G838" s="116">
        <v>270</v>
      </c>
      <c r="H838" s="116">
        <v>10273</v>
      </c>
      <c r="I838" s="116">
        <v>30425</v>
      </c>
      <c r="J838" s="116">
        <v>71164234</v>
      </c>
      <c r="K838" s="138"/>
      <c r="L838" s="148" t="s">
        <v>28</v>
      </c>
      <c r="M838" s="148" t="s">
        <v>28</v>
      </c>
      <c r="N838" s="148" t="s">
        <v>28</v>
      </c>
      <c r="O838" s="148" t="s">
        <v>28</v>
      </c>
      <c r="P838" s="144"/>
      <c r="Q838" s="144"/>
      <c r="R838" s="144"/>
      <c r="S838" s="144"/>
    </row>
    <row r="839" spans="1:19" s="41" customFormat="1" ht="8.4499999999999993" customHeight="1" x14ac:dyDescent="0.15">
      <c r="A839" s="76" t="s">
        <v>32</v>
      </c>
      <c r="B839" s="118">
        <v>9981</v>
      </c>
      <c r="C839" s="118">
        <v>12653</v>
      </c>
      <c r="D839" s="118">
        <v>79639</v>
      </c>
      <c r="E839" s="118">
        <v>325555165</v>
      </c>
      <c r="F839" s="118"/>
      <c r="G839" s="118">
        <v>579</v>
      </c>
      <c r="H839" s="118">
        <v>9274</v>
      </c>
      <c r="I839" s="118">
        <v>25143</v>
      </c>
      <c r="J839" s="118">
        <v>44480340</v>
      </c>
      <c r="K839" s="139"/>
      <c r="L839" s="149" t="s">
        <v>28</v>
      </c>
      <c r="M839" s="149" t="s">
        <v>28</v>
      </c>
      <c r="N839" s="149" t="s">
        <v>28</v>
      </c>
      <c r="O839" s="149" t="s">
        <v>28</v>
      </c>
      <c r="P839" s="144"/>
      <c r="Q839" s="144"/>
      <c r="R839" s="144"/>
      <c r="S839" s="144"/>
    </row>
    <row r="840" spans="1:19" s="41" customFormat="1" ht="8.4499999999999993" customHeight="1" x14ac:dyDescent="0.15">
      <c r="A840" s="74" t="s">
        <v>85</v>
      </c>
      <c r="B840" s="116">
        <v>55921</v>
      </c>
      <c r="C840" s="116">
        <v>88441</v>
      </c>
      <c r="D840" s="116">
        <v>999677</v>
      </c>
      <c r="E840" s="116">
        <v>3999485798</v>
      </c>
      <c r="F840" s="116"/>
      <c r="G840" s="116">
        <v>10148</v>
      </c>
      <c r="H840" s="116">
        <v>174029</v>
      </c>
      <c r="I840" s="116">
        <v>608693</v>
      </c>
      <c r="J840" s="116">
        <v>852834111</v>
      </c>
      <c r="K840" s="138"/>
      <c r="L840" s="148" t="s">
        <v>28</v>
      </c>
      <c r="M840" s="148" t="s">
        <v>28</v>
      </c>
      <c r="N840" s="148" t="s">
        <v>28</v>
      </c>
      <c r="O840" s="148" t="s">
        <v>28</v>
      </c>
      <c r="P840" s="144"/>
      <c r="Q840" s="144"/>
      <c r="R840" s="144"/>
      <c r="S840" s="144"/>
    </row>
    <row r="841" spans="1:19" s="41" customFormat="1" ht="8.4499999999999993" customHeight="1" x14ac:dyDescent="0.15">
      <c r="A841" s="74" t="s">
        <v>34</v>
      </c>
      <c r="B841" s="116">
        <v>11220</v>
      </c>
      <c r="C841" s="116">
        <v>17444</v>
      </c>
      <c r="D841" s="116">
        <v>154325</v>
      </c>
      <c r="E841" s="116">
        <v>512906627</v>
      </c>
      <c r="F841" s="116"/>
      <c r="G841" s="116">
        <v>1833</v>
      </c>
      <c r="H841" s="116">
        <v>7847</v>
      </c>
      <c r="I841" s="116">
        <v>42283</v>
      </c>
      <c r="J841" s="116">
        <v>195218562</v>
      </c>
      <c r="K841" s="138"/>
      <c r="L841" s="148" t="s">
        <v>28</v>
      </c>
      <c r="M841" s="148" t="s">
        <v>28</v>
      </c>
      <c r="N841" s="148" t="s">
        <v>28</v>
      </c>
      <c r="O841" s="148" t="s">
        <v>28</v>
      </c>
      <c r="P841" s="144"/>
      <c r="Q841" s="144"/>
      <c r="R841" s="144"/>
      <c r="S841" s="144"/>
    </row>
    <row r="842" spans="1:19" s="41" customFormat="1" ht="8.4499999999999993" customHeight="1" x14ac:dyDescent="0.15">
      <c r="A842" s="74" t="s">
        <v>35</v>
      </c>
      <c r="B842" s="116">
        <v>36987</v>
      </c>
      <c r="C842" s="116">
        <v>43349</v>
      </c>
      <c r="D842" s="116">
        <v>210167</v>
      </c>
      <c r="E842" s="116">
        <v>548421525</v>
      </c>
      <c r="F842" s="116"/>
      <c r="G842" s="116">
        <v>1252</v>
      </c>
      <c r="H842" s="116">
        <v>4813</v>
      </c>
      <c r="I842" s="116">
        <v>33850</v>
      </c>
      <c r="J842" s="116">
        <v>43585461</v>
      </c>
      <c r="K842" s="138"/>
      <c r="L842" s="148" t="s">
        <v>28</v>
      </c>
      <c r="M842" s="148" t="s">
        <v>28</v>
      </c>
      <c r="N842" s="148" t="s">
        <v>28</v>
      </c>
      <c r="O842" s="148" t="s">
        <v>28</v>
      </c>
      <c r="P842" s="144"/>
      <c r="Q842" s="144"/>
      <c r="R842" s="144"/>
      <c r="S842" s="144"/>
    </row>
    <row r="843" spans="1:19" s="41" customFormat="1" ht="8.4499999999999993" customHeight="1" x14ac:dyDescent="0.15">
      <c r="A843" s="76" t="s">
        <v>86</v>
      </c>
      <c r="B843" s="118">
        <v>57357</v>
      </c>
      <c r="C843" s="118">
        <v>100085</v>
      </c>
      <c r="D843" s="118">
        <v>911251</v>
      </c>
      <c r="E843" s="118">
        <v>5301410092</v>
      </c>
      <c r="F843" s="118"/>
      <c r="G843" s="118">
        <v>3647</v>
      </c>
      <c r="H843" s="118">
        <v>234465</v>
      </c>
      <c r="I843" s="118">
        <v>1859722</v>
      </c>
      <c r="J843" s="118">
        <v>813476458</v>
      </c>
      <c r="K843" s="139"/>
      <c r="L843" s="149" t="s">
        <v>28</v>
      </c>
      <c r="M843" s="149" t="s">
        <v>28</v>
      </c>
      <c r="N843" s="149" t="s">
        <v>28</v>
      </c>
      <c r="O843" s="149" t="s">
        <v>28</v>
      </c>
      <c r="P843" s="144"/>
      <c r="Q843" s="144"/>
      <c r="R843" s="144"/>
      <c r="S843" s="144"/>
    </row>
    <row r="844" spans="1:19" s="41" customFormat="1" ht="8.4499999999999993" customHeight="1" x14ac:dyDescent="0.15">
      <c r="A844" s="74" t="s">
        <v>87</v>
      </c>
      <c r="B844" s="116">
        <v>502154</v>
      </c>
      <c r="C844" s="116">
        <v>630033</v>
      </c>
      <c r="D844" s="116">
        <v>8350951</v>
      </c>
      <c r="E844" s="116">
        <v>15499186707</v>
      </c>
      <c r="F844" s="116"/>
      <c r="G844" s="116">
        <v>142193</v>
      </c>
      <c r="H844" s="116">
        <v>4405524</v>
      </c>
      <c r="I844" s="116">
        <v>17793341</v>
      </c>
      <c r="J844" s="116">
        <v>32629564672</v>
      </c>
      <c r="K844" s="138"/>
      <c r="L844" s="148" t="s">
        <v>28</v>
      </c>
      <c r="M844" s="148" t="s">
        <v>28</v>
      </c>
      <c r="N844" s="148" t="s">
        <v>28</v>
      </c>
      <c r="O844" s="148" t="s">
        <v>28</v>
      </c>
      <c r="P844" s="144"/>
      <c r="Q844" s="144"/>
      <c r="R844" s="144"/>
      <c r="S844" s="144"/>
    </row>
    <row r="845" spans="1:19" s="41" customFormat="1" ht="8.4499999999999993" customHeight="1" x14ac:dyDescent="0.15">
      <c r="A845" s="74" t="s">
        <v>38</v>
      </c>
      <c r="B845" s="116">
        <v>13811</v>
      </c>
      <c r="C845" s="116">
        <v>18330</v>
      </c>
      <c r="D845" s="116">
        <v>144608</v>
      </c>
      <c r="E845" s="116">
        <v>504886466</v>
      </c>
      <c r="F845" s="116"/>
      <c r="G845" s="116">
        <v>741</v>
      </c>
      <c r="H845" s="116">
        <v>15787</v>
      </c>
      <c r="I845" s="116">
        <v>304802</v>
      </c>
      <c r="J845" s="116">
        <v>324388359</v>
      </c>
      <c r="K845" s="138"/>
      <c r="L845" s="148" t="s">
        <v>28</v>
      </c>
      <c r="M845" s="148" t="s">
        <v>28</v>
      </c>
      <c r="N845" s="148" t="s">
        <v>28</v>
      </c>
      <c r="O845" s="148" t="s">
        <v>28</v>
      </c>
    </row>
    <row r="846" spans="1:19" s="41" customFormat="1" ht="8.4499999999999993" customHeight="1" x14ac:dyDescent="0.15">
      <c r="A846" s="74" t="s">
        <v>39</v>
      </c>
      <c r="B846" s="116">
        <v>62683</v>
      </c>
      <c r="C846" s="116">
        <v>95848</v>
      </c>
      <c r="D846" s="116">
        <v>905527</v>
      </c>
      <c r="E846" s="116">
        <v>3782485163</v>
      </c>
      <c r="F846" s="116"/>
      <c r="G846" s="116">
        <v>5310</v>
      </c>
      <c r="H846" s="116">
        <v>191248</v>
      </c>
      <c r="I846" s="116">
        <v>649419</v>
      </c>
      <c r="J846" s="116">
        <v>3318871024</v>
      </c>
      <c r="K846" s="138"/>
      <c r="L846" s="148" t="s">
        <v>28</v>
      </c>
      <c r="M846" s="148" t="s">
        <v>28</v>
      </c>
      <c r="N846" s="148" t="s">
        <v>28</v>
      </c>
      <c r="O846" s="148" t="s">
        <v>28</v>
      </c>
    </row>
    <row r="847" spans="1:19" s="41" customFormat="1" ht="8.4499999999999993" customHeight="1" x14ac:dyDescent="0.15">
      <c r="A847" s="76" t="s">
        <v>40</v>
      </c>
      <c r="B847" s="118">
        <v>28852</v>
      </c>
      <c r="C847" s="118">
        <v>31406</v>
      </c>
      <c r="D847" s="118">
        <v>119917</v>
      </c>
      <c r="E847" s="118">
        <v>318200660</v>
      </c>
      <c r="F847" s="118"/>
      <c r="G847" s="118">
        <v>445</v>
      </c>
      <c r="H847" s="118">
        <v>3045</v>
      </c>
      <c r="I847" s="118">
        <v>10431</v>
      </c>
      <c r="J847" s="118">
        <v>46510800</v>
      </c>
      <c r="K847" s="139"/>
      <c r="L847" s="149" t="s">
        <v>28</v>
      </c>
      <c r="M847" s="149" t="s">
        <v>28</v>
      </c>
      <c r="N847" s="149" t="s">
        <v>28</v>
      </c>
      <c r="O847" s="149" t="s">
        <v>28</v>
      </c>
    </row>
    <row r="848" spans="1:19" s="41" customFormat="1" ht="8.4499999999999993" customHeight="1" x14ac:dyDescent="0.15">
      <c r="A848" s="74" t="s">
        <v>41</v>
      </c>
      <c r="B848" s="116">
        <v>18535</v>
      </c>
      <c r="C848" s="116">
        <v>22379</v>
      </c>
      <c r="D848" s="116">
        <v>174323</v>
      </c>
      <c r="E848" s="116">
        <v>491693062</v>
      </c>
      <c r="F848" s="116"/>
      <c r="G848" s="116">
        <v>853</v>
      </c>
      <c r="H848" s="116">
        <v>18340</v>
      </c>
      <c r="I848" s="116">
        <v>90241</v>
      </c>
      <c r="J848" s="116">
        <v>103452612</v>
      </c>
      <c r="K848" s="138"/>
      <c r="L848" s="148" t="s">
        <v>28</v>
      </c>
      <c r="M848" s="148" t="s">
        <v>28</v>
      </c>
      <c r="N848" s="148" t="s">
        <v>28</v>
      </c>
      <c r="O848" s="148" t="s">
        <v>28</v>
      </c>
    </row>
    <row r="849" spans="1:15" s="41" customFormat="1" ht="8.4499999999999993" customHeight="1" x14ac:dyDescent="0.15">
      <c r="A849" s="74" t="s">
        <v>42</v>
      </c>
      <c r="B849" s="116">
        <v>151384</v>
      </c>
      <c r="C849" s="116">
        <v>257360</v>
      </c>
      <c r="D849" s="116">
        <v>3293564</v>
      </c>
      <c r="E849" s="116">
        <v>11883554591</v>
      </c>
      <c r="F849" s="116"/>
      <c r="G849" s="116">
        <v>29838</v>
      </c>
      <c r="H849" s="116">
        <v>316492</v>
      </c>
      <c r="I849" s="116">
        <v>1255626</v>
      </c>
      <c r="J849" s="116">
        <v>1506522662</v>
      </c>
      <c r="K849" s="138"/>
      <c r="L849" s="148" t="s">
        <v>28</v>
      </c>
      <c r="M849" s="148" t="s">
        <v>28</v>
      </c>
      <c r="N849" s="148" t="s">
        <v>28</v>
      </c>
      <c r="O849" s="148" t="s">
        <v>28</v>
      </c>
    </row>
    <row r="850" spans="1:15" s="41" customFormat="1" ht="8.4499999999999993" customHeight="1" x14ac:dyDescent="0.15">
      <c r="A850" s="74" t="s">
        <v>43</v>
      </c>
      <c r="B850" s="116">
        <v>148859</v>
      </c>
      <c r="C850" s="116">
        <v>203486</v>
      </c>
      <c r="D850" s="116">
        <v>2763497</v>
      </c>
      <c r="E850" s="116">
        <v>6823664511</v>
      </c>
      <c r="F850" s="116"/>
      <c r="G850" s="116">
        <v>16311</v>
      </c>
      <c r="H850" s="116">
        <v>396483</v>
      </c>
      <c r="I850" s="116">
        <v>2098495</v>
      </c>
      <c r="J850" s="116">
        <v>2237300402</v>
      </c>
      <c r="K850" s="138"/>
      <c r="L850" s="148" t="s">
        <v>28</v>
      </c>
      <c r="M850" s="148" t="s">
        <v>28</v>
      </c>
      <c r="N850" s="148" t="s">
        <v>28</v>
      </c>
      <c r="O850" s="148" t="s">
        <v>28</v>
      </c>
    </row>
    <row r="851" spans="1:15" s="41" customFormat="1" ht="8.4499999999999993" customHeight="1" x14ac:dyDescent="0.15">
      <c r="A851" s="76" t="s">
        <v>88</v>
      </c>
      <c r="B851" s="118">
        <v>37349</v>
      </c>
      <c r="C851" s="118">
        <v>50234</v>
      </c>
      <c r="D851" s="118">
        <v>356487</v>
      </c>
      <c r="E851" s="118">
        <v>1494298179</v>
      </c>
      <c r="F851" s="118"/>
      <c r="G851" s="118">
        <v>2477</v>
      </c>
      <c r="H851" s="118">
        <v>34988</v>
      </c>
      <c r="I851" s="118">
        <v>107322</v>
      </c>
      <c r="J851" s="118">
        <v>196747910</v>
      </c>
      <c r="K851" s="139"/>
      <c r="L851" s="149" t="s">
        <v>28</v>
      </c>
      <c r="M851" s="149" t="s">
        <v>28</v>
      </c>
      <c r="N851" s="149" t="s">
        <v>28</v>
      </c>
      <c r="O851" s="149" t="s">
        <v>28</v>
      </c>
    </row>
    <row r="852" spans="1:15" s="41" customFormat="1" ht="8.4499999999999993" customHeight="1" x14ac:dyDescent="0.15">
      <c r="A852" s="74" t="s">
        <v>45</v>
      </c>
      <c r="B852" s="116">
        <v>21285</v>
      </c>
      <c r="C852" s="116">
        <v>28158</v>
      </c>
      <c r="D852" s="116">
        <v>334929</v>
      </c>
      <c r="E852" s="116">
        <v>809129809</v>
      </c>
      <c r="F852" s="116"/>
      <c r="G852" s="116">
        <v>1182</v>
      </c>
      <c r="H852" s="116">
        <v>27834</v>
      </c>
      <c r="I852" s="116">
        <v>92983</v>
      </c>
      <c r="J852" s="116">
        <v>740914545</v>
      </c>
      <c r="K852" s="138"/>
      <c r="L852" s="148" t="s">
        <v>28</v>
      </c>
      <c r="M852" s="148" t="s">
        <v>28</v>
      </c>
      <c r="N852" s="148" t="s">
        <v>28</v>
      </c>
      <c r="O852" s="148" t="s">
        <v>28</v>
      </c>
    </row>
    <row r="853" spans="1:15" s="41" customFormat="1" ht="8.4499999999999993" customHeight="1" x14ac:dyDescent="0.15">
      <c r="A853" s="74" t="s">
        <v>46</v>
      </c>
      <c r="B853" s="116">
        <v>12015</v>
      </c>
      <c r="C853" s="116">
        <v>16138</v>
      </c>
      <c r="D853" s="116">
        <v>103601</v>
      </c>
      <c r="E853" s="116">
        <v>717826854</v>
      </c>
      <c r="F853" s="116"/>
      <c r="G853" s="116">
        <v>535</v>
      </c>
      <c r="H853" s="116">
        <v>4301</v>
      </c>
      <c r="I853" s="116">
        <v>10746</v>
      </c>
      <c r="J853" s="116">
        <v>90673455</v>
      </c>
      <c r="K853" s="138"/>
      <c r="L853" s="148" t="s">
        <v>28</v>
      </c>
      <c r="M853" s="148" t="s">
        <v>28</v>
      </c>
      <c r="N853" s="148" t="s">
        <v>28</v>
      </c>
      <c r="O853" s="148" t="s">
        <v>28</v>
      </c>
    </row>
    <row r="854" spans="1:15" s="41" customFormat="1" ht="8.4499999999999993" customHeight="1" x14ac:dyDescent="0.15">
      <c r="A854" s="74" t="s">
        <v>47</v>
      </c>
      <c r="B854" s="116">
        <v>190231</v>
      </c>
      <c r="C854" s="116">
        <v>317462</v>
      </c>
      <c r="D854" s="116">
        <v>5013579</v>
      </c>
      <c r="E854" s="116">
        <v>14849845011</v>
      </c>
      <c r="F854" s="116"/>
      <c r="G854" s="116">
        <v>37624</v>
      </c>
      <c r="H854" s="116">
        <v>1099269</v>
      </c>
      <c r="I854" s="116">
        <v>2274232</v>
      </c>
      <c r="J854" s="116">
        <v>5896416214</v>
      </c>
      <c r="K854" s="138"/>
      <c r="L854" s="148" t="s">
        <v>28</v>
      </c>
      <c r="M854" s="148" t="s">
        <v>28</v>
      </c>
      <c r="N854" s="148" t="s">
        <v>28</v>
      </c>
      <c r="O854" s="148" t="s">
        <v>28</v>
      </c>
    </row>
    <row r="855" spans="1:15" s="41" customFormat="1" ht="8.4499999999999993" customHeight="1" x14ac:dyDescent="0.15">
      <c r="A855" s="76" t="s">
        <v>48</v>
      </c>
      <c r="B855" s="118">
        <v>26708</v>
      </c>
      <c r="C855" s="118">
        <v>29845</v>
      </c>
      <c r="D855" s="118">
        <v>106734</v>
      </c>
      <c r="E855" s="118">
        <v>476741727</v>
      </c>
      <c r="F855" s="118"/>
      <c r="G855" s="118">
        <v>419</v>
      </c>
      <c r="H855" s="118">
        <v>5455</v>
      </c>
      <c r="I855" s="118">
        <v>20837</v>
      </c>
      <c r="J855" s="118">
        <v>82205528</v>
      </c>
      <c r="K855" s="139"/>
      <c r="L855" s="149" t="s">
        <v>28</v>
      </c>
      <c r="M855" s="149" t="s">
        <v>28</v>
      </c>
      <c r="N855" s="149" t="s">
        <v>28</v>
      </c>
      <c r="O855" s="149" t="s">
        <v>28</v>
      </c>
    </row>
    <row r="856" spans="1:15" s="41" customFormat="1" ht="8.4499999999999993" customHeight="1" x14ac:dyDescent="0.15">
      <c r="A856" s="74" t="s">
        <v>49</v>
      </c>
      <c r="B856" s="116">
        <v>64298</v>
      </c>
      <c r="C856" s="116">
        <v>90603</v>
      </c>
      <c r="D856" s="116">
        <v>912602</v>
      </c>
      <c r="E856" s="116">
        <v>3264210074</v>
      </c>
      <c r="F856" s="116"/>
      <c r="G856" s="116">
        <v>5672</v>
      </c>
      <c r="H856" s="116">
        <v>120684</v>
      </c>
      <c r="I856" s="116">
        <v>361588</v>
      </c>
      <c r="J856" s="116">
        <v>789451438</v>
      </c>
      <c r="K856" s="138"/>
      <c r="L856" s="148" t="s">
        <v>28</v>
      </c>
      <c r="M856" s="148" t="s">
        <v>28</v>
      </c>
      <c r="N856" s="148" t="s">
        <v>28</v>
      </c>
      <c r="O856" s="148" t="s">
        <v>28</v>
      </c>
    </row>
    <row r="857" spans="1:15" s="41" customFormat="1" ht="8.4499999999999993" customHeight="1" x14ac:dyDescent="0.15">
      <c r="A857" s="74" t="s">
        <v>50</v>
      </c>
      <c r="B857" s="116">
        <v>39207</v>
      </c>
      <c r="C857" s="116">
        <v>64696</v>
      </c>
      <c r="D857" s="116">
        <v>793591</v>
      </c>
      <c r="E857" s="116">
        <v>3357673217</v>
      </c>
      <c r="F857" s="116"/>
      <c r="G857" s="116">
        <v>5823</v>
      </c>
      <c r="H857" s="116">
        <v>173025</v>
      </c>
      <c r="I857" s="116">
        <v>768686</v>
      </c>
      <c r="J857" s="116">
        <v>1185050355</v>
      </c>
      <c r="K857" s="138"/>
      <c r="L857" s="148" t="s">
        <v>28</v>
      </c>
      <c r="M857" s="148" t="s">
        <v>28</v>
      </c>
      <c r="N857" s="148" t="s">
        <v>28</v>
      </c>
      <c r="O857" s="148" t="s">
        <v>28</v>
      </c>
    </row>
    <row r="858" spans="1:15" s="41" customFormat="1" ht="8.4499999999999993" customHeight="1" x14ac:dyDescent="0.15">
      <c r="A858" s="74" t="s">
        <v>51</v>
      </c>
      <c r="B858" s="116">
        <v>40041</v>
      </c>
      <c r="C858" s="116">
        <v>54316</v>
      </c>
      <c r="D858" s="116">
        <v>480365</v>
      </c>
      <c r="E858" s="116">
        <v>1779183251</v>
      </c>
      <c r="F858" s="116"/>
      <c r="G858" s="116">
        <v>2992</v>
      </c>
      <c r="H858" s="116">
        <v>37447</v>
      </c>
      <c r="I858" s="116">
        <v>150960</v>
      </c>
      <c r="J858" s="116">
        <v>382048441</v>
      </c>
      <c r="K858" s="138"/>
      <c r="L858" s="148" t="s">
        <v>28</v>
      </c>
      <c r="M858" s="148" t="s">
        <v>28</v>
      </c>
      <c r="N858" s="148" t="s">
        <v>28</v>
      </c>
      <c r="O858" s="148" t="s">
        <v>28</v>
      </c>
    </row>
    <row r="859" spans="1:15" s="41" customFormat="1" ht="8.4499999999999993" customHeight="1" x14ac:dyDescent="0.15">
      <c r="A859" s="76" t="s">
        <v>52</v>
      </c>
      <c r="B859" s="118">
        <v>27991</v>
      </c>
      <c r="C859" s="118">
        <v>44557</v>
      </c>
      <c r="D859" s="118">
        <v>391706</v>
      </c>
      <c r="E859" s="118">
        <v>1964425540</v>
      </c>
      <c r="F859" s="118"/>
      <c r="G859" s="118">
        <v>3204</v>
      </c>
      <c r="H859" s="118">
        <v>107411</v>
      </c>
      <c r="I859" s="118">
        <v>719443</v>
      </c>
      <c r="J859" s="118">
        <v>704745206</v>
      </c>
      <c r="K859" s="139"/>
      <c r="L859" s="149" t="s">
        <v>28</v>
      </c>
      <c r="M859" s="149" t="s">
        <v>28</v>
      </c>
      <c r="N859" s="149" t="s">
        <v>28</v>
      </c>
      <c r="O859" s="149" t="s">
        <v>28</v>
      </c>
    </row>
    <row r="860" spans="1:15" s="41" customFormat="1" ht="8.4499999999999993" customHeight="1" x14ac:dyDescent="0.15">
      <c r="A860" s="74" t="s">
        <v>53</v>
      </c>
      <c r="B860" s="116">
        <v>33832</v>
      </c>
      <c r="C860" s="116">
        <v>55532</v>
      </c>
      <c r="D860" s="116">
        <v>545628</v>
      </c>
      <c r="E860" s="116">
        <v>2293129778</v>
      </c>
      <c r="F860" s="116"/>
      <c r="G860" s="116">
        <v>1703</v>
      </c>
      <c r="H860" s="116">
        <v>27904</v>
      </c>
      <c r="I860" s="116">
        <v>79888</v>
      </c>
      <c r="J860" s="116">
        <v>177219560</v>
      </c>
      <c r="K860" s="138"/>
      <c r="L860" s="148" t="s">
        <v>28</v>
      </c>
      <c r="M860" s="148" t="s">
        <v>28</v>
      </c>
      <c r="N860" s="148" t="s">
        <v>28</v>
      </c>
      <c r="O860" s="148" t="s">
        <v>28</v>
      </c>
    </row>
    <row r="861" spans="1:15" s="41" customFormat="1" ht="8.4499999999999993" customHeight="1" x14ac:dyDescent="0.15">
      <c r="A861" s="74" t="s">
        <v>54</v>
      </c>
      <c r="B861" s="116">
        <v>50170</v>
      </c>
      <c r="C861" s="116">
        <v>85951</v>
      </c>
      <c r="D861" s="116">
        <v>883696</v>
      </c>
      <c r="E861" s="116">
        <v>2870614607</v>
      </c>
      <c r="F861" s="116"/>
      <c r="G861" s="116">
        <v>7320</v>
      </c>
      <c r="H861" s="116">
        <v>70945</v>
      </c>
      <c r="I861" s="116">
        <v>259594</v>
      </c>
      <c r="J861" s="116">
        <v>989526974</v>
      </c>
      <c r="K861" s="138"/>
      <c r="L861" s="148" t="s">
        <v>28</v>
      </c>
      <c r="M861" s="148" t="s">
        <v>28</v>
      </c>
      <c r="N861" s="148" t="s">
        <v>28</v>
      </c>
      <c r="O861" s="148" t="s">
        <v>28</v>
      </c>
    </row>
    <row r="862" spans="1:15" s="41" customFormat="1" ht="8.4499999999999993" customHeight="1" x14ac:dyDescent="0.15">
      <c r="A862" s="74" t="s">
        <v>55</v>
      </c>
      <c r="B862" s="116">
        <v>29324</v>
      </c>
      <c r="C862" s="116">
        <v>36596</v>
      </c>
      <c r="D862" s="116">
        <v>230056</v>
      </c>
      <c r="E862" s="116">
        <v>900543785</v>
      </c>
      <c r="F862" s="116"/>
      <c r="G862" s="116">
        <v>831</v>
      </c>
      <c r="H862" s="116">
        <v>15304</v>
      </c>
      <c r="I862" s="116">
        <v>87557</v>
      </c>
      <c r="J862" s="116">
        <v>105208208</v>
      </c>
      <c r="K862" s="138"/>
      <c r="L862" s="148" t="s">
        <v>28</v>
      </c>
      <c r="M862" s="148" t="s">
        <v>28</v>
      </c>
      <c r="N862" s="148" t="s">
        <v>28</v>
      </c>
      <c r="O862" s="148" t="s">
        <v>28</v>
      </c>
    </row>
    <row r="863" spans="1:15" s="41" customFormat="1" ht="8.4499999999999993" customHeight="1" x14ac:dyDescent="0.15">
      <c r="A863" s="76" t="s">
        <v>56</v>
      </c>
      <c r="B863" s="118">
        <v>46627</v>
      </c>
      <c r="C863" s="118">
        <v>69002</v>
      </c>
      <c r="D863" s="118">
        <v>806629</v>
      </c>
      <c r="E863" s="118">
        <v>2225028226</v>
      </c>
      <c r="F863" s="118"/>
      <c r="G863" s="118">
        <v>4933</v>
      </c>
      <c r="H863" s="118">
        <v>138949</v>
      </c>
      <c r="I863" s="118">
        <v>461957</v>
      </c>
      <c r="J863" s="118">
        <v>521153448</v>
      </c>
      <c r="K863" s="139"/>
      <c r="L863" s="149" t="s">
        <v>28</v>
      </c>
      <c r="M863" s="149" t="s">
        <v>28</v>
      </c>
      <c r="N863" s="149" t="s">
        <v>28</v>
      </c>
      <c r="O863" s="149" t="s">
        <v>28</v>
      </c>
    </row>
    <row r="864" spans="1:15" s="41" customFormat="1" ht="8.4499999999999993" customHeight="1" x14ac:dyDescent="0.15">
      <c r="A864" s="74" t="s">
        <v>57</v>
      </c>
      <c r="B864" s="116">
        <v>7504</v>
      </c>
      <c r="C864" s="116">
        <v>8539</v>
      </c>
      <c r="D864" s="116">
        <v>34909</v>
      </c>
      <c r="E864" s="116">
        <v>122204780</v>
      </c>
      <c r="F864" s="116"/>
      <c r="G864" s="116">
        <v>252</v>
      </c>
      <c r="H864" s="116">
        <v>5153</v>
      </c>
      <c r="I864" s="116">
        <v>16694</v>
      </c>
      <c r="J864" s="116">
        <v>62939359</v>
      </c>
      <c r="K864" s="138"/>
      <c r="L864" s="148" t="s">
        <v>28</v>
      </c>
      <c r="M864" s="148" t="s">
        <v>28</v>
      </c>
      <c r="N864" s="148" t="s">
        <v>28</v>
      </c>
      <c r="O864" s="148" t="s">
        <v>28</v>
      </c>
    </row>
    <row r="865" spans="1:24" s="41" customFormat="1" ht="8.4499999999999993" customHeight="1" x14ac:dyDescent="0.15">
      <c r="A865" s="74" t="s">
        <v>89</v>
      </c>
      <c r="B865" s="116">
        <v>65362</v>
      </c>
      <c r="C865" s="116">
        <v>81358</v>
      </c>
      <c r="D865" s="116">
        <v>530507</v>
      </c>
      <c r="E865" s="116">
        <v>1696450475</v>
      </c>
      <c r="F865" s="116"/>
      <c r="G865" s="116">
        <v>1694</v>
      </c>
      <c r="H865" s="116">
        <v>27743</v>
      </c>
      <c r="I865" s="116">
        <v>114894</v>
      </c>
      <c r="J865" s="116">
        <v>874094234</v>
      </c>
      <c r="K865" s="138"/>
      <c r="L865" s="148" t="s">
        <v>28</v>
      </c>
      <c r="M865" s="148" t="s">
        <v>28</v>
      </c>
      <c r="N865" s="148" t="s">
        <v>28</v>
      </c>
      <c r="O865" s="148" t="s">
        <v>28</v>
      </c>
    </row>
    <row r="866" spans="1:24" s="41" customFormat="1" ht="8.4499999999999993" customHeight="1" x14ac:dyDescent="0.15">
      <c r="A866" s="74" t="s">
        <v>59</v>
      </c>
      <c r="B866" s="116">
        <v>37606</v>
      </c>
      <c r="C866" s="116">
        <v>60957</v>
      </c>
      <c r="D866" s="116">
        <v>651879</v>
      </c>
      <c r="E866" s="116">
        <v>3031587021</v>
      </c>
      <c r="F866" s="116"/>
      <c r="G866" s="116">
        <v>9567</v>
      </c>
      <c r="H866" s="116">
        <v>32683</v>
      </c>
      <c r="I866" s="116">
        <v>86318</v>
      </c>
      <c r="J866" s="116">
        <v>308204547</v>
      </c>
      <c r="K866" s="138"/>
      <c r="L866" s="148" t="s">
        <v>28</v>
      </c>
      <c r="M866" s="148" t="s">
        <v>28</v>
      </c>
      <c r="N866" s="148" t="s">
        <v>28</v>
      </c>
      <c r="O866" s="148" t="s">
        <v>28</v>
      </c>
    </row>
    <row r="867" spans="1:24" s="41" customFormat="1" ht="8.4499999999999993" customHeight="1" x14ac:dyDescent="0.15">
      <c r="A867" s="76" t="s">
        <v>60</v>
      </c>
      <c r="B867" s="118">
        <v>5861</v>
      </c>
      <c r="C867" s="118">
        <v>7646</v>
      </c>
      <c r="D867" s="118">
        <v>47046</v>
      </c>
      <c r="E867" s="118">
        <v>199040505</v>
      </c>
      <c r="F867" s="118"/>
      <c r="G867" s="118">
        <v>367</v>
      </c>
      <c r="H867" s="118">
        <v>13221</v>
      </c>
      <c r="I867" s="118">
        <v>29298</v>
      </c>
      <c r="J867" s="118">
        <v>66284514</v>
      </c>
      <c r="K867" s="139"/>
      <c r="L867" s="149" t="s">
        <v>28</v>
      </c>
      <c r="M867" s="149" t="s">
        <v>28</v>
      </c>
      <c r="N867" s="149" t="s">
        <v>28</v>
      </c>
      <c r="O867" s="149" t="s">
        <v>28</v>
      </c>
    </row>
    <row r="868" spans="1:24" s="41" customFormat="1" ht="8.4499999999999993" customHeight="1" x14ac:dyDescent="0.15">
      <c r="A868" s="110" t="s">
        <v>90</v>
      </c>
      <c r="B868" s="120">
        <v>16</v>
      </c>
      <c r="C868" s="120">
        <v>30</v>
      </c>
      <c r="D868" s="120">
        <v>346</v>
      </c>
      <c r="E868" s="120">
        <v>3069494</v>
      </c>
      <c r="F868" s="120"/>
      <c r="G868" s="120">
        <v>6</v>
      </c>
      <c r="H868" s="120">
        <v>0</v>
      </c>
      <c r="I868" s="120">
        <v>0</v>
      </c>
      <c r="J868" s="120">
        <v>0</v>
      </c>
      <c r="K868" s="55"/>
      <c r="L868" s="56" t="s">
        <v>28</v>
      </c>
      <c r="M868" s="56" t="s">
        <v>28</v>
      </c>
      <c r="N868" s="56" t="s">
        <v>28</v>
      </c>
      <c r="O868" s="56" t="s">
        <v>28</v>
      </c>
    </row>
    <row r="869" spans="1:24" s="41" customFormat="1" ht="8.4499999999999993" customHeight="1" x14ac:dyDescent="0.15">
      <c r="A869" s="110" t="s">
        <v>114</v>
      </c>
      <c r="B869" s="120">
        <v>39</v>
      </c>
      <c r="C869" s="120">
        <v>65</v>
      </c>
      <c r="D869" s="120">
        <v>1220</v>
      </c>
      <c r="E869" s="120">
        <v>2226950</v>
      </c>
      <c r="F869" s="120"/>
      <c r="G869" s="120">
        <v>0</v>
      </c>
      <c r="H869" s="120">
        <v>0</v>
      </c>
      <c r="I869" s="120">
        <v>0</v>
      </c>
      <c r="J869" s="120">
        <v>0</v>
      </c>
      <c r="K869" s="55"/>
      <c r="L869" s="56" t="s">
        <v>28</v>
      </c>
      <c r="M869" s="56" t="s">
        <v>28</v>
      </c>
      <c r="N869" s="56" t="s">
        <v>28</v>
      </c>
      <c r="O869" s="56" t="s">
        <v>28</v>
      </c>
    </row>
    <row r="870" spans="1:24" ht="3" customHeight="1" x14ac:dyDescent="0.2">
      <c r="A870" s="108"/>
      <c r="B870" s="157"/>
      <c r="C870" s="157"/>
      <c r="D870" s="157"/>
      <c r="E870" s="157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</row>
    <row r="871" spans="1:24" ht="3" customHeight="1" x14ac:dyDescent="0.2">
      <c r="A871" s="101"/>
      <c r="B871" s="158"/>
      <c r="C871" s="158"/>
      <c r="D871" s="158"/>
      <c r="E871" s="158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</row>
    <row r="872" spans="1:24" ht="9" customHeight="1" x14ac:dyDescent="0.25">
      <c r="A872" s="17" t="s">
        <v>91</v>
      </c>
      <c r="B872" s="17"/>
      <c r="C872" s="17"/>
      <c r="D872" s="17"/>
      <c r="E872" s="17"/>
      <c r="F872" s="17"/>
      <c r="G872" s="17"/>
      <c r="H872" s="17"/>
      <c r="I872" s="101"/>
      <c r="J872" s="101"/>
      <c r="K872" s="101"/>
      <c r="L872" s="101"/>
      <c r="M872" s="101"/>
      <c r="N872" s="101"/>
      <c r="O872" s="101"/>
    </row>
    <row r="873" spans="1:24" ht="9" customHeight="1" x14ac:dyDescent="0.25">
      <c r="A873" s="17" t="s">
        <v>132</v>
      </c>
      <c r="J873" s="159"/>
    </row>
    <row r="874" spans="1:24" s="17" customFormat="1" ht="9" customHeight="1" x14ac:dyDescent="0.15">
      <c r="A874" s="123" t="s">
        <v>137</v>
      </c>
      <c r="H874" s="199"/>
      <c r="J874" s="160"/>
      <c r="X874" s="122"/>
    </row>
    <row r="875" spans="1:24" s="17" customFormat="1" ht="9" customHeight="1" x14ac:dyDescent="0.25">
      <c r="A875" s="17" t="s">
        <v>92</v>
      </c>
      <c r="J875" s="159"/>
    </row>
    <row r="876" spans="1:24" ht="12.75" hidden="1" customHeight="1" x14ac:dyDescent="0.25">
      <c r="P876" s="99" t="s">
        <v>93</v>
      </c>
    </row>
  </sheetData>
  <sheetProtection sheet="1" objects="1" scenarios="1"/>
  <mergeCells count="13">
    <mergeCell ref="O7:O11"/>
    <mergeCell ref="H7:H10"/>
    <mergeCell ref="I7:I11"/>
    <mergeCell ref="J7:J11"/>
    <mergeCell ref="L7:L9"/>
    <mergeCell ref="M7:M10"/>
    <mergeCell ref="N7:N11"/>
    <mergeCell ref="G7:G9"/>
    <mergeCell ref="A6:A11"/>
    <mergeCell ref="B7:B9"/>
    <mergeCell ref="C7:C10"/>
    <mergeCell ref="D7:D11"/>
    <mergeCell ref="E7:E11"/>
  </mergeCells>
  <hyperlinks>
    <hyperlink ref="O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.19685039370078741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5" max="14" man="1"/>
    <brk id="158" max="14" man="1"/>
    <brk id="232" max="14" man="1"/>
    <brk id="306" max="14" man="1"/>
    <brk id="380" max="14" man="1"/>
    <brk id="452" max="14" man="1"/>
    <brk id="528" max="14" man="1"/>
    <brk id="604" max="14" man="1"/>
    <brk id="680" max="14" man="1"/>
    <brk id="756" max="14" man="1"/>
    <brk id="832" max="1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0"/>
  <sheetViews>
    <sheetView showGridLines="0" showRowColHeaders="0" zoomScale="130" zoomScaleNormal="130" workbookViewId="0">
      <pane ySplit="11" topLeftCell="A12" activePane="bottomLeft" state="frozen"/>
      <selection activeCell="E1" sqref="E1"/>
      <selection pane="bottomLeft"/>
    </sheetView>
  </sheetViews>
  <sheetFormatPr baseColWidth="10" defaultColWidth="0" defaultRowHeight="11.25" customHeight="1" zeroHeight="1" x14ac:dyDescent="0.25"/>
  <cols>
    <col min="1" max="1" width="17.7109375" style="14" customWidth="1"/>
    <col min="2" max="2" width="7" style="14" customWidth="1"/>
    <col min="3" max="3" width="2.28515625" style="14" customWidth="1"/>
    <col min="4" max="4" width="5.28515625" style="14" customWidth="1"/>
    <col min="5" max="5" width="7.85546875" style="14" customWidth="1"/>
    <col min="6" max="6" width="1.5703125" style="14" customWidth="1"/>
    <col min="7" max="7" width="6.85546875" style="14" customWidth="1"/>
    <col min="8" max="8" width="7.85546875" style="14" customWidth="1"/>
    <col min="9" max="9" width="2.28515625" style="14" customWidth="1"/>
    <col min="10" max="10" width="7" style="14" customWidth="1"/>
    <col min="11" max="11" width="7.42578125" style="14" customWidth="1"/>
    <col min="12" max="12" width="8" style="14" customWidth="1"/>
    <col min="13" max="13" width="3.140625" style="14" customWidth="1"/>
    <col min="14" max="14" width="7.140625" style="14" customWidth="1"/>
    <col min="15" max="15" width="7.85546875" style="14" customWidth="1"/>
    <col min="16" max="16" width="0.85546875" style="14" customWidth="1"/>
    <col min="17" max="19" width="6.7109375" style="14" hidden="1" customWidth="1"/>
    <col min="20" max="21" width="6.28515625" style="14" hidden="1" customWidth="1"/>
    <col min="22" max="28" width="5" style="14" hidden="1" customWidth="1"/>
    <col min="29" max="30" width="15.7109375" style="14" hidden="1" customWidth="1"/>
    <col min="31" max="16384" width="11.42578125" style="14" hidden="1"/>
  </cols>
  <sheetData>
    <row r="1" spans="1:28" s="11" customFormat="1" ht="12" customHeight="1" x14ac:dyDescent="0.2">
      <c r="A1" s="7" t="s">
        <v>1</v>
      </c>
      <c r="B1" s="8"/>
      <c r="C1" s="8"/>
      <c r="D1" s="9"/>
      <c r="E1" s="9"/>
      <c r="F1" s="9"/>
      <c r="G1" s="9"/>
      <c r="H1" s="9"/>
      <c r="I1" s="8"/>
      <c r="J1" s="9"/>
      <c r="K1" s="9"/>
      <c r="L1" s="10"/>
      <c r="M1" s="8"/>
      <c r="N1" s="219" t="s">
        <v>135</v>
      </c>
      <c r="O1" s="219"/>
    </row>
    <row r="2" spans="1:28" s="11" customFormat="1" ht="12" customHeight="1" x14ac:dyDescent="0.2">
      <c r="A2" s="7" t="s">
        <v>2</v>
      </c>
      <c r="B2" s="8"/>
      <c r="C2" s="8"/>
      <c r="D2" s="9"/>
      <c r="E2" s="9"/>
      <c r="F2" s="9"/>
      <c r="G2" s="9"/>
      <c r="H2" s="9"/>
      <c r="I2" s="8"/>
      <c r="J2" s="9"/>
      <c r="K2" s="9"/>
      <c r="L2" s="9"/>
      <c r="M2" s="8"/>
      <c r="N2" s="9"/>
      <c r="O2" s="9"/>
    </row>
    <row r="3" spans="1:28" s="11" customFormat="1" ht="12" customHeight="1" x14ac:dyDescent="0.2">
      <c r="A3" s="12" t="s">
        <v>3</v>
      </c>
      <c r="B3" s="8"/>
      <c r="C3" s="8"/>
      <c r="D3" s="9"/>
      <c r="E3" s="9"/>
      <c r="F3" s="9"/>
      <c r="G3" s="9"/>
      <c r="H3" s="9"/>
      <c r="I3" s="8"/>
      <c r="J3" s="9"/>
      <c r="K3" s="9"/>
      <c r="L3" s="9"/>
      <c r="M3" s="8"/>
      <c r="N3" s="9"/>
      <c r="O3" s="9"/>
    </row>
    <row r="4" spans="1:28" s="15" customFormat="1" ht="3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  <c r="Q4" s="14"/>
    </row>
    <row r="5" spans="1:28" s="15" customFormat="1" ht="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232" t="s">
        <v>4</v>
      </c>
      <c r="K5" s="232"/>
      <c r="L5" s="232"/>
      <c r="M5" s="14"/>
      <c r="N5" s="14"/>
      <c r="O5" s="14"/>
    </row>
    <row r="6" spans="1:28" s="17" customFormat="1" ht="8.65" customHeight="1" x14ac:dyDescent="0.25">
      <c r="A6" s="234" t="s">
        <v>5</v>
      </c>
      <c r="B6" s="203" t="s">
        <v>6</v>
      </c>
      <c r="C6" s="203"/>
      <c r="D6" s="235" t="s">
        <v>7</v>
      </c>
      <c r="E6" s="235"/>
      <c r="F6" s="235"/>
      <c r="G6" s="235"/>
      <c r="H6" s="235"/>
      <c r="I6" s="203"/>
      <c r="J6" s="233"/>
      <c r="K6" s="233"/>
      <c r="L6" s="233"/>
      <c r="M6" s="203"/>
      <c r="N6" s="16" t="s">
        <v>8</v>
      </c>
      <c r="O6" s="16"/>
    </row>
    <row r="7" spans="1:28" s="17" customFormat="1" ht="8.65" customHeight="1" x14ac:dyDescent="0.25">
      <c r="A7" s="234"/>
      <c r="B7" s="204" t="s">
        <v>9</v>
      </c>
      <c r="C7" s="204"/>
      <c r="D7" s="204" t="s">
        <v>10</v>
      </c>
      <c r="E7" s="204" t="s">
        <v>10</v>
      </c>
      <c r="F7" s="204"/>
      <c r="G7" s="204" t="s">
        <v>11</v>
      </c>
      <c r="H7" s="204" t="s">
        <v>12</v>
      </c>
      <c r="I7" s="204"/>
      <c r="J7" s="204" t="s">
        <v>10</v>
      </c>
      <c r="K7" s="204" t="s">
        <v>10</v>
      </c>
      <c r="L7" s="204" t="s">
        <v>11</v>
      </c>
      <c r="M7" s="204"/>
      <c r="N7" s="204" t="s">
        <v>13</v>
      </c>
      <c r="O7" s="204" t="s">
        <v>14</v>
      </c>
    </row>
    <row r="8" spans="1:28" s="17" customFormat="1" ht="8.65" customHeight="1" x14ac:dyDescent="0.25">
      <c r="A8" s="234"/>
      <c r="B8" s="204" t="s">
        <v>15</v>
      </c>
      <c r="C8" s="204"/>
      <c r="D8" s="204" t="s">
        <v>16</v>
      </c>
      <c r="E8" s="204" t="s">
        <v>17</v>
      </c>
      <c r="F8" s="204"/>
      <c r="G8" s="204" t="s">
        <v>18</v>
      </c>
      <c r="H8" s="204" t="s">
        <v>19</v>
      </c>
      <c r="I8" s="204"/>
      <c r="J8" s="204" t="s">
        <v>16</v>
      </c>
      <c r="K8" s="204" t="s">
        <v>17</v>
      </c>
      <c r="L8" s="204" t="s">
        <v>18</v>
      </c>
      <c r="M8" s="204"/>
      <c r="N8" s="204" t="s">
        <v>20</v>
      </c>
      <c r="O8" s="204" t="s">
        <v>21</v>
      </c>
    </row>
    <row r="9" spans="1:28" s="17" customFormat="1" ht="8.65" customHeight="1" x14ac:dyDescent="0.25">
      <c r="A9" s="234"/>
      <c r="B9" s="204"/>
      <c r="C9" s="204"/>
      <c r="D9" s="204"/>
      <c r="E9" s="204" t="s">
        <v>22</v>
      </c>
      <c r="F9" s="204"/>
      <c r="G9" s="204"/>
      <c r="H9" s="204" t="s">
        <v>23</v>
      </c>
      <c r="I9" s="204"/>
      <c r="J9" s="204"/>
      <c r="K9" s="204" t="s">
        <v>24</v>
      </c>
      <c r="L9" s="204"/>
      <c r="M9" s="204"/>
      <c r="N9" s="204" t="s">
        <v>25</v>
      </c>
      <c r="O9" s="204" t="s">
        <v>26</v>
      </c>
    </row>
    <row r="10" spans="1:28" s="15" customFormat="1" ht="3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8" s="15" customFormat="1" ht="3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8" s="20" customFormat="1" ht="9" customHeight="1" x14ac:dyDescent="0.25">
      <c r="A12" s="18">
        <v>2007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28" s="24" customFormat="1" ht="9" customHeight="1" x14ac:dyDescent="0.25">
      <c r="A13" s="21" t="s">
        <v>27</v>
      </c>
      <c r="B13" s="22">
        <f>SUM(B15:B46)</f>
        <v>316152</v>
      </c>
      <c r="C13" s="22"/>
      <c r="D13" s="22">
        <f>SUM(D15:D46)</f>
        <v>73386</v>
      </c>
      <c r="E13" s="22">
        <f>SUM(E15:E46)</f>
        <v>9861</v>
      </c>
      <c r="F13" s="22"/>
      <c r="G13" s="22">
        <f>SUM(G15:G46)</f>
        <v>30593</v>
      </c>
      <c r="H13" s="23" t="s">
        <v>28</v>
      </c>
      <c r="I13" s="22"/>
      <c r="J13" s="22">
        <f>SUM(J15:J46)</f>
        <v>64378</v>
      </c>
      <c r="K13" s="22">
        <f>SUM(K15:K46)</f>
        <v>5894</v>
      </c>
      <c r="L13" s="22">
        <f>SUM(L15:L46)</f>
        <v>28671</v>
      </c>
      <c r="M13" s="22"/>
      <c r="N13" s="22">
        <f>SUM(N15:N46)</f>
        <v>2657</v>
      </c>
      <c r="O13" s="22">
        <f>SUM(O15:O46)</f>
        <v>874</v>
      </c>
      <c r="P13" s="22"/>
      <c r="Q13" s="22"/>
      <c r="R13" s="22"/>
      <c r="S13" s="22"/>
      <c r="T13" s="22"/>
      <c r="U13" s="22"/>
      <c r="W13" s="22"/>
      <c r="X13" s="22"/>
      <c r="Y13" s="22"/>
      <c r="Z13" s="22"/>
      <c r="AA13" s="22"/>
      <c r="AB13" s="22"/>
    </row>
    <row r="14" spans="1:28" s="24" customFormat="1" ht="3.95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28" s="29" customFormat="1" ht="8.65" customHeight="1" x14ac:dyDescent="0.25">
      <c r="A15" s="25" t="s">
        <v>29</v>
      </c>
      <c r="B15" s="26">
        <v>5275</v>
      </c>
      <c r="C15" s="26"/>
      <c r="D15" s="26">
        <v>3049</v>
      </c>
      <c r="E15" s="26">
        <v>547</v>
      </c>
      <c r="F15" s="26"/>
      <c r="G15" s="26">
        <v>888</v>
      </c>
      <c r="H15" s="27" t="s">
        <v>28</v>
      </c>
      <c r="I15" s="26"/>
      <c r="J15" s="26">
        <v>2814</v>
      </c>
      <c r="K15" s="26">
        <v>371</v>
      </c>
      <c r="L15" s="26">
        <v>924</v>
      </c>
      <c r="M15" s="26"/>
      <c r="N15" s="26">
        <v>220</v>
      </c>
      <c r="O15" s="26">
        <v>6</v>
      </c>
      <c r="P15" s="28"/>
    </row>
    <row r="16" spans="1:28" s="29" customFormat="1" ht="8.65" customHeight="1" x14ac:dyDescent="0.25">
      <c r="A16" s="25" t="s">
        <v>30</v>
      </c>
      <c r="B16" s="26">
        <v>6993</v>
      </c>
      <c r="C16" s="26"/>
      <c r="D16" s="26">
        <v>547</v>
      </c>
      <c r="E16" s="26">
        <v>21</v>
      </c>
      <c r="F16" s="26"/>
      <c r="G16" s="26">
        <v>359</v>
      </c>
      <c r="H16" s="27" t="s">
        <v>28</v>
      </c>
      <c r="I16" s="26"/>
      <c r="J16" s="26">
        <v>570</v>
      </c>
      <c r="K16" s="26">
        <v>6</v>
      </c>
      <c r="L16" s="26">
        <v>395</v>
      </c>
      <c r="M16" s="26"/>
      <c r="N16" s="26">
        <v>42</v>
      </c>
      <c r="O16" s="26">
        <v>1</v>
      </c>
      <c r="P16" s="28"/>
    </row>
    <row r="17" spans="1:16" s="29" customFormat="1" ht="8.65" customHeight="1" x14ac:dyDescent="0.25">
      <c r="A17" s="25" t="s">
        <v>31</v>
      </c>
      <c r="B17" s="26">
        <v>736</v>
      </c>
      <c r="C17" s="26"/>
      <c r="D17" s="26">
        <v>1214</v>
      </c>
      <c r="E17" s="26">
        <v>54</v>
      </c>
      <c r="F17" s="26"/>
      <c r="G17" s="26">
        <v>200</v>
      </c>
      <c r="H17" s="27" t="s">
        <v>28</v>
      </c>
      <c r="I17" s="26"/>
      <c r="J17" s="26">
        <v>526</v>
      </c>
      <c r="K17" s="26">
        <v>43</v>
      </c>
      <c r="L17" s="26">
        <v>225</v>
      </c>
      <c r="M17" s="26"/>
      <c r="N17" s="26">
        <v>0</v>
      </c>
      <c r="O17" s="26">
        <v>0</v>
      </c>
      <c r="P17" s="28"/>
    </row>
    <row r="18" spans="1:16" s="29" customFormat="1" ht="8.65" customHeight="1" x14ac:dyDescent="0.25">
      <c r="A18" s="30" t="s">
        <v>32</v>
      </c>
      <c r="B18" s="31">
        <v>3033</v>
      </c>
      <c r="C18" s="31"/>
      <c r="D18" s="31">
        <v>702</v>
      </c>
      <c r="E18" s="31">
        <v>230</v>
      </c>
      <c r="F18" s="31"/>
      <c r="G18" s="31">
        <v>648</v>
      </c>
      <c r="H18" s="32" t="s">
        <v>28</v>
      </c>
      <c r="I18" s="31"/>
      <c r="J18" s="31">
        <v>670</v>
      </c>
      <c r="K18" s="31">
        <v>184</v>
      </c>
      <c r="L18" s="31">
        <v>544</v>
      </c>
      <c r="M18" s="31"/>
      <c r="N18" s="31">
        <v>37</v>
      </c>
      <c r="O18" s="31">
        <v>2</v>
      </c>
      <c r="P18" s="28"/>
    </row>
    <row r="19" spans="1:16" s="29" customFormat="1" ht="8.65" customHeight="1" x14ac:dyDescent="0.25">
      <c r="A19" s="25" t="s">
        <v>33</v>
      </c>
      <c r="B19" s="26">
        <v>9009</v>
      </c>
      <c r="C19" s="26"/>
      <c r="D19" s="26">
        <v>2231</v>
      </c>
      <c r="E19" s="26">
        <v>285</v>
      </c>
      <c r="F19" s="26"/>
      <c r="G19" s="26">
        <v>292</v>
      </c>
      <c r="H19" s="27" t="s">
        <v>28</v>
      </c>
      <c r="I19" s="26"/>
      <c r="J19" s="26">
        <v>2732</v>
      </c>
      <c r="K19" s="26">
        <v>223</v>
      </c>
      <c r="L19" s="26">
        <v>268</v>
      </c>
      <c r="M19" s="26"/>
      <c r="N19" s="26">
        <v>32</v>
      </c>
      <c r="O19" s="26">
        <v>0</v>
      </c>
      <c r="P19" s="28"/>
    </row>
    <row r="20" spans="1:16" s="29" customFormat="1" ht="8.65" customHeight="1" x14ac:dyDescent="0.25">
      <c r="A20" s="25" t="s">
        <v>34</v>
      </c>
      <c r="B20" s="26">
        <v>3654</v>
      </c>
      <c r="C20" s="26"/>
      <c r="D20" s="26">
        <v>1571</v>
      </c>
      <c r="E20" s="26">
        <v>431</v>
      </c>
      <c r="F20" s="26"/>
      <c r="G20" s="26">
        <v>381</v>
      </c>
      <c r="H20" s="27" t="s">
        <v>28</v>
      </c>
      <c r="I20" s="26"/>
      <c r="J20" s="26">
        <v>1462</v>
      </c>
      <c r="K20" s="26">
        <v>329</v>
      </c>
      <c r="L20" s="26">
        <v>312</v>
      </c>
      <c r="M20" s="26"/>
      <c r="N20" s="26">
        <v>3</v>
      </c>
      <c r="O20" s="26">
        <v>0</v>
      </c>
      <c r="P20" s="28"/>
    </row>
    <row r="21" spans="1:16" s="29" customFormat="1" ht="8.65" customHeight="1" x14ac:dyDescent="0.25">
      <c r="A21" s="25" t="s">
        <v>35</v>
      </c>
      <c r="B21" s="26">
        <v>2820</v>
      </c>
      <c r="C21" s="26"/>
      <c r="D21" s="26">
        <v>1362</v>
      </c>
      <c r="E21" s="26">
        <v>224</v>
      </c>
      <c r="F21" s="26"/>
      <c r="G21" s="26">
        <v>556</v>
      </c>
      <c r="H21" s="27" t="s">
        <v>28</v>
      </c>
      <c r="I21" s="26"/>
      <c r="J21" s="26">
        <v>1311</v>
      </c>
      <c r="K21" s="26">
        <v>126</v>
      </c>
      <c r="L21" s="26">
        <v>549</v>
      </c>
      <c r="M21" s="26"/>
      <c r="N21" s="26">
        <v>51</v>
      </c>
      <c r="O21" s="26">
        <v>8</v>
      </c>
      <c r="P21" s="28"/>
    </row>
    <row r="22" spans="1:16" s="29" customFormat="1" ht="8.65" customHeight="1" x14ac:dyDescent="0.25">
      <c r="A22" s="30" t="s">
        <v>36</v>
      </c>
      <c r="B22" s="31">
        <v>11214</v>
      </c>
      <c r="C22" s="31"/>
      <c r="D22" s="31">
        <v>2487</v>
      </c>
      <c r="E22" s="31">
        <v>210</v>
      </c>
      <c r="F22" s="31"/>
      <c r="G22" s="31">
        <v>1787</v>
      </c>
      <c r="H22" s="32" t="s">
        <v>28</v>
      </c>
      <c r="I22" s="31"/>
      <c r="J22" s="31">
        <v>2047</v>
      </c>
      <c r="K22" s="31">
        <v>26</v>
      </c>
      <c r="L22" s="31">
        <v>1322</v>
      </c>
      <c r="M22" s="31"/>
      <c r="N22" s="31">
        <v>0</v>
      </c>
      <c r="O22" s="31">
        <v>0</v>
      </c>
      <c r="P22" s="28"/>
    </row>
    <row r="23" spans="1:16" s="29" customFormat="1" ht="8.65" customHeight="1" x14ac:dyDescent="0.25">
      <c r="A23" s="25" t="s">
        <v>37</v>
      </c>
      <c r="B23" s="26">
        <v>175410</v>
      </c>
      <c r="C23" s="26"/>
      <c r="D23" s="26">
        <v>11709</v>
      </c>
      <c r="E23" s="26">
        <v>2488</v>
      </c>
      <c r="F23" s="26"/>
      <c r="G23" s="26">
        <v>9018</v>
      </c>
      <c r="H23" s="27" t="s">
        <v>28</v>
      </c>
      <c r="I23" s="26"/>
      <c r="J23" s="26">
        <v>6549</v>
      </c>
      <c r="K23" s="26">
        <v>1609</v>
      </c>
      <c r="L23" s="26">
        <v>9382</v>
      </c>
      <c r="M23" s="26"/>
      <c r="N23" s="26">
        <v>1374</v>
      </c>
      <c r="O23" s="26">
        <v>746</v>
      </c>
      <c r="P23" s="28"/>
    </row>
    <row r="24" spans="1:16" s="29" customFormat="1" ht="8.65" customHeight="1" x14ac:dyDescent="0.25">
      <c r="A24" s="25" t="s">
        <v>38</v>
      </c>
      <c r="B24" s="26">
        <v>4672</v>
      </c>
      <c r="C24" s="26"/>
      <c r="D24" s="26">
        <v>1989</v>
      </c>
      <c r="E24" s="26">
        <v>229</v>
      </c>
      <c r="F24" s="26"/>
      <c r="G24" s="26">
        <v>187</v>
      </c>
      <c r="H24" s="27" t="s">
        <v>28</v>
      </c>
      <c r="I24" s="26"/>
      <c r="J24" s="26">
        <v>1837</v>
      </c>
      <c r="K24" s="26">
        <v>163</v>
      </c>
      <c r="L24" s="26">
        <v>158</v>
      </c>
      <c r="M24" s="26"/>
      <c r="N24" s="26">
        <v>0</v>
      </c>
      <c r="O24" s="26">
        <v>0</v>
      </c>
      <c r="P24" s="28"/>
    </row>
    <row r="25" spans="1:16" s="29" customFormat="1" ht="8.65" customHeight="1" x14ac:dyDescent="0.25">
      <c r="A25" s="25" t="s">
        <v>39</v>
      </c>
      <c r="B25" s="26">
        <v>9428</v>
      </c>
      <c r="C25" s="26"/>
      <c r="D25" s="26">
        <v>3062</v>
      </c>
      <c r="E25" s="26">
        <v>198</v>
      </c>
      <c r="F25" s="26"/>
      <c r="G25" s="26">
        <v>871</v>
      </c>
      <c r="H25" s="27" t="s">
        <v>28</v>
      </c>
      <c r="I25" s="26"/>
      <c r="J25" s="26">
        <v>3010</v>
      </c>
      <c r="K25" s="26">
        <v>94</v>
      </c>
      <c r="L25" s="26">
        <v>590</v>
      </c>
      <c r="M25" s="26"/>
      <c r="N25" s="26">
        <v>2</v>
      </c>
      <c r="O25" s="26">
        <v>0</v>
      </c>
      <c r="P25" s="28"/>
    </row>
    <row r="26" spans="1:16" s="29" customFormat="1" ht="8.65" customHeight="1" x14ac:dyDescent="0.25">
      <c r="A26" s="30" t="s">
        <v>40</v>
      </c>
      <c r="B26" s="31">
        <v>2601</v>
      </c>
      <c r="C26" s="31"/>
      <c r="D26" s="31">
        <v>1992</v>
      </c>
      <c r="E26" s="31">
        <v>286</v>
      </c>
      <c r="F26" s="31"/>
      <c r="G26" s="31">
        <v>811</v>
      </c>
      <c r="H26" s="32" t="s">
        <v>28</v>
      </c>
      <c r="I26" s="31"/>
      <c r="J26" s="31">
        <v>868</v>
      </c>
      <c r="K26" s="31">
        <v>133</v>
      </c>
      <c r="L26" s="31">
        <v>528</v>
      </c>
      <c r="M26" s="31"/>
      <c r="N26" s="31">
        <v>47</v>
      </c>
      <c r="O26" s="31">
        <v>7</v>
      </c>
      <c r="P26" s="28"/>
    </row>
    <row r="27" spans="1:16" s="29" customFormat="1" ht="8.65" customHeight="1" x14ac:dyDescent="0.25">
      <c r="A27" s="25" t="s">
        <v>41</v>
      </c>
      <c r="B27" s="26">
        <v>1158</v>
      </c>
      <c r="C27" s="26"/>
      <c r="D27" s="26">
        <v>760</v>
      </c>
      <c r="E27" s="26">
        <v>32</v>
      </c>
      <c r="F27" s="26"/>
      <c r="G27" s="26">
        <v>358</v>
      </c>
      <c r="H27" s="27" t="s">
        <v>28</v>
      </c>
      <c r="I27" s="26"/>
      <c r="J27" s="26">
        <v>769</v>
      </c>
      <c r="K27" s="26">
        <v>19</v>
      </c>
      <c r="L27" s="26">
        <v>332</v>
      </c>
      <c r="M27" s="26"/>
      <c r="N27" s="26">
        <v>0</v>
      </c>
      <c r="O27" s="26">
        <v>0</v>
      </c>
      <c r="P27" s="28"/>
    </row>
    <row r="28" spans="1:16" s="29" customFormat="1" ht="8.65" customHeight="1" x14ac:dyDescent="0.25">
      <c r="A28" s="25" t="s">
        <v>42</v>
      </c>
      <c r="B28" s="26">
        <v>13338</v>
      </c>
      <c r="C28" s="26"/>
      <c r="D28" s="26">
        <v>3658</v>
      </c>
      <c r="E28" s="26">
        <v>719</v>
      </c>
      <c r="F28" s="26"/>
      <c r="G28" s="26">
        <v>2121</v>
      </c>
      <c r="H28" s="27" t="s">
        <v>28</v>
      </c>
      <c r="I28" s="26"/>
      <c r="J28" s="26">
        <v>3514</v>
      </c>
      <c r="K28" s="26">
        <v>481</v>
      </c>
      <c r="L28" s="26">
        <v>2011</v>
      </c>
      <c r="M28" s="26"/>
      <c r="N28" s="26">
        <v>113</v>
      </c>
      <c r="O28" s="26">
        <v>12</v>
      </c>
      <c r="P28" s="28"/>
    </row>
    <row r="29" spans="1:16" s="29" customFormat="1" ht="8.65" customHeight="1" x14ac:dyDescent="0.25">
      <c r="A29" s="25" t="s">
        <v>43</v>
      </c>
      <c r="B29" s="26">
        <v>1888</v>
      </c>
      <c r="C29" s="26"/>
      <c r="D29" s="26">
        <v>1375</v>
      </c>
      <c r="E29" s="26">
        <v>166</v>
      </c>
      <c r="F29" s="26"/>
      <c r="G29" s="26">
        <v>425</v>
      </c>
      <c r="H29" s="27" t="s">
        <v>28</v>
      </c>
      <c r="I29" s="26"/>
      <c r="J29" s="26">
        <v>1315</v>
      </c>
      <c r="K29" s="26">
        <v>101</v>
      </c>
      <c r="L29" s="26">
        <v>378</v>
      </c>
      <c r="M29" s="26"/>
      <c r="N29" s="26">
        <v>0</v>
      </c>
      <c r="O29" s="26">
        <v>0</v>
      </c>
      <c r="P29" s="28"/>
    </row>
    <row r="30" spans="1:16" s="29" customFormat="1" ht="8.65" customHeight="1" x14ac:dyDescent="0.25">
      <c r="A30" s="30" t="s">
        <v>44</v>
      </c>
      <c r="B30" s="31">
        <v>2466</v>
      </c>
      <c r="C30" s="31"/>
      <c r="D30" s="31">
        <v>2344</v>
      </c>
      <c r="E30" s="31">
        <v>288</v>
      </c>
      <c r="F30" s="31"/>
      <c r="G30" s="31">
        <v>389</v>
      </c>
      <c r="H30" s="32" t="s">
        <v>28</v>
      </c>
      <c r="I30" s="31"/>
      <c r="J30" s="31">
        <v>2231</v>
      </c>
      <c r="K30" s="31">
        <v>118</v>
      </c>
      <c r="L30" s="31">
        <v>357</v>
      </c>
      <c r="M30" s="31"/>
      <c r="N30" s="31">
        <v>30</v>
      </c>
      <c r="O30" s="31">
        <v>6</v>
      </c>
      <c r="P30" s="28"/>
    </row>
    <row r="31" spans="1:16" s="29" customFormat="1" ht="8.65" customHeight="1" x14ac:dyDescent="0.25">
      <c r="A31" s="25" t="s">
        <v>45</v>
      </c>
      <c r="B31" s="26">
        <v>2876</v>
      </c>
      <c r="C31" s="26"/>
      <c r="D31" s="26">
        <v>1275</v>
      </c>
      <c r="E31" s="26">
        <v>112</v>
      </c>
      <c r="F31" s="26"/>
      <c r="G31" s="26">
        <v>534</v>
      </c>
      <c r="H31" s="27" t="s">
        <v>28</v>
      </c>
      <c r="I31" s="26"/>
      <c r="J31" s="26">
        <v>1371</v>
      </c>
      <c r="K31" s="26">
        <v>68</v>
      </c>
      <c r="L31" s="26">
        <v>412</v>
      </c>
      <c r="M31" s="26"/>
      <c r="N31" s="26">
        <v>117</v>
      </c>
      <c r="O31" s="26">
        <v>11</v>
      </c>
      <c r="P31" s="28"/>
    </row>
    <row r="32" spans="1:16" s="29" customFormat="1" ht="8.65" customHeight="1" x14ac:dyDescent="0.25">
      <c r="A32" s="25" t="s">
        <v>46</v>
      </c>
      <c r="B32" s="26">
        <v>4577</v>
      </c>
      <c r="C32" s="26"/>
      <c r="D32" s="26">
        <v>1164</v>
      </c>
      <c r="E32" s="26">
        <v>141</v>
      </c>
      <c r="F32" s="26"/>
      <c r="G32" s="26">
        <v>345</v>
      </c>
      <c r="H32" s="27" t="s">
        <v>28</v>
      </c>
      <c r="I32" s="26"/>
      <c r="J32" s="26">
        <v>1137</v>
      </c>
      <c r="K32" s="26">
        <v>113</v>
      </c>
      <c r="L32" s="26">
        <v>356</v>
      </c>
      <c r="M32" s="26"/>
      <c r="N32" s="26">
        <v>13</v>
      </c>
      <c r="O32" s="26">
        <v>5</v>
      </c>
      <c r="P32" s="28"/>
    </row>
    <row r="33" spans="1:27" s="29" customFormat="1" ht="8.65" customHeight="1" x14ac:dyDescent="0.25">
      <c r="A33" s="25" t="s">
        <v>47</v>
      </c>
      <c r="B33" s="26">
        <v>9931</v>
      </c>
      <c r="C33" s="26"/>
      <c r="D33" s="26">
        <v>3461</v>
      </c>
      <c r="E33" s="26">
        <v>457</v>
      </c>
      <c r="F33" s="26"/>
      <c r="G33" s="26">
        <v>1549</v>
      </c>
      <c r="H33" s="27" t="s">
        <v>28</v>
      </c>
      <c r="I33" s="26"/>
      <c r="J33" s="26">
        <v>2831</v>
      </c>
      <c r="K33" s="26">
        <v>220</v>
      </c>
      <c r="L33" s="26">
        <v>1570</v>
      </c>
      <c r="M33" s="26"/>
      <c r="N33" s="26">
        <v>63</v>
      </c>
      <c r="O33" s="26">
        <v>16</v>
      </c>
      <c r="P33" s="28"/>
    </row>
    <row r="34" spans="1:27" s="29" customFormat="1" ht="8.65" customHeight="1" x14ac:dyDescent="0.25">
      <c r="A34" s="30" t="s">
        <v>48</v>
      </c>
      <c r="B34" s="31">
        <v>2136</v>
      </c>
      <c r="C34" s="31"/>
      <c r="D34" s="31">
        <v>1569</v>
      </c>
      <c r="E34" s="31">
        <v>167</v>
      </c>
      <c r="F34" s="31"/>
      <c r="G34" s="31">
        <v>308</v>
      </c>
      <c r="H34" s="32" t="s">
        <v>28</v>
      </c>
      <c r="I34" s="31"/>
      <c r="J34" s="31">
        <v>1494</v>
      </c>
      <c r="K34" s="31">
        <v>102</v>
      </c>
      <c r="L34" s="31">
        <v>298</v>
      </c>
      <c r="M34" s="31"/>
      <c r="N34" s="31">
        <v>12</v>
      </c>
      <c r="O34" s="31">
        <v>0</v>
      </c>
      <c r="P34" s="28"/>
    </row>
    <row r="35" spans="1:27" s="29" customFormat="1" ht="8.65" customHeight="1" x14ac:dyDescent="0.25">
      <c r="A35" s="25" t="s">
        <v>49</v>
      </c>
      <c r="B35" s="26">
        <v>1383</v>
      </c>
      <c r="C35" s="26"/>
      <c r="D35" s="26">
        <v>3893</v>
      </c>
      <c r="E35" s="26">
        <v>450</v>
      </c>
      <c r="F35" s="26"/>
      <c r="G35" s="26">
        <v>1138</v>
      </c>
      <c r="H35" s="27" t="s">
        <v>28</v>
      </c>
      <c r="I35" s="26"/>
      <c r="J35" s="26">
        <v>3720</v>
      </c>
      <c r="K35" s="26">
        <v>120</v>
      </c>
      <c r="L35" s="26">
        <v>1534</v>
      </c>
      <c r="M35" s="26"/>
      <c r="N35" s="26">
        <v>102</v>
      </c>
      <c r="O35" s="26">
        <v>15</v>
      </c>
      <c r="P35" s="28"/>
    </row>
    <row r="36" spans="1:27" s="29" customFormat="1" ht="8.65" customHeight="1" x14ac:dyDescent="0.25">
      <c r="A36" s="25" t="s">
        <v>50</v>
      </c>
      <c r="B36" s="26">
        <v>3296</v>
      </c>
      <c r="C36" s="26"/>
      <c r="D36" s="26">
        <v>962</v>
      </c>
      <c r="E36" s="26">
        <v>111</v>
      </c>
      <c r="F36" s="26"/>
      <c r="G36" s="26">
        <v>367</v>
      </c>
      <c r="H36" s="27" t="s">
        <v>28</v>
      </c>
      <c r="I36" s="26"/>
      <c r="J36" s="26">
        <v>940</v>
      </c>
      <c r="K36" s="26">
        <v>81</v>
      </c>
      <c r="L36" s="26">
        <v>357</v>
      </c>
      <c r="M36" s="26"/>
      <c r="N36" s="26">
        <v>100</v>
      </c>
      <c r="O36" s="26">
        <v>15</v>
      </c>
      <c r="P36" s="28"/>
    </row>
    <row r="37" spans="1:27" s="29" customFormat="1" ht="8.65" customHeight="1" x14ac:dyDescent="0.25">
      <c r="A37" s="25" t="s">
        <v>51</v>
      </c>
      <c r="B37" s="26">
        <v>4611</v>
      </c>
      <c r="C37" s="26"/>
      <c r="D37" s="26">
        <v>1238</v>
      </c>
      <c r="E37" s="26">
        <v>303</v>
      </c>
      <c r="F37" s="26"/>
      <c r="G37" s="26">
        <v>1040</v>
      </c>
      <c r="H37" s="27" t="s">
        <v>28</v>
      </c>
      <c r="I37" s="26"/>
      <c r="J37" s="26">
        <v>1021</v>
      </c>
      <c r="K37" s="26">
        <v>166</v>
      </c>
      <c r="L37" s="26">
        <v>632</v>
      </c>
      <c r="M37" s="26"/>
      <c r="N37" s="26">
        <v>48</v>
      </c>
      <c r="O37" s="26">
        <v>2</v>
      </c>
      <c r="P37" s="28"/>
    </row>
    <row r="38" spans="1:27" s="29" customFormat="1" ht="8.65" customHeight="1" x14ac:dyDescent="0.25">
      <c r="A38" s="30" t="s">
        <v>52</v>
      </c>
      <c r="B38" s="31">
        <v>3523</v>
      </c>
      <c r="C38" s="31"/>
      <c r="D38" s="31">
        <v>1656</v>
      </c>
      <c r="E38" s="31">
        <v>123</v>
      </c>
      <c r="F38" s="31"/>
      <c r="G38" s="31">
        <v>764</v>
      </c>
      <c r="H38" s="32" t="s">
        <v>28</v>
      </c>
      <c r="I38" s="31"/>
      <c r="J38" s="31">
        <v>1668</v>
      </c>
      <c r="K38" s="31">
        <v>54</v>
      </c>
      <c r="L38" s="31">
        <v>762</v>
      </c>
      <c r="M38" s="31"/>
      <c r="N38" s="31">
        <v>0</v>
      </c>
      <c r="O38" s="31">
        <v>0</v>
      </c>
      <c r="P38" s="28"/>
    </row>
    <row r="39" spans="1:27" s="29" customFormat="1" ht="8.65" customHeight="1" x14ac:dyDescent="0.25">
      <c r="A39" s="25" t="s">
        <v>53</v>
      </c>
      <c r="B39" s="26">
        <v>2174</v>
      </c>
      <c r="C39" s="26"/>
      <c r="D39" s="26">
        <v>2886</v>
      </c>
      <c r="E39" s="26">
        <v>264</v>
      </c>
      <c r="F39" s="26"/>
      <c r="G39" s="26">
        <v>445</v>
      </c>
      <c r="H39" s="27" t="s">
        <v>28</v>
      </c>
      <c r="I39" s="26"/>
      <c r="J39" s="26">
        <v>2963</v>
      </c>
      <c r="K39" s="26">
        <v>128</v>
      </c>
      <c r="L39" s="26">
        <v>423</v>
      </c>
      <c r="M39" s="26"/>
      <c r="N39" s="26">
        <v>25</v>
      </c>
      <c r="O39" s="26">
        <v>0</v>
      </c>
      <c r="P39" s="28"/>
    </row>
    <row r="40" spans="1:27" s="29" customFormat="1" ht="8.65" customHeight="1" x14ac:dyDescent="0.25">
      <c r="A40" s="25" t="s">
        <v>54</v>
      </c>
      <c r="B40" s="26">
        <v>5373</v>
      </c>
      <c r="C40" s="26"/>
      <c r="D40" s="27">
        <v>2781</v>
      </c>
      <c r="E40" s="27">
        <v>119</v>
      </c>
      <c r="F40" s="27"/>
      <c r="G40" s="27">
        <v>1257</v>
      </c>
      <c r="H40" s="27" t="s">
        <v>28</v>
      </c>
      <c r="I40" s="26"/>
      <c r="J40" s="27">
        <v>2599</v>
      </c>
      <c r="K40" s="27">
        <v>53</v>
      </c>
      <c r="L40" s="27">
        <v>766</v>
      </c>
      <c r="M40" s="26"/>
      <c r="N40" s="27">
        <v>34</v>
      </c>
      <c r="O40" s="27">
        <v>7</v>
      </c>
      <c r="P40" s="28"/>
    </row>
    <row r="41" spans="1:27" s="29" customFormat="1" ht="8.65" customHeight="1" x14ac:dyDescent="0.25">
      <c r="A41" s="25" t="s">
        <v>55</v>
      </c>
      <c r="B41" s="26">
        <v>1782</v>
      </c>
      <c r="C41" s="26"/>
      <c r="D41" s="26">
        <v>3339</v>
      </c>
      <c r="E41" s="26">
        <v>295</v>
      </c>
      <c r="F41" s="26"/>
      <c r="G41" s="26">
        <v>368</v>
      </c>
      <c r="H41" s="27" t="s">
        <v>28</v>
      </c>
      <c r="I41" s="26"/>
      <c r="J41" s="26">
        <v>3348</v>
      </c>
      <c r="K41" s="26">
        <v>221</v>
      </c>
      <c r="L41" s="26">
        <v>369</v>
      </c>
      <c r="M41" s="26"/>
      <c r="N41" s="26">
        <v>44</v>
      </c>
      <c r="O41" s="26">
        <v>8</v>
      </c>
      <c r="P41" s="28"/>
    </row>
    <row r="42" spans="1:27" s="29" customFormat="1" ht="8.65" customHeight="1" x14ac:dyDescent="0.25">
      <c r="A42" s="30" t="s">
        <v>56</v>
      </c>
      <c r="B42" s="31">
        <v>6301</v>
      </c>
      <c r="C42" s="31"/>
      <c r="D42" s="31">
        <v>3394</v>
      </c>
      <c r="E42" s="31">
        <v>279</v>
      </c>
      <c r="F42" s="31"/>
      <c r="G42" s="31">
        <v>783</v>
      </c>
      <c r="H42" s="32" t="s">
        <v>28</v>
      </c>
      <c r="I42" s="31"/>
      <c r="J42" s="31">
        <v>3343</v>
      </c>
      <c r="K42" s="31">
        <v>158</v>
      </c>
      <c r="L42" s="31">
        <v>580</v>
      </c>
      <c r="M42" s="31"/>
      <c r="N42" s="31">
        <v>40</v>
      </c>
      <c r="O42" s="31">
        <v>0</v>
      </c>
      <c r="P42" s="28"/>
    </row>
    <row r="43" spans="1:27" s="29" customFormat="1" ht="8.65" customHeight="1" x14ac:dyDescent="0.25">
      <c r="A43" s="25" t="s">
        <v>57</v>
      </c>
      <c r="B43" s="26">
        <v>4356</v>
      </c>
      <c r="C43" s="26"/>
      <c r="D43" s="26">
        <v>695</v>
      </c>
      <c r="E43" s="26">
        <v>31</v>
      </c>
      <c r="F43" s="26"/>
      <c r="G43" s="26">
        <v>345</v>
      </c>
      <c r="H43" s="27" t="s">
        <v>28</v>
      </c>
      <c r="I43" s="26"/>
      <c r="J43" s="26">
        <v>701</v>
      </c>
      <c r="K43" s="26">
        <v>6</v>
      </c>
      <c r="L43" s="26">
        <v>322</v>
      </c>
      <c r="M43" s="26"/>
      <c r="N43" s="26">
        <v>0</v>
      </c>
      <c r="O43" s="26">
        <v>0</v>
      </c>
      <c r="P43" s="28"/>
    </row>
    <row r="44" spans="1:27" s="29" customFormat="1" ht="8.65" customHeight="1" x14ac:dyDescent="0.25">
      <c r="A44" s="25" t="s">
        <v>58</v>
      </c>
      <c r="B44" s="26">
        <v>2806</v>
      </c>
      <c r="C44" s="26"/>
      <c r="D44" s="26">
        <v>3237</v>
      </c>
      <c r="E44" s="26">
        <v>168</v>
      </c>
      <c r="F44" s="26"/>
      <c r="G44" s="26">
        <v>1066</v>
      </c>
      <c r="H44" s="27" t="s">
        <v>28</v>
      </c>
      <c r="I44" s="26"/>
      <c r="J44" s="26">
        <v>3270</v>
      </c>
      <c r="K44" s="26">
        <v>44</v>
      </c>
      <c r="L44" s="26">
        <v>1078</v>
      </c>
      <c r="M44" s="26"/>
      <c r="N44" s="26">
        <v>49</v>
      </c>
      <c r="O44" s="26">
        <v>1</v>
      </c>
      <c r="P44" s="28"/>
    </row>
    <row r="45" spans="1:27" s="29" customFormat="1" ht="8.65" customHeight="1" x14ac:dyDescent="0.25">
      <c r="A45" s="25" t="s">
        <v>59</v>
      </c>
      <c r="B45" s="26">
        <v>3686</v>
      </c>
      <c r="C45" s="26"/>
      <c r="D45" s="26">
        <v>990</v>
      </c>
      <c r="E45" s="26">
        <v>268</v>
      </c>
      <c r="F45" s="26"/>
      <c r="G45" s="26">
        <v>596</v>
      </c>
      <c r="H45" s="27" t="s">
        <v>28</v>
      </c>
      <c r="I45" s="26"/>
      <c r="J45" s="26">
        <v>982</v>
      </c>
      <c r="K45" s="26">
        <v>196</v>
      </c>
      <c r="L45" s="26">
        <v>624</v>
      </c>
      <c r="M45" s="26"/>
      <c r="N45" s="26">
        <v>46</v>
      </c>
      <c r="O45" s="26">
        <v>6</v>
      </c>
      <c r="P45" s="28"/>
    </row>
    <row r="46" spans="1:27" s="29" customFormat="1" ht="8.65" customHeight="1" x14ac:dyDescent="0.25">
      <c r="A46" s="30" t="s">
        <v>60</v>
      </c>
      <c r="B46" s="31">
        <v>3646</v>
      </c>
      <c r="C46" s="31"/>
      <c r="D46" s="31">
        <v>794</v>
      </c>
      <c r="E46" s="31">
        <v>165</v>
      </c>
      <c r="F46" s="31"/>
      <c r="G46" s="31">
        <v>397</v>
      </c>
      <c r="H46" s="32" t="s">
        <v>28</v>
      </c>
      <c r="I46" s="31"/>
      <c r="J46" s="31">
        <v>765</v>
      </c>
      <c r="K46" s="31">
        <v>138</v>
      </c>
      <c r="L46" s="31">
        <v>313</v>
      </c>
      <c r="M46" s="31"/>
      <c r="N46" s="31">
        <v>13</v>
      </c>
      <c r="O46" s="31">
        <v>0</v>
      </c>
      <c r="P46" s="28"/>
    </row>
    <row r="47" spans="1:27" s="20" customFormat="1" ht="9" customHeight="1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AA47" s="29"/>
    </row>
    <row r="48" spans="1:27" s="20" customFormat="1" ht="9" customHeight="1" x14ac:dyDescent="0.25">
      <c r="A48" s="18">
        <v>2008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28" s="24" customFormat="1" ht="9" customHeight="1" x14ac:dyDescent="0.25">
      <c r="A49" s="21" t="s">
        <v>27</v>
      </c>
      <c r="B49" s="22">
        <f>SUM(B51:B82)</f>
        <v>487224</v>
      </c>
      <c r="C49" s="22"/>
      <c r="D49" s="22">
        <f>SUM(D51:D82)</f>
        <v>61890</v>
      </c>
      <c r="E49" s="22">
        <f>SUM(E51:E82)</f>
        <v>47271</v>
      </c>
      <c r="F49" s="22"/>
      <c r="G49" s="22">
        <f>SUM(G51:G82)</f>
        <v>33332</v>
      </c>
      <c r="H49" s="23" t="s">
        <v>28</v>
      </c>
      <c r="I49" s="22"/>
      <c r="J49" s="22">
        <f>SUM(J51:J82)</f>
        <v>59897</v>
      </c>
      <c r="K49" s="22">
        <f>SUM(K51:K82)</f>
        <v>40408</v>
      </c>
      <c r="L49" s="22">
        <f>SUM(L51:L82)</f>
        <v>29436</v>
      </c>
      <c r="M49" s="22"/>
      <c r="N49" s="22">
        <f>SUM(N51:N82)</f>
        <v>3443</v>
      </c>
      <c r="O49" s="22">
        <f>SUM(O51:O82)</f>
        <v>1163</v>
      </c>
      <c r="P49" s="22"/>
      <c r="Q49" s="22"/>
      <c r="R49" s="22"/>
      <c r="S49" s="22"/>
      <c r="T49" s="22"/>
      <c r="U49" s="22"/>
      <c r="W49" s="22"/>
      <c r="X49" s="22"/>
      <c r="Y49" s="22"/>
      <c r="Z49" s="22"/>
      <c r="AA49" s="22"/>
      <c r="AB49" s="22"/>
    </row>
    <row r="50" spans="1:28" s="24" customFormat="1" ht="3.95" customHeight="1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28" s="29" customFormat="1" ht="8.65" customHeight="1" x14ac:dyDescent="0.25">
      <c r="A51" s="25" t="s">
        <v>29</v>
      </c>
      <c r="B51" s="26">
        <v>6036</v>
      </c>
      <c r="C51" s="26"/>
      <c r="D51" s="26">
        <v>2599</v>
      </c>
      <c r="E51" s="26">
        <v>1575</v>
      </c>
      <c r="F51" s="26"/>
      <c r="G51" s="26">
        <v>624</v>
      </c>
      <c r="H51" s="27" t="s">
        <v>28</v>
      </c>
      <c r="I51" s="26"/>
      <c r="J51" s="26">
        <v>2747</v>
      </c>
      <c r="K51" s="26">
        <v>1493</v>
      </c>
      <c r="L51" s="26">
        <v>564</v>
      </c>
      <c r="M51" s="26"/>
      <c r="N51" s="26">
        <v>220</v>
      </c>
      <c r="O51" s="26">
        <v>7</v>
      </c>
      <c r="P51" s="28"/>
    </row>
    <row r="52" spans="1:28" s="29" customFormat="1" ht="8.65" customHeight="1" x14ac:dyDescent="0.25">
      <c r="A52" s="25" t="s">
        <v>30</v>
      </c>
      <c r="B52" s="26">
        <v>7904</v>
      </c>
      <c r="C52" s="26"/>
      <c r="D52" s="26">
        <v>426</v>
      </c>
      <c r="E52" s="26">
        <v>342</v>
      </c>
      <c r="F52" s="26"/>
      <c r="G52" s="26">
        <v>272</v>
      </c>
      <c r="H52" s="27" t="s">
        <v>28</v>
      </c>
      <c r="I52" s="26"/>
      <c r="J52" s="26">
        <v>426</v>
      </c>
      <c r="K52" s="26">
        <v>304</v>
      </c>
      <c r="L52" s="26">
        <v>279</v>
      </c>
      <c r="M52" s="26"/>
      <c r="N52" s="26">
        <v>39</v>
      </c>
      <c r="O52" s="26">
        <v>0</v>
      </c>
      <c r="P52" s="28"/>
    </row>
    <row r="53" spans="1:28" s="29" customFormat="1" ht="8.65" customHeight="1" x14ac:dyDescent="0.25">
      <c r="A53" s="25" t="s">
        <v>31</v>
      </c>
      <c r="B53" s="26">
        <v>1990</v>
      </c>
      <c r="C53" s="26"/>
      <c r="D53" s="26">
        <v>233</v>
      </c>
      <c r="E53" s="26">
        <v>159</v>
      </c>
      <c r="F53" s="26"/>
      <c r="G53" s="26">
        <v>199</v>
      </c>
      <c r="H53" s="27" t="s">
        <v>28</v>
      </c>
      <c r="I53" s="26"/>
      <c r="J53" s="26">
        <v>201</v>
      </c>
      <c r="K53" s="26">
        <v>150</v>
      </c>
      <c r="L53" s="26">
        <v>210</v>
      </c>
      <c r="M53" s="26"/>
      <c r="N53" s="26">
        <v>0</v>
      </c>
      <c r="O53" s="26">
        <v>0</v>
      </c>
      <c r="P53" s="28"/>
    </row>
    <row r="54" spans="1:28" s="29" customFormat="1" ht="8.65" customHeight="1" x14ac:dyDescent="0.25">
      <c r="A54" s="30" t="s">
        <v>32</v>
      </c>
      <c r="B54" s="31">
        <v>3014</v>
      </c>
      <c r="C54" s="31"/>
      <c r="D54" s="31">
        <v>1191</v>
      </c>
      <c r="E54" s="31">
        <v>1058</v>
      </c>
      <c r="F54" s="31"/>
      <c r="G54" s="31">
        <v>437</v>
      </c>
      <c r="H54" s="32" t="s">
        <v>28</v>
      </c>
      <c r="I54" s="31"/>
      <c r="J54" s="31">
        <v>1104</v>
      </c>
      <c r="K54" s="31">
        <v>1016</v>
      </c>
      <c r="L54" s="31">
        <v>537</v>
      </c>
      <c r="M54" s="31"/>
      <c r="N54" s="31">
        <v>8</v>
      </c>
      <c r="O54" s="31">
        <v>5</v>
      </c>
      <c r="P54" s="28"/>
    </row>
    <row r="55" spans="1:28" s="29" customFormat="1" ht="8.65" customHeight="1" x14ac:dyDescent="0.25">
      <c r="A55" s="25" t="s">
        <v>33</v>
      </c>
      <c r="B55" s="26">
        <v>8215</v>
      </c>
      <c r="C55" s="26"/>
      <c r="D55" s="26">
        <v>1940</v>
      </c>
      <c r="E55" s="26">
        <v>1442</v>
      </c>
      <c r="F55" s="26"/>
      <c r="G55" s="26">
        <v>411</v>
      </c>
      <c r="H55" s="27" t="s">
        <v>28</v>
      </c>
      <c r="I55" s="26"/>
      <c r="J55" s="26">
        <v>1440</v>
      </c>
      <c r="K55" s="26">
        <v>1283</v>
      </c>
      <c r="L55" s="26">
        <v>377</v>
      </c>
      <c r="M55" s="26"/>
      <c r="N55" s="26">
        <v>0</v>
      </c>
      <c r="O55" s="26">
        <v>0</v>
      </c>
      <c r="P55" s="28"/>
    </row>
    <row r="56" spans="1:28" s="29" customFormat="1" ht="8.65" customHeight="1" x14ac:dyDescent="0.25">
      <c r="A56" s="25" t="s">
        <v>34</v>
      </c>
      <c r="B56" s="26">
        <v>4632</v>
      </c>
      <c r="C56" s="26"/>
      <c r="D56" s="26">
        <v>395</v>
      </c>
      <c r="E56" s="26">
        <v>1866</v>
      </c>
      <c r="F56" s="26"/>
      <c r="G56" s="26">
        <v>820</v>
      </c>
      <c r="H56" s="27" t="s">
        <v>28</v>
      </c>
      <c r="I56" s="26"/>
      <c r="J56" s="26">
        <v>1424</v>
      </c>
      <c r="K56" s="26">
        <v>1454</v>
      </c>
      <c r="L56" s="26">
        <v>565</v>
      </c>
      <c r="M56" s="26"/>
      <c r="N56" s="26">
        <v>0</v>
      </c>
      <c r="O56" s="26">
        <v>0</v>
      </c>
      <c r="P56" s="28"/>
    </row>
    <row r="57" spans="1:28" s="29" customFormat="1" ht="8.65" customHeight="1" x14ac:dyDescent="0.25">
      <c r="A57" s="25" t="s">
        <v>35</v>
      </c>
      <c r="B57" s="26">
        <v>7771</v>
      </c>
      <c r="C57" s="26"/>
      <c r="D57" s="26">
        <v>1756</v>
      </c>
      <c r="E57" s="26">
        <v>1011</v>
      </c>
      <c r="F57" s="26"/>
      <c r="G57" s="26">
        <v>588</v>
      </c>
      <c r="H57" s="27" t="s">
        <v>28</v>
      </c>
      <c r="I57" s="26"/>
      <c r="J57" s="26">
        <v>365</v>
      </c>
      <c r="K57" s="26">
        <v>914</v>
      </c>
      <c r="L57" s="26">
        <v>591</v>
      </c>
      <c r="M57" s="26"/>
      <c r="N57" s="26">
        <v>49</v>
      </c>
      <c r="O57" s="26">
        <v>7</v>
      </c>
      <c r="P57" s="28"/>
    </row>
    <row r="58" spans="1:28" s="29" customFormat="1" ht="8.65" customHeight="1" x14ac:dyDescent="0.25">
      <c r="A58" s="30" t="s">
        <v>36</v>
      </c>
      <c r="B58" s="31">
        <v>12193</v>
      </c>
      <c r="C58" s="31"/>
      <c r="D58" s="31">
        <v>2824</v>
      </c>
      <c r="E58" s="31">
        <v>2393</v>
      </c>
      <c r="F58" s="31"/>
      <c r="G58" s="31">
        <v>2059</v>
      </c>
      <c r="H58" s="32" t="s">
        <v>28</v>
      </c>
      <c r="I58" s="31"/>
      <c r="J58" s="31">
        <v>3427</v>
      </c>
      <c r="K58" s="31">
        <v>1797</v>
      </c>
      <c r="L58" s="31">
        <v>1701</v>
      </c>
      <c r="M58" s="31"/>
      <c r="N58" s="31">
        <v>0</v>
      </c>
      <c r="O58" s="31">
        <v>0</v>
      </c>
      <c r="P58" s="28"/>
    </row>
    <row r="59" spans="1:28" s="29" customFormat="1" ht="8.65" customHeight="1" x14ac:dyDescent="0.25">
      <c r="A59" s="25" t="s">
        <v>37</v>
      </c>
      <c r="B59" s="26">
        <v>309503</v>
      </c>
      <c r="C59" s="26"/>
      <c r="D59" s="26">
        <v>7881</v>
      </c>
      <c r="E59" s="26">
        <v>7141</v>
      </c>
      <c r="F59" s="26"/>
      <c r="G59" s="26">
        <v>8695</v>
      </c>
      <c r="H59" s="27" t="s">
        <v>28</v>
      </c>
      <c r="I59" s="26"/>
      <c r="J59" s="26">
        <v>6278</v>
      </c>
      <c r="K59" s="26">
        <v>5654</v>
      </c>
      <c r="L59" s="26">
        <v>8221</v>
      </c>
      <c r="M59" s="26"/>
      <c r="N59" s="26">
        <v>2073</v>
      </c>
      <c r="O59" s="26">
        <v>993</v>
      </c>
      <c r="P59" s="28"/>
    </row>
    <row r="60" spans="1:28" s="29" customFormat="1" ht="8.65" customHeight="1" x14ac:dyDescent="0.25">
      <c r="A60" s="25" t="s">
        <v>38</v>
      </c>
      <c r="B60" s="26">
        <v>5949</v>
      </c>
      <c r="C60" s="26"/>
      <c r="D60" s="26">
        <v>1458</v>
      </c>
      <c r="E60" s="26">
        <v>1112</v>
      </c>
      <c r="F60" s="26"/>
      <c r="G60" s="26">
        <v>278</v>
      </c>
      <c r="H60" s="27" t="s">
        <v>28</v>
      </c>
      <c r="I60" s="26"/>
      <c r="J60" s="26">
        <v>1530</v>
      </c>
      <c r="K60" s="26">
        <v>981</v>
      </c>
      <c r="L60" s="26">
        <v>226</v>
      </c>
      <c r="M60" s="26"/>
      <c r="N60" s="26">
        <v>0</v>
      </c>
      <c r="O60" s="26">
        <v>0</v>
      </c>
      <c r="P60" s="28"/>
    </row>
    <row r="61" spans="1:28" s="29" customFormat="1" ht="8.65" customHeight="1" x14ac:dyDescent="0.25">
      <c r="A61" s="25" t="s">
        <v>39</v>
      </c>
      <c r="B61" s="26">
        <v>9669</v>
      </c>
      <c r="C61" s="26"/>
      <c r="D61" s="26">
        <v>2665</v>
      </c>
      <c r="E61" s="26">
        <v>1559</v>
      </c>
      <c r="F61" s="26"/>
      <c r="G61" s="26">
        <v>1458</v>
      </c>
      <c r="H61" s="27" t="s">
        <v>28</v>
      </c>
      <c r="I61" s="26"/>
      <c r="J61" s="26">
        <v>2618</v>
      </c>
      <c r="K61" s="26">
        <v>1307</v>
      </c>
      <c r="L61" s="26">
        <v>727</v>
      </c>
      <c r="M61" s="26"/>
      <c r="N61" s="26">
        <v>3</v>
      </c>
      <c r="O61" s="26">
        <v>3</v>
      </c>
      <c r="P61" s="28"/>
    </row>
    <row r="62" spans="1:28" s="29" customFormat="1" ht="8.65" customHeight="1" x14ac:dyDescent="0.25">
      <c r="A62" s="30" t="s">
        <v>40</v>
      </c>
      <c r="B62" s="31">
        <v>2818</v>
      </c>
      <c r="C62" s="31"/>
      <c r="D62" s="31">
        <v>2387</v>
      </c>
      <c r="E62" s="31">
        <v>1259</v>
      </c>
      <c r="F62" s="31"/>
      <c r="G62" s="31">
        <v>709</v>
      </c>
      <c r="H62" s="32" t="s">
        <v>28</v>
      </c>
      <c r="I62" s="31"/>
      <c r="J62" s="31">
        <v>1919</v>
      </c>
      <c r="K62" s="31">
        <v>1036</v>
      </c>
      <c r="L62" s="31">
        <v>564</v>
      </c>
      <c r="M62" s="31"/>
      <c r="N62" s="31">
        <v>44</v>
      </c>
      <c r="O62" s="31">
        <v>7</v>
      </c>
      <c r="P62" s="28"/>
    </row>
    <row r="63" spans="1:28" s="29" customFormat="1" ht="8.65" customHeight="1" x14ac:dyDescent="0.25">
      <c r="A63" s="25" t="s">
        <v>41</v>
      </c>
      <c r="B63" s="26">
        <v>2618</v>
      </c>
      <c r="C63" s="26"/>
      <c r="D63" s="26">
        <v>519</v>
      </c>
      <c r="E63" s="26">
        <v>600</v>
      </c>
      <c r="F63" s="26"/>
      <c r="G63" s="26">
        <v>446</v>
      </c>
      <c r="H63" s="27" t="s">
        <v>28</v>
      </c>
      <c r="I63" s="26"/>
      <c r="J63" s="26">
        <v>549</v>
      </c>
      <c r="K63" s="26">
        <v>501</v>
      </c>
      <c r="L63" s="26">
        <v>377</v>
      </c>
      <c r="M63" s="26"/>
      <c r="N63" s="26">
        <v>0</v>
      </c>
      <c r="O63" s="26">
        <v>0</v>
      </c>
      <c r="P63" s="28"/>
    </row>
    <row r="64" spans="1:28" s="29" customFormat="1" ht="8.65" customHeight="1" x14ac:dyDescent="0.25">
      <c r="A64" s="25" t="s">
        <v>42</v>
      </c>
      <c r="B64" s="26">
        <v>17129</v>
      </c>
      <c r="C64" s="26"/>
      <c r="D64" s="26">
        <v>3835</v>
      </c>
      <c r="E64" s="26">
        <v>2966</v>
      </c>
      <c r="F64" s="26"/>
      <c r="G64" s="26">
        <v>2324</v>
      </c>
      <c r="H64" s="27" t="s">
        <v>28</v>
      </c>
      <c r="I64" s="26"/>
      <c r="J64" s="26">
        <v>3922</v>
      </c>
      <c r="K64" s="26">
        <v>2348</v>
      </c>
      <c r="L64" s="26">
        <v>1995</v>
      </c>
      <c r="M64" s="26"/>
      <c r="N64" s="26">
        <v>118</v>
      </c>
      <c r="O64" s="26">
        <v>14</v>
      </c>
      <c r="P64" s="28"/>
    </row>
    <row r="65" spans="1:16" s="29" customFormat="1" ht="8.65" customHeight="1" x14ac:dyDescent="0.25">
      <c r="A65" s="25" t="s">
        <v>43</v>
      </c>
      <c r="B65" s="26">
        <v>1861</v>
      </c>
      <c r="C65" s="26"/>
      <c r="D65" s="26">
        <v>1446</v>
      </c>
      <c r="E65" s="26">
        <v>861</v>
      </c>
      <c r="F65" s="26"/>
      <c r="G65" s="26">
        <v>733</v>
      </c>
      <c r="H65" s="27" t="s">
        <v>28</v>
      </c>
      <c r="I65" s="26"/>
      <c r="J65" s="26">
        <v>1458</v>
      </c>
      <c r="K65" s="26">
        <v>772</v>
      </c>
      <c r="L65" s="26">
        <v>676</v>
      </c>
      <c r="M65" s="26"/>
      <c r="N65" s="26">
        <v>0</v>
      </c>
      <c r="O65" s="26">
        <v>0</v>
      </c>
      <c r="P65" s="28"/>
    </row>
    <row r="66" spans="1:16" s="29" customFormat="1" ht="8.65" customHeight="1" x14ac:dyDescent="0.25">
      <c r="A66" s="30" t="s">
        <v>44</v>
      </c>
      <c r="B66" s="31">
        <v>1888</v>
      </c>
      <c r="C66" s="31"/>
      <c r="D66" s="31">
        <v>3239</v>
      </c>
      <c r="E66" s="31">
        <v>1346</v>
      </c>
      <c r="F66" s="31"/>
      <c r="G66" s="31">
        <v>653</v>
      </c>
      <c r="H66" s="32" t="s">
        <v>28</v>
      </c>
      <c r="I66" s="31"/>
      <c r="J66" s="31">
        <v>3235</v>
      </c>
      <c r="K66" s="31">
        <v>1286</v>
      </c>
      <c r="L66" s="31">
        <v>687</v>
      </c>
      <c r="M66" s="31"/>
      <c r="N66" s="31">
        <v>34</v>
      </c>
      <c r="O66" s="31">
        <v>5</v>
      </c>
      <c r="P66" s="28"/>
    </row>
    <row r="67" spans="1:16" s="29" customFormat="1" ht="8.65" customHeight="1" x14ac:dyDescent="0.25">
      <c r="A67" s="25" t="s">
        <v>45</v>
      </c>
      <c r="B67" s="26">
        <v>3845</v>
      </c>
      <c r="C67" s="26"/>
      <c r="D67" s="26">
        <v>787</v>
      </c>
      <c r="E67" s="26">
        <v>937</v>
      </c>
      <c r="F67" s="26"/>
      <c r="G67" s="26">
        <v>688</v>
      </c>
      <c r="H67" s="27" t="s">
        <v>28</v>
      </c>
      <c r="I67" s="26"/>
      <c r="J67" s="26">
        <v>876</v>
      </c>
      <c r="K67" s="26">
        <v>843</v>
      </c>
      <c r="L67" s="26">
        <v>576</v>
      </c>
      <c r="M67" s="26"/>
      <c r="N67" s="26">
        <v>62</v>
      </c>
      <c r="O67" s="26">
        <v>7</v>
      </c>
      <c r="P67" s="28"/>
    </row>
    <row r="68" spans="1:16" s="29" customFormat="1" ht="8.65" customHeight="1" x14ac:dyDescent="0.25">
      <c r="A68" s="25" t="s">
        <v>46</v>
      </c>
      <c r="B68" s="26">
        <v>5419</v>
      </c>
      <c r="C68" s="26"/>
      <c r="D68" s="26">
        <v>861</v>
      </c>
      <c r="E68" s="26">
        <v>905</v>
      </c>
      <c r="F68" s="26"/>
      <c r="G68" s="26">
        <v>348</v>
      </c>
      <c r="H68" s="27" t="s">
        <v>28</v>
      </c>
      <c r="I68" s="26"/>
      <c r="J68" s="26">
        <v>901</v>
      </c>
      <c r="K68" s="26">
        <v>835</v>
      </c>
      <c r="L68" s="26">
        <v>353</v>
      </c>
      <c r="M68" s="26"/>
      <c r="N68" s="26">
        <v>6</v>
      </c>
      <c r="O68" s="26">
        <v>3</v>
      </c>
      <c r="P68" s="28"/>
    </row>
    <row r="69" spans="1:16" s="29" customFormat="1" ht="8.65" customHeight="1" x14ac:dyDescent="0.25">
      <c r="A69" s="25" t="s">
        <v>47</v>
      </c>
      <c r="B69" s="26">
        <v>9449</v>
      </c>
      <c r="C69" s="26"/>
      <c r="D69" s="26">
        <v>3242</v>
      </c>
      <c r="E69" s="26">
        <v>1687</v>
      </c>
      <c r="F69" s="26"/>
      <c r="G69" s="26">
        <v>2422</v>
      </c>
      <c r="H69" s="27" t="s">
        <v>28</v>
      </c>
      <c r="I69" s="26"/>
      <c r="J69" s="26">
        <v>3001</v>
      </c>
      <c r="K69" s="26">
        <v>1533</v>
      </c>
      <c r="L69" s="26">
        <v>1221</v>
      </c>
      <c r="M69" s="26"/>
      <c r="N69" s="26">
        <v>102</v>
      </c>
      <c r="O69" s="26">
        <v>25</v>
      </c>
      <c r="P69" s="28"/>
    </row>
    <row r="70" spans="1:16" s="29" customFormat="1" ht="8.65" customHeight="1" x14ac:dyDescent="0.25">
      <c r="A70" s="30" t="s">
        <v>48</v>
      </c>
      <c r="B70" s="31">
        <v>4041</v>
      </c>
      <c r="C70" s="31"/>
      <c r="D70" s="31">
        <v>1196</v>
      </c>
      <c r="E70" s="31">
        <v>634</v>
      </c>
      <c r="F70" s="31"/>
      <c r="G70" s="31">
        <v>479</v>
      </c>
      <c r="H70" s="32" t="s">
        <v>28</v>
      </c>
      <c r="I70" s="31"/>
      <c r="J70" s="31">
        <v>1356</v>
      </c>
      <c r="K70" s="31">
        <v>591</v>
      </c>
      <c r="L70" s="31">
        <v>510</v>
      </c>
      <c r="M70" s="31"/>
      <c r="N70" s="31">
        <v>32</v>
      </c>
      <c r="O70" s="31">
        <v>4</v>
      </c>
      <c r="P70" s="28"/>
    </row>
    <row r="71" spans="1:16" s="29" customFormat="1" ht="8.65" customHeight="1" x14ac:dyDescent="0.25">
      <c r="A71" s="25" t="s">
        <v>49</v>
      </c>
      <c r="B71" s="26">
        <v>1136</v>
      </c>
      <c r="C71" s="26"/>
      <c r="D71" s="26">
        <v>3083</v>
      </c>
      <c r="E71" s="26">
        <v>2460</v>
      </c>
      <c r="F71" s="26"/>
      <c r="G71" s="26">
        <v>1376</v>
      </c>
      <c r="H71" s="27" t="s">
        <v>28</v>
      </c>
      <c r="I71" s="26"/>
      <c r="J71" s="26">
        <v>3190</v>
      </c>
      <c r="K71" s="26">
        <v>2315</v>
      </c>
      <c r="L71" s="26">
        <v>1375</v>
      </c>
      <c r="M71" s="26"/>
      <c r="N71" s="26">
        <v>56</v>
      </c>
      <c r="O71" s="26">
        <v>12</v>
      </c>
      <c r="P71" s="28"/>
    </row>
    <row r="72" spans="1:16" s="29" customFormat="1" ht="8.65" customHeight="1" x14ac:dyDescent="0.25">
      <c r="A72" s="25" t="s">
        <v>50</v>
      </c>
      <c r="B72" s="26">
        <v>3415</v>
      </c>
      <c r="C72" s="26"/>
      <c r="D72" s="26">
        <v>802</v>
      </c>
      <c r="E72" s="26">
        <v>792</v>
      </c>
      <c r="F72" s="26"/>
      <c r="G72" s="26">
        <v>461</v>
      </c>
      <c r="H72" s="27" t="s">
        <v>28</v>
      </c>
      <c r="I72" s="26"/>
      <c r="J72" s="26">
        <v>828</v>
      </c>
      <c r="K72" s="26">
        <v>691</v>
      </c>
      <c r="L72" s="26">
        <v>470</v>
      </c>
      <c r="M72" s="26"/>
      <c r="N72" s="26">
        <v>103</v>
      </c>
      <c r="O72" s="26">
        <v>31</v>
      </c>
      <c r="P72" s="28"/>
    </row>
    <row r="73" spans="1:16" s="29" customFormat="1" ht="8.65" customHeight="1" x14ac:dyDescent="0.25">
      <c r="A73" s="25" t="s">
        <v>51</v>
      </c>
      <c r="B73" s="26">
        <v>10328</v>
      </c>
      <c r="C73" s="26"/>
      <c r="D73" s="26">
        <v>1399</v>
      </c>
      <c r="E73" s="26">
        <v>1176</v>
      </c>
      <c r="F73" s="26"/>
      <c r="G73" s="26">
        <v>987</v>
      </c>
      <c r="H73" s="27" t="s">
        <v>28</v>
      </c>
      <c r="I73" s="26"/>
      <c r="J73" s="26">
        <v>1194</v>
      </c>
      <c r="K73" s="26">
        <v>1027</v>
      </c>
      <c r="L73" s="26">
        <v>881</v>
      </c>
      <c r="M73" s="26"/>
      <c r="N73" s="26">
        <v>102</v>
      </c>
      <c r="O73" s="26">
        <v>0</v>
      </c>
      <c r="P73" s="28"/>
    </row>
    <row r="74" spans="1:16" s="29" customFormat="1" ht="8.65" customHeight="1" x14ac:dyDescent="0.25">
      <c r="A74" s="30" t="s">
        <v>52</v>
      </c>
      <c r="B74" s="31">
        <v>2923</v>
      </c>
      <c r="C74" s="31"/>
      <c r="D74" s="31">
        <v>873</v>
      </c>
      <c r="E74" s="31">
        <v>1027</v>
      </c>
      <c r="F74" s="31"/>
      <c r="G74" s="31">
        <v>737</v>
      </c>
      <c r="H74" s="32" t="s">
        <v>28</v>
      </c>
      <c r="I74" s="31"/>
      <c r="J74" s="31">
        <v>938</v>
      </c>
      <c r="K74" s="31">
        <v>932</v>
      </c>
      <c r="L74" s="31">
        <v>756</v>
      </c>
      <c r="M74" s="31"/>
      <c r="N74" s="31">
        <v>3</v>
      </c>
      <c r="O74" s="31">
        <v>0</v>
      </c>
      <c r="P74" s="28"/>
    </row>
    <row r="75" spans="1:16" s="29" customFormat="1" ht="8.65" customHeight="1" x14ac:dyDescent="0.25">
      <c r="A75" s="25" t="s">
        <v>53</v>
      </c>
      <c r="B75" s="26">
        <v>4756</v>
      </c>
      <c r="C75" s="26"/>
      <c r="D75" s="26">
        <v>2304</v>
      </c>
      <c r="E75" s="26">
        <v>1812</v>
      </c>
      <c r="F75" s="26"/>
      <c r="G75" s="26">
        <v>538</v>
      </c>
      <c r="H75" s="27" t="s">
        <v>28</v>
      </c>
      <c r="I75" s="26"/>
      <c r="J75" s="26">
        <v>2389</v>
      </c>
      <c r="K75" s="26">
        <v>1571</v>
      </c>
      <c r="L75" s="26">
        <v>557</v>
      </c>
      <c r="M75" s="26"/>
      <c r="N75" s="26">
        <v>55</v>
      </c>
      <c r="O75" s="26">
        <v>11</v>
      </c>
      <c r="P75" s="28"/>
    </row>
    <row r="76" spans="1:16" s="29" customFormat="1" ht="8.65" customHeight="1" x14ac:dyDescent="0.25">
      <c r="A76" s="25" t="s">
        <v>54</v>
      </c>
      <c r="B76" s="26">
        <v>5070</v>
      </c>
      <c r="C76" s="26"/>
      <c r="D76" s="27">
        <v>2647</v>
      </c>
      <c r="E76" s="27">
        <v>1141</v>
      </c>
      <c r="F76" s="27"/>
      <c r="G76" s="27">
        <v>527</v>
      </c>
      <c r="H76" s="27" t="s">
        <v>28</v>
      </c>
      <c r="I76" s="26"/>
      <c r="J76" s="27">
        <v>2616</v>
      </c>
      <c r="K76" s="27">
        <v>1046</v>
      </c>
      <c r="L76" s="27">
        <v>483</v>
      </c>
      <c r="M76" s="26"/>
      <c r="N76" s="27">
        <v>44</v>
      </c>
      <c r="O76" s="27">
        <v>7</v>
      </c>
      <c r="P76" s="28"/>
    </row>
    <row r="77" spans="1:16" s="29" customFormat="1" ht="8.65" customHeight="1" x14ac:dyDescent="0.25">
      <c r="A77" s="25" t="s">
        <v>55</v>
      </c>
      <c r="B77" s="26">
        <v>4946</v>
      </c>
      <c r="C77" s="26"/>
      <c r="D77" s="26">
        <v>2210</v>
      </c>
      <c r="E77" s="26">
        <v>1607</v>
      </c>
      <c r="F77" s="26"/>
      <c r="G77" s="26">
        <v>751</v>
      </c>
      <c r="H77" s="27" t="s">
        <v>28</v>
      </c>
      <c r="I77" s="26"/>
      <c r="J77" s="26">
        <v>2171</v>
      </c>
      <c r="K77" s="26">
        <v>1460</v>
      </c>
      <c r="L77" s="26">
        <v>680</v>
      </c>
      <c r="M77" s="26"/>
      <c r="N77" s="26">
        <v>66</v>
      </c>
      <c r="O77" s="26">
        <v>8</v>
      </c>
      <c r="P77" s="28"/>
    </row>
    <row r="78" spans="1:16" s="29" customFormat="1" ht="8.65" customHeight="1" x14ac:dyDescent="0.25">
      <c r="A78" s="30" t="s">
        <v>56</v>
      </c>
      <c r="B78" s="31">
        <v>9815</v>
      </c>
      <c r="C78" s="31"/>
      <c r="D78" s="31">
        <v>2272</v>
      </c>
      <c r="E78" s="31">
        <v>1973</v>
      </c>
      <c r="F78" s="31"/>
      <c r="G78" s="31">
        <v>779</v>
      </c>
      <c r="H78" s="32" t="s">
        <v>28</v>
      </c>
      <c r="I78" s="31"/>
      <c r="J78" s="31">
        <v>2405</v>
      </c>
      <c r="K78" s="31">
        <v>1644</v>
      </c>
      <c r="L78" s="31">
        <v>943</v>
      </c>
      <c r="M78" s="31"/>
      <c r="N78" s="31">
        <v>46</v>
      </c>
      <c r="O78" s="31">
        <v>4</v>
      </c>
      <c r="P78" s="28"/>
    </row>
    <row r="79" spans="1:16" s="29" customFormat="1" ht="8.65" customHeight="1" x14ac:dyDescent="0.25">
      <c r="A79" s="25" t="s">
        <v>57</v>
      </c>
      <c r="B79" s="26">
        <v>4864</v>
      </c>
      <c r="C79" s="26"/>
      <c r="D79" s="26">
        <v>728</v>
      </c>
      <c r="E79" s="26">
        <v>301</v>
      </c>
      <c r="F79" s="26"/>
      <c r="G79" s="26">
        <v>256</v>
      </c>
      <c r="H79" s="27" t="s">
        <v>28</v>
      </c>
      <c r="I79" s="26"/>
      <c r="J79" s="26">
        <v>690</v>
      </c>
      <c r="K79" s="26">
        <v>248</v>
      </c>
      <c r="L79" s="26">
        <v>236</v>
      </c>
      <c r="M79" s="26"/>
      <c r="N79" s="26">
        <v>0</v>
      </c>
      <c r="O79" s="26">
        <v>0</v>
      </c>
      <c r="P79" s="28"/>
    </row>
    <row r="80" spans="1:16" s="29" customFormat="1" ht="8.65" customHeight="1" x14ac:dyDescent="0.25">
      <c r="A80" s="25" t="s">
        <v>58</v>
      </c>
      <c r="B80" s="26">
        <v>2748</v>
      </c>
      <c r="C80" s="26"/>
      <c r="D80" s="26">
        <v>2532</v>
      </c>
      <c r="E80" s="26">
        <v>1902</v>
      </c>
      <c r="F80" s="26"/>
      <c r="G80" s="26">
        <v>1090</v>
      </c>
      <c r="H80" s="27" t="s">
        <v>28</v>
      </c>
      <c r="I80" s="26"/>
      <c r="J80" s="26">
        <v>2534</v>
      </c>
      <c r="K80" s="26">
        <v>1390</v>
      </c>
      <c r="L80" s="26">
        <v>849</v>
      </c>
      <c r="M80" s="26"/>
      <c r="N80" s="26">
        <v>58</v>
      </c>
      <c r="O80" s="26">
        <v>2</v>
      </c>
      <c r="P80" s="28"/>
    </row>
    <row r="81" spans="1:28" s="29" customFormat="1" ht="8.65" customHeight="1" x14ac:dyDescent="0.25">
      <c r="A81" s="25" t="s">
        <v>59</v>
      </c>
      <c r="B81" s="26">
        <v>3907</v>
      </c>
      <c r="C81" s="26"/>
      <c r="D81" s="26">
        <v>1025</v>
      </c>
      <c r="E81" s="26">
        <v>1390</v>
      </c>
      <c r="F81" s="26"/>
      <c r="G81" s="26">
        <v>484</v>
      </c>
      <c r="H81" s="27" t="s">
        <v>28</v>
      </c>
      <c r="I81" s="26"/>
      <c r="J81" s="26">
        <v>1040</v>
      </c>
      <c r="K81" s="26">
        <v>1227</v>
      </c>
      <c r="L81" s="26">
        <v>510</v>
      </c>
      <c r="M81" s="26"/>
      <c r="N81" s="26">
        <v>46</v>
      </c>
      <c r="O81" s="26">
        <v>8</v>
      </c>
      <c r="P81" s="28"/>
    </row>
    <row r="82" spans="1:28" s="29" customFormat="1" ht="8.65" customHeight="1" x14ac:dyDescent="0.25">
      <c r="A82" s="30" t="s">
        <v>60</v>
      </c>
      <c r="B82" s="31">
        <v>7372</v>
      </c>
      <c r="C82" s="31"/>
      <c r="D82" s="31">
        <v>1135</v>
      </c>
      <c r="E82" s="31">
        <v>837</v>
      </c>
      <c r="F82" s="31"/>
      <c r="G82" s="31">
        <v>703</v>
      </c>
      <c r="H82" s="32" t="s">
        <v>28</v>
      </c>
      <c r="I82" s="31"/>
      <c r="J82" s="31">
        <v>1125</v>
      </c>
      <c r="K82" s="31">
        <v>759</v>
      </c>
      <c r="L82" s="31">
        <v>739</v>
      </c>
      <c r="M82" s="31"/>
      <c r="N82" s="31">
        <v>74</v>
      </c>
      <c r="O82" s="31">
        <v>0</v>
      </c>
      <c r="P82" s="28"/>
    </row>
    <row r="83" spans="1:28" s="20" customFormat="1" ht="9" customHeight="1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AA83" s="29"/>
    </row>
    <row r="84" spans="1:28" s="20" customFormat="1" ht="9" customHeight="1" x14ac:dyDescent="0.25">
      <c r="A84" s="18">
        <v>2009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1:28" s="24" customFormat="1" ht="9" customHeight="1" x14ac:dyDescent="0.25">
      <c r="A85" s="21" t="s">
        <v>27</v>
      </c>
      <c r="B85" s="22">
        <f>SUM(B87:B118)</f>
        <v>793292</v>
      </c>
      <c r="C85" s="22"/>
      <c r="D85" s="22">
        <f>SUM(D87:D118)</f>
        <v>42277</v>
      </c>
      <c r="E85" s="22">
        <f>SUM(E87:E118)</f>
        <v>97337</v>
      </c>
      <c r="F85" s="22"/>
      <c r="G85" s="22">
        <f>SUM(G87:G118)</f>
        <v>34621</v>
      </c>
      <c r="H85" s="23" t="s">
        <v>28</v>
      </c>
      <c r="I85" s="22"/>
      <c r="J85" s="22">
        <f>SUM(J87:J118)</f>
        <v>45641</v>
      </c>
      <c r="K85" s="22">
        <f>SUM(K87:K118)</f>
        <v>81727</v>
      </c>
      <c r="L85" s="22">
        <f>SUM(L87:L118)</f>
        <v>32211</v>
      </c>
      <c r="M85" s="22"/>
      <c r="N85" s="22">
        <f>SUM(N87:N118)</f>
        <v>3155</v>
      </c>
      <c r="O85" s="22">
        <f>SUM(O87:O118)</f>
        <v>1130</v>
      </c>
      <c r="P85" s="22"/>
      <c r="Q85" s="22"/>
      <c r="R85" s="22"/>
      <c r="S85" s="22"/>
      <c r="T85" s="22"/>
      <c r="U85" s="22"/>
      <c r="W85" s="22"/>
      <c r="X85" s="22"/>
      <c r="Y85" s="22"/>
      <c r="Z85" s="22"/>
      <c r="AA85" s="22"/>
      <c r="AB85" s="22"/>
    </row>
    <row r="86" spans="1:28" s="24" customFormat="1" ht="3.95" customHeight="1" x14ac:dyDescent="0.25">
      <c r="A86" s="21"/>
      <c r="B86" s="22"/>
      <c r="C86" s="22"/>
      <c r="D86" s="22"/>
      <c r="E86" s="22"/>
      <c r="F86" s="22"/>
      <c r="G86" s="22"/>
      <c r="H86" s="23"/>
      <c r="I86" s="22"/>
      <c r="J86" s="22"/>
      <c r="K86" s="22"/>
      <c r="L86" s="22"/>
      <c r="M86" s="22"/>
      <c r="N86" s="22"/>
      <c r="O86" s="22"/>
    </row>
    <row r="87" spans="1:28" s="29" customFormat="1" ht="8.65" customHeight="1" x14ac:dyDescent="0.25">
      <c r="A87" s="25" t="s">
        <v>29</v>
      </c>
      <c r="B87" s="26">
        <v>8540</v>
      </c>
      <c r="C87" s="26"/>
      <c r="D87" s="26">
        <v>1872</v>
      </c>
      <c r="E87" s="26">
        <v>3361</v>
      </c>
      <c r="F87" s="26"/>
      <c r="G87" s="26">
        <v>1033</v>
      </c>
      <c r="H87" s="27" t="s">
        <v>28</v>
      </c>
      <c r="I87" s="26"/>
      <c r="J87" s="26">
        <v>1990</v>
      </c>
      <c r="K87" s="26">
        <v>2773</v>
      </c>
      <c r="L87" s="26">
        <v>922</v>
      </c>
      <c r="M87" s="26"/>
      <c r="N87" s="26">
        <v>223</v>
      </c>
      <c r="O87" s="26">
        <v>7</v>
      </c>
      <c r="P87" s="28"/>
    </row>
    <row r="88" spans="1:28" s="29" customFormat="1" ht="8.65" customHeight="1" x14ac:dyDescent="0.25">
      <c r="A88" s="25" t="s">
        <v>30</v>
      </c>
      <c r="B88" s="26">
        <v>12178</v>
      </c>
      <c r="C88" s="26"/>
      <c r="D88" s="26">
        <v>564</v>
      </c>
      <c r="E88" s="26">
        <v>1164</v>
      </c>
      <c r="F88" s="26"/>
      <c r="G88" s="26">
        <v>308</v>
      </c>
      <c r="H88" s="27" t="s">
        <v>28</v>
      </c>
      <c r="I88" s="26"/>
      <c r="J88" s="26">
        <v>585</v>
      </c>
      <c r="K88" s="26">
        <v>1060</v>
      </c>
      <c r="L88" s="26">
        <v>326</v>
      </c>
      <c r="M88" s="26"/>
      <c r="N88" s="26">
        <v>5</v>
      </c>
      <c r="O88" s="26">
        <v>0</v>
      </c>
      <c r="P88" s="28"/>
    </row>
    <row r="89" spans="1:28" s="29" customFormat="1" ht="8.65" customHeight="1" x14ac:dyDescent="0.25">
      <c r="A89" s="25" t="s">
        <v>31</v>
      </c>
      <c r="B89" s="26">
        <v>2216</v>
      </c>
      <c r="C89" s="26"/>
      <c r="D89" s="26">
        <v>237</v>
      </c>
      <c r="E89" s="26">
        <v>336</v>
      </c>
      <c r="F89" s="26"/>
      <c r="G89" s="26">
        <v>226</v>
      </c>
      <c r="H89" s="27" t="s">
        <v>28</v>
      </c>
      <c r="I89" s="26"/>
      <c r="J89" s="26">
        <v>243</v>
      </c>
      <c r="K89" s="26">
        <v>274</v>
      </c>
      <c r="L89" s="26">
        <v>228</v>
      </c>
      <c r="M89" s="26"/>
      <c r="N89" s="26">
        <v>0</v>
      </c>
      <c r="O89" s="26">
        <v>0</v>
      </c>
      <c r="P89" s="28"/>
    </row>
    <row r="90" spans="1:28" s="29" customFormat="1" ht="8.65" customHeight="1" x14ac:dyDescent="0.25">
      <c r="A90" s="30" t="s">
        <v>32</v>
      </c>
      <c r="B90" s="31">
        <v>3343</v>
      </c>
      <c r="C90" s="31"/>
      <c r="D90" s="31">
        <v>888</v>
      </c>
      <c r="E90" s="31">
        <v>2210</v>
      </c>
      <c r="F90" s="31"/>
      <c r="G90" s="31">
        <v>338</v>
      </c>
      <c r="H90" s="32" t="s">
        <v>28</v>
      </c>
      <c r="I90" s="31"/>
      <c r="J90" s="31">
        <v>830</v>
      </c>
      <c r="K90" s="31">
        <v>1837</v>
      </c>
      <c r="L90" s="31">
        <v>288</v>
      </c>
      <c r="M90" s="31"/>
      <c r="N90" s="31">
        <v>50</v>
      </c>
      <c r="O90" s="31">
        <v>4</v>
      </c>
      <c r="P90" s="28"/>
    </row>
    <row r="91" spans="1:28" s="29" customFormat="1" ht="8.65" customHeight="1" x14ac:dyDescent="0.25">
      <c r="A91" s="25" t="s">
        <v>33</v>
      </c>
      <c r="B91" s="26">
        <v>8565</v>
      </c>
      <c r="C91" s="26"/>
      <c r="D91" s="26">
        <v>791</v>
      </c>
      <c r="E91" s="26">
        <v>3664</v>
      </c>
      <c r="F91" s="26"/>
      <c r="G91" s="26">
        <v>1520</v>
      </c>
      <c r="H91" s="27" t="s">
        <v>28</v>
      </c>
      <c r="I91" s="26"/>
      <c r="J91" s="26">
        <v>833</v>
      </c>
      <c r="K91" s="26">
        <v>2301</v>
      </c>
      <c r="L91" s="26">
        <v>512</v>
      </c>
      <c r="M91" s="26"/>
      <c r="N91" s="26">
        <v>0</v>
      </c>
      <c r="O91" s="26">
        <v>0</v>
      </c>
      <c r="P91" s="28"/>
    </row>
    <row r="92" spans="1:28" s="29" customFormat="1" ht="8.65" customHeight="1" x14ac:dyDescent="0.25">
      <c r="A92" s="25" t="s">
        <v>34</v>
      </c>
      <c r="B92" s="26">
        <v>5572</v>
      </c>
      <c r="C92" s="26"/>
      <c r="D92" s="26">
        <v>794</v>
      </c>
      <c r="E92" s="26">
        <v>787</v>
      </c>
      <c r="F92" s="26"/>
      <c r="G92" s="26">
        <v>443</v>
      </c>
      <c r="H92" s="27" t="s">
        <v>28</v>
      </c>
      <c r="I92" s="26"/>
      <c r="J92" s="26">
        <v>799</v>
      </c>
      <c r="K92" s="26">
        <v>2955</v>
      </c>
      <c r="L92" s="26">
        <v>859</v>
      </c>
      <c r="M92" s="26"/>
      <c r="N92" s="26">
        <v>0</v>
      </c>
      <c r="O92" s="26">
        <v>0</v>
      </c>
      <c r="P92" s="28"/>
    </row>
    <row r="93" spans="1:28" s="29" customFormat="1" ht="8.65" customHeight="1" x14ac:dyDescent="0.25">
      <c r="A93" s="25" t="s">
        <v>35</v>
      </c>
      <c r="B93" s="26">
        <v>8772</v>
      </c>
      <c r="C93" s="26"/>
      <c r="D93" s="26">
        <v>1053</v>
      </c>
      <c r="E93" s="26">
        <v>2887</v>
      </c>
      <c r="F93" s="26"/>
      <c r="G93" s="26">
        <v>483</v>
      </c>
      <c r="H93" s="27" t="s">
        <v>28</v>
      </c>
      <c r="I93" s="26"/>
      <c r="J93" s="26">
        <v>1066</v>
      </c>
      <c r="K93" s="26">
        <v>2001</v>
      </c>
      <c r="L93" s="26">
        <v>652</v>
      </c>
      <c r="M93" s="26"/>
      <c r="N93" s="26">
        <v>37</v>
      </c>
      <c r="O93" s="26">
        <v>6</v>
      </c>
      <c r="P93" s="28"/>
    </row>
    <row r="94" spans="1:28" s="29" customFormat="1" ht="8.65" customHeight="1" x14ac:dyDescent="0.25">
      <c r="A94" s="30" t="s">
        <v>36</v>
      </c>
      <c r="B94" s="31">
        <v>21984</v>
      </c>
      <c r="C94" s="31"/>
      <c r="D94" s="31">
        <v>2509</v>
      </c>
      <c r="E94" s="31">
        <v>5556</v>
      </c>
      <c r="F94" s="31"/>
      <c r="G94" s="31">
        <v>1750</v>
      </c>
      <c r="H94" s="32" t="s">
        <v>28</v>
      </c>
      <c r="I94" s="31"/>
      <c r="J94" s="31">
        <v>2903</v>
      </c>
      <c r="K94" s="31">
        <v>3731</v>
      </c>
      <c r="L94" s="31">
        <v>1791</v>
      </c>
      <c r="M94" s="31"/>
      <c r="N94" s="31">
        <v>13</v>
      </c>
      <c r="O94" s="31">
        <v>0</v>
      </c>
      <c r="P94" s="28"/>
    </row>
    <row r="95" spans="1:28" s="29" customFormat="1" ht="8.65" customHeight="1" x14ac:dyDescent="0.25">
      <c r="A95" s="25" t="s">
        <v>37</v>
      </c>
      <c r="B95" s="26">
        <v>577465</v>
      </c>
      <c r="C95" s="26"/>
      <c r="D95" s="26">
        <v>6672</v>
      </c>
      <c r="E95" s="26">
        <v>15664</v>
      </c>
      <c r="F95" s="26"/>
      <c r="G95" s="26">
        <v>9213</v>
      </c>
      <c r="H95" s="27" t="s">
        <v>28</v>
      </c>
      <c r="I95" s="26"/>
      <c r="J95" s="26">
        <v>6487</v>
      </c>
      <c r="K95" s="26">
        <v>13558</v>
      </c>
      <c r="L95" s="26">
        <v>8472</v>
      </c>
      <c r="M95" s="26"/>
      <c r="N95" s="26">
        <v>2162</v>
      </c>
      <c r="O95" s="26">
        <v>1000</v>
      </c>
      <c r="P95" s="28"/>
    </row>
    <row r="96" spans="1:28" s="29" customFormat="1" ht="8.65" customHeight="1" x14ac:dyDescent="0.25">
      <c r="A96" s="25" t="s">
        <v>38</v>
      </c>
      <c r="B96" s="26">
        <v>5050</v>
      </c>
      <c r="C96" s="26"/>
      <c r="D96" s="26">
        <v>831</v>
      </c>
      <c r="E96" s="26">
        <v>2198</v>
      </c>
      <c r="F96" s="26"/>
      <c r="G96" s="26">
        <v>313</v>
      </c>
      <c r="H96" s="27" t="s">
        <v>28</v>
      </c>
      <c r="I96" s="26"/>
      <c r="J96" s="26">
        <v>938</v>
      </c>
      <c r="K96" s="26">
        <v>1831</v>
      </c>
      <c r="L96" s="26">
        <v>390</v>
      </c>
      <c r="M96" s="26"/>
      <c r="N96" s="26">
        <v>1</v>
      </c>
      <c r="O96" s="26">
        <v>0</v>
      </c>
      <c r="P96" s="28"/>
    </row>
    <row r="97" spans="1:16" s="29" customFormat="1" ht="8.65" customHeight="1" x14ac:dyDescent="0.25">
      <c r="A97" s="25" t="s">
        <v>39</v>
      </c>
      <c r="B97" s="26">
        <v>6348</v>
      </c>
      <c r="C97" s="26"/>
      <c r="D97" s="26">
        <v>1556</v>
      </c>
      <c r="E97" s="26">
        <v>2615</v>
      </c>
      <c r="F97" s="26"/>
      <c r="G97" s="26">
        <v>1193</v>
      </c>
      <c r="H97" s="27" t="s">
        <v>28</v>
      </c>
      <c r="I97" s="26"/>
      <c r="J97" s="26">
        <v>1586</v>
      </c>
      <c r="K97" s="26">
        <v>2252</v>
      </c>
      <c r="L97" s="26">
        <v>1072</v>
      </c>
      <c r="M97" s="26"/>
      <c r="N97" s="26">
        <v>1</v>
      </c>
      <c r="O97" s="26">
        <v>0</v>
      </c>
      <c r="P97" s="28"/>
    </row>
    <row r="98" spans="1:16" s="29" customFormat="1" ht="8.65" customHeight="1" x14ac:dyDescent="0.25">
      <c r="A98" s="30" t="s">
        <v>40</v>
      </c>
      <c r="B98" s="31">
        <v>3967</v>
      </c>
      <c r="C98" s="31"/>
      <c r="D98" s="31">
        <v>1186</v>
      </c>
      <c r="E98" s="31">
        <v>2602</v>
      </c>
      <c r="F98" s="31"/>
      <c r="G98" s="31">
        <v>684</v>
      </c>
      <c r="H98" s="32" t="s">
        <v>28</v>
      </c>
      <c r="I98" s="31"/>
      <c r="J98" s="31">
        <v>2219</v>
      </c>
      <c r="K98" s="31">
        <v>1870</v>
      </c>
      <c r="L98" s="31">
        <v>704</v>
      </c>
      <c r="M98" s="31"/>
      <c r="N98" s="31">
        <v>37</v>
      </c>
      <c r="O98" s="31">
        <v>4</v>
      </c>
      <c r="P98" s="28"/>
    </row>
    <row r="99" spans="1:16" s="29" customFormat="1" ht="8.65" customHeight="1" x14ac:dyDescent="0.25">
      <c r="A99" s="25" t="s">
        <v>41</v>
      </c>
      <c r="B99" s="26">
        <v>2945</v>
      </c>
      <c r="C99" s="26"/>
      <c r="D99" s="26">
        <v>425</v>
      </c>
      <c r="E99" s="26">
        <v>1245</v>
      </c>
      <c r="F99" s="26"/>
      <c r="G99" s="26">
        <v>312</v>
      </c>
      <c r="H99" s="27" t="s">
        <v>28</v>
      </c>
      <c r="I99" s="26"/>
      <c r="J99" s="26">
        <v>452</v>
      </c>
      <c r="K99" s="26">
        <v>1034</v>
      </c>
      <c r="L99" s="26">
        <v>305</v>
      </c>
      <c r="M99" s="26"/>
      <c r="N99" s="26">
        <v>0</v>
      </c>
      <c r="O99" s="26">
        <v>0</v>
      </c>
      <c r="P99" s="28"/>
    </row>
    <row r="100" spans="1:16" s="29" customFormat="1" ht="8.65" customHeight="1" x14ac:dyDescent="0.25">
      <c r="A100" s="25" t="s">
        <v>42</v>
      </c>
      <c r="B100" s="26">
        <v>13703</v>
      </c>
      <c r="C100" s="26"/>
      <c r="D100" s="26">
        <v>3134</v>
      </c>
      <c r="E100" s="26">
        <v>7094</v>
      </c>
      <c r="F100" s="26"/>
      <c r="G100" s="26">
        <v>2397</v>
      </c>
      <c r="H100" s="27" t="s">
        <v>28</v>
      </c>
      <c r="I100" s="26"/>
      <c r="J100" s="26">
        <v>3186</v>
      </c>
      <c r="K100" s="26">
        <v>5985</v>
      </c>
      <c r="L100" s="26">
        <v>2012</v>
      </c>
      <c r="M100" s="26"/>
      <c r="N100" s="26">
        <v>76</v>
      </c>
      <c r="O100" s="26">
        <v>11</v>
      </c>
      <c r="P100" s="28"/>
    </row>
    <row r="101" spans="1:16" s="29" customFormat="1" ht="8.65" customHeight="1" x14ac:dyDescent="0.25">
      <c r="A101" s="25" t="s">
        <v>43</v>
      </c>
      <c r="B101" s="26">
        <v>2981</v>
      </c>
      <c r="C101" s="26"/>
      <c r="D101" s="26">
        <v>576</v>
      </c>
      <c r="E101" s="26">
        <v>1351</v>
      </c>
      <c r="F101" s="26"/>
      <c r="G101" s="26">
        <v>687</v>
      </c>
      <c r="H101" s="27" t="s">
        <v>28</v>
      </c>
      <c r="I101" s="26"/>
      <c r="J101" s="26">
        <v>644</v>
      </c>
      <c r="K101" s="26">
        <v>1148</v>
      </c>
      <c r="L101" s="26">
        <v>685</v>
      </c>
      <c r="M101" s="26"/>
      <c r="N101" s="26">
        <v>0</v>
      </c>
      <c r="O101" s="26">
        <v>0</v>
      </c>
      <c r="P101" s="28"/>
    </row>
    <row r="102" spans="1:16" s="29" customFormat="1" ht="8.65" customHeight="1" x14ac:dyDescent="0.25">
      <c r="A102" s="30" t="s">
        <v>44</v>
      </c>
      <c r="B102" s="31">
        <v>1784</v>
      </c>
      <c r="C102" s="31"/>
      <c r="D102" s="31">
        <v>2089</v>
      </c>
      <c r="E102" s="31">
        <v>3747</v>
      </c>
      <c r="F102" s="31"/>
      <c r="G102" s="31">
        <v>643</v>
      </c>
      <c r="H102" s="32" t="s">
        <v>28</v>
      </c>
      <c r="I102" s="31"/>
      <c r="J102" s="31">
        <v>2232</v>
      </c>
      <c r="K102" s="31">
        <v>2694</v>
      </c>
      <c r="L102" s="31">
        <v>524</v>
      </c>
      <c r="M102" s="31"/>
      <c r="N102" s="31">
        <v>30</v>
      </c>
      <c r="O102" s="31">
        <v>6</v>
      </c>
      <c r="P102" s="28"/>
    </row>
    <row r="103" spans="1:16" s="29" customFormat="1" ht="8.65" customHeight="1" x14ac:dyDescent="0.25">
      <c r="A103" s="25" t="s">
        <v>45</v>
      </c>
      <c r="B103" s="26">
        <v>3125</v>
      </c>
      <c r="C103" s="26"/>
      <c r="D103" s="26">
        <v>574</v>
      </c>
      <c r="E103" s="26">
        <v>1697</v>
      </c>
      <c r="F103" s="26"/>
      <c r="G103" s="26">
        <v>717</v>
      </c>
      <c r="H103" s="27" t="s">
        <v>28</v>
      </c>
      <c r="I103" s="26"/>
      <c r="J103" s="26">
        <v>581</v>
      </c>
      <c r="K103" s="26">
        <v>1486</v>
      </c>
      <c r="L103" s="26">
        <v>592</v>
      </c>
      <c r="M103" s="26"/>
      <c r="N103" s="26">
        <v>0</v>
      </c>
      <c r="O103" s="26">
        <v>0</v>
      </c>
      <c r="P103" s="28"/>
    </row>
    <row r="104" spans="1:16" s="29" customFormat="1" ht="8.65" customHeight="1" x14ac:dyDescent="0.25">
      <c r="A104" s="25" t="s">
        <v>46</v>
      </c>
      <c r="B104" s="26">
        <v>8110</v>
      </c>
      <c r="C104" s="26"/>
      <c r="D104" s="26">
        <v>909</v>
      </c>
      <c r="E104" s="26">
        <v>2932</v>
      </c>
      <c r="F104" s="26"/>
      <c r="G104" s="26">
        <v>528</v>
      </c>
      <c r="H104" s="27" t="s">
        <v>28</v>
      </c>
      <c r="I104" s="26"/>
      <c r="J104" s="26">
        <v>901</v>
      </c>
      <c r="K104" s="26">
        <v>2508</v>
      </c>
      <c r="L104" s="26">
        <v>487</v>
      </c>
      <c r="M104" s="26"/>
      <c r="N104" s="26">
        <v>0</v>
      </c>
      <c r="O104" s="26">
        <v>0</v>
      </c>
      <c r="P104" s="28"/>
    </row>
    <row r="105" spans="1:16" s="29" customFormat="1" ht="8.65" customHeight="1" x14ac:dyDescent="0.25">
      <c r="A105" s="25" t="s">
        <v>47</v>
      </c>
      <c r="B105" s="26">
        <v>15416</v>
      </c>
      <c r="C105" s="26"/>
      <c r="D105" s="26">
        <v>1978</v>
      </c>
      <c r="E105" s="26">
        <v>4762</v>
      </c>
      <c r="F105" s="26"/>
      <c r="G105" s="26">
        <v>1968</v>
      </c>
      <c r="H105" s="27" t="s">
        <v>28</v>
      </c>
      <c r="I105" s="26"/>
      <c r="J105" s="26">
        <v>2131</v>
      </c>
      <c r="K105" s="26">
        <v>4242</v>
      </c>
      <c r="L105" s="26">
        <v>1696</v>
      </c>
      <c r="M105" s="26"/>
      <c r="N105" s="26">
        <v>66</v>
      </c>
      <c r="O105" s="26">
        <v>12</v>
      </c>
      <c r="P105" s="28"/>
    </row>
    <row r="106" spans="1:16" s="29" customFormat="1" ht="8.65" customHeight="1" x14ac:dyDescent="0.25">
      <c r="A106" s="30" t="s">
        <v>48</v>
      </c>
      <c r="B106" s="31">
        <v>5537</v>
      </c>
      <c r="C106" s="31"/>
      <c r="D106" s="31">
        <v>818</v>
      </c>
      <c r="E106" s="31">
        <v>1295</v>
      </c>
      <c r="F106" s="31"/>
      <c r="G106" s="31">
        <v>449</v>
      </c>
      <c r="H106" s="32" t="s">
        <v>28</v>
      </c>
      <c r="I106" s="31"/>
      <c r="J106" s="31">
        <v>836</v>
      </c>
      <c r="K106" s="31">
        <v>1074</v>
      </c>
      <c r="L106" s="31">
        <v>608</v>
      </c>
      <c r="M106" s="31"/>
      <c r="N106" s="31">
        <v>23</v>
      </c>
      <c r="O106" s="31">
        <v>4</v>
      </c>
      <c r="P106" s="28"/>
    </row>
    <row r="107" spans="1:16" s="29" customFormat="1" ht="8.65" customHeight="1" x14ac:dyDescent="0.25">
      <c r="A107" s="25" t="s">
        <v>49</v>
      </c>
      <c r="B107" s="26">
        <v>1769</v>
      </c>
      <c r="C107" s="26"/>
      <c r="D107" s="26">
        <v>1412</v>
      </c>
      <c r="E107" s="26">
        <v>4042</v>
      </c>
      <c r="F107" s="26"/>
      <c r="G107" s="26">
        <v>1224</v>
      </c>
      <c r="H107" s="27" t="s">
        <v>28</v>
      </c>
      <c r="I107" s="26"/>
      <c r="J107" s="26">
        <v>1584</v>
      </c>
      <c r="K107" s="26">
        <v>3293</v>
      </c>
      <c r="L107" s="26">
        <v>1227</v>
      </c>
      <c r="M107" s="26"/>
      <c r="N107" s="26">
        <v>40</v>
      </c>
      <c r="O107" s="26">
        <v>1</v>
      </c>
      <c r="P107" s="28"/>
    </row>
    <row r="108" spans="1:16" s="29" customFormat="1" ht="8.65" customHeight="1" x14ac:dyDescent="0.25">
      <c r="A108" s="25" t="s">
        <v>50</v>
      </c>
      <c r="B108" s="26">
        <v>6406</v>
      </c>
      <c r="C108" s="26"/>
      <c r="D108" s="26">
        <v>741</v>
      </c>
      <c r="E108" s="26">
        <v>1982</v>
      </c>
      <c r="F108" s="26"/>
      <c r="G108" s="26">
        <v>501</v>
      </c>
      <c r="H108" s="27" t="s">
        <v>28</v>
      </c>
      <c r="I108" s="26"/>
      <c r="J108" s="26">
        <v>747</v>
      </c>
      <c r="K108" s="26">
        <v>1647</v>
      </c>
      <c r="L108" s="26">
        <v>486</v>
      </c>
      <c r="M108" s="26"/>
      <c r="N108" s="26">
        <v>89</v>
      </c>
      <c r="O108" s="26">
        <v>43</v>
      </c>
      <c r="P108" s="28"/>
    </row>
    <row r="109" spans="1:16" s="29" customFormat="1" ht="8.65" customHeight="1" x14ac:dyDescent="0.25">
      <c r="A109" s="25" t="s">
        <v>51</v>
      </c>
      <c r="B109" s="26">
        <v>10071</v>
      </c>
      <c r="C109" s="26"/>
      <c r="D109" s="26">
        <v>974</v>
      </c>
      <c r="E109" s="26">
        <v>1984</v>
      </c>
      <c r="F109" s="26"/>
      <c r="G109" s="26">
        <v>1047</v>
      </c>
      <c r="H109" s="27" t="s">
        <v>28</v>
      </c>
      <c r="I109" s="26"/>
      <c r="J109" s="26">
        <v>904</v>
      </c>
      <c r="K109" s="26">
        <v>1715</v>
      </c>
      <c r="L109" s="26">
        <v>863</v>
      </c>
      <c r="M109" s="26"/>
      <c r="N109" s="26">
        <v>11</v>
      </c>
      <c r="O109" s="26">
        <v>0</v>
      </c>
      <c r="P109" s="28"/>
    </row>
    <row r="110" spans="1:16" s="29" customFormat="1" ht="8.65" customHeight="1" x14ac:dyDescent="0.25">
      <c r="A110" s="30" t="s">
        <v>52</v>
      </c>
      <c r="B110" s="31">
        <v>3726</v>
      </c>
      <c r="C110" s="31"/>
      <c r="D110" s="31">
        <v>681</v>
      </c>
      <c r="E110" s="31">
        <v>1494</v>
      </c>
      <c r="F110" s="31"/>
      <c r="G110" s="31">
        <v>694</v>
      </c>
      <c r="H110" s="32" t="s">
        <v>28</v>
      </c>
      <c r="I110" s="31"/>
      <c r="J110" s="31">
        <v>720</v>
      </c>
      <c r="K110" s="31">
        <v>1263</v>
      </c>
      <c r="L110" s="31">
        <v>595</v>
      </c>
      <c r="M110" s="31"/>
      <c r="N110" s="31">
        <v>5</v>
      </c>
      <c r="O110" s="31">
        <v>0</v>
      </c>
      <c r="P110" s="28"/>
    </row>
    <row r="111" spans="1:16" s="29" customFormat="1" ht="8.65" customHeight="1" x14ac:dyDescent="0.25">
      <c r="A111" s="25" t="s">
        <v>53</v>
      </c>
      <c r="B111" s="26">
        <v>7627</v>
      </c>
      <c r="C111" s="26"/>
      <c r="D111" s="26">
        <v>1053</v>
      </c>
      <c r="E111" s="26">
        <v>3390</v>
      </c>
      <c r="F111" s="26"/>
      <c r="G111" s="26">
        <v>667</v>
      </c>
      <c r="H111" s="27" t="s">
        <v>28</v>
      </c>
      <c r="I111" s="26"/>
      <c r="J111" s="26">
        <v>1238</v>
      </c>
      <c r="K111" s="26">
        <v>2793</v>
      </c>
      <c r="L111" s="26">
        <v>637</v>
      </c>
      <c r="M111" s="26"/>
      <c r="N111" s="26">
        <v>34</v>
      </c>
      <c r="O111" s="26">
        <v>2</v>
      </c>
      <c r="P111" s="28"/>
    </row>
    <row r="112" spans="1:16" s="29" customFormat="1" ht="8.65" customHeight="1" x14ac:dyDescent="0.25">
      <c r="A112" s="25" t="s">
        <v>54</v>
      </c>
      <c r="B112" s="26">
        <v>4869</v>
      </c>
      <c r="C112" s="26"/>
      <c r="D112" s="27">
        <v>770</v>
      </c>
      <c r="E112" s="27">
        <v>2151</v>
      </c>
      <c r="F112" s="27"/>
      <c r="G112" s="27">
        <v>499</v>
      </c>
      <c r="H112" s="27" t="s">
        <v>28</v>
      </c>
      <c r="I112" s="26"/>
      <c r="J112" s="27">
        <v>1280</v>
      </c>
      <c r="K112" s="27">
        <v>1762</v>
      </c>
      <c r="L112" s="27">
        <v>479</v>
      </c>
      <c r="M112" s="26"/>
      <c r="N112" s="27">
        <v>63</v>
      </c>
      <c r="O112" s="27">
        <v>6</v>
      </c>
      <c r="P112" s="28"/>
    </row>
    <row r="113" spans="1:28" s="29" customFormat="1" ht="8.65" customHeight="1" x14ac:dyDescent="0.25">
      <c r="A113" s="25" t="s">
        <v>55</v>
      </c>
      <c r="B113" s="26">
        <v>6298</v>
      </c>
      <c r="C113" s="26"/>
      <c r="D113" s="26">
        <v>1547</v>
      </c>
      <c r="E113" s="26">
        <v>2533</v>
      </c>
      <c r="F113" s="26"/>
      <c r="G113" s="26">
        <v>750</v>
      </c>
      <c r="H113" s="27" t="s">
        <v>28</v>
      </c>
      <c r="I113" s="26"/>
      <c r="J113" s="26">
        <v>1578</v>
      </c>
      <c r="K113" s="26">
        <v>2121</v>
      </c>
      <c r="L113" s="26">
        <v>758</v>
      </c>
      <c r="M113" s="26"/>
      <c r="N113" s="26">
        <v>31</v>
      </c>
      <c r="O113" s="26">
        <v>10</v>
      </c>
      <c r="P113" s="28"/>
    </row>
    <row r="114" spans="1:28" s="29" customFormat="1" ht="8.65" customHeight="1" x14ac:dyDescent="0.25">
      <c r="A114" s="30" t="s">
        <v>56</v>
      </c>
      <c r="B114" s="31">
        <v>11747</v>
      </c>
      <c r="C114" s="31"/>
      <c r="D114" s="31">
        <v>1694</v>
      </c>
      <c r="E114" s="31">
        <v>3796</v>
      </c>
      <c r="F114" s="31"/>
      <c r="G114" s="31">
        <v>1035</v>
      </c>
      <c r="H114" s="32" t="s">
        <v>28</v>
      </c>
      <c r="I114" s="31"/>
      <c r="J114" s="31">
        <v>1794</v>
      </c>
      <c r="K114" s="31">
        <v>3063</v>
      </c>
      <c r="L114" s="31">
        <v>1099</v>
      </c>
      <c r="M114" s="31"/>
      <c r="N114" s="31">
        <v>52</v>
      </c>
      <c r="O114" s="31">
        <v>6</v>
      </c>
      <c r="P114" s="28"/>
    </row>
    <row r="115" spans="1:28" s="29" customFormat="1" ht="8.65" customHeight="1" x14ac:dyDescent="0.25">
      <c r="A115" s="25" t="s">
        <v>57</v>
      </c>
      <c r="B115" s="26">
        <v>6229</v>
      </c>
      <c r="C115" s="26"/>
      <c r="D115" s="26">
        <v>391</v>
      </c>
      <c r="E115" s="26">
        <v>730</v>
      </c>
      <c r="F115" s="26"/>
      <c r="G115" s="26">
        <v>388</v>
      </c>
      <c r="H115" s="27" t="s">
        <v>28</v>
      </c>
      <c r="I115" s="26"/>
      <c r="J115" s="26">
        <v>364</v>
      </c>
      <c r="K115" s="26">
        <v>572</v>
      </c>
      <c r="L115" s="26">
        <v>388</v>
      </c>
      <c r="M115" s="26"/>
      <c r="N115" s="26">
        <v>2</v>
      </c>
      <c r="O115" s="26">
        <v>0</v>
      </c>
      <c r="P115" s="28"/>
    </row>
    <row r="116" spans="1:28" s="29" customFormat="1" ht="8.65" customHeight="1" x14ac:dyDescent="0.25">
      <c r="A116" s="25" t="s">
        <v>58</v>
      </c>
      <c r="B116" s="26">
        <v>3397</v>
      </c>
      <c r="C116" s="26"/>
      <c r="D116" s="26">
        <v>1369</v>
      </c>
      <c r="E116" s="26">
        <v>3780</v>
      </c>
      <c r="F116" s="26"/>
      <c r="G116" s="26">
        <v>1363</v>
      </c>
      <c r="H116" s="27" t="s">
        <v>28</v>
      </c>
      <c r="I116" s="26"/>
      <c r="J116" s="26">
        <v>1749</v>
      </c>
      <c r="K116" s="26">
        <v>3374</v>
      </c>
      <c r="L116" s="26">
        <v>1265</v>
      </c>
      <c r="M116" s="26"/>
      <c r="N116" s="26">
        <v>57</v>
      </c>
      <c r="O116" s="26">
        <v>0</v>
      </c>
      <c r="P116" s="28"/>
    </row>
    <row r="117" spans="1:28" s="29" customFormat="1" ht="8.65" customHeight="1" x14ac:dyDescent="0.25">
      <c r="A117" s="25" t="s">
        <v>59</v>
      </c>
      <c r="B117" s="26">
        <v>6917</v>
      </c>
      <c r="C117" s="26"/>
      <c r="D117" s="26">
        <v>1022</v>
      </c>
      <c r="E117" s="26">
        <v>2678</v>
      </c>
      <c r="F117" s="26"/>
      <c r="G117" s="26">
        <v>359</v>
      </c>
      <c r="H117" s="27" t="s">
        <v>28</v>
      </c>
      <c r="I117" s="26"/>
      <c r="J117" s="26">
        <v>1074</v>
      </c>
      <c r="K117" s="26">
        <v>2269</v>
      </c>
      <c r="L117" s="26">
        <v>382</v>
      </c>
      <c r="M117" s="26"/>
      <c r="N117" s="26">
        <v>43</v>
      </c>
      <c r="O117" s="26">
        <v>8</v>
      </c>
      <c r="P117" s="28"/>
    </row>
    <row r="118" spans="1:28" s="29" customFormat="1" ht="8.65" customHeight="1" x14ac:dyDescent="0.25">
      <c r="A118" s="30" t="s">
        <v>60</v>
      </c>
      <c r="B118" s="31">
        <v>6635</v>
      </c>
      <c r="C118" s="31"/>
      <c r="D118" s="31">
        <v>1167</v>
      </c>
      <c r="E118" s="31">
        <v>1610</v>
      </c>
      <c r="F118" s="31"/>
      <c r="G118" s="31">
        <v>889</v>
      </c>
      <c r="H118" s="32" t="s">
        <v>28</v>
      </c>
      <c r="I118" s="31"/>
      <c r="J118" s="31">
        <v>1167</v>
      </c>
      <c r="K118" s="31">
        <v>1241</v>
      </c>
      <c r="L118" s="31">
        <v>907</v>
      </c>
      <c r="M118" s="31"/>
      <c r="N118" s="31">
        <v>4</v>
      </c>
      <c r="O118" s="31">
        <v>0</v>
      </c>
      <c r="P118" s="28"/>
    </row>
    <row r="119" spans="1:28" s="20" customFormat="1" ht="9" customHeight="1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AA119" s="29"/>
    </row>
    <row r="120" spans="1:28" s="15" customFormat="1" ht="9" customHeight="1" x14ac:dyDescent="0.25">
      <c r="A120" s="33">
        <v>2010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28" s="37" customFormat="1" ht="9" customHeight="1" x14ac:dyDescent="0.25">
      <c r="A121" s="34" t="s">
        <v>27</v>
      </c>
      <c r="B121" s="35">
        <f>SUM(B123:B154)</f>
        <v>898089</v>
      </c>
      <c r="C121" s="35"/>
      <c r="D121" s="35">
        <f>SUM(D123:D154)</f>
        <v>24382</v>
      </c>
      <c r="E121" s="35">
        <f>SUM(E123:E154)+17686</f>
        <v>129842</v>
      </c>
      <c r="F121" s="35"/>
      <c r="G121" s="35">
        <f>SUM(G123:G154)</f>
        <v>28276</v>
      </c>
      <c r="H121" s="36" t="s">
        <v>28</v>
      </c>
      <c r="I121" s="35"/>
      <c r="J121" s="36" t="s">
        <v>28</v>
      </c>
      <c r="K121" s="36" t="s">
        <v>28</v>
      </c>
      <c r="L121" s="36" t="s">
        <v>28</v>
      </c>
      <c r="M121" s="35"/>
      <c r="N121" s="35">
        <f>SUM(N123:N154)</f>
        <v>2841</v>
      </c>
      <c r="O121" s="35">
        <f>SUM(O123:O154)</f>
        <v>964</v>
      </c>
      <c r="P121" s="35"/>
      <c r="Q121" s="35"/>
      <c r="R121" s="35"/>
      <c r="S121" s="35"/>
      <c r="T121" s="35"/>
      <c r="U121" s="35"/>
      <c r="W121" s="35"/>
      <c r="X121" s="35"/>
      <c r="Y121" s="35"/>
      <c r="Z121" s="35"/>
      <c r="AA121" s="35"/>
      <c r="AB121" s="35"/>
    </row>
    <row r="122" spans="1:28" s="37" customFormat="1" ht="3.95" customHeight="1" x14ac:dyDescent="0.25">
      <c r="A122" s="34"/>
      <c r="B122" s="35"/>
      <c r="C122" s="35"/>
      <c r="D122" s="35"/>
      <c r="E122" s="35"/>
      <c r="F122" s="35"/>
      <c r="G122" s="35"/>
      <c r="H122" s="36"/>
      <c r="I122" s="35"/>
      <c r="J122" s="35"/>
      <c r="K122" s="35"/>
      <c r="L122" s="35"/>
      <c r="M122" s="35"/>
      <c r="N122" s="35"/>
      <c r="O122" s="35"/>
    </row>
    <row r="123" spans="1:28" s="41" customFormat="1" ht="8.65" customHeight="1" x14ac:dyDescent="0.25">
      <c r="A123" s="25" t="s">
        <v>29</v>
      </c>
      <c r="B123" s="38">
        <v>14835</v>
      </c>
      <c r="C123" s="38"/>
      <c r="D123" s="38">
        <v>1395</v>
      </c>
      <c r="E123" s="38">
        <v>4775</v>
      </c>
      <c r="F123" s="38"/>
      <c r="G123" s="38">
        <v>869</v>
      </c>
      <c r="H123" s="39" t="s">
        <v>28</v>
      </c>
      <c r="I123" s="38"/>
      <c r="J123" s="39" t="s">
        <v>28</v>
      </c>
      <c r="K123" s="39" t="s">
        <v>28</v>
      </c>
      <c r="L123" s="39" t="s">
        <v>28</v>
      </c>
      <c r="M123" s="38"/>
      <c r="N123" s="38">
        <v>264</v>
      </c>
      <c r="O123" s="38">
        <v>9</v>
      </c>
      <c r="P123" s="40"/>
    </row>
    <row r="124" spans="1:28" s="41" customFormat="1" ht="8.65" customHeight="1" x14ac:dyDescent="0.25">
      <c r="A124" s="25" t="s">
        <v>30</v>
      </c>
      <c r="B124" s="38">
        <v>9780</v>
      </c>
      <c r="C124" s="38"/>
      <c r="D124" s="38">
        <v>465</v>
      </c>
      <c r="E124" s="38">
        <v>1021</v>
      </c>
      <c r="F124" s="38"/>
      <c r="G124" s="38">
        <v>162</v>
      </c>
      <c r="H124" s="39" t="s">
        <v>28</v>
      </c>
      <c r="I124" s="38"/>
      <c r="J124" s="39" t="s">
        <v>28</v>
      </c>
      <c r="K124" s="39" t="s">
        <v>28</v>
      </c>
      <c r="L124" s="39" t="s">
        <v>28</v>
      </c>
      <c r="M124" s="38"/>
      <c r="N124" s="38">
        <v>0</v>
      </c>
      <c r="O124" s="38">
        <v>0</v>
      </c>
      <c r="P124" s="40"/>
    </row>
    <row r="125" spans="1:28" s="41" customFormat="1" ht="8.65" customHeight="1" x14ac:dyDescent="0.25">
      <c r="A125" s="25" t="s">
        <v>31</v>
      </c>
      <c r="B125" s="38">
        <v>2549</v>
      </c>
      <c r="C125" s="38"/>
      <c r="D125" s="38">
        <v>245</v>
      </c>
      <c r="E125" s="38">
        <v>506</v>
      </c>
      <c r="F125" s="38"/>
      <c r="G125" s="38">
        <v>79</v>
      </c>
      <c r="H125" s="39" t="s">
        <v>28</v>
      </c>
      <c r="I125" s="38"/>
      <c r="J125" s="39" t="s">
        <v>28</v>
      </c>
      <c r="K125" s="39" t="s">
        <v>28</v>
      </c>
      <c r="L125" s="39" t="s">
        <v>28</v>
      </c>
      <c r="M125" s="38"/>
      <c r="N125" s="38">
        <v>0</v>
      </c>
      <c r="O125" s="38">
        <v>0</v>
      </c>
      <c r="P125" s="40"/>
    </row>
    <row r="126" spans="1:28" s="41" customFormat="1" ht="8.65" customHeight="1" x14ac:dyDescent="0.25">
      <c r="A126" s="30" t="s">
        <v>32</v>
      </c>
      <c r="B126" s="42">
        <v>4083</v>
      </c>
      <c r="C126" s="42"/>
      <c r="D126" s="42">
        <v>530</v>
      </c>
      <c r="E126" s="42">
        <v>2177</v>
      </c>
      <c r="F126" s="42"/>
      <c r="G126" s="42">
        <v>345</v>
      </c>
      <c r="H126" s="43" t="s">
        <v>28</v>
      </c>
      <c r="I126" s="42"/>
      <c r="J126" s="43" t="s">
        <v>28</v>
      </c>
      <c r="K126" s="43" t="s">
        <v>28</v>
      </c>
      <c r="L126" s="43" t="s">
        <v>28</v>
      </c>
      <c r="M126" s="42"/>
      <c r="N126" s="42">
        <v>44</v>
      </c>
      <c r="O126" s="42">
        <v>5</v>
      </c>
      <c r="P126" s="40"/>
    </row>
    <row r="127" spans="1:28" s="41" customFormat="1" ht="8.65" customHeight="1" x14ac:dyDescent="0.25">
      <c r="A127" s="25" t="s">
        <v>33</v>
      </c>
      <c r="B127" s="38">
        <v>9191</v>
      </c>
      <c r="C127" s="38"/>
      <c r="D127" s="38">
        <v>537</v>
      </c>
      <c r="E127" s="38">
        <v>2425</v>
      </c>
      <c r="F127" s="38"/>
      <c r="G127" s="38">
        <v>354</v>
      </c>
      <c r="H127" s="39" t="s">
        <v>28</v>
      </c>
      <c r="I127" s="38"/>
      <c r="J127" s="39" t="s">
        <v>28</v>
      </c>
      <c r="K127" s="39" t="s">
        <v>28</v>
      </c>
      <c r="L127" s="39" t="s">
        <v>28</v>
      </c>
      <c r="M127" s="38"/>
      <c r="N127" s="38">
        <v>0</v>
      </c>
      <c r="O127" s="38">
        <v>0</v>
      </c>
      <c r="P127" s="40"/>
    </row>
    <row r="128" spans="1:28" s="41" customFormat="1" ht="8.65" customHeight="1" x14ac:dyDescent="0.25">
      <c r="A128" s="25" t="s">
        <v>34</v>
      </c>
      <c r="B128" s="38">
        <v>7489</v>
      </c>
      <c r="C128" s="38"/>
      <c r="D128" s="38">
        <v>676</v>
      </c>
      <c r="E128" s="38">
        <v>3313</v>
      </c>
      <c r="F128" s="38"/>
      <c r="G128" s="38">
        <v>752</v>
      </c>
      <c r="H128" s="39" t="s">
        <v>28</v>
      </c>
      <c r="I128" s="38"/>
      <c r="J128" s="39" t="s">
        <v>28</v>
      </c>
      <c r="K128" s="39" t="s">
        <v>28</v>
      </c>
      <c r="L128" s="39" t="s">
        <v>28</v>
      </c>
      <c r="M128" s="38"/>
      <c r="N128" s="38">
        <v>0</v>
      </c>
      <c r="O128" s="38">
        <v>0</v>
      </c>
      <c r="P128" s="40"/>
    </row>
    <row r="129" spans="1:16" s="41" customFormat="1" ht="8.65" customHeight="1" x14ac:dyDescent="0.25">
      <c r="A129" s="25" t="s">
        <v>35</v>
      </c>
      <c r="B129" s="38">
        <v>10264</v>
      </c>
      <c r="C129" s="38"/>
      <c r="D129" s="38">
        <v>576</v>
      </c>
      <c r="E129" s="38">
        <v>2760</v>
      </c>
      <c r="F129" s="38"/>
      <c r="G129" s="38">
        <v>883</v>
      </c>
      <c r="H129" s="39" t="s">
        <v>28</v>
      </c>
      <c r="I129" s="38"/>
      <c r="J129" s="39" t="s">
        <v>28</v>
      </c>
      <c r="K129" s="39" t="s">
        <v>28</v>
      </c>
      <c r="L129" s="39" t="s">
        <v>28</v>
      </c>
      <c r="M129" s="38"/>
      <c r="N129" s="38">
        <v>13</v>
      </c>
      <c r="O129" s="38">
        <v>0</v>
      </c>
      <c r="P129" s="40"/>
    </row>
    <row r="130" spans="1:16" s="41" customFormat="1" ht="8.65" customHeight="1" x14ac:dyDescent="0.25">
      <c r="A130" s="30" t="s">
        <v>36</v>
      </c>
      <c r="B130" s="42">
        <v>19194</v>
      </c>
      <c r="C130" s="42"/>
      <c r="D130" s="42">
        <v>1434</v>
      </c>
      <c r="E130" s="42">
        <v>6135</v>
      </c>
      <c r="F130" s="42"/>
      <c r="G130" s="42">
        <v>1459</v>
      </c>
      <c r="H130" s="43" t="s">
        <v>28</v>
      </c>
      <c r="I130" s="42"/>
      <c r="J130" s="43" t="s">
        <v>28</v>
      </c>
      <c r="K130" s="43" t="s">
        <v>28</v>
      </c>
      <c r="L130" s="43" t="s">
        <v>28</v>
      </c>
      <c r="M130" s="42"/>
      <c r="N130" s="42">
        <v>3</v>
      </c>
      <c r="O130" s="42">
        <v>0</v>
      </c>
      <c r="P130" s="40"/>
    </row>
    <row r="131" spans="1:16" s="41" customFormat="1" ht="8.65" customHeight="1" x14ac:dyDescent="0.25">
      <c r="A131" s="25" t="s">
        <v>37</v>
      </c>
      <c r="B131" s="38">
        <v>622111</v>
      </c>
      <c r="C131" s="38"/>
      <c r="D131" s="38">
        <v>3989</v>
      </c>
      <c r="E131" s="38">
        <v>17823</v>
      </c>
      <c r="F131" s="38"/>
      <c r="G131" s="38">
        <v>6602</v>
      </c>
      <c r="H131" s="39" t="s">
        <v>28</v>
      </c>
      <c r="I131" s="38"/>
      <c r="J131" s="39" t="s">
        <v>28</v>
      </c>
      <c r="K131" s="39" t="s">
        <v>28</v>
      </c>
      <c r="L131" s="39" t="s">
        <v>28</v>
      </c>
      <c r="M131" s="38"/>
      <c r="N131" s="38">
        <v>1994</v>
      </c>
      <c r="O131" s="38">
        <v>831</v>
      </c>
      <c r="P131" s="40"/>
    </row>
    <row r="132" spans="1:16" s="41" customFormat="1" ht="8.65" customHeight="1" x14ac:dyDescent="0.25">
      <c r="A132" s="25" t="s">
        <v>38</v>
      </c>
      <c r="B132" s="38">
        <v>6579</v>
      </c>
      <c r="C132" s="38"/>
      <c r="D132" s="38">
        <v>681</v>
      </c>
      <c r="E132" s="38">
        <v>3698</v>
      </c>
      <c r="F132" s="38"/>
      <c r="G132" s="38">
        <v>365</v>
      </c>
      <c r="H132" s="39" t="s">
        <v>28</v>
      </c>
      <c r="I132" s="38"/>
      <c r="J132" s="39" t="s">
        <v>28</v>
      </c>
      <c r="K132" s="39" t="s">
        <v>28</v>
      </c>
      <c r="L132" s="39" t="s">
        <v>28</v>
      </c>
      <c r="M132" s="38"/>
      <c r="N132" s="38">
        <v>0</v>
      </c>
      <c r="O132" s="38">
        <v>0</v>
      </c>
      <c r="P132" s="40"/>
    </row>
    <row r="133" spans="1:16" s="41" customFormat="1" ht="8.65" customHeight="1" x14ac:dyDescent="0.25">
      <c r="A133" s="25" t="s">
        <v>39</v>
      </c>
      <c r="B133" s="38">
        <v>10905</v>
      </c>
      <c r="C133" s="38"/>
      <c r="D133" s="38">
        <v>1053</v>
      </c>
      <c r="E133" s="38">
        <v>3860</v>
      </c>
      <c r="F133" s="38"/>
      <c r="G133" s="38">
        <v>1171</v>
      </c>
      <c r="H133" s="39" t="s">
        <v>28</v>
      </c>
      <c r="I133" s="38"/>
      <c r="J133" s="39" t="s">
        <v>28</v>
      </c>
      <c r="K133" s="39" t="s">
        <v>28</v>
      </c>
      <c r="L133" s="39" t="s">
        <v>28</v>
      </c>
      <c r="M133" s="38"/>
      <c r="N133" s="38">
        <v>0</v>
      </c>
      <c r="O133" s="38">
        <v>0</v>
      </c>
      <c r="P133" s="40"/>
    </row>
    <row r="134" spans="1:16" s="41" customFormat="1" ht="8.65" customHeight="1" x14ac:dyDescent="0.25">
      <c r="A134" s="30" t="s">
        <v>40</v>
      </c>
      <c r="B134" s="42">
        <v>5749</v>
      </c>
      <c r="C134" s="42"/>
      <c r="D134" s="42">
        <v>395</v>
      </c>
      <c r="E134" s="42">
        <v>3357</v>
      </c>
      <c r="F134" s="42"/>
      <c r="G134" s="42">
        <v>530</v>
      </c>
      <c r="H134" s="43" t="s">
        <v>28</v>
      </c>
      <c r="I134" s="42"/>
      <c r="J134" s="43" t="s">
        <v>28</v>
      </c>
      <c r="K134" s="43" t="s">
        <v>28</v>
      </c>
      <c r="L134" s="43" t="s">
        <v>28</v>
      </c>
      <c r="M134" s="42"/>
      <c r="N134" s="42">
        <v>11</v>
      </c>
      <c r="O134" s="42">
        <v>5</v>
      </c>
      <c r="P134" s="40"/>
    </row>
    <row r="135" spans="1:16" s="41" customFormat="1" ht="8.65" customHeight="1" x14ac:dyDescent="0.25">
      <c r="A135" s="25" t="s">
        <v>41</v>
      </c>
      <c r="B135" s="38">
        <v>6259</v>
      </c>
      <c r="C135" s="38"/>
      <c r="D135" s="38">
        <v>334</v>
      </c>
      <c r="E135" s="38">
        <v>1515</v>
      </c>
      <c r="F135" s="38"/>
      <c r="G135" s="38">
        <v>272</v>
      </c>
      <c r="H135" s="39" t="s">
        <v>28</v>
      </c>
      <c r="I135" s="38"/>
      <c r="J135" s="39" t="s">
        <v>28</v>
      </c>
      <c r="K135" s="39" t="s">
        <v>28</v>
      </c>
      <c r="L135" s="39" t="s">
        <v>28</v>
      </c>
      <c r="M135" s="38"/>
      <c r="N135" s="38">
        <v>0</v>
      </c>
      <c r="O135" s="38">
        <v>0</v>
      </c>
      <c r="P135" s="40"/>
    </row>
    <row r="136" spans="1:16" s="41" customFormat="1" ht="8.65" customHeight="1" x14ac:dyDescent="0.25">
      <c r="A136" s="25" t="s">
        <v>42</v>
      </c>
      <c r="B136" s="38">
        <v>15432</v>
      </c>
      <c r="C136" s="38"/>
      <c r="D136" s="38">
        <v>1026</v>
      </c>
      <c r="E136" s="38">
        <v>7508</v>
      </c>
      <c r="F136" s="38"/>
      <c r="G136" s="38">
        <v>1821</v>
      </c>
      <c r="H136" s="39" t="s">
        <v>28</v>
      </c>
      <c r="I136" s="38"/>
      <c r="J136" s="39" t="s">
        <v>28</v>
      </c>
      <c r="K136" s="39" t="s">
        <v>28</v>
      </c>
      <c r="L136" s="39" t="s">
        <v>28</v>
      </c>
      <c r="M136" s="38"/>
      <c r="N136" s="38">
        <v>116</v>
      </c>
      <c r="O136" s="38">
        <v>19</v>
      </c>
      <c r="P136" s="40"/>
    </row>
    <row r="137" spans="1:16" s="41" customFormat="1" ht="8.65" customHeight="1" x14ac:dyDescent="0.25">
      <c r="A137" s="25" t="s">
        <v>43</v>
      </c>
      <c r="B137" s="38">
        <v>6755</v>
      </c>
      <c r="C137" s="38"/>
      <c r="D137" s="38">
        <v>286</v>
      </c>
      <c r="E137" s="38">
        <v>1469</v>
      </c>
      <c r="F137" s="38"/>
      <c r="G137" s="38">
        <v>404</v>
      </c>
      <c r="H137" s="39" t="s">
        <v>28</v>
      </c>
      <c r="I137" s="38"/>
      <c r="J137" s="39" t="s">
        <v>28</v>
      </c>
      <c r="K137" s="39" t="s">
        <v>28</v>
      </c>
      <c r="L137" s="39" t="s">
        <v>28</v>
      </c>
      <c r="M137" s="38"/>
      <c r="N137" s="38">
        <v>0</v>
      </c>
      <c r="O137" s="38">
        <v>0</v>
      </c>
      <c r="P137" s="40"/>
    </row>
    <row r="138" spans="1:16" s="41" customFormat="1" ht="8.65" customHeight="1" x14ac:dyDescent="0.25">
      <c r="A138" s="30" t="s">
        <v>44</v>
      </c>
      <c r="B138" s="42">
        <v>4649</v>
      </c>
      <c r="C138" s="42"/>
      <c r="D138" s="42">
        <v>731</v>
      </c>
      <c r="E138" s="42">
        <v>3711</v>
      </c>
      <c r="F138" s="42"/>
      <c r="G138" s="42">
        <v>504</v>
      </c>
      <c r="H138" s="43" t="s">
        <v>28</v>
      </c>
      <c r="I138" s="42"/>
      <c r="J138" s="43" t="s">
        <v>28</v>
      </c>
      <c r="K138" s="43" t="s">
        <v>28</v>
      </c>
      <c r="L138" s="43" t="s">
        <v>28</v>
      </c>
      <c r="M138" s="42"/>
      <c r="N138" s="42">
        <v>15</v>
      </c>
      <c r="O138" s="42">
        <v>7</v>
      </c>
      <c r="P138" s="40"/>
    </row>
    <row r="139" spans="1:16" s="41" customFormat="1" ht="8.65" customHeight="1" x14ac:dyDescent="0.25">
      <c r="A139" s="25" t="s">
        <v>45</v>
      </c>
      <c r="B139" s="38">
        <v>5747</v>
      </c>
      <c r="C139" s="38"/>
      <c r="D139" s="38">
        <v>379</v>
      </c>
      <c r="E139" s="38">
        <v>1898</v>
      </c>
      <c r="F139" s="38"/>
      <c r="G139" s="38">
        <v>757</v>
      </c>
      <c r="H139" s="39" t="s">
        <v>28</v>
      </c>
      <c r="I139" s="38"/>
      <c r="J139" s="39" t="s">
        <v>28</v>
      </c>
      <c r="K139" s="39" t="s">
        <v>28</v>
      </c>
      <c r="L139" s="39" t="s">
        <v>28</v>
      </c>
      <c r="M139" s="38"/>
      <c r="N139" s="38">
        <v>1</v>
      </c>
      <c r="O139" s="38">
        <v>0</v>
      </c>
      <c r="P139" s="40"/>
    </row>
    <row r="140" spans="1:16" s="41" customFormat="1" ht="8.65" customHeight="1" x14ac:dyDescent="0.25">
      <c r="A140" s="25" t="s">
        <v>46</v>
      </c>
      <c r="B140" s="38">
        <v>11489</v>
      </c>
      <c r="C140" s="38"/>
      <c r="D140" s="38">
        <v>528</v>
      </c>
      <c r="E140" s="38">
        <v>3632</v>
      </c>
      <c r="F140" s="38"/>
      <c r="G140" s="38">
        <v>614</v>
      </c>
      <c r="H140" s="39" t="s">
        <v>28</v>
      </c>
      <c r="I140" s="38"/>
      <c r="J140" s="39" t="s">
        <v>28</v>
      </c>
      <c r="K140" s="39" t="s">
        <v>28</v>
      </c>
      <c r="L140" s="39" t="s">
        <v>28</v>
      </c>
      <c r="M140" s="38"/>
      <c r="N140" s="38">
        <v>1</v>
      </c>
      <c r="O140" s="38">
        <v>0</v>
      </c>
      <c r="P140" s="40"/>
    </row>
    <row r="141" spans="1:16" s="41" customFormat="1" ht="8.65" customHeight="1" x14ac:dyDescent="0.25">
      <c r="A141" s="25" t="s">
        <v>47</v>
      </c>
      <c r="B141" s="38">
        <v>11183</v>
      </c>
      <c r="C141" s="38"/>
      <c r="D141" s="38">
        <v>855</v>
      </c>
      <c r="E141" s="38">
        <v>5070</v>
      </c>
      <c r="F141" s="38"/>
      <c r="G141" s="38">
        <v>1428</v>
      </c>
      <c r="H141" s="39" t="s">
        <v>28</v>
      </c>
      <c r="I141" s="38"/>
      <c r="J141" s="39" t="s">
        <v>28</v>
      </c>
      <c r="K141" s="39" t="s">
        <v>28</v>
      </c>
      <c r="L141" s="39" t="s">
        <v>28</v>
      </c>
      <c r="M141" s="38"/>
      <c r="N141" s="38">
        <v>1</v>
      </c>
      <c r="O141" s="38">
        <v>1</v>
      </c>
      <c r="P141" s="40"/>
    </row>
    <row r="142" spans="1:16" s="41" customFormat="1" ht="8.65" customHeight="1" x14ac:dyDescent="0.25">
      <c r="A142" s="30" t="s">
        <v>48</v>
      </c>
      <c r="B142" s="42">
        <v>7119</v>
      </c>
      <c r="C142" s="42"/>
      <c r="D142" s="42">
        <v>416</v>
      </c>
      <c r="E142" s="42">
        <v>2239</v>
      </c>
      <c r="F142" s="42"/>
      <c r="G142" s="42">
        <v>307</v>
      </c>
      <c r="H142" s="43" t="s">
        <v>28</v>
      </c>
      <c r="I142" s="42"/>
      <c r="J142" s="43" t="s">
        <v>28</v>
      </c>
      <c r="K142" s="43" t="s">
        <v>28</v>
      </c>
      <c r="L142" s="43" t="s">
        <v>28</v>
      </c>
      <c r="M142" s="42"/>
      <c r="N142" s="42">
        <v>20</v>
      </c>
      <c r="O142" s="42">
        <v>4</v>
      </c>
      <c r="P142" s="40"/>
    </row>
    <row r="143" spans="1:16" s="41" customFormat="1" ht="8.65" customHeight="1" x14ac:dyDescent="0.25">
      <c r="A143" s="25" t="s">
        <v>49</v>
      </c>
      <c r="B143" s="38">
        <v>11709</v>
      </c>
      <c r="C143" s="38"/>
      <c r="D143" s="38">
        <v>737</v>
      </c>
      <c r="E143" s="38">
        <v>3383</v>
      </c>
      <c r="F143" s="38"/>
      <c r="G143" s="38">
        <v>1006</v>
      </c>
      <c r="H143" s="39" t="s">
        <v>28</v>
      </c>
      <c r="I143" s="38"/>
      <c r="J143" s="39" t="s">
        <v>28</v>
      </c>
      <c r="K143" s="39" t="s">
        <v>28</v>
      </c>
      <c r="L143" s="39" t="s">
        <v>28</v>
      </c>
      <c r="M143" s="38"/>
      <c r="N143" s="38">
        <v>41</v>
      </c>
      <c r="O143" s="38">
        <v>14</v>
      </c>
      <c r="P143" s="40"/>
    </row>
    <row r="144" spans="1:16" s="41" customFormat="1" ht="8.65" customHeight="1" x14ac:dyDescent="0.25">
      <c r="A144" s="25" t="s">
        <v>50</v>
      </c>
      <c r="B144" s="38">
        <v>8553</v>
      </c>
      <c r="C144" s="38"/>
      <c r="D144" s="38">
        <v>619</v>
      </c>
      <c r="E144" s="38">
        <v>2376</v>
      </c>
      <c r="F144" s="38"/>
      <c r="G144" s="38">
        <v>611</v>
      </c>
      <c r="H144" s="39" t="s">
        <v>28</v>
      </c>
      <c r="I144" s="38"/>
      <c r="J144" s="39" t="s">
        <v>28</v>
      </c>
      <c r="K144" s="39" t="s">
        <v>28</v>
      </c>
      <c r="L144" s="39" t="s">
        <v>28</v>
      </c>
      <c r="M144" s="38"/>
      <c r="N144" s="38">
        <v>80</v>
      </c>
      <c r="O144" s="38">
        <v>26</v>
      </c>
      <c r="P144" s="40"/>
    </row>
    <row r="145" spans="1:28" s="41" customFormat="1" ht="8.65" customHeight="1" x14ac:dyDescent="0.25">
      <c r="A145" s="25" t="s">
        <v>51</v>
      </c>
      <c r="B145" s="38">
        <v>11477</v>
      </c>
      <c r="C145" s="38"/>
      <c r="D145" s="38">
        <v>631</v>
      </c>
      <c r="E145" s="38">
        <v>2137</v>
      </c>
      <c r="F145" s="38"/>
      <c r="G145" s="38">
        <v>988</v>
      </c>
      <c r="H145" s="39" t="s">
        <v>28</v>
      </c>
      <c r="I145" s="38"/>
      <c r="J145" s="39" t="s">
        <v>28</v>
      </c>
      <c r="K145" s="39" t="s">
        <v>28</v>
      </c>
      <c r="L145" s="39" t="s">
        <v>28</v>
      </c>
      <c r="M145" s="38"/>
      <c r="N145" s="38">
        <v>74</v>
      </c>
      <c r="O145" s="38">
        <v>0</v>
      </c>
      <c r="P145" s="40"/>
    </row>
    <row r="146" spans="1:28" s="41" customFormat="1" ht="8.65" customHeight="1" x14ac:dyDescent="0.25">
      <c r="A146" s="30" t="s">
        <v>52</v>
      </c>
      <c r="B146" s="42">
        <v>7261</v>
      </c>
      <c r="C146" s="42"/>
      <c r="D146" s="42">
        <v>276</v>
      </c>
      <c r="E146" s="42">
        <v>1369</v>
      </c>
      <c r="F146" s="42"/>
      <c r="G146" s="42">
        <v>673</v>
      </c>
      <c r="H146" s="43" t="s">
        <v>28</v>
      </c>
      <c r="I146" s="42"/>
      <c r="J146" s="43" t="s">
        <v>28</v>
      </c>
      <c r="K146" s="43" t="s">
        <v>28</v>
      </c>
      <c r="L146" s="43" t="s">
        <v>28</v>
      </c>
      <c r="M146" s="42"/>
      <c r="N146" s="42">
        <v>0</v>
      </c>
      <c r="O146" s="42">
        <v>0</v>
      </c>
      <c r="P146" s="40"/>
    </row>
    <row r="147" spans="1:28" s="41" customFormat="1" ht="8.65" customHeight="1" x14ac:dyDescent="0.25">
      <c r="A147" s="25" t="s">
        <v>53</v>
      </c>
      <c r="B147" s="38">
        <v>9440</v>
      </c>
      <c r="C147" s="38"/>
      <c r="D147" s="38">
        <v>974</v>
      </c>
      <c r="E147" s="38">
        <v>4388</v>
      </c>
      <c r="F147" s="38"/>
      <c r="G147" s="38">
        <v>669</v>
      </c>
      <c r="H147" s="39" t="s">
        <v>28</v>
      </c>
      <c r="I147" s="38"/>
      <c r="J147" s="39" t="s">
        <v>28</v>
      </c>
      <c r="K147" s="39" t="s">
        <v>28</v>
      </c>
      <c r="L147" s="39" t="s">
        <v>28</v>
      </c>
      <c r="M147" s="38"/>
      <c r="N147" s="38">
        <v>43</v>
      </c>
      <c r="O147" s="38">
        <v>2</v>
      </c>
      <c r="P147" s="40"/>
    </row>
    <row r="148" spans="1:28" s="41" customFormat="1" ht="8.65" customHeight="1" x14ac:dyDescent="0.25">
      <c r="A148" s="25" t="s">
        <v>54</v>
      </c>
      <c r="B148" s="38">
        <v>5995</v>
      </c>
      <c r="C148" s="38"/>
      <c r="D148" s="39">
        <v>652</v>
      </c>
      <c r="E148" s="39">
        <v>2858</v>
      </c>
      <c r="F148" s="39"/>
      <c r="G148" s="39">
        <v>506</v>
      </c>
      <c r="H148" s="39" t="s">
        <v>28</v>
      </c>
      <c r="I148" s="38"/>
      <c r="J148" s="39" t="s">
        <v>28</v>
      </c>
      <c r="K148" s="39" t="s">
        <v>28</v>
      </c>
      <c r="L148" s="39" t="s">
        <v>28</v>
      </c>
      <c r="M148" s="38"/>
      <c r="N148" s="39">
        <v>0</v>
      </c>
      <c r="O148" s="39">
        <v>12</v>
      </c>
      <c r="P148" s="40"/>
    </row>
    <row r="149" spans="1:28" s="41" customFormat="1" ht="8.65" customHeight="1" x14ac:dyDescent="0.25">
      <c r="A149" s="25" t="s">
        <v>55</v>
      </c>
      <c r="B149" s="38">
        <v>7524</v>
      </c>
      <c r="C149" s="38"/>
      <c r="D149" s="38">
        <v>766</v>
      </c>
      <c r="E149" s="38">
        <v>2827</v>
      </c>
      <c r="F149" s="38"/>
      <c r="G149" s="38">
        <v>602</v>
      </c>
      <c r="H149" s="39" t="s">
        <v>28</v>
      </c>
      <c r="I149" s="38"/>
      <c r="J149" s="39" t="s">
        <v>28</v>
      </c>
      <c r="K149" s="39" t="s">
        <v>28</v>
      </c>
      <c r="L149" s="39" t="s">
        <v>28</v>
      </c>
      <c r="M149" s="38"/>
      <c r="N149" s="38">
        <v>25</v>
      </c>
      <c r="O149" s="38">
        <v>8</v>
      </c>
      <c r="P149" s="40"/>
    </row>
    <row r="150" spans="1:28" s="41" customFormat="1" ht="8.65" customHeight="1" x14ac:dyDescent="0.25">
      <c r="A150" s="30" t="s">
        <v>56</v>
      </c>
      <c r="B150" s="42">
        <v>14174</v>
      </c>
      <c r="C150" s="42"/>
      <c r="D150" s="42">
        <v>629</v>
      </c>
      <c r="E150" s="42">
        <v>3413</v>
      </c>
      <c r="F150" s="42"/>
      <c r="G150" s="42">
        <v>963</v>
      </c>
      <c r="H150" s="43" t="s">
        <v>28</v>
      </c>
      <c r="I150" s="42"/>
      <c r="J150" s="43" t="s">
        <v>28</v>
      </c>
      <c r="K150" s="43" t="s">
        <v>28</v>
      </c>
      <c r="L150" s="43" t="s">
        <v>28</v>
      </c>
      <c r="M150" s="42"/>
      <c r="N150" s="42">
        <v>45</v>
      </c>
      <c r="O150" s="42">
        <v>3</v>
      </c>
      <c r="P150" s="40"/>
    </row>
    <row r="151" spans="1:28" s="41" customFormat="1" ht="8.65" customHeight="1" x14ac:dyDescent="0.25">
      <c r="A151" s="25" t="s">
        <v>57</v>
      </c>
      <c r="B151" s="38">
        <v>8339</v>
      </c>
      <c r="C151" s="38"/>
      <c r="D151" s="38">
        <v>266</v>
      </c>
      <c r="E151" s="38">
        <v>980</v>
      </c>
      <c r="F151" s="38"/>
      <c r="G151" s="38">
        <v>313</v>
      </c>
      <c r="H151" s="39" t="s">
        <v>28</v>
      </c>
      <c r="I151" s="38"/>
      <c r="J151" s="39" t="s">
        <v>28</v>
      </c>
      <c r="K151" s="39" t="s">
        <v>28</v>
      </c>
      <c r="L151" s="39" t="s">
        <v>28</v>
      </c>
      <c r="M151" s="38"/>
      <c r="N151" s="38">
        <v>1</v>
      </c>
      <c r="O151" s="38">
        <v>0</v>
      </c>
      <c r="P151" s="40"/>
    </row>
    <row r="152" spans="1:28" s="41" customFormat="1" ht="8.65" customHeight="1" x14ac:dyDescent="0.25">
      <c r="A152" s="25" t="s">
        <v>58</v>
      </c>
      <c r="B152" s="38">
        <v>4637</v>
      </c>
      <c r="C152" s="38"/>
      <c r="D152" s="38">
        <v>887</v>
      </c>
      <c r="E152" s="38">
        <v>3676</v>
      </c>
      <c r="F152" s="38"/>
      <c r="G152" s="38">
        <v>1235</v>
      </c>
      <c r="H152" s="39" t="s">
        <v>28</v>
      </c>
      <c r="I152" s="38"/>
      <c r="J152" s="39" t="s">
        <v>28</v>
      </c>
      <c r="K152" s="39" t="s">
        <v>28</v>
      </c>
      <c r="L152" s="39" t="s">
        <v>28</v>
      </c>
      <c r="M152" s="38"/>
      <c r="N152" s="38">
        <v>21</v>
      </c>
      <c r="O152" s="38">
        <v>14</v>
      </c>
      <c r="P152" s="40"/>
    </row>
    <row r="153" spans="1:28" s="41" customFormat="1" ht="8.65" customHeight="1" x14ac:dyDescent="0.25">
      <c r="A153" s="25" t="s">
        <v>59</v>
      </c>
      <c r="B153" s="38">
        <v>9872</v>
      </c>
      <c r="C153" s="38"/>
      <c r="D153" s="38">
        <v>766</v>
      </c>
      <c r="E153" s="38">
        <v>3607</v>
      </c>
      <c r="F153" s="38"/>
      <c r="G153" s="38">
        <v>382</v>
      </c>
      <c r="H153" s="39" t="s">
        <v>28</v>
      </c>
      <c r="I153" s="38"/>
      <c r="J153" s="39" t="s">
        <v>28</v>
      </c>
      <c r="K153" s="39" t="s">
        <v>28</v>
      </c>
      <c r="L153" s="39" t="s">
        <v>28</v>
      </c>
      <c r="M153" s="38"/>
      <c r="N153" s="38">
        <v>28</v>
      </c>
      <c r="O153" s="38">
        <v>4</v>
      </c>
      <c r="P153" s="40"/>
    </row>
    <row r="154" spans="1:28" s="41" customFormat="1" ht="8.65" customHeight="1" x14ac:dyDescent="0.25">
      <c r="A154" s="30" t="s">
        <v>60</v>
      </c>
      <c r="B154" s="42">
        <v>7746</v>
      </c>
      <c r="C154" s="42"/>
      <c r="D154" s="42">
        <v>648</v>
      </c>
      <c r="E154" s="42">
        <v>2250</v>
      </c>
      <c r="F154" s="42"/>
      <c r="G154" s="42">
        <v>650</v>
      </c>
      <c r="H154" s="43" t="s">
        <v>28</v>
      </c>
      <c r="I154" s="42"/>
      <c r="J154" s="43" t="s">
        <v>28</v>
      </c>
      <c r="K154" s="43" t="s">
        <v>28</v>
      </c>
      <c r="L154" s="43" t="s">
        <v>28</v>
      </c>
      <c r="M154" s="42"/>
      <c r="N154" s="42">
        <v>0</v>
      </c>
      <c r="O154" s="42">
        <v>0</v>
      </c>
      <c r="P154" s="40"/>
    </row>
    <row r="155" spans="1:28" s="15" customFormat="1" ht="9" customHeight="1" x14ac:dyDescent="0.2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AA155" s="41"/>
    </row>
    <row r="156" spans="1:28" s="15" customFormat="1" ht="9" customHeight="1" x14ac:dyDescent="0.25">
      <c r="A156" s="33">
        <v>2011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28" s="37" customFormat="1" ht="9" customHeight="1" x14ac:dyDescent="0.25">
      <c r="A157" s="34" t="s">
        <v>27</v>
      </c>
      <c r="B157" s="44">
        <f>SUM(B159:B190)</f>
        <v>886413</v>
      </c>
      <c r="C157" s="35"/>
      <c r="D157" s="35">
        <f>SUM(D159:D190)</f>
        <v>19050</v>
      </c>
      <c r="E157" s="35">
        <f>SUM(E159:E190)+25539</f>
        <v>163972</v>
      </c>
      <c r="F157" s="35"/>
      <c r="G157" s="35">
        <f>SUM(G159:G190)</f>
        <v>30091</v>
      </c>
      <c r="H157" s="36" t="s">
        <v>28</v>
      </c>
      <c r="I157" s="35"/>
      <c r="J157" s="36" t="s">
        <v>28</v>
      </c>
      <c r="K157" s="36" t="s">
        <v>28</v>
      </c>
      <c r="L157" s="36" t="s">
        <v>28</v>
      </c>
      <c r="M157" s="35"/>
      <c r="N157" s="35">
        <f>SUM(N159:N190)</f>
        <v>5734</v>
      </c>
      <c r="O157" s="35">
        <f>SUM(O159:O190)</f>
        <v>854</v>
      </c>
      <c r="P157" s="35"/>
      <c r="Q157" s="35"/>
      <c r="R157" s="35"/>
      <c r="S157" s="35"/>
      <c r="T157" s="35"/>
      <c r="U157" s="35"/>
      <c r="W157" s="35"/>
      <c r="X157" s="35"/>
      <c r="Y157" s="35"/>
      <c r="Z157" s="35"/>
      <c r="AA157" s="35"/>
      <c r="AB157" s="35"/>
    </row>
    <row r="158" spans="1:28" s="37" customFormat="1" ht="3.95" customHeight="1" x14ac:dyDescent="0.25">
      <c r="A158" s="34"/>
      <c r="B158" s="35"/>
      <c r="C158" s="35"/>
      <c r="D158" s="35"/>
      <c r="E158" s="35"/>
      <c r="F158" s="35"/>
      <c r="G158" s="35"/>
      <c r="H158" s="36"/>
      <c r="I158" s="35"/>
      <c r="J158" s="35"/>
      <c r="K158" s="35"/>
      <c r="L158" s="35"/>
      <c r="M158" s="35"/>
      <c r="N158" s="35"/>
      <c r="O158" s="35"/>
    </row>
    <row r="159" spans="1:28" s="41" customFormat="1" ht="8.65" customHeight="1" x14ac:dyDescent="0.25">
      <c r="A159" s="25" t="s">
        <v>29</v>
      </c>
      <c r="B159" s="38">
        <v>18773</v>
      </c>
      <c r="C159" s="38"/>
      <c r="D159" s="38">
        <v>957</v>
      </c>
      <c r="E159" s="38">
        <v>5465</v>
      </c>
      <c r="F159" s="38"/>
      <c r="G159" s="38">
        <v>1187</v>
      </c>
      <c r="H159" s="39" t="s">
        <v>28</v>
      </c>
      <c r="I159" s="38"/>
      <c r="J159" s="39" t="s">
        <v>28</v>
      </c>
      <c r="K159" s="39" t="s">
        <v>28</v>
      </c>
      <c r="L159" s="39" t="s">
        <v>28</v>
      </c>
      <c r="M159" s="38"/>
      <c r="N159" s="38">
        <v>278</v>
      </c>
      <c r="O159" s="38">
        <v>10</v>
      </c>
      <c r="P159" s="40"/>
    </row>
    <row r="160" spans="1:28" s="41" customFormat="1" ht="8.65" customHeight="1" x14ac:dyDescent="0.25">
      <c r="A160" s="25" t="s">
        <v>30</v>
      </c>
      <c r="B160" s="38">
        <v>10955</v>
      </c>
      <c r="C160" s="38"/>
      <c r="D160" s="38">
        <v>349</v>
      </c>
      <c r="E160" s="38">
        <v>1836</v>
      </c>
      <c r="F160" s="38"/>
      <c r="G160" s="38">
        <v>363</v>
      </c>
      <c r="H160" s="39" t="s">
        <v>28</v>
      </c>
      <c r="I160" s="38"/>
      <c r="J160" s="39" t="s">
        <v>28</v>
      </c>
      <c r="K160" s="39" t="s">
        <v>28</v>
      </c>
      <c r="L160" s="39" t="s">
        <v>28</v>
      </c>
      <c r="M160" s="38"/>
      <c r="N160" s="38">
        <v>0</v>
      </c>
      <c r="O160" s="38">
        <v>0</v>
      </c>
      <c r="P160" s="40"/>
    </row>
    <row r="161" spans="1:16" s="41" customFormat="1" ht="8.65" customHeight="1" x14ac:dyDescent="0.25">
      <c r="A161" s="25" t="s">
        <v>31</v>
      </c>
      <c r="B161" s="38">
        <v>5403</v>
      </c>
      <c r="C161" s="38"/>
      <c r="D161" s="38">
        <v>243</v>
      </c>
      <c r="E161" s="38">
        <v>1121</v>
      </c>
      <c r="F161" s="38"/>
      <c r="G161" s="38">
        <v>89</v>
      </c>
      <c r="H161" s="39" t="s">
        <v>28</v>
      </c>
      <c r="I161" s="38"/>
      <c r="J161" s="39" t="s">
        <v>28</v>
      </c>
      <c r="K161" s="39" t="s">
        <v>28</v>
      </c>
      <c r="L161" s="39" t="s">
        <v>28</v>
      </c>
      <c r="M161" s="38"/>
      <c r="N161" s="38">
        <v>0</v>
      </c>
      <c r="O161" s="38">
        <v>0</v>
      </c>
      <c r="P161" s="40"/>
    </row>
    <row r="162" spans="1:16" s="41" customFormat="1" ht="8.65" customHeight="1" x14ac:dyDescent="0.25">
      <c r="A162" s="30" t="s">
        <v>32</v>
      </c>
      <c r="B162" s="42">
        <v>5289</v>
      </c>
      <c r="C162" s="42"/>
      <c r="D162" s="42">
        <v>344</v>
      </c>
      <c r="E162" s="42">
        <v>3473</v>
      </c>
      <c r="F162" s="42"/>
      <c r="G162" s="42">
        <v>410</v>
      </c>
      <c r="H162" s="43" t="s">
        <v>28</v>
      </c>
      <c r="I162" s="42"/>
      <c r="J162" s="43" t="s">
        <v>28</v>
      </c>
      <c r="K162" s="43" t="s">
        <v>28</v>
      </c>
      <c r="L162" s="43" t="s">
        <v>28</v>
      </c>
      <c r="M162" s="42"/>
      <c r="N162" s="42">
        <v>25</v>
      </c>
      <c r="O162" s="42">
        <v>0</v>
      </c>
      <c r="P162" s="40"/>
    </row>
    <row r="163" spans="1:16" s="41" customFormat="1" ht="8.65" customHeight="1" x14ac:dyDescent="0.25">
      <c r="A163" s="25" t="s">
        <v>33</v>
      </c>
      <c r="B163" s="38">
        <v>12893</v>
      </c>
      <c r="C163" s="38"/>
      <c r="D163" s="38">
        <v>320</v>
      </c>
      <c r="E163" s="38">
        <v>3008</v>
      </c>
      <c r="F163" s="38"/>
      <c r="G163" s="38">
        <v>371</v>
      </c>
      <c r="H163" s="39" t="s">
        <v>28</v>
      </c>
      <c r="I163" s="38"/>
      <c r="J163" s="39" t="s">
        <v>28</v>
      </c>
      <c r="K163" s="39" t="s">
        <v>28</v>
      </c>
      <c r="L163" s="39" t="s">
        <v>28</v>
      </c>
      <c r="M163" s="38"/>
      <c r="N163" s="38">
        <v>0</v>
      </c>
      <c r="O163" s="38">
        <v>0</v>
      </c>
      <c r="P163" s="40"/>
    </row>
    <row r="164" spans="1:16" s="41" customFormat="1" ht="8.65" customHeight="1" x14ac:dyDescent="0.25">
      <c r="A164" s="25" t="s">
        <v>34</v>
      </c>
      <c r="B164" s="38">
        <v>10541</v>
      </c>
      <c r="C164" s="38"/>
      <c r="D164" s="38">
        <v>515</v>
      </c>
      <c r="E164" s="38">
        <v>3119</v>
      </c>
      <c r="F164" s="38"/>
      <c r="G164" s="38">
        <v>846</v>
      </c>
      <c r="H164" s="39" t="s">
        <v>28</v>
      </c>
      <c r="I164" s="38"/>
      <c r="J164" s="39" t="s">
        <v>28</v>
      </c>
      <c r="K164" s="39" t="s">
        <v>28</v>
      </c>
      <c r="L164" s="39" t="s">
        <v>28</v>
      </c>
      <c r="M164" s="38"/>
      <c r="N164" s="38">
        <v>0</v>
      </c>
      <c r="O164" s="38">
        <v>0</v>
      </c>
      <c r="P164" s="40"/>
    </row>
    <row r="165" spans="1:16" s="41" customFormat="1" ht="8.65" customHeight="1" x14ac:dyDescent="0.25">
      <c r="A165" s="25" t="s">
        <v>35</v>
      </c>
      <c r="B165" s="38">
        <v>17339</v>
      </c>
      <c r="C165" s="38"/>
      <c r="D165" s="38">
        <v>424</v>
      </c>
      <c r="E165" s="38">
        <v>3141</v>
      </c>
      <c r="F165" s="38"/>
      <c r="G165" s="38">
        <v>716</v>
      </c>
      <c r="H165" s="39" t="s">
        <v>28</v>
      </c>
      <c r="I165" s="38"/>
      <c r="J165" s="39" t="s">
        <v>28</v>
      </c>
      <c r="K165" s="39" t="s">
        <v>28</v>
      </c>
      <c r="L165" s="39" t="s">
        <v>28</v>
      </c>
      <c r="M165" s="38"/>
      <c r="N165" s="38">
        <v>10</v>
      </c>
      <c r="O165" s="38">
        <v>4</v>
      </c>
      <c r="P165" s="40"/>
    </row>
    <row r="166" spans="1:16" s="41" customFormat="1" ht="8.65" customHeight="1" x14ac:dyDescent="0.25">
      <c r="A166" s="30" t="s">
        <v>36</v>
      </c>
      <c r="B166" s="42">
        <v>23708</v>
      </c>
      <c r="C166" s="42"/>
      <c r="D166" s="42">
        <v>912</v>
      </c>
      <c r="E166" s="42">
        <v>7453</v>
      </c>
      <c r="F166" s="42"/>
      <c r="G166" s="42">
        <v>1677</v>
      </c>
      <c r="H166" s="43" t="s">
        <v>28</v>
      </c>
      <c r="I166" s="42"/>
      <c r="J166" s="43" t="s">
        <v>28</v>
      </c>
      <c r="K166" s="43" t="s">
        <v>28</v>
      </c>
      <c r="L166" s="43" t="s">
        <v>28</v>
      </c>
      <c r="M166" s="42"/>
      <c r="N166" s="42">
        <v>2</v>
      </c>
      <c r="O166" s="42">
        <v>0</v>
      </c>
      <c r="P166" s="40"/>
    </row>
    <row r="167" spans="1:16" s="41" customFormat="1" ht="8.65" customHeight="1" x14ac:dyDescent="0.25">
      <c r="A167" s="25" t="s">
        <v>37</v>
      </c>
      <c r="B167" s="45">
        <v>531222</v>
      </c>
      <c r="C167" s="38"/>
      <c r="D167" s="38">
        <v>3834</v>
      </c>
      <c r="E167" s="38">
        <v>23257</v>
      </c>
      <c r="F167" s="38"/>
      <c r="G167" s="38">
        <v>6871</v>
      </c>
      <c r="H167" s="39" t="s">
        <v>28</v>
      </c>
      <c r="I167" s="38"/>
      <c r="J167" s="39" t="s">
        <v>28</v>
      </c>
      <c r="K167" s="39" t="s">
        <v>28</v>
      </c>
      <c r="L167" s="39" t="s">
        <v>28</v>
      </c>
      <c r="M167" s="38"/>
      <c r="N167" s="38">
        <v>5096</v>
      </c>
      <c r="O167" s="38">
        <v>759</v>
      </c>
      <c r="P167" s="40"/>
    </row>
    <row r="168" spans="1:16" s="41" customFormat="1" ht="8.65" customHeight="1" x14ac:dyDescent="0.25">
      <c r="A168" s="25" t="s">
        <v>38</v>
      </c>
      <c r="B168" s="45">
        <v>7026</v>
      </c>
      <c r="C168" s="38"/>
      <c r="D168" s="38">
        <v>527</v>
      </c>
      <c r="E168" s="38">
        <v>4944</v>
      </c>
      <c r="F168" s="38"/>
      <c r="G168" s="38">
        <v>348</v>
      </c>
      <c r="H168" s="39" t="s">
        <v>28</v>
      </c>
      <c r="I168" s="38"/>
      <c r="J168" s="39" t="s">
        <v>28</v>
      </c>
      <c r="K168" s="39" t="s">
        <v>28</v>
      </c>
      <c r="L168" s="39" t="s">
        <v>28</v>
      </c>
      <c r="M168" s="38"/>
      <c r="N168" s="38">
        <v>3</v>
      </c>
      <c r="O168" s="38">
        <v>0</v>
      </c>
      <c r="P168" s="40"/>
    </row>
    <row r="169" spans="1:16" s="41" customFormat="1" ht="8.65" customHeight="1" x14ac:dyDescent="0.25">
      <c r="A169" s="25" t="s">
        <v>39</v>
      </c>
      <c r="B169" s="38">
        <v>10342</v>
      </c>
      <c r="C169" s="38"/>
      <c r="D169" s="38">
        <v>1593</v>
      </c>
      <c r="E169" s="38">
        <v>4664</v>
      </c>
      <c r="F169" s="38"/>
      <c r="G169" s="38">
        <v>1398</v>
      </c>
      <c r="H169" s="39" t="s">
        <v>28</v>
      </c>
      <c r="I169" s="38"/>
      <c r="J169" s="39" t="s">
        <v>28</v>
      </c>
      <c r="K169" s="39" t="s">
        <v>28</v>
      </c>
      <c r="L169" s="39" t="s">
        <v>28</v>
      </c>
      <c r="M169" s="38"/>
      <c r="N169" s="38">
        <v>0</v>
      </c>
      <c r="O169" s="38">
        <v>0</v>
      </c>
      <c r="P169" s="40"/>
    </row>
    <row r="170" spans="1:16" s="41" customFormat="1" ht="8.65" customHeight="1" x14ac:dyDescent="0.25">
      <c r="A170" s="30" t="s">
        <v>40</v>
      </c>
      <c r="B170" s="42">
        <v>8896</v>
      </c>
      <c r="C170" s="42"/>
      <c r="D170" s="42">
        <v>895</v>
      </c>
      <c r="E170" s="42">
        <v>3221</v>
      </c>
      <c r="F170" s="42"/>
      <c r="G170" s="42">
        <v>648</v>
      </c>
      <c r="H170" s="43" t="s">
        <v>28</v>
      </c>
      <c r="I170" s="42"/>
      <c r="J170" s="43" t="s">
        <v>28</v>
      </c>
      <c r="K170" s="43" t="s">
        <v>28</v>
      </c>
      <c r="L170" s="43" t="s">
        <v>28</v>
      </c>
      <c r="M170" s="42"/>
      <c r="N170" s="42">
        <v>7</v>
      </c>
      <c r="O170" s="42">
        <v>8</v>
      </c>
      <c r="P170" s="40"/>
    </row>
    <row r="171" spans="1:16" s="41" customFormat="1" ht="8.65" customHeight="1" x14ac:dyDescent="0.25">
      <c r="A171" s="25" t="s">
        <v>41</v>
      </c>
      <c r="B171" s="38">
        <v>7628</v>
      </c>
      <c r="C171" s="38"/>
      <c r="D171" s="38">
        <v>229</v>
      </c>
      <c r="E171" s="38">
        <v>2513</v>
      </c>
      <c r="F171" s="38"/>
      <c r="G171" s="38">
        <v>303</v>
      </c>
      <c r="H171" s="39" t="s">
        <v>28</v>
      </c>
      <c r="I171" s="38"/>
      <c r="J171" s="39" t="s">
        <v>28</v>
      </c>
      <c r="K171" s="39" t="s">
        <v>28</v>
      </c>
      <c r="L171" s="39" t="s">
        <v>28</v>
      </c>
      <c r="M171" s="38"/>
      <c r="N171" s="38">
        <v>0</v>
      </c>
      <c r="O171" s="38">
        <v>0</v>
      </c>
      <c r="P171" s="40"/>
    </row>
    <row r="172" spans="1:16" s="41" customFormat="1" ht="8.65" customHeight="1" x14ac:dyDescent="0.25">
      <c r="A172" s="25" t="s">
        <v>42</v>
      </c>
      <c r="B172" s="45">
        <v>18990</v>
      </c>
      <c r="C172" s="38"/>
      <c r="D172" s="38">
        <v>593</v>
      </c>
      <c r="E172" s="38">
        <v>9372</v>
      </c>
      <c r="F172" s="38"/>
      <c r="G172" s="38">
        <v>1473</v>
      </c>
      <c r="H172" s="39" t="s">
        <v>28</v>
      </c>
      <c r="I172" s="38"/>
      <c r="J172" s="39" t="s">
        <v>28</v>
      </c>
      <c r="K172" s="39" t="s">
        <v>28</v>
      </c>
      <c r="L172" s="39" t="s">
        <v>28</v>
      </c>
      <c r="M172" s="38"/>
      <c r="N172" s="38">
        <v>47</v>
      </c>
      <c r="O172" s="38">
        <v>11</v>
      </c>
      <c r="P172" s="40"/>
    </row>
    <row r="173" spans="1:16" s="41" customFormat="1" ht="8.65" customHeight="1" x14ac:dyDescent="0.25">
      <c r="A173" s="25" t="s">
        <v>43</v>
      </c>
      <c r="B173" s="38">
        <v>8764</v>
      </c>
      <c r="C173" s="38"/>
      <c r="D173" s="38">
        <v>174</v>
      </c>
      <c r="E173" s="38">
        <v>2043</v>
      </c>
      <c r="F173" s="38"/>
      <c r="G173" s="38">
        <v>525</v>
      </c>
      <c r="H173" s="39" t="s">
        <v>28</v>
      </c>
      <c r="I173" s="38"/>
      <c r="J173" s="39" t="s">
        <v>28</v>
      </c>
      <c r="K173" s="39" t="s">
        <v>28</v>
      </c>
      <c r="L173" s="39" t="s">
        <v>28</v>
      </c>
      <c r="M173" s="38"/>
      <c r="N173" s="38">
        <v>0</v>
      </c>
      <c r="O173" s="38">
        <v>0</v>
      </c>
      <c r="P173" s="40"/>
    </row>
    <row r="174" spans="1:16" s="41" customFormat="1" ht="8.65" customHeight="1" x14ac:dyDescent="0.25">
      <c r="A174" s="30" t="s">
        <v>44</v>
      </c>
      <c r="B174" s="42">
        <v>7551</v>
      </c>
      <c r="C174" s="42"/>
      <c r="D174" s="42">
        <v>501</v>
      </c>
      <c r="E174" s="42">
        <v>3603</v>
      </c>
      <c r="F174" s="42"/>
      <c r="G174" s="42">
        <v>564</v>
      </c>
      <c r="H174" s="43" t="s">
        <v>28</v>
      </c>
      <c r="I174" s="42"/>
      <c r="J174" s="43" t="s">
        <v>28</v>
      </c>
      <c r="K174" s="43" t="s">
        <v>28</v>
      </c>
      <c r="L174" s="43" t="s">
        <v>28</v>
      </c>
      <c r="M174" s="42"/>
      <c r="N174" s="42">
        <v>0</v>
      </c>
      <c r="O174" s="42">
        <v>0</v>
      </c>
      <c r="P174" s="40"/>
    </row>
    <row r="175" spans="1:16" s="41" customFormat="1" ht="8.65" customHeight="1" x14ac:dyDescent="0.25">
      <c r="A175" s="25" t="s">
        <v>45</v>
      </c>
      <c r="B175" s="38">
        <v>7152</v>
      </c>
      <c r="C175" s="38"/>
      <c r="D175" s="38">
        <v>251</v>
      </c>
      <c r="E175" s="38">
        <v>2771</v>
      </c>
      <c r="F175" s="38"/>
      <c r="G175" s="38">
        <v>910</v>
      </c>
      <c r="H175" s="39" t="s">
        <v>28</v>
      </c>
      <c r="I175" s="38"/>
      <c r="J175" s="39" t="s">
        <v>28</v>
      </c>
      <c r="K175" s="39" t="s">
        <v>28</v>
      </c>
      <c r="L175" s="39" t="s">
        <v>28</v>
      </c>
      <c r="M175" s="38"/>
      <c r="N175" s="38">
        <v>0</v>
      </c>
      <c r="O175" s="38">
        <v>0</v>
      </c>
      <c r="P175" s="40"/>
    </row>
    <row r="176" spans="1:16" s="41" customFormat="1" ht="8.65" customHeight="1" x14ac:dyDescent="0.25">
      <c r="A176" s="25" t="s">
        <v>46</v>
      </c>
      <c r="B176" s="38">
        <v>12546</v>
      </c>
      <c r="C176" s="38"/>
      <c r="D176" s="38">
        <v>235</v>
      </c>
      <c r="E176" s="38">
        <v>3705</v>
      </c>
      <c r="F176" s="38"/>
      <c r="G176" s="38">
        <v>466</v>
      </c>
      <c r="H176" s="39" t="s">
        <v>28</v>
      </c>
      <c r="I176" s="38"/>
      <c r="J176" s="39" t="s">
        <v>28</v>
      </c>
      <c r="K176" s="39" t="s">
        <v>28</v>
      </c>
      <c r="L176" s="39" t="s">
        <v>28</v>
      </c>
      <c r="M176" s="38"/>
      <c r="N176" s="38">
        <v>0</v>
      </c>
      <c r="O176" s="38">
        <v>0</v>
      </c>
      <c r="P176" s="40"/>
    </row>
    <row r="177" spans="1:27" s="41" customFormat="1" ht="8.65" customHeight="1" x14ac:dyDescent="0.25">
      <c r="A177" s="25" t="s">
        <v>47</v>
      </c>
      <c r="B177" s="38">
        <v>12935</v>
      </c>
      <c r="C177" s="38"/>
      <c r="D177" s="38">
        <v>426</v>
      </c>
      <c r="E177" s="38">
        <v>6263</v>
      </c>
      <c r="F177" s="38"/>
      <c r="G177" s="38">
        <v>1624</v>
      </c>
      <c r="H177" s="39" t="s">
        <v>28</v>
      </c>
      <c r="I177" s="38"/>
      <c r="J177" s="39" t="s">
        <v>28</v>
      </c>
      <c r="K177" s="39" t="s">
        <v>28</v>
      </c>
      <c r="L177" s="39" t="s">
        <v>28</v>
      </c>
      <c r="M177" s="38"/>
      <c r="N177" s="38">
        <v>1</v>
      </c>
      <c r="O177" s="38">
        <v>0</v>
      </c>
      <c r="P177" s="40"/>
    </row>
    <row r="178" spans="1:27" s="41" customFormat="1" ht="8.65" customHeight="1" x14ac:dyDescent="0.25">
      <c r="A178" s="30" t="s">
        <v>48</v>
      </c>
      <c r="B178" s="42">
        <v>8360</v>
      </c>
      <c r="C178" s="42"/>
      <c r="D178" s="42">
        <v>358</v>
      </c>
      <c r="E178" s="42">
        <v>3195</v>
      </c>
      <c r="F178" s="42"/>
      <c r="G178" s="42">
        <v>269</v>
      </c>
      <c r="H178" s="43" t="s">
        <v>28</v>
      </c>
      <c r="I178" s="42"/>
      <c r="J178" s="43" t="s">
        <v>28</v>
      </c>
      <c r="K178" s="43" t="s">
        <v>28</v>
      </c>
      <c r="L178" s="43" t="s">
        <v>28</v>
      </c>
      <c r="M178" s="42"/>
      <c r="N178" s="42">
        <v>11</v>
      </c>
      <c r="O178" s="42">
        <v>3</v>
      </c>
      <c r="P178" s="40"/>
    </row>
    <row r="179" spans="1:27" s="41" customFormat="1" ht="8.65" customHeight="1" x14ac:dyDescent="0.25">
      <c r="A179" s="25" t="s">
        <v>49</v>
      </c>
      <c r="B179" s="38">
        <v>14142</v>
      </c>
      <c r="C179" s="38"/>
      <c r="D179" s="38">
        <v>599</v>
      </c>
      <c r="E179" s="38">
        <v>4412</v>
      </c>
      <c r="F179" s="38"/>
      <c r="G179" s="38">
        <v>1236</v>
      </c>
      <c r="H179" s="39" t="s">
        <v>28</v>
      </c>
      <c r="I179" s="38"/>
      <c r="J179" s="39" t="s">
        <v>28</v>
      </c>
      <c r="K179" s="39" t="s">
        <v>28</v>
      </c>
      <c r="L179" s="39" t="s">
        <v>28</v>
      </c>
      <c r="M179" s="38"/>
      <c r="N179" s="38">
        <v>29</v>
      </c>
      <c r="O179" s="38">
        <v>10</v>
      </c>
      <c r="P179" s="40"/>
    </row>
    <row r="180" spans="1:27" s="41" customFormat="1" ht="8.65" customHeight="1" x14ac:dyDescent="0.25">
      <c r="A180" s="25" t="s">
        <v>50</v>
      </c>
      <c r="B180" s="38">
        <v>10572</v>
      </c>
      <c r="C180" s="38"/>
      <c r="D180" s="38">
        <v>419</v>
      </c>
      <c r="E180" s="38">
        <v>3069</v>
      </c>
      <c r="F180" s="38"/>
      <c r="G180" s="38">
        <v>640</v>
      </c>
      <c r="H180" s="39" t="s">
        <v>28</v>
      </c>
      <c r="I180" s="38"/>
      <c r="J180" s="39" t="s">
        <v>28</v>
      </c>
      <c r="K180" s="39" t="s">
        <v>28</v>
      </c>
      <c r="L180" s="39" t="s">
        <v>28</v>
      </c>
      <c r="M180" s="38"/>
      <c r="N180" s="38">
        <v>86</v>
      </c>
      <c r="O180" s="38">
        <v>33</v>
      </c>
      <c r="P180" s="40"/>
    </row>
    <row r="181" spans="1:27" s="41" customFormat="1" ht="8.65" customHeight="1" x14ac:dyDescent="0.25">
      <c r="A181" s="25" t="s">
        <v>51</v>
      </c>
      <c r="B181" s="38">
        <v>16316</v>
      </c>
      <c r="C181" s="38"/>
      <c r="D181" s="38">
        <v>785</v>
      </c>
      <c r="E181" s="38">
        <v>3001</v>
      </c>
      <c r="F181" s="38"/>
      <c r="G181" s="38">
        <v>973</v>
      </c>
      <c r="H181" s="39" t="s">
        <v>28</v>
      </c>
      <c r="I181" s="38"/>
      <c r="J181" s="39" t="s">
        <v>28</v>
      </c>
      <c r="K181" s="39" t="s">
        <v>28</v>
      </c>
      <c r="L181" s="39" t="s">
        <v>28</v>
      </c>
      <c r="M181" s="38"/>
      <c r="N181" s="38">
        <v>0</v>
      </c>
      <c r="O181" s="38">
        <v>0</v>
      </c>
      <c r="P181" s="40"/>
    </row>
    <row r="182" spans="1:27" s="41" customFormat="1" ht="8.65" customHeight="1" x14ac:dyDescent="0.25">
      <c r="A182" s="30" t="s">
        <v>52</v>
      </c>
      <c r="B182" s="42">
        <v>9828</v>
      </c>
      <c r="C182" s="42"/>
      <c r="D182" s="42">
        <v>278</v>
      </c>
      <c r="E182" s="42">
        <v>1431</v>
      </c>
      <c r="F182" s="42"/>
      <c r="G182" s="42">
        <v>640</v>
      </c>
      <c r="H182" s="43" t="s">
        <v>28</v>
      </c>
      <c r="I182" s="42"/>
      <c r="J182" s="43" t="s">
        <v>28</v>
      </c>
      <c r="K182" s="43" t="s">
        <v>28</v>
      </c>
      <c r="L182" s="43" t="s">
        <v>28</v>
      </c>
      <c r="M182" s="42"/>
      <c r="N182" s="42">
        <v>0</v>
      </c>
      <c r="O182" s="42">
        <v>0</v>
      </c>
      <c r="P182" s="40"/>
    </row>
    <row r="183" spans="1:27" s="41" customFormat="1" ht="8.65" customHeight="1" x14ac:dyDescent="0.25">
      <c r="A183" s="25" t="s">
        <v>53</v>
      </c>
      <c r="B183" s="38">
        <v>15560</v>
      </c>
      <c r="C183" s="38"/>
      <c r="D183" s="38">
        <v>745</v>
      </c>
      <c r="E183" s="38">
        <v>5895</v>
      </c>
      <c r="F183" s="38"/>
      <c r="G183" s="38">
        <v>886</v>
      </c>
      <c r="H183" s="39" t="s">
        <v>28</v>
      </c>
      <c r="I183" s="38"/>
      <c r="J183" s="39" t="s">
        <v>28</v>
      </c>
      <c r="K183" s="39" t="s">
        <v>28</v>
      </c>
      <c r="L183" s="39" t="s">
        <v>28</v>
      </c>
      <c r="M183" s="38"/>
      <c r="N183" s="38">
        <v>56</v>
      </c>
      <c r="O183" s="38">
        <v>2</v>
      </c>
      <c r="P183" s="40"/>
    </row>
    <row r="184" spans="1:27" s="41" customFormat="1" ht="8.65" customHeight="1" x14ac:dyDescent="0.25">
      <c r="A184" s="25" t="s">
        <v>54</v>
      </c>
      <c r="B184" s="38">
        <v>7009</v>
      </c>
      <c r="C184" s="38"/>
      <c r="D184" s="39">
        <v>308</v>
      </c>
      <c r="E184" s="39">
        <v>3339</v>
      </c>
      <c r="F184" s="39"/>
      <c r="G184" s="39">
        <v>499</v>
      </c>
      <c r="H184" s="39" t="s">
        <v>28</v>
      </c>
      <c r="I184" s="38"/>
      <c r="J184" s="39" t="s">
        <v>28</v>
      </c>
      <c r="K184" s="39" t="s">
        <v>28</v>
      </c>
      <c r="L184" s="39" t="s">
        <v>28</v>
      </c>
      <c r="M184" s="38"/>
      <c r="N184" s="39">
        <v>1</v>
      </c>
      <c r="O184" s="39">
        <v>0</v>
      </c>
      <c r="P184" s="40"/>
    </row>
    <row r="185" spans="1:27" s="41" customFormat="1" ht="8.65" customHeight="1" x14ac:dyDescent="0.25">
      <c r="A185" s="25" t="s">
        <v>55</v>
      </c>
      <c r="B185" s="38">
        <v>11065</v>
      </c>
      <c r="C185" s="38"/>
      <c r="D185" s="38">
        <v>352</v>
      </c>
      <c r="E185" s="38">
        <v>2839</v>
      </c>
      <c r="F185" s="38"/>
      <c r="G185" s="38">
        <v>487</v>
      </c>
      <c r="H185" s="39" t="s">
        <v>28</v>
      </c>
      <c r="I185" s="38"/>
      <c r="J185" s="39" t="s">
        <v>28</v>
      </c>
      <c r="K185" s="39" t="s">
        <v>28</v>
      </c>
      <c r="L185" s="39" t="s">
        <v>28</v>
      </c>
      <c r="M185" s="38"/>
      <c r="N185" s="38">
        <v>8</v>
      </c>
      <c r="O185" s="38">
        <v>7</v>
      </c>
      <c r="P185" s="40"/>
    </row>
    <row r="186" spans="1:27" s="41" customFormat="1" ht="8.65" customHeight="1" x14ac:dyDescent="0.25">
      <c r="A186" s="30" t="s">
        <v>56</v>
      </c>
      <c r="B186" s="42">
        <v>15835</v>
      </c>
      <c r="C186" s="42"/>
      <c r="D186" s="42">
        <v>333</v>
      </c>
      <c r="E186" s="42">
        <v>4254</v>
      </c>
      <c r="F186" s="42"/>
      <c r="G186" s="42">
        <v>873</v>
      </c>
      <c r="H186" s="43" t="s">
        <v>28</v>
      </c>
      <c r="I186" s="42"/>
      <c r="J186" s="43" t="s">
        <v>28</v>
      </c>
      <c r="K186" s="43" t="s">
        <v>28</v>
      </c>
      <c r="L186" s="43" t="s">
        <v>28</v>
      </c>
      <c r="M186" s="42"/>
      <c r="N186" s="42">
        <v>20</v>
      </c>
      <c r="O186" s="42">
        <v>4</v>
      </c>
      <c r="P186" s="40"/>
    </row>
    <row r="187" spans="1:27" s="41" customFormat="1" ht="8.65" customHeight="1" x14ac:dyDescent="0.25">
      <c r="A187" s="25" t="s">
        <v>57</v>
      </c>
      <c r="B187" s="38">
        <v>9711</v>
      </c>
      <c r="C187" s="38"/>
      <c r="D187" s="38">
        <v>156</v>
      </c>
      <c r="E187" s="38">
        <v>1371</v>
      </c>
      <c r="F187" s="38"/>
      <c r="G187" s="38">
        <v>272</v>
      </c>
      <c r="H187" s="39" t="s">
        <v>28</v>
      </c>
      <c r="I187" s="38"/>
      <c r="J187" s="39" t="s">
        <v>28</v>
      </c>
      <c r="K187" s="39" t="s">
        <v>28</v>
      </c>
      <c r="L187" s="39" t="s">
        <v>28</v>
      </c>
      <c r="M187" s="38"/>
      <c r="N187" s="38">
        <v>1</v>
      </c>
      <c r="O187" s="38">
        <v>0</v>
      </c>
      <c r="P187" s="40"/>
    </row>
    <row r="188" spans="1:27" s="41" customFormat="1" ht="8.65" customHeight="1" x14ac:dyDescent="0.25">
      <c r="A188" s="25" t="s">
        <v>58</v>
      </c>
      <c r="B188" s="38">
        <v>8318</v>
      </c>
      <c r="C188" s="38"/>
      <c r="D188" s="38">
        <v>516</v>
      </c>
      <c r="E188" s="38">
        <v>3796</v>
      </c>
      <c r="F188" s="38"/>
      <c r="G188" s="38">
        <v>1316</v>
      </c>
      <c r="H188" s="39" t="s">
        <v>28</v>
      </c>
      <c r="I188" s="38"/>
      <c r="J188" s="39" t="s">
        <v>28</v>
      </c>
      <c r="K188" s="39" t="s">
        <v>28</v>
      </c>
      <c r="L188" s="39" t="s">
        <v>28</v>
      </c>
      <c r="M188" s="38"/>
      <c r="N188" s="38">
        <v>3</v>
      </c>
      <c r="O188" s="38">
        <v>0</v>
      </c>
      <c r="P188" s="40"/>
    </row>
    <row r="189" spans="1:27" s="41" customFormat="1" ht="8.65" customHeight="1" x14ac:dyDescent="0.25">
      <c r="A189" s="25" t="s">
        <v>59</v>
      </c>
      <c r="B189" s="38">
        <v>12915</v>
      </c>
      <c r="C189" s="38"/>
      <c r="D189" s="38">
        <v>417</v>
      </c>
      <c r="E189" s="38">
        <v>4279</v>
      </c>
      <c r="F189" s="38"/>
      <c r="G189" s="38">
        <v>545</v>
      </c>
      <c r="H189" s="39" t="s">
        <v>28</v>
      </c>
      <c r="I189" s="38"/>
      <c r="J189" s="39" t="s">
        <v>28</v>
      </c>
      <c r="K189" s="39" t="s">
        <v>28</v>
      </c>
      <c r="L189" s="39" t="s">
        <v>28</v>
      </c>
      <c r="M189" s="38"/>
      <c r="N189" s="38">
        <v>49</v>
      </c>
      <c r="O189" s="38">
        <v>3</v>
      </c>
      <c r="P189" s="40"/>
    </row>
    <row r="190" spans="1:27" s="41" customFormat="1" ht="8.65" customHeight="1" x14ac:dyDescent="0.25">
      <c r="A190" s="30" t="s">
        <v>60</v>
      </c>
      <c r="B190" s="42">
        <v>8829</v>
      </c>
      <c r="C190" s="42"/>
      <c r="D190" s="42">
        <v>462</v>
      </c>
      <c r="E190" s="42">
        <v>2580</v>
      </c>
      <c r="F190" s="42"/>
      <c r="G190" s="42">
        <v>666</v>
      </c>
      <c r="H190" s="43" t="s">
        <v>28</v>
      </c>
      <c r="I190" s="42"/>
      <c r="J190" s="43" t="s">
        <v>28</v>
      </c>
      <c r="K190" s="43" t="s">
        <v>28</v>
      </c>
      <c r="L190" s="43" t="s">
        <v>28</v>
      </c>
      <c r="M190" s="42"/>
      <c r="N190" s="42">
        <v>1</v>
      </c>
      <c r="O190" s="42">
        <v>0</v>
      </c>
      <c r="P190" s="40"/>
    </row>
    <row r="191" spans="1:27" s="15" customFormat="1" ht="9" customHeight="1" x14ac:dyDescent="0.25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AA191" s="41"/>
    </row>
    <row r="192" spans="1:27" s="15" customFormat="1" ht="9" customHeight="1" x14ac:dyDescent="0.25">
      <c r="A192" s="33">
        <v>2012</v>
      </c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</row>
    <row r="193" spans="1:28" s="37" customFormat="1" ht="9" customHeight="1" x14ac:dyDescent="0.25">
      <c r="A193" s="34" t="s">
        <v>27</v>
      </c>
      <c r="B193" s="35">
        <f>SUM(B195:B226)</f>
        <v>1024340</v>
      </c>
      <c r="C193" s="35"/>
      <c r="D193" s="36" t="s">
        <v>28</v>
      </c>
      <c r="E193" s="35">
        <f>SUM(E195:E226)</f>
        <v>180402</v>
      </c>
      <c r="F193" s="35"/>
      <c r="G193" s="35">
        <f>SUM(G195:G226)</f>
        <v>27695</v>
      </c>
      <c r="H193" s="36" t="s">
        <v>28</v>
      </c>
      <c r="I193" s="35"/>
      <c r="J193" s="36" t="s">
        <v>28</v>
      </c>
      <c r="K193" s="36" t="s">
        <v>28</v>
      </c>
      <c r="L193" s="36" t="s">
        <v>28</v>
      </c>
      <c r="M193" s="35"/>
      <c r="N193" s="35">
        <f>SUM(N195:N226)</f>
        <v>1766</v>
      </c>
      <c r="O193" s="35">
        <f>SUM(O195:O226)</f>
        <v>425</v>
      </c>
      <c r="P193" s="35"/>
      <c r="Q193" s="35"/>
      <c r="R193" s="35"/>
      <c r="S193" s="35"/>
      <c r="T193" s="35"/>
      <c r="U193" s="35"/>
      <c r="W193" s="35"/>
      <c r="X193" s="35"/>
      <c r="Y193" s="35"/>
      <c r="Z193" s="35"/>
      <c r="AA193" s="35"/>
      <c r="AB193" s="35"/>
    </row>
    <row r="194" spans="1:28" s="37" customFormat="1" ht="3.95" customHeight="1" x14ac:dyDescent="0.25">
      <c r="A194" s="34"/>
      <c r="B194" s="35"/>
      <c r="C194" s="35"/>
      <c r="D194" s="35"/>
      <c r="E194" s="35"/>
      <c r="F194" s="35"/>
      <c r="G194" s="35"/>
      <c r="H194" s="36"/>
      <c r="I194" s="35"/>
      <c r="J194" s="35"/>
      <c r="K194" s="35"/>
      <c r="L194" s="35"/>
      <c r="M194" s="35"/>
      <c r="N194" s="35"/>
      <c r="O194" s="35"/>
    </row>
    <row r="195" spans="1:28" s="41" customFormat="1" ht="8.65" customHeight="1" x14ac:dyDescent="0.25">
      <c r="A195" s="25" t="s">
        <v>29</v>
      </c>
      <c r="B195" s="38">
        <v>20306</v>
      </c>
      <c r="C195" s="38"/>
      <c r="D195" s="39" t="s">
        <v>28</v>
      </c>
      <c r="E195" s="38">
        <v>6445</v>
      </c>
      <c r="F195" s="38"/>
      <c r="G195" s="38">
        <v>715</v>
      </c>
      <c r="H195" s="39" t="s">
        <v>28</v>
      </c>
      <c r="I195" s="38"/>
      <c r="J195" s="39" t="s">
        <v>28</v>
      </c>
      <c r="K195" s="39" t="s">
        <v>28</v>
      </c>
      <c r="L195" s="39" t="s">
        <v>28</v>
      </c>
      <c r="M195" s="38"/>
      <c r="N195" s="38">
        <v>143</v>
      </c>
      <c r="O195" s="38">
        <v>6</v>
      </c>
      <c r="P195" s="40"/>
    </row>
    <row r="196" spans="1:28" s="41" customFormat="1" ht="8.65" customHeight="1" x14ac:dyDescent="0.25">
      <c r="A196" s="25" t="s">
        <v>30</v>
      </c>
      <c r="B196" s="38">
        <v>14685</v>
      </c>
      <c r="C196" s="38"/>
      <c r="D196" s="39" t="s">
        <v>28</v>
      </c>
      <c r="E196" s="38">
        <v>2878</v>
      </c>
      <c r="F196" s="38"/>
      <c r="G196" s="38">
        <v>386</v>
      </c>
      <c r="H196" s="39" t="s">
        <v>28</v>
      </c>
      <c r="I196" s="38"/>
      <c r="J196" s="39" t="s">
        <v>28</v>
      </c>
      <c r="K196" s="39" t="s">
        <v>28</v>
      </c>
      <c r="L196" s="39" t="s">
        <v>28</v>
      </c>
      <c r="M196" s="38"/>
      <c r="N196" s="38">
        <v>0</v>
      </c>
      <c r="O196" s="38">
        <v>0</v>
      </c>
      <c r="P196" s="40"/>
    </row>
    <row r="197" spans="1:28" s="41" customFormat="1" ht="8.65" customHeight="1" x14ac:dyDescent="0.25">
      <c r="A197" s="25" t="s">
        <v>31</v>
      </c>
      <c r="B197" s="38">
        <v>6137</v>
      </c>
      <c r="C197" s="38"/>
      <c r="D197" s="39" t="s">
        <v>28</v>
      </c>
      <c r="E197" s="38">
        <v>1345</v>
      </c>
      <c r="F197" s="38"/>
      <c r="G197" s="38">
        <v>101</v>
      </c>
      <c r="H197" s="39" t="s">
        <v>28</v>
      </c>
      <c r="I197" s="38"/>
      <c r="J197" s="39" t="s">
        <v>28</v>
      </c>
      <c r="K197" s="39" t="s">
        <v>28</v>
      </c>
      <c r="L197" s="39" t="s">
        <v>28</v>
      </c>
      <c r="M197" s="38"/>
      <c r="N197" s="38">
        <v>1</v>
      </c>
      <c r="O197" s="38">
        <v>0</v>
      </c>
      <c r="P197" s="40"/>
    </row>
    <row r="198" spans="1:28" s="41" customFormat="1" ht="8.65" customHeight="1" x14ac:dyDescent="0.25">
      <c r="A198" s="30" t="s">
        <v>32</v>
      </c>
      <c r="B198" s="42">
        <v>9449</v>
      </c>
      <c r="C198" s="42"/>
      <c r="D198" s="43" t="s">
        <v>28</v>
      </c>
      <c r="E198" s="42">
        <v>4478</v>
      </c>
      <c r="F198" s="42"/>
      <c r="G198" s="42">
        <v>360</v>
      </c>
      <c r="H198" s="43" t="s">
        <v>28</v>
      </c>
      <c r="I198" s="42"/>
      <c r="J198" s="43" t="s">
        <v>28</v>
      </c>
      <c r="K198" s="43" t="s">
        <v>28</v>
      </c>
      <c r="L198" s="43" t="s">
        <v>28</v>
      </c>
      <c r="M198" s="42"/>
      <c r="N198" s="42">
        <v>0</v>
      </c>
      <c r="O198" s="42">
        <v>0</v>
      </c>
      <c r="P198" s="40"/>
    </row>
    <row r="199" spans="1:28" s="41" customFormat="1" ht="8.65" customHeight="1" x14ac:dyDescent="0.25">
      <c r="A199" s="25" t="s">
        <v>33</v>
      </c>
      <c r="B199" s="38">
        <v>15809</v>
      </c>
      <c r="C199" s="38"/>
      <c r="D199" s="39" t="s">
        <v>28</v>
      </c>
      <c r="E199" s="38">
        <v>3852</v>
      </c>
      <c r="F199" s="38"/>
      <c r="G199" s="38">
        <v>354</v>
      </c>
      <c r="H199" s="39" t="s">
        <v>28</v>
      </c>
      <c r="I199" s="38"/>
      <c r="J199" s="39" t="s">
        <v>28</v>
      </c>
      <c r="K199" s="39" t="s">
        <v>28</v>
      </c>
      <c r="L199" s="39" t="s">
        <v>28</v>
      </c>
      <c r="M199" s="38"/>
      <c r="N199" s="38">
        <v>0</v>
      </c>
      <c r="O199" s="38">
        <v>0</v>
      </c>
      <c r="P199" s="40"/>
    </row>
    <row r="200" spans="1:28" s="41" customFormat="1" ht="8.65" customHeight="1" x14ac:dyDescent="0.25">
      <c r="A200" s="25" t="s">
        <v>34</v>
      </c>
      <c r="B200" s="38">
        <v>12921</v>
      </c>
      <c r="C200" s="38"/>
      <c r="D200" s="39" t="s">
        <v>28</v>
      </c>
      <c r="E200" s="38">
        <v>3235</v>
      </c>
      <c r="F200" s="38"/>
      <c r="G200" s="38">
        <v>557</v>
      </c>
      <c r="H200" s="39" t="s">
        <v>28</v>
      </c>
      <c r="I200" s="38"/>
      <c r="J200" s="39" t="s">
        <v>28</v>
      </c>
      <c r="K200" s="39" t="s">
        <v>28</v>
      </c>
      <c r="L200" s="39" t="s">
        <v>28</v>
      </c>
      <c r="M200" s="38"/>
      <c r="N200" s="38">
        <v>0</v>
      </c>
      <c r="O200" s="38">
        <v>0</v>
      </c>
      <c r="P200" s="40"/>
    </row>
    <row r="201" spans="1:28" s="41" customFormat="1" ht="8.65" customHeight="1" x14ac:dyDescent="0.25">
      <c r="A201" s="25" t="s">
        <v>35</v>
      </c>
      <c r="B201" s="38">
        <v>19702</v>
      </c>
      <c r="C201" s="38"/>
      <c r="D201" s="39" t="s">
        <v>28</v>
      </c>
      <c r="E201" s="38">
        <v>4139</v>
      </c>
      <c r="F201" s="38"/>
      <c r="G201" s="38">
        <v>665</v>
      </c>
      <c r="H201" s="39" t="s">
        <v>28</v>
      </c>
      <c r="I201" s="38"/>
      <c r="J201" s="39" t="s">
        <v>28</v>
      </c>
      <c r="K201" s="39" t="s">
        <v>28</v>
      </c>
      <c r="L201" s="39" t="s">
        <v>28</v>
      </c>
      <c r="M201" s="38"/>
      <c r="N201" s="38">
        <v>0</v>
      </c>
      <c r="O201" s="38">
        <v>0</v>
      </c>
      <c r="P201" s="40"/>
    </row>
    <row r="202" spans="1:28" s="41" customFormat="1" ht="8.65" customHeight="1" x14ac:dyDescent="0.25">
      <c r="A202" s="30" t="s">
        <v>36</v>
      </c>
      <c r="B202" s="42">
        <v>30343</v>
      </c>
      <c r="C202" s="42"/>
      <c r="D202" s="43" t="s">
        <v>28</v>
      </c>
      <c r="E202" s="42">
        <v>9930</v>
      </c>
      <c r="F202" s="42"/>
      <c r="G202" s="42">
        <v>1890</v>
      </c>
      <c r="H202" s="43" t="s">
        <v>28</v>
      </c>
      <c r="I202" s="42"/>
      <c r="J202" s="43" t="s">
        <v>28</v>
      </c>
      <c r="K202" s="43" t="s">
        <v>28</v>
      </c>
      <c r="L202" s="43" t="s">
        <v>28</v>
      </c>
      <c r="M202" s="42"/>
      <c r="N202" s="42">
        <v>0</v>
      </c>
      <c r="O202" s="42">
        <v>0</v>
      </c>
      <c r="P202" s="40"/>
    </row>
    <row r="203" spans="1:28" s="41" customFormat="1" ht="8.65" customHeight="1" x14ac:dyDescent="0.25">
      <c r="A203" s="25" t="s">
        <v>37</v>
      </c>
      <c r="B203" s="38">
        <v>569204</v>
      </c>
      <c r="C203" s="38"/>
      <c r="D203" s="39" t="s">
        <v>28</v>
      </c>
      <c r="E203" s="38">
        <v>45555</v>
      </c>
      <c r="F203" s="38"/>
      <c r="G203" s="38">
        <v>6650</v>
      </c>
      <c r="H203" s="39" t="s">
        <v>28</v>
      </c>
      <c r="I203" s="38"/>
      <c r="J203" s="39" t="s">
        <v>28</v>
      </c>
      <c r="K203" s="39" t="s">
        <v>28</v>
      </c>
      <c r="L203" s="39" t="s">
        <v>28</v>
      </c>
      <c r="M203" s="38"/>
      <c r="N203" s="38">
        <v>1550</v>
      </c>
      <c r="O203" s="38">
        <v>406</v>
      </c>
      <c r="P203" s="40"/>
    </row>
    <row r="204" spans="1:28" s="41" customFormat="1" ht="8.65" customHeight="1" x14ac:dyDescent="0.25">
      <c r="A204" s="25" t="s">
        <v>38</v>
      </c>
      <c r="B204" s="38">
        <v>13537</v>
      </c>
      <c r="C204" s="38"/>
      <c r="D204" s="39" t="s">
        <v>28</v>
      </c>
      <c r="E204" s="38">
        <v>5036</v>
      </c>
      <c r="F204" s="38"/>
      <c r="G204" s="38">
        <v>248</v>
      </c>
      <c r="H204" s="39" t="s">
        <v>28</v>
      </c>
      <c r="I204" s="38"/>
      <c r="J204" s="39" t="s">
        <v>28</v>
      </c>
      <c r="K204" s="39" t="s">
        <v>28</v>
      </c>
      <c r="L204" s="39" t="s">
        <v>28</v>
      </c>
      <c r="M204" s="38"/>
      <c r="N204" s="38">
        <v>0</v>
      </c>
      <c r="O204" s="38">
        <v>0</v>
      </c>
      <c r="P204" s="40"/>
    </row>
    <row r="205" spans="1:28" s="41" customFormat="1" ht="8.65" customHeight="1" x14ac:dyDescent="0.25">
      <c r="A205" s="25" t="s">
        <v>39</v>
      </c>
      <c r="B205" s="38">
        <v>9050</v>
      </c>
      <c r="C205" s="38"/>
      <c r="D205" s="39" t="s">
        <v>28</v>
      </c>
      <c r="E205" s="38">
        <v>5159</v>
      </c>
      <c r="F205" s="38"/>
      <c r="G205" s="38">
        <v>985</v>
      </c>
      <c r="H205" s="39" t="s">
        <v>28</v>
      </c>
      <c r="I205" s="38"/>
      <c r="J205" s="39" t="s">
        <v>28</v>
      </c>
      <c r="K205" s="39" t="s">
        <v>28</v>
      </c>
      <c r="L205" s="39" t="s">
        <v>28</v>
      </c>
      <c r="M205" s="38"/>
      <c r="N205" s="38">
        <v>0</v>
      </c>
      <c r="O205" s="38">
        <v>0</v>
      </c>
      <c r="P205" s="40"/>
    </row>
    <row r="206" spans="1:28" s="41" customFormat="1" ht="8.65" customHeight="1" x14ac:dyDescent="0.25">
      <c r="A206" s="30" t="s">
        <v>40</v>
      </c>
      <c r="B206" s="42">
        <v>15241</v>
      </c>
      <c r="C206" s="42"/>
      <c r="D206" s="43" t="s">
        <v>28</v>
      </c>
      <c r="E206" s="42">
        <v>2490</v>
      </c>
      <c r="F206" s="42"/>
      <c r="G206" s="42">
        <v>627</v>
      </c>
      <c r="H206" s="43" t="s">
        <v>28</v>
      </c>
      <c r="I206" s="42"/>
      <c r="J206" s="43" t="s">
        <v>28</v>
      </c>
      <c r="K206" s="43" t="s">
        <v>28</v>
      </c>
      <c r="L206" s="43" t="s">
        <v>28</v>
      </c>
      <c r="M206" s="42"/>
      <c r="N206" s="42">
        <v>2</v>
      </c>
      <c r="O206" s="42">
        <v>0</v>
      </c>
      <c r="P206" s="40"/>
    </row>
    <row r="207" spans="1:28" s="41" customFormat="1" ht="8.65" customHeight="1" x14ac:dyDescent="0.25">
      <c r="A207" s="25" t="s">
        <v>41</v>
      </c>
      <c r="B207" s="38">
        <v>12686</v>
      </c>
      <c r="C207" s="38"/>
      <c r="D207" s="39" t="s">
        <v>28</v>
      </c>
      <c r="E207" s="38">
        <v>2622</v>
      </c>
      <c r="F207" s="38"/>
      <c r="G207" s="38">
        <v>285</v>
      </c>
      <c r="H207" s="39" t="s">
        <v>28</v>
      </c>
      <c r="I207" s="38"/>
      <c r="J207" s="39" t="s">
        <v>28</v>
      </c>
      <c r="K207" s="39" t="s">
        <v>28</v>
      </c>
      <c r="L207" s="39" t="s">
        <v>28</v>
      </c>
      <c r="M207" s="38"/>
      <c r="N207" s="38">
        <v>0</v>
      </c>
      <c r="O207" s="38">
        <v>0</v>
      </c>
      <c r="P207" s="40"/>
    </row>
    <row r="208" spans="1:28" s="41" customFormat="1" ht="8.65" customHeight="1" x14ac:dyDescent="0.25">
      <c r="A208" s="25" t="s">
        <v>42</v>
      </c>
      <c r="B208" s="38">
        <v>26047</v>
      </c>
      <c r="C208" s="38"/>
      <c r="D208" s="39" t="s">
        <v>28</v>
      </c>
      <c r="E208" s="38">
        <v>10790</v>
      </c>
      <c r="F208" s="38"/>
      <c r="G208" s="38">
        <v>1740</v>
      </c>
      <c r="H208" s="39" t="s">
        <v>28</v>
      </c>
      <c r="I208" s="38"/>
      <c r="J208" s="39" t="s">
        <v>28</v>
      </c>
      <c r="K208" s="39" t="s">
        <v>28</v>
      </c>
      <c r="L208" s="39" t="s">
        <v>28</v>
      </c>
      <c r="M208" s="38"/>
      <c r="N208" s="38">
        <v>4</v>
      </c>
      <c r="O208" s="38">
        <v>4</v>
      </c>
      <c r="P208" s="40"/>
    </row>
    <row r="209" spans="1:16" s="41" customFormat="1" ht="8.65" customHeight="1" x14ac:dyDescent="0.25">
      <c r="A209" s="25" t="s">
        <v>43</v>
      </c>
      <c r="B209" s="38">
        <v>16899</v>
      </c>
      <c r="C209" s="38"/>
      <c r="D209" s="39" t="s">
        <v>28</v>
      </c>
      <c r="E209" s="38">
        <v>2885</v>
      </c>
      <c r="F209" s="38"/>
      <c r="G209" s="38">
        <v>481</v>
      </c>
      <c r="H209" s="39" t="s">
        <v>28</v>
      </c>
      <c r="I209" s="38"/>
      <c r="J209" s="39" t="s">
        <v>28</v>
      </c>
      <c r="K209" s="39" t="s">
        <v>28</v>
      </c>
      <c r="L209" s="39" t="s">
        <v>28</v>
      </c>
      <c r="M209" s="38"/>
      <c r="N209" s="38">
        <v>0</v>
      </c>
      <c r="O209" s="38">
        <v>0</v>
      </c>
      <c r="P209" s="40"/>
    </row>
    <row r="210" spans="1:16" s="41" customFormat="1" ht="8.65" customHeight="1" x14ac:dyDescent="0.25">
      <c r="A210" s="30" t="s">
        <v>44</v>
      </c>
      <c r="B210" s="42">
        <v>9280</v>
      </c>
      <c r="C210" s="42"/>
      <c r="D210" s="43" t="s">
        <v>28</v>
      </c>
      <c r="E210" s="42">
        <v>3617</v>
      </c>
      <c r="F210" s="42"/>
      <c r="G210" s="42">
        <v>570</v>
      </c>
      <c r="H210" s="43" t="s">
        <v>28</v>
      </c>
      <c r="I210" s="42"/>
      <c r="J210" s="43" t="s">
        <v>28</v>
      </c>
      <c r="K210" s="43" t="s">
        <v>28</v>
      </c>
      <c r="L210" s="43" t="s">
        <v>28</v>
      </c>
      <c r="M210" s="42"/>
      <c r="N210" s="42">
        <v>1</v>
      </c>
      <c r="O210" s="42">
        <v>0</v>
      </c>
      <c r="P210" s="40"/>
    </row>
    <row r="211" spans="1:16" s="41" customFormat="1" ht="8.65" customHeight="1" x14ac:dyDescent="0.25">
      <c r="A211" s="25" t="s">
        <v>45</v>
      </c>
      <c r="B211" s="38">
        <v>10615</v>
      </c>
      <c r="C211" s="38"/>
      <c r="D211" s="39" t="s">
        <v>28</v>
      </c>
      <c r="E211" s="38">
        <v>3677</v>
      </c>
      <c r="F211" s="38"/>
      <c r="G211" s="38">
        <v>784</v>
      </c>
      <c r="H211" s="39" t="s">
        <v>28</v>
      </c>
      <c r="I211" s="38"/>
      <c r="J211" s="39" t="s">
        <v>28</v>
      </c>
      <c r="K211" s="39" t="s">
        <v>28</v>
      </c>
      <c r="L211" s="39" t="s">
        <v>28</v>
      </c>
      <c r="M211" s="38"/>
      <c r="N211" s="38">
        <v>0</v>
      </c>
      <c r="O211" s="38">
        <v>0</v>
      </c>
      <c r="P211" s="40"/>
    </row>
    <row r="212" spans="1:16" s="41" customFormat="1" ht="8.65" customHeight="1" x14ac:dyDescent="0.25">
      <c r="A212" s="25" t="s">
        <v>46</v>
      </c>
      <c r="B212" s="38">
        <v>14668</v>
      </c>
      <c r="C212" s="38"/>
      <c r="D212" s="39" t="s">
        <v>28</v>
      </c>
      <c r="E212" s="38">
        <v>3089</v>
      </c>
      <c r="F212" s="38"/>
      <c r="G212" s="38">
        <v>397</v>
      </c>
      <c r="H212" s="39" t="s">
        <v>28</v>
      </c>
      <c r="I212" s="38"/>
      <c r="J212" s="39" t="s">
        <v>28</v>
      </c>
      <c r="K212" s="39" t="s">
        <v>28</v>
      </c>
      <c r="L212" s="39" t="s">
        <v>28</v>
      </c>
      <c r="M212" s="38"/>
      <c r="N212" s="38">
        <v>0</v>
      </c>
      <c r="O212" s="38">
        <v>0</v>
      </c>
      <c r="P212" s="40"/>
    </row>
    <row r="213" spans="1:16" s="41" customFormat="1" ht="8.65" customHeight="1" x14ac:dyDescent="0.25">
      <c r="A213" s="25" t="s">
        <v>47</v>
      </c>
      <c r="B213" s="38">
        <v>12698</v>
      </c>
      <c r="C213" s="38"/>
      <c r="D213" s="39" t="s">
        <v>28</v>
      </c>
      <c r="E213" s="38">
        <v>7345</v>
      </c>
      <c r="F213" s="38"/>
      <c r="G213" s="38">
        <v>1570</v>
      </c>
      <c r="H213" s="39" t="s">
        <v>28</v>
      </c>
      <c r="I213" s="38"/>
      <c r="J213" s="39" t="s">
        <v>28</v>
      </c>
      <c r="K213" s="39" t="s">
        <v>28</v>
      </c>
      <c r="L213" s="39" t="s">
        <v>28</v>
      </c>
      <c r="M213" s="38"/>
      <c r="N213" s="38">
        <v>0</v>
      </c>
      <c r="O213" s="38">
        <v>0</v>
      </c>
      <c r="P213" s="40"/>
    </row>
    <row r="214" spans="1:16" s="41" customFormat="1" ht="8.65" customHeight="1" x14ac:dyDescent="0.25">
      <c r="A214" s="30" t="s">
        <v>48</v>
      </c>
      <c r="B214" s="42">
        <v>11198</v>
      </c>
      <c r="C214" s="42"/>
      <c r="D214" s="43" t="s">
        <v>28</v>
      </c>
      <c r="E214" s="42">
        <v>3194</v>
      </c>
      <c r="F214" s="42"/>
      <c r="G214" s="42">
        <v>211</v>
      </c>
      <c r="H214" s="43" t="s">
        <v>28</v>
      </c>
      <c r="I214" s="42"/>
      <c r="J214" s="43" t="s">
        <v>28</v>
      </c>
      <c r="K214" s="43" t="s">
        <v>28</v>
      </c>
      <c r="L214" s="43" t="s">
        <v>28</v>
      </c>
      <c r="M214" s="42"/>
      <c r="N214" s="42">
        <v>0</v>
      </c>
      <c r="O214" s="42">
        <v>1</v>
      </c>
      <c r="P214" s="40"/>
    </row>
    <row r="215" spans="1:16" s="41" customFormat="1" ht="8.65" customHeight="1" x14ac:dyDescent="0.25">
      <c r="A215" s="25" t="s">
        <v>49</v>
      </c>
      <c r="B215" s="38">
        <v>15107</v>
      </c>
      <c r="C215" s="38"/>
      <c r="D215" s="39" t="s">
        <v>28</v>
      </c>
      <c r="E215" s="38">
        <v>4423</v>
      </c>
      <c r="F215" s="38"/>
      <c r="G215" s="38">
        <v>1112</v>
      </c>
      <c r="H215" s="39" t="s">
        <v>28</v>
      </c>
      <c r="I215" s="38"/>
      <c r="J215" s="39" t="s">
        <v>28</v>
      </c>
      <c r="K215" s="39" t="s">
        <v>28</v>
      </c>
      <c r="L215" s="39" t="s">
        <v>28</v>
      </c>
      <c r="M215" s="38"/>
      <c r="N215" s="38">
        <v>18</v>
      </c>
      <c r="O215" s="38">
        <v>5</v>
      </c>
      <c r="P215" s="40"/>
    </row>
    <row r="216" spans="1:16" s="41" customFormat="1" ht="8.65" customHeight="1" x14ac:dyDescent="0.25">
      <c r="A216" s="25" t="s">
        <v>50</v>
      </c>
      <c r="B216" s="38">
        <v>15221</v>
      </c>
      <c r="C216" s="38"/>
      <c r="D216" s="39" t="s">
        <v>28</v>
      </c>
      <c r="E216" s="38">
        <v>4047</v>
      </c>
      <c r="F216" s="38"/>
      <c r="G216" s="38">
        <v>625</v>
      </c>
      <c r="H216" s="39" t="s">
        <v>28</v>
      </c>
      <c r="I216" s="38"/>
      <c r="J216" s="39" t="s">
        <v>28</v>
      </c>
      <c r="K216" s="39" t="s">
        <v>28</v>
      </c>
      <c r="L216" s="39" t="s">
        <v>28</v>
      </c>
      <c r="M216" s="38"/>
      <c r="N216" s="38">
        <v>11</v>
      </c>
      <c r="O216" s="38">
        <v>1</v>
      </c>
      <c r="P216" s="40"/>
    </row>
    <row r="217" spans="1:16" s="41" customFormat="1" ht="8.65" customHeight="1" x14ac:dyDescent="0.25">
      <c r="A217" s="25" t="s">
        <v>51</v>
      </c>
      <c r="B217" s="38">
        <v>23103</v>
      </c>
      <c r="C217" s="38"/>
      <c r="D217" s="39" t="s">
        <v>28</v>
      </c>
      <c r="E217" s="38">
        <v>4785</v>
      </c>
      <c r="F217" s="38"/>
      <c r="G217" s="38">
        <v>919</v>
      </c>
      <c r="H217" s="39" t="s">
        <v>28</v>
      </c>
      <c r="I217" s="38"/>
      <c r="J217" s="39" t="s">
        <v>28</v>
      </c>
      <c r="K217" s="39" t="s">
        <v>28</v>
      </c>
      <c r="L217" s="39" t="s">
        <v>28</v>
      </c>
      <c r="M217" s="38"/>
      <c r="N217" s="38">
        <v>0</v>
      </c>
      <c r="O217" s="38">
        <v>0</v>
      </c>
      <c r="P217" s="40"/>
    </row>
    <row r="218" spans="1:16" s="41" customFormat="1" ht="8.65" customHeight="1" x14ac:dyDescent="0.25">
      <c r="A218" s="30" t="s">
        <v>52</v>
      </c>
      <c r="B218" s="42">
        <v>9616</v>
      </c>
      <c r="C218" s="42"/>
      <c r="D218" s="43" t="s">
        <v>28</v>
      </c>
      <c r="E218" s="42">
        <v>2084</v>
      </c>
      <c r="F218" s="42"/>
      <c r="G218" s="42">
        <v>576</v>
      </c>
      <c r="H218" s="43" t="s">
        <v>28</v>
      </c>
      <c r="I218" s="42"/>
      <c r="J218" s="43" t="s">
        <v>28</v>
      </c>
      <c r="K218" s="43" t="s">
        <v>28</v>
      </c>
      <c r="L218" s="43" t="s">
        <v>28</v>
      </c>
      <c r="M218" s="42"/>
      <c r="N218" s="42">
        <v>0</v>
      </c>
      <c r="O218" s="42">
        <v>0</v>
      </c>
      <c r="P218" s="40"/>
    </row>
    <row r="219" spans="1:16" s="41" customFormat="1" ht="8.65" customHeight="1" x14ac:dyDescent="0.25">
      <c r="A219" s="25" t="s">
        <v>53</v>
      </c>
      <c r="B219" s="38">
        <v>20124</v>
      </c>
      <c r="C219" s="38"/>
      <c r="D219" s="39" t="s">
        <v>28</v>
      </c>
      <c r="E219" s="38">
        <v>6949</v>
      </c>
      <c r="F219" s="38"/>
      <c r="G219" s="38">
        <v>758</v>
      </c>
      <c r="H219" s="39" t="s">
        <v>28</v>
      </c>
      <c r="I219" s="38"/>
      <c r="J219" s="39" t="s">
        <v>28</v>
      </c>
      <c r="K219" s="39" t="s">
        <v>28</v>
      </c>
      <c r="L219" s="39" t="s">
        <v>28</v>
      </c>
      <c r="M219" s="38"/>
      <c r="N219" s="38">
        <v>13</v>
      </c>
      <c r="O219" s="38">
        <v>0</v>
      </c>
      <c r="P219" s="40"/>
    </row>
    <row r="220" spans="1:16" s="41" customFormat="1" ht="8.65" customHeight="1" x14ac:dyDescent="0.25">
      <c r="A220" s="25" t="s">
        <v>54</v>
      </c>
      <c r="B220" s="38">
        <v>7896</v>
      </c>
      <c r="C220" s="38"/>
      <c r="D220" s="39" t="s">
        <v>28</v>
      </c>
      <c r="E220" s="39">
        <v>3579</v>
      </c>
      <c r="F220" s="39"/>
      <c r="G220" s="39">
        <v>470</v>
      </c>
      <c r="H220" s="39" t="s">
        <v>28</v>
      </c>
      <c r="I220" s="38"/>
      <c r="J220" s="39" t="s">
        <v>28</v>
      </c>
      <c r="K220" s="39" t="s">
        <v>28</v>
      </c>
      <c r="L220" s="39" t="s">
        <v>28</v>
      </c>
      <c r="M220" s="38"/>
      <c r="N220" s="39">
        <v>0</v>
      </c>
      <c r="O220" s="39">
        <v>0</v>
      </c>
      <c r="P220" s="40"/>
    </row>
    <row r="221" spans="1:16" s="41" customFormat="1" ht="8.65" customHeight="1" x14ac:dyDescent="0.25">
      <c r="A221" s="25" t="s">
        <v>55</v>
      </c>
      <c r="B221" s="38">
        <v>12414</v>
      </c>
      <c r="C221" s="38"/>
      <c r="D221" s="39" t="s">
        <v>28</v>
      </c>
      <c r="E221" s="38">
        <v>3248</v>
      </c>
      <c r="F221" s="38"/>
      <c r="G221" s="38">
        <v>370</v>
      </c>
      <c r="H221" s="39" t="s">
        <v>28</v>
      </c>
      <c r="I221" s="38"/>
      <c r="J221" s="39" t="s">
        <v>28</v>
      </c>
      <c r="K221" s="39" t="s">
        <v>28</v>
      </c>
      <c r="L221" s="39" t="s">
        <v>28</v>
      </c>
      <c r="M221" s="38"/>
      <c r="N221" s="38">
        <v>3</v>
      </c>
      <c r="O221" s="38">
        <v>2</v>
      </c>
      <c r="P221" s="40"/>
    </row>
    <row r="222" spans="1:16" s="41" customFormat="1" ht="8.65" customHeight="1" x14ac:dyDescent="0.25">
      <c r="A222" s="30" t="s">
        <v>56</v>
      </c>
      <c r="B222" s="42">
        <v>22992</v>
      </c>
      <c r="C222" s="42"/>
      <c r="D222" s="43" t="s">
        <v>28</v>
      </c>
      <c r="E222" s="42">
        <v>5754</v>
      </c>
      <c r="F222" s="42"/>
      <c r="G222" s="42">
        <v>665</v>
      </c>
      <c r="H222" s="43" t="s">
        <v>28</v>
      </c>
      <c r="I222" s="42"/>
      <c r="J222" s="43" t="s">
        <v>28</v>
      </c>
      <c r="K222" s="43" t="s">
        <v>28</v>
      </c>
      <c r="L222" s="43" t="s">
        <v>28</v>
      </c>
      <c r="M222" s="42"/>
      <c r="N222" s="42">
        <v>5</v>
      </c>
      <c r="O222" s="42">
        <v>0</v>
      </c>
      <c r="P222" s="40"/>
    </row>
    <row r="223" spans="1:16" s="41" customFormat="1" ht="8.65" customHeight="1" x14ac:dyDescent="0.25">
      <c r="A223" s="25" t="s">
        <v>57</v>
      </c>
      <c r="B223" s="38">
        <v>12426</v>
      </c>
      <c r="C223" s="38"/>
      <c r="D223" s="39" t="s">
        <v>28</v>
      </c>
      <c r="E223" s="38">
        <v>1653</v>
      </c>
      <c r="F223" s="38"/>
      <c r="G223" s="38">
        <v>284</v>
      </c>
      <c r="H223" s="39" t="s">
        <v>28</v>
      </c>
      <c r="I223" s="38"/>
      <c r="J223" s="39" t="s">
        <v>28</v>
      </c>
      <c r="K223" s="39" t="s">
        <v>28</v>
      </c>
      <c r="L223" s="39" t="s">
        <v>28</v>
      </c>
      <c r="M223" s="38"/>
      <c r="N223" s="38">
        <v>0</v>
      </c>
      <c r="O223" s="38">
        <v>0</v>
      </c>
      <c r="P223" s="40"/>
    </row>
    <row r="224" spans="1:16" s="41" customFormat="1" ht="8.65" customHeight="1" x14ac:dyDescent="0.25">
      <c r="A224" s="25" t="s">
        <v>58</v>
      </c>
      <c r="B224" s="38">
        <v>9035</v>
      </c>
      <c r="C224" s="38"/>
      <c r="D224" s="39" t="s">
        <v>28</v>
      </c>
      <c r="E224" s="38">
        <v>4348</v>
      </c>
      <c r="F224" s="38"/>
      <c r="G224" s="38">
        <v>1330</v>
      </c>
      <c r="H224" s="39" t="s">
        <v>28</v>
      </c>
      <c r="I224" s="38"/>
      <c r="J224" s="39" t="s">
        <v>28</v>
      </c>
      <c r="K224" s="39" t="s">
        <v>28</v>
      </c>
      <c r="L224" s="39" t="s">
        <v>28</v>
      </c>
      <c r="M224" s="38"/>
      <c r="N224" s="38">
        <v>0</v>
      </c>
      <c r="O224" s="38">
        <v>0</v>
      </c>
      <c r="P224" s="40"/>
    </row>
    <row r="225" spans="1:16" s="41" customFormat="1" ht="8.65" customHeight="1" x14ac:dyDescent="0.25">
      <c r="A225" s="25" t="s">
        <v>59</v>
      </c>
      <c r="B225" s="38">
        <v>16567</v>
      </c>
      <c r="C225" s="38"/>
      <c r="D225" s="39" t="s">
        <v>28</v>
      </c>
      <c r="E225" s="38">
        <v>4765</v>
      </c>
      <c r="F225" s="38"/>
      <c r="G225" s="38">
        <v>553</v>
      </c>
      <c r="H225" s="39" t="s">
        <v>28</v>
      </c>
      <c r="I225" s="38"/>
      <c r="J225" s="39" t="s">
        <v>28</v>
      </c>
      <c r="K225" s="39" t="s">
        <v>28</v>
      </c>
      <c r="L225" s="39" t="s">
        <v>28</v>
      </c>
      <c r="M225" s="38"/>
      <c r="N225" s="38">
        <v>15</v>
      </c>
      <c r="O225" s="38">
        <v>0</v>
      </c>
      <c r="P225" s="40"/>
    </row>
    <row r="226" spans="1:16" s="41" customFormat="1" ht="8.65" customHeight="1" x14ac:dyDescent="0.25">
      <c r="A226" s="30" t="s">
        <v>60</v>
      </c>
      <c r="B226" s="42">
        <v>9364</v>
      </c>
      <c r="C226" s="42"/>
      <c r="D226" s="43" t="s">
        <v>28</v>
      </c>
      <c r="E226" s="42">
        <v>3006</v>
      </c>
      <c r="F226" s="42"/>
      <c r="G226" s="42">
        <v>457</v>
      </c>
      <c r="H226" s="43" t="s">
        <v>28</v>
      </c>
      <c r="I226" s="42"/>
      <c r="J226" s="43" t="s">
        <v>28</v>
      </c>
      <c r="K226" s="43" t="s">
        <v>28</v>
      </c>
      <c r="L226" s="43" t="s">
        <v>28</v>
      </c>
      <c r="M226" s="42"/>
      <c r="N226" s="42">
        <v>0</v>
      </c>
      <c r="O226" s="42">
        <v>0</v>
      </c>
      <c r="P226" s="40"/>
    </row>
    <row r="227" spans="1:16" s="41" customFormat="1" ht="8.65" customHeight="1" x14ac:dyDescent="0.25">
      <c r="A227" s="34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7"/>
    </row>
    <row r="228" spans="1:16" s="41" customFormat="1" ht="8.65" customHeight="1" x14ac:dyDescent="0.25">
      <c r="A228" s="33">
        <v>2013</v>
      </c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15"/>
    </row>
    <row r="229" spans="1:16" s="41" customFormat="1" ht="8.65" customHeight="1" x14ac:dyDescent="0.25">
      <c r="A229" s="34" t="s">
        <v>27</v>
      </c>
      <c r="B229" s="35">
        <f>SUM(B231:B262)</f>
        <v>1082835</v>
      </c>
      <c r="C229" s="35"/>
      <c r="D229" s="36" t="s">
        <v>28</v>
      </c>
      <c r="E229" s="35">
        <f>SUM(E231:E262)</f>
        <v>181997</v>
      </c>
      <c r="F229" s="35"/>
      <c r="G229" s="35">
        <f>SUM(G231:G262)</f>
        <v>31263</v>
      </c>
      <c r="H229" s="36" t="s">
        <v>28</v>
      </c>
      <c r="I229" s="35"/>
      <c r="J229" s="36" t="s">
        <v>28</v>
      </c>
      <c r="K229" s="36" t="s">
        <v>28</v>
      </c>
      <c r="L229" s="36" t="s">
        <v>28</v>
      </c>
      <c r="M229" s="35"/>
      <c r="N229" s="35">
        <f>SUM(N231:N262)</f>
        <v>1382</v>
      </c>
      <c r="O229" s="35">
        <f>SUM(O231:O262)</f>
        <v>930</v>
      </c>
      <c r="P229" s="35"/>
    </row>
    <row r="230" spans="1:16" s="41" customFormat="1" ht="3.95" customHeight="1" x14ac:dyDescent="0.25">
      <c r="A230" s="34"/>
      <c r="B230" s="35"/>
      <c r="C230" s="35"/>
      <c r="D230" s="35"/>
      <c r="E230" s="35"/>
      <c r="F230" s="35"/>
      <c r="G230" s="35"/>
      <c r="H230" s="36"/>
      <c r="I230" s="35"/>
      <c r="J230" s="35"/>
      <c r="K230" s="35"/>
      <c r="L230" s="35"/>
      <c r="M230" s="35"/>
      <c r="N230" s="35"/>
      <c r="O230" s="35"/>
      <c r="P230" s="37"/>
    </row>
    <row r="231" spans="1:16" s="41" customFormat="1" ht="8.65" customHeight="1" x14ac:dyDescent="0.25">
      <c r="A231" s="25" t="s">
        <v>29</v>
      </c>
      <c r="B231" s="38">
        <v>22123</v>
      </c>
      <c r="C231" s="38"/>
      <c r="D231" s="39" t="s">
        <v>28</v>
      </c>
      <c r="E231" s="38">
        <v>6671</v>
      </c>
      <c r="F231" s="38"/>
      <c r="G231" s="38">
        <v>741</v>
      </c>
      <c r="H231" s="39" t="s">
        <v>28</v>
      </c>
      <c r="I231" s="38"/>
      <c r="J231" s="39" t="s">
        <v>28</v>
      </c>
      <c r="K231" s="39" t="s">
        <v>28</v>
      </c>
      <c r="L231" s="39" t="s">
        <v>28</v>
      </c>
      <c r="M231" s="38"/>
      <c r="N231" s="38">
        <v>0</v>
      </c>
      <c r="O231" s="38">
        <v>0</v>
      </c>
      <c r="P231" s="40"/>
    </row>
    <row r="232" spans="1:16" s="41" customFormat="1" ht="8.65" customHeight="1" x14ac:dyDescent="0.25">
      <c r="A232" s="25" t="s">
        <v>30</v>
      </c>
      <c r="B232" s="38">
        <v>14331</v>
      </c>
      <c r="C232" s="38"/>
      <c r="D232" s="39" t="s">
        <v>28</v>
      </c>
      <c r="E232" s="38">
        <v>2522</v>
      </c>
      <c r="F232" s="38"/>
      <c r="G232" s="38">
        <v>415</v>
      </c>
      <c r="H232" s="39" t="s">
        <v>28</v>
      </c>
      <c r="I232" s="38"/>
      <c r="J232" s="39" t="s">
        <v>28</v>
      </c>
      <c r="K232" s="39" t="s">
        <v>28</v>
      </c>
      <c r="L232" s="39" t="s">
        <v>28</v>
      </c>
      <c r="M232" s="38"/>
      <c r="N232" s="38">
        <v>0</v>
      </c>
      <c r="O232" s="38">
        <v>0</v>
      </c>
      <c r="P232" s="40"/>
    </row>
    <row r="233" spans="1:16" s="41" customFormat="1" ht="8.65" customHeight="1" x14ac:dyDescent="0.25">
      <c r="A233" s="25" t="s">
        <v>31</v>
      </c>
      <c r="B233" s="38">
        <v>7560</v>
      </c>
      <c r="C233" s="38"/>
      <c r="D233" s="39" t="s">
        <v>28</v>
      </c>
      <c r="E233" s="38">
        <v>1806</v>
      </c>
      <c r="F233" s="38"/>
      <c r="G233" s="38">
        <v>148</v>
      </c>
      <c r="H233" s="39" t="s">
        <v>28</v>
      </c>
      <c r="I233" s="38"/>
      <c r="J233" s="39" t="s">
        <v>28</v>
      </c>
      <c r="K233" s="39" t="s">
        <v>28</v>
      </c>
      <c r="L233" s="39" t="s">
        <v>28</v>
      </c>
      <c r="M233" s="38"/>
      <c r="N233" s="38">
        <v>0</v>
      </c>
      <c r="O233" s="38">
        <v>0</v>
      </c>
      <c r="P233" s="40"/>
    </row>
    <row r="234" spans="1:16" s="41" customFormat="1" ht="8.65" customHeight="1" x14ac:dyDescent="0.25">
      <c r="A234" s="30" t="s">
        <v>32</v>
      </c>
      <c r="B234" s="42">
        <v>11482</v>
      </c>
      <c r="C234" s="42"/>
      <c r="D234" s="43" t="s">
        <v>28</v>
      </c>
      <c r="E234" s="42">
        <v>4972</v>
      </c>
      <c r="F234" s="42"/>
      <c r="G234" s="42">
        <v>359</v>
      </c>
      <c r="H234" s="43" t="s">
        <v>28</v>
      </c>
      <c r="I234" s="42"/>
      <c r="J234" s="43" t="s">
        <v>28</v>
      </c>
      <c r="K234" s="43" t="s">
        <v>28</v>
      </c>
      <c r="L234" s="43" t="s">
        <v>28</v>
      </c>
      <c r="M234" s="42"/>
      <c r="N234" s="42">
        <v>0</v>
      </c>
      <c r="O234" s="42">
        <v>0</v>
      </c>
      <c r="P234" s="40"/>
    </row>
    <row r="235" spans="1:16" s="41" customFormat="1" ht="8.65" customHeight="1" x14ac:dyDescent="0.25">
      <c r="A235" s="25" t="s">
        <v>33</v>
      </c>
      <c r="B235" s="38">
        <v>18176</v>
      </c>
      <c r="C235" s="38"/>
      <c r="D235" s="39" t="s">
        <v>28</v>
      </c>
      <c r="E235" s="38">
        <v>4900</v>
      </c>
      <c r="F235" s="38"/>
      <c r="G235" s="38">
        <v>577</v>
      </c>
      <c r="H235" s="39" t="s">
        <v>28</v>
      </c>
      <c r="I235" s="38"/>
      <c r="J235" s="39" t="s">
        <v>28</v>
      </c>
      <c r="K235" s="39" t="s">
        <v>28</v>
      </c>
      <c r="L235" s="39" t="s">
        <v>28</v>
      </c>
      <c r="M235" s="38"/>
      <c r="N235" s="38">
        <v>0</v>
      </c>
      <c r="O235" s="38">
        <v>0</v>
      </c>
      <c r="P235" s="40"/>
    </row>
    <row r="236" spans="1:16" s="41" customFormat="1" ht="8.65" customHeight="1" x14ac:dyDescent="0.25">
      <c r="A236" s="25" t="s">
        <v>34</v>
      </c>
      <c r="B236" s="38">
        <v>17599</v>
      </c>
      <c r="C236" s="38"/>
      <c r="D236" s="39" t="s">
        <v>28</v>
      </c>
      <c r="E236" s="38">
        <v>2560</v>
      </c>
      <c r="F236" s="38"/>
      <c r="G236" s="38">
        <v>477</v>
      </c>
      <c r="H236" s="39" t="s">
        <v>28</v>
      </c>
      <c r="I236" s="38"/>
      <c r="J236" s="39" t="s">
        <v>28</v>
      </c>
      <c r="K236" s="39" t="s">
        <v>28</v>
      </c>
      <c r="L236" s="39" t="s">
        <v>28</v>
      </c>
      <c r="M236" s="38"/>
      <c r="N236" s="38">
        <v>0</v>
      </c>
      <c r="O236" s="38">
        <v>0</v>
      </c>
      <c r="P236" s="40"/>
    </row>
    <row r="237" spans="1:16" s="41" customFormat="1" ht="8.65" customHeight="1" x14ac:dyDescent="0.25">
      <c r="A237" s="25" t="s">
        <v>35</v>
      </c>
      <c r="B237" s="38">
        <v>21990</v>
      </c>
      <c r="C237" s="38"/>
      <c r="D237" s="39" t="s">
        <v>28</v>
      </c>
      <c r="E237" s="38">
        <v>5704</v>
      </c>
      <c r="F237" s="38"/>
      <c r="G237" s="38">
        <v>810</v>
      </c>
      <c r="H237" s="39" t="s">
        <v>28</v>
      </c>
      <c r="I237" s="38"/>
      <c r="J237" s="39" t="s">
        <v>28</v>
      </c>
      <c r="K237" s="39" t="s">
        <v>28</v>
      </c>
      <c r="L237" s="39" t="s">
        <v>28</v>
      </c>
      <c r="M237" s="38"/>
      <c r="N237" s="38">
        <v>0</v>
      </c>
      <c r="O237" s="38">
        <v>0</v>
      </c>
      <c r="P237" s="40"/>
    </row>
    <row r="238" spans="1:16" s="41" customFormat="1" ht="8.65" customHeight="1" x14ac:dyDescent="0.25">
      <c r="A238" s="30" t="s">
        <v>36</v>
      </c>
      <c r="B238" s="42">
        <v>40797</v>
      </c>
      <c r="C238" s="42"/>
      <c r="D238" s="43" t="s">
        <v>28</v>
      </c>
      <c r="E238" s="42">
        <v>10443</v>
      </c>
      <c r="F238" s="42"/>
      <c r="G238" s="42">
        <v>2067</v>
      </c>
      <c r="H238" s="43" t="s">
        <v>28</v>
      </c>
      <c r="I238" s="42"/>
      <c r="J238" s="43" t="s">
        <v>28</v>
      </c>
      <c r="K238" s="43" t="s">
        <v>28</v>
      </c>
      <c r="L238" s="43" t="s">
        <v>28</v>
      </c>
      <c r="M238" s="42"/>
      <c r="N238" s="42">
        <v>0</v>
      </c>
      <c r="O238" s="42">
        <v>0</v>
      </c>
      <c r="P238" s="40"/>
    </row>
    <row r="239" spans="1:16" s="41" customFormat="1" ht="8.65" customHeight="1" x14ac:dyDescent="0.25">
      <c r="A239" s="25" t="s">
        <v>37</v>
      </c>
      <c r="B239" s="38">
        <v>564785</v>
      </c>
      <c r="C239" s="38"/>
      <c r="D239" s="39" t="s">
        <v>28</v>
      </c>
      <c r="E239" s="38">
        <v>37198</v>
      </c>
      <c r="F239" s="38"/>
      <c r="G239" s="38">
        <v>8304</v>
      </c>
      <c r="H239" s="39" t="s">
        <v>28</v>
      </c>
      <c r="I239" s="38"/>
      <c r="J239" s="39" t="s">
        <v>28</v>
      </c>
      <c r="K239" s="39" t="s">
        <v>28</v>
      </c>
      <c r="L239" s="39" t="s">
        <v>28</v>
      </c>
      <c r="M239" s="38"/>
      <c r="N239" s="38">
        <v>1382</v>
      </c>
      <c r="O239" s="38">
        <v>920</v>
      </c>
      <c r="P239" s="40"/>
    </row>
    <row r="240" spans="1:16" s="41" customFormat="1" ht="8.65" customHeight="1" x14ac:dyDescent="0.25">
      <c r="A240" s="25" t="s">
        <v>38</v>
      </c>
      <c r="B240" s="38">
        <v>16208</v>
      </c>
      <c r="C240" s="38"/>
      <c r="D240" s="39" t="s">
        <v>28</v>
      </c>
      <c r="E240" s="38">
        <v>5439</v>
      </c>
      <c r="F240" s="38"/>
      <c r="G240" s="38">
        <v>317</v>
      </c>
      <c r="H240" s="39" t="s">
        <v>28</v>
      </c>
      <c r="I240" s="38"/>
      <c r="J240" s="39" t="s">
        <v>28</v>
      </c>
      <c r="K240" s="39" t="s">
        <v>28</v>
      </c>
      <c r="L240" s="39" t="s">
        <v>28</v>
      </c>
      <c r="M240" s="38"/>
      <c r="N240" s="38">
        <v>0</v>
      </c>
      <c r="O240" s="38">
        <v>0</v>
      </c>
      <c r="P240" s="40"/>
    </row>
    <row r="241" spans="1:16" s="41" customFormat="1" ht="8.65" customHeight="1" x14ac:dyDescent="0.25">
      <c r="A241" s="25" t="s">
        <v>39</v>
      </c>
      <c r="B241" s="38">
        <v>8788</v>
      </c>
      <c r="C241" s="38"/>
      <c r="D241" s="39" t="s">
        <v>28</v>
      </c>
      <c r="E241" s="38">
        <v>4464</v>
      </c>
      <c r="F241" s="38"/>
      <c r="G241" s="38">
        <v>466</v>
      </c>
      <c r="H241" s="39" t="s">
        <v>28</v>
      </c>
      <c r="I241" s="38"/>
      <c r="J241" s="39" t="s">
        <v>28</v>
      </c>
      <c r="K241" s="39" t="s">
        <v>28</v>
      </c>
      <c r="L241" s="39" t="s">
        <v>28</v>
      </c>
      <c r="M241" s="38"/>
      <c r="N241" s="38">
        <v>0</v>
      </c>
      <c r="O241" s="38">
        <v>0</v>
      </c>
      <c r="P241" s="40"/>
    </row>
    <row r="242" spans="1:16" s="41" customFormat="1" ht="8.65" customHeight="1" x14ac:dyDescent="0.25">
      <c r="A242" s="30" t="s">
        <v>40</v>
      </c>
      <c r="B242" s="42">
        <v>15772</v>
      </c>
      <c r="C242" s="42"/>
      <c r="D242" s="43" t="s">
        <v>28</v>
      </c>
      <c r="E242" s="42">
        <v>2484</v>
      </c>
      <c r="F242" s="42"/>
      <c r="G242" s="42">
        <v>742</v>
      </c>
      <c r="H242" s="43" t="s">
        <v>28</v>
      </c>
      <c r="I242" s="42"/>
      <c r="J242" s="43" t="s">
        <v>28</v>
      </c>
      <c r="K242" s="43" t="s">
        <v>28</v>
      </c>
      <c r="L242" s="43" t="s">
        <v>28</v>
      </c>
      <c r="M242" s="42"/>
      <c r="N242" s="42">
        <v>0</v>
      </c>
      <c r="O242" s="42">
        <v>2</v>
      </c>
      <c r="P242" s="40"/>
    </row>
    <row r="243" spans="1:16" s="41" customFormat="1" ht="8.65" customHeight="1" x14ac:dyDescent="0.25">
      <c r="A243" s="25" t="s">
        <v>41</v>
      </c>
      <c r="B243" s="38">
        <v>13595</v>
      </c>
      <c r="C243" s="38"/>
      <c r="D243" s="39" t="s">
        <v>28</v>
      </c>
      <c r="E243" s="38">
        <v>2485</v>
      </c>
      <c r="F243" s="38"/>
      <c r="G243" s="38">
        <v>263</v>
      </c>
      <c r="H243" s="39" t="s">
        <v>28</v>
      </c>
      <c r="I243" s="38"/>
      <c r="J243" s="39" t="s">
        <v>28</v>
      </c>
      <c r="K243" s="39" t="s">
        <v>28</v>
      </c>
      <c r="L243" s="39" t="s">
        <v>28</v>
      </c>
      <c r="M243" s="38"/>
      <c r="N243" s="38">
        <v>0</v>
      </c>
      <c r="O243" s="38">
        <v>0</v>
      </c>
      <c r="P243" s="40"/>
    </row>
    <row r="244" spans="1:16" s="41" customFormat="1" ht="8.65" customHeight="1" x14ac:dyDescent="0.25">
      <c r="A244" s="25" t="s">
        <v>42</v>
      </c>
      <c r="B244" s="38">
        <v>24434</v>
      </c>
      <c r="C244" s="38"/>
      <c r="D244" s="39" t="s">
        <v>28</v>
      </c>
      <c r="E244" s="38">
        <v>11293</v>
      </c>
      <c r="F244" s="38"/>
      <c r="G244" s="38">
        <v>1987</v>
      </c>
      <c r="H244" s="39" t="s">
        <v>28</v>
      </c>
      <c r="I244" s="38"/>
      <c r="J244" s="39" t="s">
        <v>28</v>
      </c>
      <c r="K244" s="39" t="s">
        <v>28</v>
      </c>
      <c r="L244" s="39" t="s">
        <v>28</v>
      </c>
      <c r="M244" s="38"/>
      <c r="N244" s="38">
        <v>0</v>
      </c>
      <c r="O244" s="38">
        <v>7</v>
      </c>
      <c r="P244" s="40"/>
    </row>
    <row r="245" spans="1:16" s="41" customFormat="1" ht="8.65" customHeight="1" x14ac:dyDescent="0.25">
      <c r="A245" s="25" t="s">
        <v>43</v>
      </c>
      <c r="B245" s="38">
        <v>20224</v>
      </c>
      <c r="C245" s="38"/>
      <c r="D245" s="39" t="s">
        <v>28</v>
      </c>
      <c r="E245" s="38">
        <v>3421</v>
      </c>
      <c r="F245" s="38"/>
      <c r="G245" s="38">
        <v>622</v>
      </c>
      <c r="H245" s="39" t="s">
        <v>28</v>
      </c>
      <c r="I245" s="38"/>
      <c r="J245" s="39" t="s">
        <v>28</v>
      </c>
      <c r="K245" s="39" t="s">
        <v>28</v>
      </c>
      <c r="L245" s="39" t="s">
        <v>28</v>
      </c>
      <c r="M245" s="38"/>
      <c r="N245" s="38">
        <v>0</v>
      </c>
      <c r="O245" s="38">
        <v>0</v>
      </c>
      <c r="P245" s="40"/>
    </row>
    <row r="246" spans="1:16" s="41" customFormat="1" ht="8.65" customHeight="1" x14ac:dyDescent="0.25">
      <c r="A246" s="30" t="s">
        <v>44</v>
      </c>
      <c r="B246" s="42">
        <v>9558</v>
      </c>
      <c r="C246" s="42"/>
      <c r="D246" s="43" t="s">
        <v>28</v>
      </c>
      <c r="E246" s="42">
        <v>3104</v>
      </c>
      <c r="F246" s="42"/>
      <c r="G246" s="42">
        <v>478</v>
      </c>
      <c r="H246" s="43" t="s">
        <v>28</v>
      </c>
      <c r="I246" s="42"/>
      <c r="J246" s="43" t="s">
        <v>28</v>
      </c>
      <c r="K246" s="43" t="s">
        <v>28</v>
      </c>
      <c r="L246" s="43" t="s">
        <v>28</v>
      </c>
      <c r="M246" s="42"/>
      <c r="N246" s="42">
        <v>0</v>
      </c>
      <c r="O246" s="42">
        <v>0</v>
      </c>
      <c r="P246" s="40"/>
    </row>
    <row r="247" spans="1:16" s="41" customFormat="1" ht="8.65" customHeight="1" x14ac:dyDescent="0.25">
      <c r="A247" s="25" t="s">
        <v>45</v>
      </c>
      <c r="B247" s="38">
        <v>17043</v>
      </c>
      <c r="C247" s="38"/>
      <c r="D247" s="39" t="s">
        <v>28</v>
      </c>
      <c r="E247" s="38">
        <v>5888</v>
      </c>
      <c r="F247" s="38"/>
      <c r="G247" s="38">
        <v>912</v>
      </c>
      <c r="H247" s="39" t="s">
        <v>28</v>
      </c>
      <c r="I247" s="38"/>
      <c r="J247" s="39" t="s">
        <v>28</v>
      </c>
      <c r="K247" s="39" t="s">
        <v>28</v>
      </c>
      <c r="L247" s="39" t="s">
        <v>28</v>
      </c>
      <c r="M247" s="38"/>
      <c r="N247" s="38">
        <v>0</v>
      </c>
      <c r="O247" s="38">
        <v>0</v>
      </c>
      <c r="P247" s="40"/>
    </row>
    <row r="248" spans="1:16" s="41" customFormat="1" ht="8.65" customHeight="1" x14ac:dyDescent="0.25">
      <c r="A248" s="25" t="s">
        <v>46</v>
      </c>
      <c r="B248" s="38">
        <v>14379</v>
      </c>
      <c r="C248" s="38"/>
      <c r="D248" s="39" t="s">
        <v>28</v>
      </c>
      <c r="E248" s="38">
        <v>3018</v>
      </c>
      <c r="F248" s="38"/>
      <c r="G248" s="38">
        <v>420</v>
      </c>
      <c r="H248" s="39" t="s">
        <v>28</v>
      </c>
      <c r="I248" s="38"/>
      <c r="J248" s="39" t="s">
        <v>28</v>
      </c>
      <c r="K248" s="39" t="s">
        <v>28</v>
      </c>
      <c r="L248" s="39" t="s">
        <v>28</v>
      </c>
      <c r="M248" s="38"/>
      <c r="N248" s="38">
        <v>0</v>
      </c>
      <c r="O248" s="38">
        <v>0</v>
      </c>
      <c r="P248" s="40"/>
    </row>
    <row r="249" spans="1:16" s="41" customFormat="1" ht="8.65" customHeight="1" x14ac:dyDescent="0.25">
      <c r="A249" s="25" t="s">
        <v>47</v>
      </c>
      <c r="B249" s="38">
        <v>14330</v>
      </c>
      <c r="C249" s="38"/>
      <c r="D249" s="39" t="s">
        <v>28</v>
      </c>
      <c r="E249" s="38">
        <v>5843</v>
      </c>
      <c r="F249" s="38"/>
      <c r="G249" s="38">
        <v>1644</v>
      </c>
      <c r="H249" s="39" t="s">
        <v>28</v>
      </c>
      <c r="I249" s="38"/>
      <c r="J249" s="39" t="s">
        <v>28</v>
      </c>
      <c r="K249" s="39" t="s">
        <v>28</v>
      </c>
      <c r="L249" s="39" t="s">
        <v>28</v>
      </c>
      <c r="M249" s="38"/>
      <c r="N249" s="38">
        <v>0</v>
      </c>
      <c r="O249" s="38">
        <v>0</v>
      </c>
      <c r="P249" s="40"/>
    </row>
    <row r="250" spans="1:16" s="41" customFormat="1" ht="8.65" customHeight="1" x14ac:dyDescent="0.25">
      <c r="A250" s="30" t="s">
        <v>48</v>
      </c>
      <c r="B250" s="42">
        <v>16455</v>
      </c>
      <c r="C250" s="42"/>
      <c r="D250" s="43" t="s">
        <v>28</v>
      </c>
      <c r="E250" s="42">
        <v>3819</v>
      </c>
      <c r="F250" s="42"/>
      <c r="G250" s="42">
        <v>205</v>
      </c>
      <c r="H250" s="43" t="s">
        <v>28</v>
      </c>
      <c r="I250" s="42"/>
      <c r="J250" s="43" t="s">
        <v>28</v>
      </c>
      <c r="K250" s="43" t="s">
        <v>28</v>
      </c>
      <c r="L250" s="43" t="s">
        <v>28</v>
      </c>
      <c r="M250" s="42"/>
      <c r="N250" s="42">
        <v>0</v>
      </c>
      <c r="O250" s="42">
        <v>0</v>
      </c>
      <c r="P250" s="40"/>
    </row>
    <row r="251" spans="1:16" s="41" customFormat="1" ht="8.65" customHeight="1" x14ac:dyDescent="0.25">
      <c r="A251" s="25" t="s">
        <v>49</v>
      </c>
      <c r="B251" s="38">
        <v>16184</v>
      </c>
      <c r="C251" s="38"/>
      <c r="D251" s="39" t="s">
        <v>28</v>
      </c>
      <c r="E251" s="38">
        <v>5423</v>
      </c>
      <c r="F251" s="38"/>
      <c r="G251" s="38">
        <v>1314</v>
      </c>
      <c r="H251" s="39" t="s">
        <v>28</v>
      </c>
      <c r="I251" s="38"/>
      <c r="J251" s="39" t="s">
        <v>28</v>
      </c>
      <c r="K251" s="39" t="s">
        <v>28</v>
      </c>
      <c r="L251" s="39" t="s">
        <v>28</v>
      </c>
      <c r="M251" s="38"/>
      <c r="N251" s="38">
        <v>0</v>
      </c>
      <c r="O251" s="38">
        <v>0</v>
      </c>
      <c r="P251" s="40"/>
    </row>
    <row r="252" spans="1:16" s="41" customFormat="1" ht="8.65" customHeight="1" x14ac:dyDescent="0.25">
      <c r="A252" s="25" t="s">
        <v>50</v>
      </c>
      <c r="B252" s="38">
        <v>20395</v>
      </c>
      <c r="C252" s="38"/>
      <c r="D252" s="39" t="s">
        <v>28</v>
      </c>
      <c r="E252" s="38">
        <v>4285</v>
      </c>
      <c r="F252" s="38"/>
      <c r="G252" s="38">
        <v>636</v>
      </c>
      <c r="H252" s="39" t="s">
        <v>28</v>
      </c>
      <c r="I252" s="38"/>
      <c r="J252" s="39" t="s">
        <v>28</v>
      </c>
      <c r="K252" s="39" t="s">
        <v>28</v>
      </c>
      <c r="L252" s="39" t="s">
        <v>28</v>
      </c>
      <c r="M252" s="38"/>
      <c r="N252" s="38">
        <v>0</v>
      </c>
      <c r="O252" s="38">
        <v>0</v>
      </c>
      <c r="P252" s="40"/>
    </row>
    <row r="253" spans="1:16" s="41" customFormat="1" ht="8.65" customHeight="1" x14ac:dyDescent="0.25">
      <c r="A253" s="25" t="s">
        <v>51</v>
      </c>
      <c r="B253" s="38">
        <v>24643</v>
      </c>
      <c r="C253" s="38"/>
      <c r="D253" s="39" t="s">
        <v>28</v>
      </c>
      <c r="E253" s="38">
        <v>4645</v>
      </c>
      <c r="F253" s="38"/>
      <c r="G253" s="38">
        <v>562</v>
      </c>
      <c r="H253" s="39" t="s">
        <v>28</v>
      </c>
      <c r="I253" s="38"/>
      <c r="J253" s="39" t="s">
        <v>28</v>
      </c>
      <c r="K253" s="39" t="s">
        <v>28</v>
      </c>
      <c r="L253" s="39" t="s">
        <v>28</v>
      </c>
      <c r="M253" s="38"/>
      <c r="N253" s="38">
        <v>0</v>
      </c>
      <c r="O253" s="38">
        <v>0</v>
      </c>
      <c r="P253" s="40"/>
    </row>
    <row r="254" spans="1:16" s="41" customFormat="1" ht="8.65" customHeight="1" x14ac:dyDescent="0.25">
      <c r="A254" s="30" t="s">
        <v>52</v>
      </c>
      <c r="B254" s="42">
        <v>10999</v>
      </c>
      <c r="C254" s="42"/>
      <c r="D254" s="43" t="s">
        <v>28</v>
      </c>
      <c r="E254" s="42">
        <v>2275</v>
      </c>
      <c r="F254" s="42"/>
      <c r="G254" s="42">
        <v>849</v>
      </c>
      <c r="H254" s="43" t="s">
        <v>28</v>
      </c>
      <c r="I254" s="42"/>
      <c r="J254" s="43" t="s">
        <v>28</v>
      </c>
      <c r="K254" s="43" t="s">
        <v>28</v>
      </c>
      <c r="L254" s="43" t="s">
        <v>28</v>
      </c>
      <c r="M254" s="42"/>
      <c r="N254" s="42">
        <v>0</v>
      </c>
      <c r="O254" s="42">
        <v>0</v>
      </c>
      <c r="P254" s="40"/>
    </row>
    <row r="255" spans="1:16" s="41" customFormat="1" ht="8.65" customHeight="1" x14ac:dyDescent="0.25">
      <c r="A255" s="25" t="s">
        <v>53</v>
      </c>
      <c r="B255" s="38">
        <v>20639</v>
      </c>
      <c r="C255" s="38"/>
      <c r="D255" s="39" t="s">
        <v>28</v>
      </c>
      <c r="E255" s="38">
        <v>6523</v>
      </c>
      <c r="F255" s="38"/>
      <c r="G255" s="38">
        <v>733</v>
      </c>
      <c r="H255" s="39" t="s">
        <v>28</v>
      </c>
      <c r="I255" s="38"/>
      <c r="J255" s="39" t="s">
        <v>28</v>
      </c>
      <c r="K255" s="39" t="s">
        <v>28</v>
      </c>
      <c r="L255" s="39" t="s">
        <v>28</v>
      </c>
      <c r="M255" s="38"/>
      <c r="N255" s="38">
        <v>0</v>
      </c>
      <c r="O255" s="38">
        <v>0</v>
      </c>
      <c r="P255" s="40"/>
    </row>
    <row r="256" spans="1:16" s="41" customFormat="1" ht="8.65" customHeight="1" x14ac:dyDescent="0.25">
      <c r="A256" s="25" t="s">
        <v>54</v>
      </c>
      <c r="B256" s="38">
        <v>8811</v>
      </c>
      <c r="C256" s="38"/>
      <c r="D256" s="39" t="s">
        <v>28</v>
      </c>
      <c r="E256" s="39">
        <v>3813</v>
      </c>
      <c r="F256" s="39"/>
      <c r="G256" s="39">
        <v>509</v>
      </c>
      <c r="H256" s="39" t="s">
        <v>28</v>
      </c>
      <c r="I256" s="38"/>
      <c r="J256" s="39" t="s">
        <v>28</v>
      </c>
      <c r="K256" s="39" t="s">
        <v>28</v>
      </c>
      <c r="L256" s="39" t="s">
        <v>28</v>
      </c>
      <c r="M256" s="38"/>
      <c r="N256" s="39">
        <v>0</v>
      </c>
      <c r="O256" s="39">
        <v>0</v>
      </c>
      <c r="P256" s="40"/>
    </row>
    <row r="257" spans="1:28" s="41" customFormat="1" ht="8.65" customHeight="1" x14ac:dyDescent="0.25">
      <c r="A257" s="25" t="s">
        <v>55</v>
      </c>
      <c r="B257" s="38">
        <v>15704</v>
      </c>
      <c r="C257" s="38"/>
      <c r="D257" s="39" t="s">
        <v>28</v>
      </c>
      <c r="E257" s="38">
        <v>3737</v>
      </c>
      <c r="F257" s="38"/>
      <c r="G257" s="38">
        <v>304</v>
      </c>
      <c r="H257" s="39" t="s">
        <v>28</v>
      </c>
      <c r="I257" s="38"/>
      <c r="J257" s="39" t="s">
        <v>28</v>
      </c>
      <c r="K257" s="39" t="s">
        <v>28</v>
      </c>
      <c r="L257" s="39" t="s">
        <v>28</v>
      </c>
      <c r="M257" s="38"/>
      <c r="N257" s="38">
        <v>0</v>
      </c>
      <c r="O257" s="38">
        <v>0</v>
      </c>
      <c r="P257" s="40"/>
    </row>
    <row r="258" spans="1:28" s="41" customFormat="1" ht="8.65" customHeight="1" x14ac:dyDescent="0.25">
      <c r="A258" s="30" t="s">
        <v>56</v>
      </c>
      <c r="B258" s="42">
        <v>20202</v>
      </c>
      <c r="C258" s="42"/>
      <c r="D258" s="43" t="s">
        <v>28</v>
      </c>
      <c r="E258" s="42">
        <v>7316</v>
      </c>
      <c r="F258" s="42"/>
      <c r="G258" s="42">
        <v>903</v>
      </c>
      <c r="H258" s="43" t="s">
        <v>28</v>
      </c>
      <c r="I258" s="42"/>
      <c r="J258" s="43" t="s">
        <v>28</v>
      </c>
      <c r="K258" s="43" t="s">
        <v>28</v>
      </c>
      <c r="L258" s="43" t="s">
        <v>28</v>
      </c>
      <c r="M258" s="42"/>
      <c r="N258" s="42">
        <v>0</v>
      </c>
      <c r="O258" s="42">
        <v>1</v>
      </c>
      <c r="P258" s="40"/>
    </row>
    <row r="259" spans="1:28" s="41" customFormat="1" ht="8.65" customHeight="1" x14ac:dyDescent="0.25">
      <c r="A259" s="25" t="s">
        <v>57</v>
      </c>
      <c r="B259" s="38">
        <v>12072</v>
      </c>
      <c r="C259" s="38"/>
      <c r="D259" s="39" t="s">
        <v>28</v>
      </c>
      <c r="E259" s="38">
        <v>2053</v>
      </c>
      <c r="F259" s="38"/>
      <c r="G259" s="38">
        <v>210</v>
      </c>
      <c r="H259" s="39" t="s">
        <v>28</v>
      </c>
      <c r="I259" s="38"/>
      <c r="J259" s="39" t="s">
        <v>28</v>
      </c>
      <c r="K259" s="39" t="s">
        <v>28</v>
      </c>
      <c r="L259" s="39" t="s">
        <v>28</v>
      </c>
      <c r="M259" s="38"/>
      <c r="N259" s="38">
        <v>0</v>
      </c>
      <c r="O259" s="38">
        <v>0</v>
      </c>
      <c r="P259" s="40"/>
    </row>
    <row r="260" spans="1:28" s="41" customFormat="1" ht="8.65" customHeight="1" x14ac:dyDescent="0.25">
      <c r="A260" s="25" t="s">
        <v>58</v>
      </c>
      <c r="B260" s="38">
        <v>12644</v>
      </c>
      <c r="C260" s="38"/>
      <c r="D260" s="39" t="s">
        <v>28</v>
      </c>
      <c r="E260" s="38">
        <v>4764</v>
      </c>
      <c r="F260" s="38"/>
      <c r="G260" s="38">
        <v>1879</v>
      </c>
      <c r="H260" s="39" t="s">
        <v>28</v>
      </c>
      <c r="I260" s="38"/>
      <c r="J260" s="39" t="s">
        <v>28</v>
      </c>
      <c r="K260" s="39" t="s">
        <v>28</v>
      </c>
      <c r="L260" s="39" t="s">
        <v>28</v>
      </c>
      <c r="M260" s="38"/>
      <c r="N260" s="38">
        <v>0</v>
      </c>
      <c r="O260" s="38">
        <v>0</v>
      </c>
      <c r="P260" s="40"/>
    </row>
    <row r="261" spans="1:28" s="41" customFormat="1" ht="8.65" customHeight="1" x14ac:dyDescent="0.25">
      <c r="A261" s="25" t="s">
        <v>59</v>
      </c>
      <c r="B261" s="38">
        <v>19297</v>
      </c>
      <c r="C261" s="38"/>
      <c r="D261" s="39" t="s">
        <v>28</v>
      </c>
      <c r="E261" s="38">
        <v>5803</v>
      </c>
      <c r="F261" s="38"/>
      <c r="G261" s="38">
        <v>765</v>
      </c>
      <c r="H261" s="39" t="s">
        <v>28</v>
      </c>
      <c r="I261" s="38"/>
      <c r="J261" s="39" t="s">
        <v>28</v>
      </c>
      <c r="K261" s="39" t="s">
        <v>28</v>
      </c>
      <c r="L261" s="39" t="s">
        <v>28</v>
      </c>
      <c r="M261" s="38"/>
      <c r="N261" s="38">
        <v>0</v>
      </c>
      <c r="O261" s="38">
        <v>0</v>
      </c>
      <c r="P261" s="40"/>
    </row>
    <row r="262" spans="1:28" s="41" customFormat="1" ht="8.65" customHeight="1" x14ac:dyDescent="0.25">
      <c r="A262" s="30" t="s">
        <v>60</v>
      </c>
      <c r="B262" s="42">
        <v>11616</v>
      </c>
      <c r="C262" s="42"/>
      <c r="D262" s="43" t="s">
        <v>28</v>
      </c>
      <c r="E262" s="42">
        <v>3326</v>
      </c>
      <c r="F262" s="42"/>
      <c r="G262" s="42">
        <v>645</v>
      </c>
      <c r="H262" s="43" t="s">
        <v>28</v>
      </c>
      <c r="I262" s="42"/>
      <c r="J262" s="43" t="s">
        <v>28</v>
      </c>
      <c r="K262" s="43" t="s">
        <v>28</v>
      </c>
      <c r="L262" s="43" t="s">
        <v>28</v>
      </c>
      <c r="M262" s="42"/>
      <c r="N262" s="42">
        <v>0</v>
      </c>
      <c r="O262" s="42">
        <v>0</v>
      </c>
      <c r="P262" s="40"/>
    </row>
    <row r="263" spans="1:28" s="15" customFormat="1" ht="9" customHeight="1" x14ac:dyDescent="0.25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AA263" s="41"/>
    </row>
    <row r="264" spans="1:28" s="15" customFormat="1" ht="9" customHeight="1" x14ac:dyDescent="0.25">
      <c r="A264" s="33" t="s">
        <v>61</v>
      </c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</row>
    <row r="265" spans="1:28" s="37" customFormat="1" ht="9" customHeight="1" x14ac:dyDescent="0.25">
      <c r="A265" s="34" t="s">
        <v>27</v>
      </c>
      <c r="B265" s="35">
        <f>SUM(B267:B299)</f>
        <v>1140807</v>
      </c>
      <c r="C265" s="35"/>
      <c r="D265" s="36" t="s">
        <v>28</v>
      </c>
      <c r="E265" s="35">
        <f t="shared" ref="E265:O265" si="0">SUM(E267:E299)</f>
        <v>170357</v>
      </c>
      <c r="F265" s="35"/>
      <c r="G265" s="35">
        <f t="shared" ref="G265" si="1">SUM(G267:G299)</f>
        <v>37525</v>
      </c>
      <c r="H265" s="36" t="s">
        <v>28</v>
      </c>
      <c r="I265" s="35"/>
      <c r="J265" s="36" t="s">
        <v>28</v>
      </c>
      <c r="K265" s="36" t="s">
        <v>28</v>
      </c>
      <c r="L265" s="36" t="s">
        <v>28</v>
      </c>
      <c r="M265" s="35"/>
      <c r="N265" s="35">
        <f t="shared" si="0"/>
        <v>1406</v>
      </c>
      <c r="O265" s="35">
        <f t="shared" si="0"/>
        <v>1239</v>
      </c>
      <c r="P265" s="35"/>
      <c r="Q265" s="35"/>
      <c r="R265" s="35"/>
      <c r="S265" s="35"/>
      <c r="T265" s="35"/>
      <c r="U265" s="35"/>
      <c r="W265" s="35"/>
      <c r="X265" s="35"/>
      <c r="Y265" s="35"/>
      <c r="Z265" s="35"/>
      <c r="AA265" s="35"/>
      <c r="AB265" s="35"/>
    </row>
    <row r="266" spans="1:28" s="37" customFormat="1" ht="3.95" customHeight="1" x14ac:dyDescent="0.25">
      <c r="A266" s="34"/>
      <c r="B266" s="35"/>
      <c r="C266" s="35"/>
      <c r="D266" s="35"/>
      <c r="E266" s="35"/>
      <c r="F266" s="35"/>
      <c r="G266" s="35"/>
      <c r="H266" s="36"/>
      <c r="I266" s="35"/>
      <c r="J266" s="35"/>
      <c r="K266" s="35"/>
      <c r="L266" s="35"/>
      <c r="M266" s="35"/>
      <c r="N266" s="35"/>
      <c r="O266" s="35"/>
    </row>
    <row r="267" spans="1:28" s="41" customFormat="1" ht="8.65" customHeight="1" x14ac:dyDescent="0.25">
      <c r="A267" s="25" t="s">
        <v>29</v>
      </c>
      <c r="B267" s="38">
        <v>20958</v>
      </c>
      <c r="C267" s="38"/>
      <c r="D267" s="39" t="s">
        <v>28</v>
      </c>
      <c r="E267" s="38">
        <v>6470</v>
      </c>
      <c r="F267" s="38"/>
      <c r="G267" s="38">
        <v>945</v>
      </c>
      <c r="H267" s="39" t="s">
        <v>28</v>
      </c>
      <c r="I267" s="38"/>
      <c r="J267" s="39" t="s">
        <v>28</v>
      </c>
      <c r="K267" s="39" t="s">
        <v>28</v>
      </c>
      <c r="L267" s="39" t="s">
        <v>28</v>
      </c>
      <c r="M267" s="38"/>
      <c r="N267" s="38">
        <v>0</v>
      </c>
      <c r="O267" s="38">
        <v>0</v>
      </c>
      <c r="P267" s="40"/>
      <c r="Q267" s="46"/>
    </row>
    <row r="268" spans="1:28" s="41" customFormat="1" ht="8.65" customHeight="1" x14ac:dyDescent="0.25">
      <c r="A268" s="25" t="s">
        <v>30</v>
      </c>
      <c r="B268" s="38">
        <v>15484</v>
      </c>
      <c r="C268" s="38"/>
      <c r="D268" s="39" t="s">
        <v>28</v>
      </c>
      <c r="E268" s="38">
        <v>2742</v>
      </c>
      <c r="F268" s="38"/>
      <c r="G268" s="38">
        <v>566</v>
      </c>
      <c r="H268" s="39" t="s">
        <v>28</v>
      </c>
      <c r="I268" s="38"/>
      <c r="J268" s="39" t="s">
        <v>28</v>
      </c>
      <c r="K268" s="39" t="s">
        <v>28</v>
      </c>
      <c r="L268" s="39" t="s">
        <v>28</v>
      </c>
      <c r="M268" s="38"/>
      <c r="N268" s="38">
        <v>0</v>
      </c>
      <c r="O268" s="38">
        <v>0</v>
      </c>
      <c r="P268" s="40"/>
      <c r="Q268" s="46"/>
    </row>
    <row r="269" spans="1:28" s="41" customFormat="1" ht="8.65" customHeight="1" x14ac:dyDescent="0.25">
      <c r="A269" s="25" t="s">
        <v>31</v>
      </c>
      <c r="B269" s="38">
        <v>8162</v>
      </c>
      <c r="C269" s="38"/>
      <c r="D269" s="39" t="s">
        <v>28</v>
      </c>
      <c r="E269" s="38">
        <v>1717</v>
      </c>
      <c r="F269" s="38"/>
      <c r="G269" s="38">
        <v>268</v>
      </c>
      <c r="H269" s="39" t="s">
        <v>28</v>
      </c>
      <c r="I269" s="38"/>
      <c r="J269" s="39" t="s">
        <v>28</v>
      </c>
      <c r="K269" s="39" t="s">
        <v>28</v>
      </c>
      <c r="L269" s="39" t="s">
        <v>28</v>
      </c>
      <c r="M269" s="38"/>
      <c r="N269" s="38">
        <v>0</v>
      </c>
      <c r="O269" s="38">
        <v>0</v>
      </c>
      <c r="P269" s="40"/>
      <c r="Q269" s="46"/>
    </row>
    <row r="270" spans="1:28" s="41" customFormat="1" ht="8.65" customHeight="1" x14ac:dyDescent="0.25">
      <c r="A270" s="30" t="s">
        <v>32</v>
      </c>
      <c r="B270" s="42">
        <v>15992</v>
      </c>
      <c r="C270" s="42"/>
      <c r="D270" s="43" t="s">
        <v>28</v>
      </c>
      <c r="E270" s="42">
        <v>4250</v>
      </c>
      <c r="F270" s="42"/>
      <c r="G270" s="42">
        <v>240</v>
      </c>
      <c r="H270" s="43" t="s">
        <v>28</v>
      </c>
      <c r="I270" s="42"/>
      <c r="J270" s="43" t="s">
        <v>28</v>
      </c>
      <c r="K270" s="43" t="s">
        <v>28</v>
      </c>
      <c r="L270" s="43" t="s">
        <v>28</v>
      </c>
      <c r="M270" s="42"/>
      <c r="N270" s="42">
        <v>0</v>
      </c>
      <c r="O270" s="42">
        <v>0</v>
      </c>
      <c r="P270" s="40"/>
      <c r="Q270" s="46"/>
    </row>
    <row r="271" spans="1:28" s="41" customFormat="1" ht="8.65" customHeight="1" x14ac:dyDescent="0.25">
      <c r="A271" s="25" t="s">
        <v>33</v>
      </c>
      <c r="B271" s="38">
        <v>14387</v>
      </c>
      <c r="C271" s="38"/>
      <c r="D271" s="39" t="s">
        <v>28</v>
      </c>
      <c r="E271" s="38">
        <v>5297</v>
      </c>
      <c r="F271" s="38"/>
      <c r="G271" s="38">
        <v>589</v>
      </c>
      <c r="H271" s="39" t="s">
        <v>28</v>
      </c>
      <c r="I271" s="38"/>
      <c r="J271" s="39" t="s">
        <v>28</v>
      </c>
      <c r="K271" s="39" t="s">
        <v>28</v>
      </c>
      <c r="L271" s="39" t="s">
        <v>28</v>
      </c>
      <c r="M271" s="38"/>
      <c r="N271" s="38">
        <v>0</v>
      </c>
      <c r="O271" s="38">
        <v>0</v>
      </c>
      <c r="P271" s="40"/>
      <c r="Q271" s="46"/>
    </row>
    <row r="272" spans="1:28" s="41" customFormat="1" ht="8.65" customHeight="1" x14ac:dyDescent="0.25">
      <c r="A272" s="25" t="s">
        <v>34</v>
      </c>
      <c r="B272" s="38">
        <v>19727</v>
      </c>
      <c r="C272" s="38"/>
      <c r="D272" s="39" t="s">
        <v>28</v>
      </c>
      <c r="E272" s="38">
        <v>3339</v>
      </c>
      <c r="F272" s="38"/>
      <c r="G272" s="38">
        <v>596</v>
      </c>
      <c r="H272" s="39" t="s">
        <v>28</v>
      </c>
      <c r="I272" s="38"/>
      <c r="J272" s="39" t="s">
        <v>28</v>
      </c>
      <c r="K272" s="39" t="s">
        <v>28</v>
      </c>
      <c r="L272" s="39" t="s">
        <v>28</v>
      </c>
      <c r="M272" s="38"/>
      <c r="N272" s="38">
        <v>0</v>
      </c>
      <c r="O272" s="38">
        <v>0</v>
      </c>
      <c r="P272" s="40"/>
      <c r="Q272" s="46"/>
    </row>
    <row r="273" spans="1:19" s="41" customFormat="1" ht="8.65" customHeight="1" x14ac:dyDescent="0.25">
      <c r="A273" s="25" t="s">
        <v>35</v>
      </c>
      <c r="B273" s="38">
        <v>27974</v>
      </c>
      <c r="C273" s="38"/>
      <c r="D273" s="39" t="s">
        <v>28</v>
      </c>
      <c r="E273" s="38">
        <v>5130</v>
      </c>
      <c r="F273" s="38"/>
      <c r="G273" s="38">
        <v>936</v>
      </c>
      <c r="H273" s="39" t="s">
        <v>28</v>
      </c>
      <c r="I273" s="38"/>
      <c r="J273" s="39" t="s">
        <v>28</v>
      </c>
      <c r="K273" s="39" t="s">
        <v>28</v>
      </c>
      <c r="L273" s="39" t="s">
        <v>28</v>
      </c>
      <c r="M273" s="38"/>
      <c r="N273" s="38">
        <v>0</v>
      </c>
      <c r="O273" s="38">
        <v>0</v>
      </c>
      <c r="P273" s="40"/>
      <c r="Q273" s="46"/>
    </row>
    <row r="274" spans="1:19" s="41" customFormat="1" ht="8.65" customHeight="1" x14ac:dyDescent="0.25">
      <c r="A274" s="30" t="s">
        <v>36</v>
      </c>
      <c r="B274" s="42">
        <v>32849</v>
      </c>
      <c r="C274" s="42"/>
      <c r="D274" s="43" t="s">
        <v>28</v>
      </c>
      <c r="E274" s="42">
        <v>8359</v>
      </c>
      <c r="F274" s="42"/>
      <c r="G274" s="42">
        <v>2028</v>
      </c>
      <c r="H274" s="43" t="s">
        <v>28</v>
      </c>
      <c r="I274" s="42"/>
      <c r="J274" s="43" t="s">
        <v>28</v>
      </c>
      <c r="K274" s="43" t="s">
        <v>28</v>
      </c>
      <c r="L274" s="43" t="s">
        <v>28</v>
      </c>
      <c r="M274" s="42"/>
      <c r="N274" s="42">
        <v>0</v>
      </c>
      <c r="O274" s="42">
        <v>0</v>
      </c>
      <c r="P274" s="40"/>
      <c r="Q274" s="46"/>
    </row>
    <row r="275" spans="1:19" s="41" customFormat="1" ht="8.65" customHeight="1" x14ac:dyDescent="0.25">
      <c r="A275" s="25" t="s">
        <v>37</v>
      </c>
      <c r="B275" s="38">
        <v>79174</v>
      </c>
      <c r="C275" s="38"/>
      <c r="D275" s="39" t="s">
        <v>28</v>
      </c>
      <c r="E275" s="38">
        <v>24410</v>
      </c>
      <c r="F275" s="38"/>
      <c r="G275" s="38">
        <v>9766</v>
      </c>
      <c r="H275" s="39" t="s">
        <v>28</v>
      </c>
      <c r="I275" s="38"/>
      <c r="J275" s="39" t="s">
        <v>28</v>
      </c>
      <c r="K275" s="39" t="s">
        <v>28</v>
      </c>
      <c r="L275" s="39" t="s">
        <v>28</v>
      </c>
      <c r="M275" s="38"/>
      <c r="N275" s="45">
        <v>1406</v>
      </c>
      <c r="O275" s="45">
        <v>1227</v>
      </c>
      <c r="P275" s="40"/>
      <c r="Q275" s="46"/>
      <c r="R275" s="41">
        <f>46718+15325+17557+14244</f>
        <v>93844</v>
      </c>
      <c r="S275" s="46"/>
    </row>
    <row r="276" spans="1:19" s="41" customFormat="1" ht="8.65" customHeight="1" x14ac:dyDescent="0.25">
      <c r="A276" s="25" t="s">
        <v>38</v>
      </c>
      <c r="B276" s="38">
        <v>17836</v>
      </c>
      <c r="C276" s="38"/>
      <c r="D276" s="39" t="s">
        <v>28</v>
      </c>
      <c r="E276" s="38">
        <v>5489</v>
      </c>
      <c r="F276" s="38"/>
      <c r="G276" s="38">
        <v>510</v>
      </c>
      <c r="H276" s="39" t="s">
        <v>28</v>
      </c>
      <c r="I276" s="38"/>
      <c r="J276" s="39" t="s">
        <v>28</v>
      </c>
      <c r="K276" s="39" t="s">
        <v>28</v>
      </c>
      <c r="L276" s="39" t="s">
        <v>28</v>
      </c>
      <c r="M276" s="38"/>
      <c r="N276" s="38">
        <v>0</v>
      </c>
      <c r="O276" s="38">
        <v>0</v>
      </c>
      <c r="P276" s="40"/>
      <c r="Q276" s="46"/>
    </row>
    <row r="277" spans="1:19" s="41" customFormat="1" ht="8.65" customHeight="1" x14ac:dyDescent="0.25">
      <c r="A277" s="25" t="s">
        <v>39</v>
      </c>
      <c r="B277" s="38">
        <v>13993</v>
      </c>
      <c r="C277" s="38"/>
      <c r="D277" s="39" t="s">
        <v>28</v>
      </c>
      <c r="E277" s="38">
        <v>5544</v>
      </c>
      <c r="F277" s="38"/>
      <c r="G277" s="38">
        <v>877</v>
      </c>
      <c r="H277" s="39" t="s">
        <v>28</v>
      </c>
      <c r="I277" s="38"/>
      <c r="J277" s="39" t="s">
        <v>28</v>
      </c>
      <c r="K277" s="39" t="s">
        <v>28</v>
      </c>
      <c r="L277" s="39" t="s">
        <v>28</v>
      </c>
      <c r="M277" s="38"/>
      <c r="N277" s="38">
        <v>0</v>
      </c>
      <c r="O277" s="38">
        <v>0</v>
      </c>
      <c r="P277" s="40"/>
      <c r="Q277" s="46"/>
    </row>
    <row r="278" spans="1:19" s="41" customFormat="1" ht="8.65" customHeight="1" x14ac:dyDescent="0.25">
      <c r="A278" s="30" t="s">
        <v>40</v>
      </c>
      <c r="B278" s="42">
        <v>15485</v>
      </c>
      <c r="C278" s="42"/>
      <c r="D278" s="43" t="s">
        <v>28</v>
      </c>
      <c r="E278" s="42">
        <v>2564</v>
      </c>
      <c r="F278" s="42"/>
      <c r="G278" s="42">
        <v>821</v>
      </c>
      <c r="H278" s="43" t="s">
        <v>28</v>
      </c>
      <c r="I278" s="42"/>
      <c r="J278" s="43" t="s">
        <v>28</v>
      </c>
      <c r="K278" s="43" t="s">
        <v>28</v>
      </c>
      <c r="L278" s="43" t="s">
        <v>28</v>
      </c>
      <c r="M278" s="42"/>
      <c r="N278" s="42">
        <v>0</v>
      </c>
      <c r="O278" s="42">
        <v>0</v>
      </c>
      <c r="P278" s="40"/>
      <c r="Q278" s="46"/>
    </row>
    <row r="279" spans="1:19" s="41" customFormat="1" ht="8.65" customHeight="1" x14ac:dyDescent="0.25">
      <c r="A279" s="25" t="s">
        <v>41</v>
      </c>
      <c r="B279" s="38">
        <v>16072</v>
      </c>
      <c r="D279" s="39" t="s">
        <v>28</v>
      </c>
      <c r="E279" s="38">
        <v>2675</v>
      </c>
      <c r="F279" s="38"/>
      <c r="G279" s="38">
        <v>392</v>
      </c>
      <c r="H279" s="39" t="s">
        <v>28</v>
      </c>
      <c r="I279" s="38"/>
      <c r="J279" s="39" t="s">
        <v>28</v>
      </c>
      <c r="K279" s="39" t="s">
        <v>28</v>
      </c>
      <c r="L279" s="39" t="s">
        <v>28</v>
      </c>
      <c r="M279" s="38"/>
      <c r="N279" s="38">
        <v>0</v>
      </c>
      <c r="O279" s="38">
        <v>0</v>
      </c>
      <c r="P279" s="40"/>
      <c r="Q279" s="46"/>
    </row>
    <row r="280" spans="1:19" s="41" customFormat="1" ht="8.65" customHeight="1" x14ac:dyDescent="0.25">
      <c r="A280" s="25" t="s">
        <v>42</v>
      </c>
      <c r="B280" s="38">
        <v>22133</v>
      </c>
      <c r="C280" s="38"/>
      <c r="D280" s="39" t="s">
        <v>28</v>
      </c>
      <c r="E280" s="38">
        <v>9931</v>
      </c>
      <c r="F280" s="38"/>
      <c r="G280" s="38">
        <v>3148</v>
      </c>
      <c r="H280" s="39" t="s">
        <v>28</v>
      </c>
      <c r="I280" s="38"/>
      <c r="J280" s="39" t="s">
        <v>28</v>
      </c>
      <c r="K280" s="39" t="s">
        <v>28</v>
      </c>
      <c r="L280" s="39" t="s">
        <v>28</v>
      </c>
      <c r="M280" s="38"/>
      <c r="N280" s="38">
        <v>0</v>
      </c>
      <c r="O280" s="38">
        <v>11</v>
      </c>
      <c r="P280" s="40"/>
      <c r="Q280" s="46"/>
    </row>
    <row r="281" spans="1:19" s="41" customFormat="1" ht="8.65" customHeight="1" x14ac:dyDescent="0.25">
      <c r="A281" s="25" t="s">
        <v>43</v>
      </c>
      <c r="B281" s="38">
        <v>21542</v>
      </c>
      <c r="C281" s="38"/>
      <c r="D281" s="39" t="s">
        <v>28</v>
      </c>
      <c r="E281" s="38">
        <v>2789</v>
      </c>
      <c r="F281" s="38"/>
      <c r="G281" s="38">
        <v>871</v>
      </c>
      <c r="H281" s="39" t="s">
        <v>28</v>
      </c>
      <c r="I281" s="38"/>
      <c r="J281" s="39" t="s">
        <v>28</v>
      </c>
      <c r="K281" s="39" t="s">
        <v>28</v>
      </c>
      <c r="L281" s="39" t="s">
        <v>28</v>
      </c>
      <c r="M281" s="38"/>
      <c r="N281" s="38">
        <v>0</v>
      </c>
      <c r="O281" s="38">
        <v>0</v>
      </c>
      <c r="P281" s="40"/>
      <c r="Q281" s="46"/>
    </row>
    <row r="282" spans="1:19" s="41" customFormat="1" ht="8.65" customHeight="1" x14ac:dyDescent="0.25">
      <c r="A282" s="30" t="s">
        <v>44</v>
      </c>
      <c r="B282" s="42">
        <v>10731</v>
      </c>
      <c r="C282" s="42"/>
      <c r="D282" s="43" t="s">
        <v>28</v>
      </c>
      <c r="E282" s="42">
        <v>2816</v>
      </c>
      <c r="F282" s="42"/>
      <c r="G282" s="42">
        <v>590</v>
      </c>
      <c r="H282" s="43" t="s">
        <v>28</v>
      </c>
      <c r="I282" s="42"/>
      <c r="J282" s="43" t="s">
        <v>28</v>
      </c>
      <c r="K282" s="43" t="s">
        <v>28</v>
      </c>
      <c r="L282" s="43" t="s">
        <v>28</v>
      </c>
      <c r="M282" s="42"/>
      <c r="N282" s="42">
        <v>0</v>
      </c>
      <c r="O282" s="42">
        <v>0</v>
      </c>
      <c r="P282" s="40"/>
      <c r="Q282" s="46"/>
    </row>
    <row r="283" spans="1:19" s="41" customFormat="1" ht="8.65" customHeight="1" x14ac:dyDescent="0.25">
      <c r="A283" s="25" t="s">
        <v>45</v>
      </c>
      <c r="B283" s="38">
        <v>14634</v>
      </c>
      <c r="C283" s="38"/>
      <c r="D283" s="39" t="s">
        <v>28</v>
      </c>
      <c r="E283" s="38">
        <v>5465</v>
      </c>
      <c r="F283" s="38"/>
      <c r="G283" s="38">
        <v>1135</v>
      </c>
      <c r="H283" s="39" t="s">
        <v>28</v>
      </c>
      <c r="I283" s="38"/>
      <c r="J283" s="39" t="s">
        <v>28</v>
      </c>
      <c r="K283" s="39" t="s">
        <v>28</v>
      </c>
      <c r="L283" s="39" t="s">
        <v>28</v>
      </c>
      <c r="M283" s="38"/>
      <c r="N283" s="38">
        <v>0</v>
      </c>
      <c r="O283" s="38">
        <v>0</v>
      </c>
      <c r="P283" s="40"/>
      <c r="Q283" s="46"/>
    </row>
    <row r="284" spans="1:19" s="41" customFormat="1" ht="8.65" customHeight="1" x14ac:dyDescent="0.25">
      <c r="A284" s="25" t="s">
        <v>46</v>
      </c>
      <c r="B284" s="38">
        <v>15325</v>
      </c>
      <c r="C284" s="38"/>
      <c r="D284" s="39" t="s">
        <v>28</v>
      </c>
      <c r="E284" s="38">
        <v>3055</v>
      </c>
      <c r="F284" s="38"/>
      <c r="G284" s="38">
        <v>426</v>
      </c>
      <c r="H284" s="39" t="s">
        <v>28</v>
      </c>
      <c r="I284" s="38"/>
      <c r="J284" s="39" t="s">
        <v>28</v>
      </c>
      <c r="K284" s="39" t="s">
        <v>28</v>
      </c>
      <c r="L284" s="39" t="s">
        <v>28</v>
      </c>
      <c r="M284" s="38"/>
      <c r="N284" s="38">
        <v>0</v>
      </c>
      <c r="O284" s="38">
        <v>0</v>
      </c>
      <c r="P284" s="40"/>
      <c r="Q284" s="46"/>
    </row>
    <row r="285" spans="1:19" s="41" customFormat="1" ht="8.65" customHeight="1" x14ac:dyDescent="0.25">
      <c r="A285" s="25" t="s">
        <v>47</v>
      </c>
      <c r="B285" s="38">
        <v>21235</v>
      </c>
      <c r="C285" s="38"/>
      <c r="D285" s="39" t="s">
        <v>28</v>
      </c>
      <c r="E285" s="38">
        <v>5130</v>
      </c>
      <c r="F285" s="38"/>
      <c r="G285" s="38">
        <v>2218</v>
      </c>
      <c r="H285" s="39" t="s">
        <v>28</v>
      </c>
      <c r="I285" s="38"/>
      <c r="J285" s="39" t="s">
        <v>28</v>
      </c>
      <c r="K285" s="39" t="s">
        <v>28</v>
      </c>
      <c r="L285" s="39" t="s">
        <v>28</v>
      </c>
      <c r="M285" s="38"/>
      <c r="N285" s="38">
        <v>0</v>
      </c>
      <c r="O285" s="38">
        <v>0</v>
      </c>
      <c r="P285" s="40"/>
      <c r="Q285" s="46"/>
    </row>
    <row r="286" spans="1:19" s="41" customFormat="1" ht="8.65" customHeight="1" x14ac:dyDescent="0.25">
      <c r="A286" s="30" t="s">
        <v>48</v>
      </c>
      <c r="B286" s="42">
        <v>15150</v>
      </c>
      <c r="C286" s="42"/>
      <c r="D286" s="43" t="s">
        <v>28</v>
      </c>
      <c r="E286" s="42">
        <v>3402</v>
      </c>
      <c r="F286" s="42"/>
      <c r="G286" s="42">
        <v>328</v>
      </c>
      <c r="H286" s="43" t="s">
        <v>28</v>
      </c>
      <c r="I286" s="42"/>
      <c r="J286" s="43" t="s">
        <v>28</v>
      </c>
      <c r="K286" s="43" t="s">
        <v>28</v>
      </c>
      <c r="L286" s="43" t="s">
        <v>28</v>
      </c>
      <c r="M286" s="42"/>
      <c r="N286" s="42">
        <v>0</v>
      </c>
      <c r="O286" s="42">
        <v>0</v>
      </c>
      <c r="P286" s="40"/>
      <c r="Q286" s="46"/>
    </row>
    <row r="287" spans="1:19" s="41" customFormat="1" ht="8.65" customHeight="1" x14ac:dyDescent="0.25">
      <c r="A287" s="25" t="s">
        <v>49</v>
      </c>
      <c r="B287" s="38">
        <v>14106</v>
      </c>
      <c r="C287" s="38"/>
      <c r="D287" s="39" t="s">
        <v>28</v>
      </c>
      <c r="E287" s="38">
        <v>5329</v>
      </c>
      <c r="F287" s="38"/>
      <c r="G287" s="38">
        <v>1617</v>
      </c>
      <c r="H287" s="39" t="s">
        <v>28</v>
      </c>
      <c r="I287" s="38"/>
      <c r="J287" s="39" t="s">
        <v>28</v>
      </c>
      <c r="K287" s="39" t="s">
        <v>28</v>
      </c>
      <c r="L287" s="39" t="s">
        <v>28</v>
      </c>
      <c r="M287" s="38"/>
      <c r="N287" s="38">
        <v>0</v>
      </c>
      <c r="O287" s="38">
        <v>0</v>
      </c>
      <c r="P287" s="40"/>
      <c r="Q287" s="46"/>
    </row>
    <row r="288" spans="1:19" s="41" customFormat="1" ht="8.65" customHeight="1" x14ac:dyDescent="0.25">
      <c r="A288" s="25" t="s">
        <v>50</v>
      </c>
      <c r="B288" s="38">
        <v>20009</v>
      </c>
      <c r="C288" s="38"/>
      <c r="D288" s="39" t="s">
        <v>28</v>
      </c>
      <c r="E288" s="38">
        <v>3884</v>
      </c>
      <c r="F288" s="38"/>
      <c r="G288" s="38">
        <v>599</v>
      </c>
      <c r="H288" s="39" t="s">
        <v>28</v>
      </c>
      <c r="I288" s="38"/>
      <c r="J288" s="39" t="s">
        <v>28</v>
      </c>
      <c r="K288" s="39" t="s">
        <v>28</v>
      </c>
      <c r="L288" s="39" t="s">
        <v>28</v>
      </c>
      <c r="M288" s="38"/>
      <c r="N288" s="38">
        <v>0</v>
      </c>
      <c r="O288" s="38">
        <v>1</v>
      </c>
      <c r="P288" s="40"/>
      <c r="Q288" s="46"/>
    </row>
    <row r="289" spans="1:27" s="41" customFormat="1" ht="8.65" customHeight="1" x14ac:dyDescent="0.25">
      <c r="A289" s="25" t="s">
        <v>51</v>
      </c>
      <c r="B289" s="38">
        <v>26996</v>
      </c>
      <c r="C289" s="38"/>
      <c r="D289" s="39" t="s">
        <v>28</v>
      </c>
      <c r="E289" s="38">
        <v>4505</v>
      </c>
      <c r="F289" s="38"/>
      <c r="G289" s="38">
        <v>684</v>
      </c>
      <c r="H289" s="39" t="s">
        <v>28</v>
      </c>
      <c r="I289" s="38"/>
      <c r="J289" s="39" t="s">
        <v>28</v>
      </c>
      <c r="K289" s="39" t="s">
        <v>28</v>
      </c>
      <c r="L289" s="39" t="s">
        <v>28</v>
      </c>
      <c r="M289" s="38"/>
      <c r="N289" s="38">
        <v>0</v>
      </c>
      <c r="O289" s="38">
        <v>0</v>
      </c>
      <c r="P289" s="40"/>
      <c r="Q289" s="46"/>
    </row>
    <row r="290" spans="1:27" s="41" customFormat="1" ht="8.65" customHeight="1" x14ac:dyDescent="0.25">
      <c r="A290" s="30" t="s">
        <v>52</v>
      </c>
      <c r="B290" s="42">
        <v>15612</v>
      </c>
      <c r="C290" s="42"/>
      <c r="D290" s="43" t="s">
        <v>28</v>
      </c>
      <c r="E290" s="42">
        <v>1977</v>
      </c>
      <c r="F290" s="42"/>
      <c r="G290" s="42">
        <v>964</v>
      </c>
      <c r="H290" s="43" t="s">
        <v>28</v>
      </c>
      <c r="I290" s="42"/>
      <c r="J290" s="43" t="s">
        <v>28</v>
      </c>
      <c r="K290" s="43" t="s">
        <v>28</v>
      </c>
      <c r="L290" s="43" t="s">
        <v>28</v>
      </c>
      <c r="M290" s="42"/>
      <c r="N290" s="42">
        <v>0</v>
      </c>
      <c r="O290" s="42">
        <v>0</v>
      </c>
      <c r="P290" s="40"/>
      <c r="Q290" s="46"/>
    </row>
    <row r="291" spans="1:27" s="41" customFormat="1" ht="8.65" customHeight="1" x14ac:dyDescent="0.25">
      <c r="A291" s="25" t="s">
        <v>53</v>
      </c>
      <c r="B291" s="38">
        <v>23341</v>
      </c>
      <c r="C291" s="38"/>
      <c r="D291" s="39" t="s">
        <v>28</v>
      </c>
      <c r="E291" s="38">
        <v>5957</v>
      </c>
      <c r="F291" s="38"/>
      <c r="G291" s="38">
        <v>747</v>
      </c>
      <c r="H291" s="39" t="s">
        <v>28</v>
      </c>
      <c r="I291" s="38"/>
      <c r="J291" s="39" t="s">
        <v>28</v>
      </c>
      <c r="K291" s="39" t="s">
        <v>28</v>
      </c>
      <c r="L291" s="39" t="s">
        <v>28</v>
      </c>
      <c r="M291" s="38"/>
      <c r="N291" s="38">
        <v>0</v>
      </c>
      <c r="O291" s="38">
        <v>0</v>
      </c>
      <c r="P291" s="40"/>
      <c r="Q291" s="46"/>
    </row>
    <row r="292" spans="1:27" s="41" customFormat="1" ht="8.65" customHeight="1" x14ac:dyDescent="0.25">
      <c r="A292" s="25" t="s">
        <v>54</v>
      </c>
      <c r="B292" s="38">
        <v>10287</v>
      </c>
      <c r="C292" s="38"/>
      <c r="D292" s="39" t="s">
        <v>28</v>
      </c>
      <c r="E292" s="39">
        <v>4163</v>
      </c>
      <c r="F292" s="39"/>
      <c r="G292" s="39">
        <v>663</v>
      </c>
      <c r="H292" s="39" t="s">
        <v>28</v>
      </c>
      <c r="I292" s="38"/>
      <c r="J292" s="39" t="s">
        <v>28</v>
      </c>
      <c r="K292" s="39" t="s">
        <v>28</v>
      </c>
      <c r="L292" s="39" t="s">
        <v>28</v>
      </c>
      <c r="M292" s="38"/>
      <c r="N292" s="39">
        <v>0</v>
      </c>
      <c r="O292" s="39">
        <v>0</v>
      </c>
      <c r="P292" s="40"/>
      <c r="Q292" s="46"/>
    </row>
    <row r="293" spans="1:27" s="41" customFormat="1" ht="8.65" customHeight="1" x14ac:dyDescent="0.25">
      <c r="A293" s="25" t="s">
        <v>55</v>
      </c>
      <c r="B293" s="38">
        <v>13521</v>
      </c>
      <c r="C293" s="38"/>
      <c r="D293" s="39" t="s">
        <v>28</v>
      </c>
      <c r="E293" s="38">
        <v>3228</v>
      </c>
      <c r="F293" s="38"/>
      <c r="G293" s="38">
        <v>339</v>
      </c>
      <c r="H293" s="39" t="s">
        <v>28</v>
      </c>
      <c r="I293" s="38"/>
      <c r="J293" s="39" t="s">
        <v>28</v>
      </c>
      <c r="K293" s="39" t="s">
        <v>28</v>
      </c>
      <c r="L293" s="39" t="s">
        <v>28</v>
      </c>
      <c r="M293" s="38"/>
      <c r="N293" s="38">
        <v>0</v>
      </c>
      <c r="O293" s="38">
        <v>0</v>
      </c>
      <c r="P293" s="40"/>
      <c r="Q293" s="46"/>
    </row>
    <row r="294" spans="1:27" s="41" customFormat="1" ht="8.65" customHeight="1" x14ac:dyDescent="0.25">
      <c r="A294" s="30" t="s">
        <v>56</v>
      </c>
      <c r="B294" s="42">
        <v>21938</v>
      </c>
      <c r="C294" s="42"/>
      <c r="D294" s="43" t="s">
        <v>28</v>
      </c>
      <c r="E294" s="42">
        <v>7067</v>
      </c>
      <c r="F294" s="42"/>
      <c r="G294" s="42">
        <v>940</v>
      </c>
      <c r="H294" s="43" t="s">
        <v>28</v>
      </c>
      <c r="I294" s="42"/>
      <c r="J294" s="43" t="s">
        <v>28</v>
      </c>
      <c r="K294" s="43" t="s">
        <v>28</v>
      </c>
      <c r="L294" s="43" t="s">
        <v>28</v>
      </c>
      <c r="M294" s="42"/>
      <c r="N294" s="42">
        <v>0</v>
      </c>
      <c r="O294" s="42">
        <v>0</v>
      </c>
      <c r="P294" s="40"/>
      <c r="Q294" s="46"/>
    </row>
    <row r="295" spans="1:27" s="41" customFormat="1" ht="8.65" customHeight="1" x14ac:dyDescent="0.25">
      <c r="A295" s="25" t="s">
        <v>57</v>
      </c>
      <c r="B295" s="38">
        <v>11916</v>
      </c>
      <c r="C295" s="38"/>
      <c r="D295" s="39" t="s">
        <v>28</v>
      </c>
      <c r="E295" s="38">
        <v>1661</v>
      </c>
      <c r="F295" s="38"/>
      <c r="G295" s="38">
        <v>147</v>
      </c>
      <c r="H295" s="39" t="s">
        <v>28</v>
      </c>
      <c r="I295" s="38"/>
      <c r="J295" s="39" t="s">
        <v>28</v>
      </c>
      <c r="K295" s="39" t="s">
        <v>28</v>
      </c>
      <c r="L295" s="39" t="s">
        <v>28</v>
      </c>
      <c r="M295" s="38"/>
      <c r="N295" s="38">
        <v>0</v>
      </c>
      <c r="O295" s="38">
        <v>0</v>
      </c>
      <c r="P295" s="40"/>
      <c r="Q295" s="46"/>
    </row>
    <row r="296" spans="1:27" s="41" customFormat="1" ht="8.65" customHeight="1" x14ac:dyDescent="0.25">
      <c r="A296" s="25" t="s">
        <v>58</v>
      </c>
      <c r="B296" s="38">
        <v>14065</v>
      </c>
      <c r="C296" s="38"/>
      <c r="D296" s="39" t="s">
        <v>28</v>
      </c>
      <c r="E296" s="38">
        <v>4191</v>
      </c>
      <c r="F296" s="38"/>
      <c r="G296" s="38">
        <v>1934</v>
      </c>
      <c r="H296" s="39" t="s">
        <v>28</v>
      </c>
      <c r="I296" s="38"/>
      <c r="J296" s="39" t="s">
        <v>28</v>
      </c>
      <c r="K296" s="39" t="s">
        <v>28</v>
      </c>
      <c r="L296" s="39" t="s">
        <v>28</v>
      </c>
      <c r="M296" s="38"/>
      <c r="N296" s="38">
        <v>0</v>
      </c>
      <c r="O296" s="38">
        <v>0</v>
      </c>
      <c r="P296" s="40"/>
      <c r="Q296" s="46"/>
    </row>
    <row r="297" spans="1:27" s="41" customFormat="1" ht="8.65" customHeight="1" x14ac:dyDescent="0.25">
      <c r="A297" s="25" t="s">
        <v>59</v>
      </c>
      <c r="B297" s="38">
        <v>21811</v>
      </c>
      <c r="C297" s="38"/>
      <c r="D297" s="39" t="s">
        <v>28</v>
      </c>
      <c r="E297" s="38">
        <v>5277</v>
      </c>
      <c r="F297" s="38"/>
      <c r="G297" s="38">
        <v>1006</v>
      </c>
      <c r="H297" s="39" t="s">
        <v>28</v>
      </c>
      <c r="I297" s="38"/>
      <c r="J297" s="39" t="s">
        <v>28</v>
      </c>
      <c r="K297" s="39" t="s">
        <v>28</v>
      </c>
      <c r="L297" s="39" t="s">
        <v>28</v>
      </c>
      <c r="M297" s="38"/>
      <c r="N297" s="38">
        <v>0</v>
      </c>
      <c r="O297" s="38">
        <v>0</v>
      </c>
      <c r="P297" s="40"/>
      <c r="Q297" s="46"/>
    </row>
    <row r="298" spans="1:27" s="41" customFormat="1" ht="8.65" customHeight="1" x14ac:dyDescent="0.25">
      <c r="A298" s="30" t="s">
        <v>60</v>
      </c>
      <c r="B298" s="42">
        <v>11496</v>
      </c>
      <c r="C298" s="42"/>
      <c r="D298" s="43" t="s">
        <v>28</v>
      </c>
      <c r="E298" s="42">
        <v>2753</v>
      </c>
      <c r="F298" s="42"/>
      <c r="G298" s="42">
        <v>635</v>
      </c>
      <c r="H298" s="43" t="s">
        <v>28</v>
      </c>
      <c r="I298" s="42"/>
      <c r="J298" s="43" t="s">
        <v>28</v>
      </c>
      <c r="K298" s="43" t="s">
        <v>28</v>
      </c>
      <c r="L298" s="43" t="s">
        <v>28</v>
      </c>
      <c r="M298" s="42"/>
      <c r="N298" s="42">
        <v>0</v>
      </c>
      <c r="O298" s="42">
        <v>0</v>
      </c>
      <c r="P298" s="40"/>
      <c r="Q298" s="46"/>
    </row>
    <row r="299" spans="1:27" s="51" customFormat="1" ht="8.65" customHeight="1" x14ac:dyDescent="0.25">
      <c r="A299" s="47" t="s">
        <v>62</v>
      </c>
      <c r="B299" s="45">
        <v>516866</v>
      </c>
      <c r="C299" s="45"/>
      <c r="D299" s="48" t="s">
        <v>28</v>
      </c>
      <c r="E299" s="45">
        <v>9791</v>
      </c>
      <c r="F299" s="45"/>
      <c r="G299" s="45">
        <v>0</v>
      </c>
      <c r="H299" s="48" t="s">
        <v>28</v>
      </c>
      <c r="I299" s="45"/>
      <c r="J299" s="48" t="s">
        <v>28</v>
      </c>
      <c r="K299" s="48" t="s">
        <v>28</v>
      </c>
      <c r="L299" s="48" t="s">
        <v>28</v>
      </c>
      <c r="M299" s="45"/>
      <c r="N299" s="45">
        <v>0</v>
      </c>
      <c r="O299" s="45">
        <v>0</v>
      </c>
      <c r="P299" s="49"/>
      <c r="Q299" s="50"/>
    </row>
    <row r="300" spans="1:27" s="15" customFormat="1" ht="9" customHeight="1" x14ac:dyDescent="0.25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AA300" s="41"/>
    </row>
    <row r="301" spans="1:27" s="15" customFormat="1" ht="9" customHeight="1" x14ac:dyDescent="0.25">
      <c r="A301" s="33" t="s">
        <v>63</v>
      </c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AA301" s="41"/>
    </row>
    <row r="302" spans="1:27" s="15" customFormat="1" ht="9" customHeight="1" x14ac:dyDescent="0.25">
      <c r="A302" s="34" t="s">
        <v>27</v>
      </c>
      <c r="B302" s="35">
        <f>SUM(B304:B336)</f>
        <v>1305789</v>
      </c>
      <c r="C302" s="35"/>
      <c r="D302" s="36" t="s">
        <v>28</v>
      </c>
      <c r="E302" s="44">
        <f>SUM(E304:E336)</f>
        <v>155676</v>
      </c>
      <c r="F302" s="35"/>
      <c r="G302" s="35">
        <f t="shared" ref="G302:H302" si="2">SUM(G304:G336)</f>
        <v>38306</v>
      </c>
      <c r="H302" s="35">
        <f t="shared" si="2"/>
        <v>31159</v>
      </c>
      <c r="I302" s="35"/>
      <c r="J302" s="36" t="s">
        <v>28</v>
      </c>
      <c r="K302" s="36" t="s">
        <v>28</v>
      </c>
      <c r="L302" s="36" t="s">
        <v>28</v>
      </c>
      <c r="M302" s="35"/>
      <c r="N302" s="35">
        <f t="shared" ref="N302:O302" si="3">SUM(N304:N336)</f>
        <v>0</v>
      </c>
      <c r="O302" s="35">
        <f t="shared" si="3"/>
        <v>16</v>
      </c>
      <c r="AA302" s="41"/>
    </row>
    <row r="303" spans="1:27" s="15" customFormat="1" ht="3" customHeight="1" x14ac:dyDescent="0.25">
      <c r="A303" s="34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AA303" s="41"/>
    </row>
    <row r="304" spans="1:27" s="15" customFormat="1" ht="9" customHeight="1" x14ac:dyDescent="0.25">
      <c r="A304" s="25" t="s">
        <v>29</v>
      </c>
      <c r="B304" s="38">
        <v>25933</v>
      </c>
      <c r="C304" s="38"/>
      <c r="D304" s="39" t="s">
        <v>28</v>
      </c>
      <c r="E304" s="38">
        <v>5596</v>
      </c>
      <c r="F304" s="38"/>
      <c r="G304" s="38">
        <v>903</v>
      </c>
      <c r="H304" s="38">
        <v>17</v>
      </c>
      <c r="I304" s="38"/>
      <c r="J304" s="39" t="s">
        <v>28</v>
      </c>
      <c r="K304" s="39" t="s">
        <v>28</v>
      </c>
      <c r="L304" s="39" t="s">
        <v>28</v>
      </c>
      <c r="M304" s="38"/>
      <c r="N304" s="38">
        <v>0</v>
      </c>
      <c r="O304" s="38">
        <v>0</v>
      </c>
      <c r="R304" s="52"/>
      <c r="AA304" s="41"/>
    </row>
    <row r="305" spans="1:27" s="15" customFormat="1" ht="9" customHeight="1" x14ac:dyDescent="0.25">
      <c r="A305" s="25" t="s">
        <v>30</v>
      </c>
      <c r="B305" s="38">
        <v>19004</v>
      </c>
      <c r="C305" s="38"/>
      <c r="D305" s="39" t="s">
        <v>28</v>
      </c>
      <c r="E305" s="38">
        <v>2976</v>
      </c>
      <c r="F305" s="38"/>
      <c r="G305" s="38">
        <v>607</v>
      </c>
      <c r="H305" s="38">
        <v>0</v>
      </c>
      <c r="I305" s="38"/>
      <c r="J305" s="39" t="s">
        <v>28</v>
      </c>
      <c r="K305" s="39" t="s">
        <v>28</v>
      </c>
      <c r="L305" s="39" t="s">
        <v>28</v>
      </c>
      <c r="M305" s="38"/>
      <c r="N305" s="38">
        <v>0</v>
      </c>
      <c r="O305" s="38">
        <v>0</v>
      </c>
      <c r="R305" s="52"/>
      <c r="AA305" s="41"/>
    </row>
    <row r="306" spans="1:27" s="15" customFormat="1" ht="9" customHeight="1" x14ac:dyDescent="0.25">
      <c r="A306" s="25" t="s">
        <v>31</v>
      </c>
      <c r="B306" s="38">
        <v>13072</v>
      </c>
      <c r="C306" s="38"/>
      <c r="D306" s="39" t="s">
        <v>28</v>
      </c>
      <c r="E306" s="38">
        <v>1428</v>
      </c>
      <c r="F306" s="38"/>
      <c r="G306" s="38">
        <v>322</v>
      </c>
      <c r="H306" s="38">
        <v>7</v>
      </c>
      <c r="I306" s="38"/>
      <c r="J306" s="39" t="s">
        <v>28</v>
      </c>
      <c r="K306" s="39" t="s">
        <v>28</v>
      </c>
      <c r="L306" s="39" t="s">
        <v>28</v>
      </c>
      <c r="M306" s="38"/>
      <c r="N306" s="38">
        <v>0</v>
      </c>
      <c r="O306" s="38">
        <v>0</v>
      </c>
      <c r="R306" s="52"/>
      <c r="AA306" s="41"/>
    </row>
    <row r="307" spans="1:27" s="15" customFormat="1" ht="9" customHeight="1" x14ac:dyDescent="0.25">
      <c r="A307" s="30" t="s">
        <v>32</v>
      </c>
      <c r="B307" s="42">
        <v>20224</v>
      </c>
      <c r="C307" s="42"/>
      <c r="D307" s="43" t="s">
        <v>28</v>
      </c>
      <c r="E307" s="42">
        <v>4453</v>
      </c>
      <c r="F307" s="42"/>
      <c r="G307" s="42">
        <v>251</v>
      </c>
      <c r="H307" s="42">
        <v>5</v>
      </c>
      <c r="I307" s="42"/>
      <c r="J307" s="43" t="s">
        <v>28</v>
      </c>
      <c r="K307" s="43" t="s">
        <v>28</v>
      </c>
      <c r="L307" s="43" t="s">
        <v>28</v>
      </c>
      <c r="M307" s="42"/>
      <c r="N307" s="42">
        <v>0</v>
      </c>
      <c r="O307" s="42">
        <v>0</v>
      </c>
      <c r="R307" s="52"/>
      <c r="AA307" s="41"/>
    </row>
    <row r="308" spans="1:27" s="15" customFormat="1" ht="9" customHeight="1" x14ac:dyDescent="0.25">
      <c r="A308" s="25" t="s">
        <v>33</v>
      </c>
      <c r="B308" s="38">
        <v>19666</v>
      </c>
      <c r="C308" s="38"/>
      <c r="D308" s="39" t="s">
        <v>28</v>
      </c>
      <c r="E308" s="38">
        <v>4948</v>
      </c>
      <c r="F308" s="38"/>
      <c r="G308" s="38">
        <v>490</v>
      </c>
      <c r="H308" s="38">
        <v>7</v>
      </c>
      <c r="I308" s="38"/>
      <c r="J308" s="39" t="s">
        <v>28</v>
      </c>
      <c r="K308" s="39" t="s">
        <v>28</v>
      </c>
      <c r="L308" s="39" t="s">
        <v>28</v>
      </c>
      <c r="M308" s="38"/>
      <c r="N308" s="38">
        <v>0</v>
      </c>
      <c r="O308" s="38">
        <v>0</v>
      </c>
      <c r="R308" s="52"/>
      <c r="AA308" s="41"/>
    </row>
    <row r="309" spans="1:27" s="15" customFormat="1" ht="9" customHeight="1" x14ac:dyDescent="0.25">
      <c r="A309" s="25" t="s">
        <v>34</v>
      </c>
      <c r="B309" s="38">
        <v>19479</v>
      </c>
      <c r="C309" s="38"/>
      <c r="D309" s="39" t="s">
        <v>28</v>
      </c>
      <c r="E309" s="38">
        <v>2957</v>
      </c>
      <c r="F309" s="38"/>
      <c r="G309" s="38">
        <v>667</v>
      </c>
      <c r="H309" s="38">
        <v>1</v>
      </c>
      <c r="I309" s="38"/>
      <c r="J309" s="39" t="s">
        <v>28</v>
      </c>
      <c r="K309" s="39" t="s">
        <v>28</v>
      </c>
      <c r="L309" s="39" t="s">
        <v>28</v>
      </c>
      <c r="M309" s="38"/>
      <c r="N309" s="38">
        <v>0</v>
      </c>
      <c r="O309" s="38">
        <v>0</v>
      </c>
      <c r="R309" s="52"/>
      <c r="AA309" s="41"/>
    </row>
    <row r="310" spans="1:27" s="15" customFormat="1" ht="9" customHeight="1" x14ac:dyDescent="0.25">
      <c r="A310" s="25" t="s">
        <v>35</v>
      </c>
      <c r="B310" s="38">
        <v>40178</v>
      </c>
      <c r="C310" s="38"/>
      <c r="D310" s="39" t="s">
        <v>28</v>
      </c>
      <c r="E310" s="38">
        <v>4805</v>
      </c>
      <c r="F310" s="38"/>
      <c r="G310" s="38">
        <v>912</v>
      </c>
      <c r="H310" s="38">
        <v>25</v>
      </c>
      <c r="I310" s="38"/>
      <c r="J310" s="39" t="s">
        <v>28</v>
      </c>
      <c r="K310" s="39" t="s">
        <v>28</v>
      </c>
      <c r="L310" s="39" t="s">
        <v>28</v>
      </c>
      <c r="M310" s="38"/>
      <c r="N310" s="38">
        <v>0</v>
      </c>
      <c r="O310" s="38">
        <v>0</v>
      </c>
      <c r="R310" s="52"/>
      <c r="AA310" s="41"/>
    </row>
    <row r="311" spans="1:27" s="15" customFormat="1" ht="9" customHeight="1" x14ac:dyDescent="0.25">
      <c r="A311" s="30" t="s">
        <v>36</v>
      </c>
      <c r="B311" s="42">
        <v>45475</v>
      </c>
      <c r="C311" s="42"/>
      <c r="D311" s="43" t="s">
        <v>28</v>
      </c>
      <c r="E311" s="42">
        <v>8709</v>
      </c>
      <c r="F311" s="42"/>
      <c r="G311" s="42">
        <v>2014</v>
      </c>
      <c r="H311" s="42">
        <v>20</v>
      </c>
      <c r="I311" s="42"/>
      <c r="J311" s="43" t="s">
        <v>28</v>
      </c>
      <c r="K311" s="43" t="s">
        <v>28</v>
      </c>
      <c r="L311" s="43" t="s">
        <v>28</v>
      </c>
      <c r="M311" s="42"/>
      <c r="N311" s="42">
        <v>0</v>
      </c>
      <c r="O311" s="42">
        <v>0</v>
      </c>
      <c r="R311" s="52"/>
      <c r="AA311" s="41"/>
    </row>
    <row r="312" spans="1:27" s="15" customFormat="1" ht="9" customHeight="1" x14ac:dyDescent="0.25">
      <c r="A312" s="25" t="s">
        <v>37</v>
      </c>
      <c r="B312" s="38">
        <v>93844</v>
      </c>
      <c r="C312" s="38"/>
      <c r="D312" s="39" t="s">
        <v>28</v>
      </c>
      <c r="E312" s="38">
        <v>23954</v>
      </c>
      <c r="F312" s="38"/>
      <c r="G312" s="38">
        <v>10473</v>
      </c>
      <c r="H312" s="38">
        <v>62</v>
      </c>
      <c r="I312" s="38"/>
      <c r="J312" s="39" t="s">
        <v>28</v>
      </c>
      <c r="K312" s="39" t="s">
        <v>28</v>
      </c>
      <c r="L312" s="39" t="s">
        <v>28</v>
      </c>
      <c r="M312" s="38"/>
      <c r="N312" s="38">
        <v>0</v>
      </c>
      <c r="O312" s="38">
        <v>0</v>
      </c>
      <c r="R312" s="52"/>
      <c r="AA312" s="41"/>
    </row>
    <row r="313" spans="1:27" s="15" customFormat="1" ht="9" customHeight="1" x14ac:dyDescent="0.25">
      <c r="A313" s="25" t="s">
        <v>38</v>
      </c>
      <c r="B313" s="38">
        <v>22842</v>
      </c>
      <c r="C313" s="38"/>
      <c r="D313" s="39" t="s">
        <v>28</v>
      </c>
      <c r="E313" s="38">
        <v>4627</v>
      </c>
      <c r="F313" s="38"/>
      <c r="G313" s="38">
        <v>475</v>
      </c>
      <c r="H313" s="38">
        <v>12</v>
      </c>
      <c r="I313" s="38"/>
      <c r="J313" s="39" t="s">
        <v>28</v>
      </c>
      <c r="K313" s="39" t="s">
        <v>28</v>
      </c>
      <c r="L313" s="39" t="s">
        <v>28</v>
      </c>
      <c r="M313" s="38"/>
      <c r="N313" s="38">
        <v>0</v>
      </c>
      <c r="O313" s="38">
        <v>0</v>
      </c>
      <c r="R313" s="52"/>
      <c r="AA313" s="41"/>
    </row>
    <row r="314" spans="1:27" s="15" customFormat="1" ht="9" customHeight="1" x14ac:dyDescent="0.25">
      <c r="A314" s="25" t="s">
        <v>39</v>
      </c>
      <c r="B314" s="38">
        <v>23129</v>
      </c>
      <c r="C314" s="38"/>
      <c r="D314" s="39" t="s">
        <v>28</v>
      </c>
      <c r="E314" s="38">
        <v>6272</v>
      </c>
      <c r="F314" s="38"/>
      <c r="G314" s="38">
        <v>1186</v>
      </c>
      <c r="H314" s="38">
        <v>19</v>
      </c>
      <c r="I314" s="38"/>
      <c r="J314" s="39" t="s">
        <v>28</v>
      </c>
      <c r="K314" s="39" t="s">
        <v>28</v>
      </c>
      <c r="L314" s="39" t="s">
        <v>28</v>
      </c>
      <c r="M314" s="38"/>
      <c r="N314" s="38">
        <v>0</v>
      </c>
      <c r="O314" s="38">
        <v>0</v>
      </c>
      <c r="R314" s="52"/>
      <c r="AA314" s="41"/>
    </row>
    <row r="315" spans="1:27" s="15" customFormat="1" ht="9" customHeight="1" x14ac:dyDescent="0.25">
      <c r="A315" s="30" t="s">
        <v>40</v>
      </c>
      <c r="B315" s="42">
        <v>16738</v>
      </c>
      <c r="C315" s="42"/>
      <c r="D315" s="43" t="s">
        <v>28</v>
      </c>
      <c r="E315" s="42">
        <v>2406</v>
      </c>
      <c r="F315" s="42"/>
      <c r="G315" s="42">
        <v>822</v>
      </c>
      <c r="H315" s="42">
        <v>3</v>
      </c>
      <c r="I315" s="42"/>
      <c r="J315" s="43" t="s">
        <v>28</v>
      </c>
      <c r="K315" s="43" t="s">
        <v>28</v>
      </c>
      <c r="L315" s="43" t="s">
        <v>28</v>
      </c>
      <c r="M315" s="42"/>
      <c r="N315" s="42">
        <v>0</v>
      </c>
      <c r="O315" s="42">
        <v>0</v>
      </c>
      <c r="R315" s="52"/>
      <c r="AA315" s="41"/>
    </row>
    <row r="316" spans="1:27" s="15" customFormat="1" ht="9" customHeight="1" x14ac:dyDescent="0.25">
      <c r="A316" s="25" t="s">
        <v>41</v>
      </c>
      <c r="B316" s="38">
        <v>23158</v>
      </c>
      <c r="C316" s="41"/>
      <c r="D316" s="39" t="s">
        <v>28</v>
      </c>
      <c r="E316" s="38">
        <v>2704</v>
      </c>
      <c r="F316" s="38"/>
      <c r="G316" s="38">
        <v>537</v>
      </c>
      <c r="H316" s="38">
        <v>14</v>
      </c>
      <c r="I316" s="38"/>
      <c r="J316" s="39" t="s">
        <v>28</v>
      </c>
      <c r="K316" s="39" t="s">
        <v>28</v>
      </c>
      <c r="L316" s="39" t="s">
        <v>28</v>
      </c>
      <c r="M316" s="38"/>
      <c r="N316" s="38">
        <v>0</v>
      </c>
      <c r="O316" s="38">
        <v>0</v>
      </c>
      <c r="R316" s="52"/>
      <c r="AA316" s="41"/>
    </row>
    <row r="317" spans="1:27" s="15" customFormat="1" ht="9" customHeight="1" x14ac:dyDescent="0.25">
      <c r="A317" s="25" t="s">
        <v>42</v>
      </c>
      <c r="B317" s="38">
        <v>34662</v>
      </c>
      <c r="C317" s="38"/>
      <c r="D317" s="39" t="s">
        <v>28</v>
      </c>
      <c r="E317" s="38">
        <v>9672</v>
      </c>
      <c r="F317" s="38"/>
      <c r="G317" s="38">
        <v>3520</v>
      </c>
      <c r="H317" s="38">
        <v>17</v>
      </c>
      <c r="I317" s="38"/>
      <c r="J317" s="39" t="s">
        <v>28</v>
      </c>
      <c r="K317" s="39" t="s">
        <v>28</v>
      </c>
      <c r="L317" s="39" t="s">
        <v>28</v>
      </c>
      <c r="M317" s="38"/>
      <c r="N317" s="38">
        <v>0</v>
      </c>
      <c r="O317" s="38">
        <v>12</v>
      </c>
      <c r="R317" s="52"/>
      <c r="AA317" s="41"/>
    </row>
    <row r="318" spans="1:27" s="15" customFormat="1" ht="9" customHeight="1" x14ac:dyDescent="0.25">
      <c r="A318" s="25" t="s">
        <v>43</v>
      </c>
      <c r="B318" s="38">
        <v>34802</v>
      </c>
      <c r="C318" s="38"/>
      <c r="D318" s="39" t="s">
        <v>28</v>
      </c>
      <c r="E318" s="38">
        <v>2660</v>
      </c>
      <c r="F318" s="38"/>
      <c r="G318" s="38">
        <v>841</v>
      </c>
      <c r="H318" s="38">
        <v>10</v>
      </c>
      <c r="I318" s="38"/>
      <c r="J318" s="39" t="s">
        <v>28</v>
      </c>
      <c r="K318" s="39" t="s">
        <v>28</v>
      </c>
      <c r="L318" s="39" t="s">
        <v>28</v>
      </c>
      <c r="M318" s="38"/>
      <c r="N318" s="38">
        <v>0</v>
      </c>
      <c r="O318" s="38">
        <v>0</v>
      </c>
      <c r="R318" s="52"/>
      <c r="AA318" s="41"/>
    </row>
    <row r="319" spans="1:27" s="15" customFormat="1" ht="9" customHeight="1" x14ac:dyDescent="0.25">
      <c r="A319" s="30" t="s">
        <v>44</v>
      </c>
      <c r="B319" s="42">
        <v>14251</v>
      </c>
      <c r="C319" s="42"/>
      <c r="D319" s="43" t="s">
        <v>28</v>
      </c>
      <c r="E319" s="42">
        <v>2548</v>
      </c>
      <c r="F319" s="42"/>
      <c r="G319" s="42">
        <v>540</v>
      </c>
      <c r="H319" s="42">
        <v>9</v>
      </c>
      <c r="I319" s="42"/>
      <c r="J319" s="43" t="s">
        <v>28</v>
      </c>
      <c r="K319" s="43" t="s">
        <v>28</v>
      </c>
      <c r="L319" s="43" t="s">
        <v>28</v>
      </c>
      <c r="M319" s="42"/>
      <c r="N319" s="42">
        <v>0</v>
      </c>
      <c r="O319" s="42">
        <v>4</v>
      </c>
      <c r="R319" s="52"/>
      <c r="AA319" s="41"/>
    </row>
    <row r="320" spans="1:27" s="15" customFormat="1" ht="9" customHeight="1" x14ac:dyDescent="0.25">
      <c r="A320" s="25" t="s">
        <v>45</v>
      </c>
      <c r="B320" s="38">
        <v>18645</v>
      </c>
      <c r="C320" s="38"/>
      <c r="D320" s="39" t="s">
        <v>28</v>
      </c>
      <c r="E320" s="38">
        <v>4354</v>
      </c>
      <c r="F320" s="38"/>
      <c r="G320" s="38">
        <v>972</v>
      </c>
      <c r="H320" s="38">
        <v>33</v>
      </c>
      <c r="I320" s="38"/>
      <c r="J320" s="39" t="s">
        <v>28</v>
      </c>
      <c r="K320" s="39" t="s">
        <v>28</v>
      </c>
      <c r="L320" s="39" t="s">
        <v>28</v>
      </c>
      <c r="M320" s="38"/>
      <c r="N320" s="38">
        <v>0</v>
      </c>
      <c r="O320" s="38">
        <v>0</v>
      </c>
      <c r="R320" s="52"/>
      <c r="AA320" s="41"/>
    </row>
    <row r="321" spans="1:27" s="15" customFormat="1" ht="9" customHeight="1" x14ac:dyDescent="0.25">
      <c r="A321" s="25" t="s">
        <v>46</v>
      </c>
      <c r="B321" s="38">
        <v>21657</v>
      </c>
      <c r="C321" s="38"/>
      <c r="D321" s="39" t="s">
        <v>28</v>
      </c>
      <c r="E321" s="38">
        <v>3432</v>
      </c>
      <c r="F321" s="38"/>
      <c r="G321" s="38">
        <v>473</v>
      </c>
      <c r="H321" s="38">
        <v>5</v>
      </c>
      <c r="I321" s="38"/>
      <c r="J321" s="39" t="s">
        <v>28</v>
      </c>
      <c r="K321" s="39" t="s">
        <v>28</v>
      </c>
      <c r="L321" s="39" t="s">
        <v>28</v>
      </c>
      <c r="M321" s="38"/>
      <c r="N321" s="38">
        <v>0</v>
      </c>
      <c r="O321" s="38">
        <v>0</v>
      </c>
      <c r="R321" s="52"/>
      <c r="AA321" s="41"/>
    </row>
    <row r="322" spans="1:27" s="15" customFormat="1" ht="9" customHeight="1" x14ac:dyDescent="0.25">
      <c r="A322" s="25" t="s">
        <v>47</v>
      </c>
      <c r="B322" s="38">
        <v>19578</v>
      </c>
      <c r="C322" s="38"/>
      <c r="D322" s="39" t="s">
        <v>28</v>
      </c>
      <c r="E322" s="38">
        <v>4662</v>
      </c>
      <c r="F322" s="38"/>
      <c r="G322" s="38">
        <v>2007</v>
      </c>
      <c r="H322" s="38">
        <v>7</v>
      </c>
      <c r="I322" s="38"/>
      <c r="J322" s="39" t="s">
        <v>28</v>
      </c>
      <c r="K322" s="39" t="s">
        <v>28</v>
      </c>
      <c r="L322" s="39" t="s">
        <v>28</v>
      </c>
      <c r="M322" s="38"/>
      <c r="N322" s="38">
        <v>0</v>
      </c>
      <c r="O322" s="38">
        <v>0</v>
      </c>
      <c r="R322" s="52"/>
      <c r="AA322" s="41"/>
    </row>
    <row r="323" spans="1:27" s="15" customFormat="1" ht="9" customHeight="1" x14ac:dyDescent="0.25">
      <c r="A323" s="30" t="s">
        <v>48</v>
      </c>
      <c r="B323" s="42">
        <v>16727</v>
      </c>
      <c r="C323" s="42"/>
      <c r="D323" s="43" t="s">
        <v>28</v>
      </c>
      <c r="E323" s="42">
        <v>3834</v>
      </c>
      <c r="F323" s="42"/>
      <c r="G323" s="42">
        <v>676</v>
      </c>
      <c r="H323" s="42">
        <v>13</v>
      </c>
      <c r="I323" s="42"/>
      <c r="J323" s="43" t="s">
        <v>28</v>
      </c>
      <c r="K323" s="43" t="s">
        <v>28</v>
      </c>
      <c r="L323" s="43" t="s">
        <v>28</v>
      </c>
      <c r="M323" s="42"/>
      <c r="N323" s="42">
        <v>0</v>
      </c>
      <c r="O323" s="42">
        <v>0</v>
      </c>
      <c r="R323" s="52"/>
      <c r="AA323" s="41"/>
    </row>
    <row r="324" spans="1:27" s="15" customFormat="1" ht="9" customHeight="1" x14ac:dyDescent="0.25">
      <c r="A324" s="25" t="s">
        <v>49</v>
      </c>
      <c r="B324" s="38">
        <v>17417</v>
      </c>
      <c r="C324" s="38"/>
      <c r="D324" s="39" t="s">
        <v>28</v>
      </c>
      <c r="E324" s="38">
        <v>4938</v>
      </c>
      <c r="F324" s="38"/>
      <c r="G324" s="38">
        <v>1431</v>
      </c>
      <c r="H324" s="38">
        <v>28</v>
      </c>
      <c r="I324" s="38"/>
      <c r="J324" s="39" t="s">
        <v>28</v>
      </c>
      <c r="K324" s="39" t="s">
        <v>28</v>
      </c>
      <c r="L324" s="39" t="s">
        <v>28</v>
      </c>
      <c r="M324" s="38"/>
      <c r="N324" s="38">
        <v>0</v>
      </c>
      <c r="O324" s="38">
        <v>0</v>
      </c>
      <c r="R324" s="52"/>
      <c r="AA324" s="41"/>
    </row>
    <row r="325" spans="1:27" s="15" customFormat="1" ht="9" customHeight="1" x14ac:dyDescent="0.25">
      <c r="A325" s="25" t="s">
        <v>50</v>
      </c>
      <c r="B325" s="38">
        <v>24458</v>
      </c>
      <c r="C325" s="38"/>
      <c r="D325" s="39" t="s">
        <v>28</v>
      </c>
      <c r="E325" s="38">
        <v>4127</v>
      </c>
      <c r="F325" s="38"/>
      <c r="G325" s="38">
        <v>691</v>
      </c>
      <c r="H325" s="38">
        <v>6</v>
      </c>
      <c r="I325" s="38"/>
      <c r="J325" s="39" t="s">
        <v>28</v>
      </c>
      <c r="K325" s="39" t="s">
        <v>28</v>
      </c>
      <c r="L325" s="39" t="s">
        <v>28</v>
      </c>
      <c r="M325" s="38"/>
      <c r="N325" s="38">
        <v>0</v>
      </c>
      <c r="O325" s="38">
        <v>0</v>
      </c>
      <c r="R325" s="52"/>
      <c r="AA325" s="41"/>
    </row>
    <row r="326" spans="1:27" s="15" customFormat="1" ht="9" customHeight="1" x14ac:dyDescent="0.25">
      <c r="A326" s="25" t="s">
        <v>51</v>
      </c>
      <c r="B326" s="38">
        <v>34685</v>
      </c>
      <c r="C326" s="38"/>
      <c r="D326" s="39" t="s">
        <v>28</v>
      </c>
      <c r="E326" s="38">
        <v>4616</v>
      </c>
      <c r="F326" s="38"/>
      <c r="G326" s="38">
        <v>618</v>
      </c>
      <c r="H326" s="38">
        <v>14</v>
      </c>
      <c r="I326" s="38"/>
      <c r="J326" s="39" t="s">
        <v>28</v>
      </c>
      <c r="K326" s="39" t="s">
        <v>28</v>
      </c>
      <c r="L326" s="39" t="s">
        <v>28</v>
      </c>
      <c r="M326" s="38"/>
      <c r="N326" s="38">
        <v>0</v>
      </c>
      <c r="O326" s="38">
        <v>0</v>
      </c>
      <c r="R326" s="52"/>
      <c r="AA326" s="41"/>
    </row>
    <row r="327" spans="1:27" s="15" customFormat="1" ht="9" customHeight="1" x14ac:dyDescent="0.25">
      <c r="A327" s="30" t="s">
        <v>52</v>
      </c>
      <c r="B327" s="42">
        <v>16785</v>
      </c>
      <c r="C327" s="42"/>
      <c r="D327" s="43" t="s">
        <v>28</v>
      </c>
      <c r="E327" s="42">
        <v>2249</v>
      </c>
      <c r="F327" s="42"/>
      <c r="G327" s="42">
        <v>881</v>
      </c>
      <c r="H327" s="42">
        <v>3</v>
      </c>
      <c r="I327" s="42"/>
      <c r="J327" s="43" t="s">
        <v>28</v>
      </c>
      <c r="K327" s="43" t="s">
        <v>28</v>
      </c>
      <c r="L327" s="43" t="s">
        <v>28</v>
      </c>
      <c r="M327" s="42"/>
      <c r="N327" s="42">
        <v>0</v>
      </c>
      <c r="O327" s="42">
        <v>0</v>
      </c>
      <c r="R327" s="52"/>
      <c r="AA327" s="41"/>
    </row>
    <row r="328" spans="1:27" s="15" customFormat="1" ht="9" customHeight="1" x14ac:dyDescent="0.25">
      <c r="A328" s="25" t="s">
        <v>53</v>
      </c>
      <c r="B328" s="38">
        <v>29709</v>
      </c>
      <c r="C328" s="38"/>
      <c r="D328" s="39" t="s">
        <v>28</v>
      </c>
      <c r="E328" s="38">
        <v>5784</v>
      </c>
      <c r="F328" s="38"/>
      <c r="G328" s="38">
        <v>802</v>
      </c>
      <c r="H328" s="38">
        <v>19</v>
      </c>
      <c r="I328" s="38"/>
      <c r="J328" s="39" t="s">
        <v>28</v>
      </c>
      <c r="K328" s="39" t="s">
        <v>28</v>
      </c>
      <c r="L328" s="39" t="s">
        <v>28</v>
      </c>
      <c r="M328" s="38"/>
      <c r="N328" s="38">
        <v>0</v>
      </c>
      <c r="O328" s="38">
        <v>0</v>
      </c>
      <c r="R328" s="52"/>
      <c r="AA328" s="41"/>
    </row>
    <row r="329" spans="1:27" s="15" customFormat="1" ht="9" customHeight="1" x14ac:dyDescent="0.25">
      <c r="A329" s="25" t="s">
        <v>54</v>
      </c>
      <c r="B329" s="38">
        <v>13831</v>
      </c>
      <c r="C329" s="38"/>
      <c r="D329" s="39" t="s">
        <v>28</v>
      </c>
      <c r="E329" s="39">
        <v>4116</v>
      </c>
      <c r="F329" s="39"/>
      <c r="G329" s="39">
        <v>701</v>
      </c>
      <c r="H329" s="39">
        <v>23</v>
      </c>
      <c r="I329" s="38"/>
      <c r="J329" s="39" t="s">
        <v>28</v>
      </c>
      <c r="K329" s="39" t="s">
        <v>28</v>
      </c>
      <c r="L329" s="39" t="s">
        <v>28</v>
      </c>
      <c r="M329" s="38"/>
      <c r="N329" s="39">
        <v>0</v>
      </c>
      <c r="O329" s="39">
        <v>0</v>
      </c>
      <c r="R329" s="52"/>
      <c r="AA329" s="41"/>
    </row>
    <row r="330" spans="1:27" s="15" customFormat="1" ht="9" customHeight="1" x14ac:dyDescent="0.25">
      <c r="A330" s="25" t="s">
        <v>55</v>
      </c>
      <c r="B330" s="38">
        <v>20694</v>
      </c>
      <c r="C330" s="38"/>
      <c r="D330" s="39" t="s">
        <v>28</v>
      </c>
      <c r="E330" s="38">
        <v>3166</v>
      </c>
      <c r="F330" s="38"/>
      <c r="G330" s="38">
        <v>341</v>
      </c>
      <c r="H330" s="38">
        <v>6</v>
      </c>
      <c r="I330" s="38"/>
      <c r="J330" s="39" t="s">
        <v>28</v>
      </c>
      <c r="K330" s="39" t="s">
        <v>28</v>
      </c>
      <c r="L330" s="39" t="s">
        <v>28</v>
      </c>
      <c r="M330" s="38"/>
      <c r="N330" s="38">
        <v>0</v>
      </c>
      <c r="O330" s="38">
        <v>0</v>
      </c>
      <c r="R330" s="52"/>
      <c r="AA330" s="41"/>
    </row>
    <row r="331" spans="1:27" s="15" customFormat="1" ht="9" customHeight="1" x14ac:dyDescent="0.25">
      <c r="A331" s="30" t="s">
        <v>56</v>
      </c>
      <c r="B331" s="42">
        <v>33005</v>
      </c>
      <c r="C331" s="42"/>
      <c r="D331" s="43" t="s">
        <v>28</v>
      </c>
      <c r="E331" s="42">
        <v>5979</v>
      </c>
      <c r="F331" s="42"/>
      <c r="G331" s="42">
        <v>737</v>
      </c>
      <c r="H331" s="42">
        <v>27</v>
      </c>
      <c r="I331" s="42"/>
      <c r="J331" s="43" t="s">
        <v>28</v>
      </c>
      <c r="K331" s="43" t="s">
        <v>28</v>
      </c>
      <c r="L331" s="43" t="s">
        <v>28</v>
      </c>
      <c r="M331" s="42"/>
      <c r="N331" s="42">
        <v>0</v>
      </c>
      <c r="O331" s="42">
        <v>0</v>
      </c>
      <c r="R331" s="52"/>
      <c r="AA331" s="41"/>
    </row>
    <row r="332" spans="1:27" s="15" customFormat="1" ht="9" customHeight="1" x14ac:dyDescent="0.25">
      <c r="A332" s="25" t="s">
        <v>57</v>
      </c>
      <c r="B332" s="38">
        <v>13625</v>
      </c>
      <c r="C332" s="38"/>
      <c r="D332" s="39" t="s">
        <v>28</v>
      </c>
      <c r="E332" s="38">
        <v>1238</v>
      </c>
      <c r="F332" s="38"/>
      <c r="G332" s="38">
        <v>135</v>
      </c>
      <c r="H332" s="38">
        <v>2</v>
      </c>
      <c r="I332" s="38"/>
      <c r="J332" s="39" t="s">
        <v>28</v>
      </c>
      <c r="K332" s="39" t="s">
        <v>28</v>
      </c>
      <c r="L332" s="39" t="s">
        <v>28</v>
      </c>
      <c r="M332" s="38"/>
      <c r="N332" s="38">
        <v>0</v>
      </c>
      <c r="O332" s="38">
        <v>0</v>
      </c>
      <c r="R332" s="52"/>
      <c r="AA332" s="41"/>
    </row>
    <row r="333" spans="1:27" s="15" customFormat="1" ht="9" customHeight="1" x14ac:dyDescent="0.25">
      <c r="A333" s="25" t="s">
        <v>58</v>
      </c>
      <c r="B333" s="38">
        <v>17628</v>
      </c>
      <c r="C333" s="38"/>
      <c r="D333" s="39" t="s">
        <v>28</v>
      </c>
      <c r="E333" s="38">
        <v>4099</v>
      </c>
      <c r="F333" s="38"/>
      <c r="G333" s="38">
        <v>1766</v>
      </c>
      <c r="H333" s="38">
        <v>13</v>
      </c>
      <c r="I333" s="38"/>
      <c r="J333" s="39" t="s">
        <v>28</v>
      </c>
      <c r="K333" s="39" t="s">
        <v>28</v>
      </c>
      <c r="L333" s="39" t="s">
        <v>28</v>
      </c>
      <c r="M333" s="38"/>
      <c r="N333" s="38">
        <v>0</v>
      </c>
      <c r="O333" s="38">
        <v>0</v>
      </c>
      <c r="R333" s="52"/>
      <c r="AA333" s="41"/>
    </row>
    <row r="334" spans="1:27" s="15" customFormat="1" ht="9" customHeight="1" x14ac:dyDescent="0.25">
      <c r="A334" s="25" t="s">
        <v>59</v>
      </c>
      <c r="B334" s="38">
        <v>28995</v>
      </c>
      <c r="C334" s="38"/>
      <c r="D334" s="39" t="s">
        <v>28</v>
      </c>
      <c r="E334" s="38">
        <v>4668</v>
      </c>
      <c r="F334" s="38"/>
      <c r="G334" s="38">
        <v>944</v>
      </c>
      <c r="H334" s="38">
        <v>17</v>
      </c>
      <c r="I334" s="38"/>
      <c r="J334" s="39" t="s">
        <v>28</v>
      </c>
      <c r="K334" s="39" t="s">
        <v>28</v>
      </c>
      <c r="L334" s="39" t="s">
        <v>28</v>
      </c>
      <c r="M334" s="38"/>
      <c r="N334" s="38">
        <v>0</v>
      </c>
      <c r="O334" s="38">
        <v>0</v>
      </c>
      <c r="R334" s="52"/>
      <c r="AA334" s="41"/>
    </row>
    <row r="335" spans="1:27" s="15" customFormat="1" ht="9" customHeight="1" x14ac:dyDescent="0.25">
      <c r="A335" s="30" t="s">
        <v>60</v>
      </c>
      <c r="B335" s="42">
        <v>16077</v>
      </c>
      <c r="C335" s="42"/>
      <c r="D335" s="43" t="s">
        <v>28</v>
      </c>
      <c r="E335" s="42">
        <v>2725</v>
      </c>
      <c r="F335" s="42"/>
      <c r="G335" s="42">
        <v>571</v>
      </c>
      <c r="H335" s="42">
        <v>5</v>
      </c>
      <c r="I335" s="42"/>
      <c r="J335" s="43" t="s">
        <v>28</v>
      </c>
      <c r="K335" s="43" t="s">
        <v>28</v>
      </c>
      <c r="L335" s="43" t="s">
        <v>28</v>
      </c>
      <c r="M335" s="42"/>
      <c r="N335" s="42">
        <v>0</v>
      </c>
      <c r="O335" s="42">
        <v>0</v>
      </c>
      <c r="R335" s="52"/>
      <c r="AA335" s="41"/>
    </row>
    <row r="336" spans="1:27" s="51" customFormat="1" ht="8.65" customHeight="1" x14ac:dyDescent="0.25">
      <c r="A336" s="47" t="s">
        <v>62</v>
      </c>
      <c r="B336" s="45">
        <v>495816</v>
      </c>
      <c r="C336" s="45"/>
      <c r="D336" s="48" t="s">
        <v>28</v>
      </c>
      <c r="E336" s="45">
        <v>974</v>
      </c>
      <c r="F336" s="45"/>
      <c r="G336" s="45">
        <v>0</v>
      </c>
      <c r="H336" s="45">
        <f>11+30699</f>
        <v>30710</v>
      </c>
      <c r="I336" s="45"/>
      <c r="J336" s="48" t="s">
        <v>28</v>
      </c>
      <c r="K336" s="48" t="s">
        <v>28</v>
      </c>
      <c r="L336" s="48" t="s">
        <v>28</v>
      </c>
      <c r="M336" s="45"/>
      <c r="N336" s="45">
        <v>0</v>
      </c>
      <c r="O336" s="45">
        <v>0</v>
      </c>
      <c r="P336" s="49"/>
      <c r="Q336" s="50"/>
      <c r="R336" s="52"/>
    </row>
    <row r="337" spans="1:28" s="15" customFormat="1" ht="9" customHeight="1" x14ac:dyDescent="0.25">
      <c r="B337" s="14"/>
      <c r="C337" s="14"/>
      <c r="D337" s="14"/>
      <c r="E337" s="14"/>
      <c r="F337" s="14"/>
      <c r="G337" s="14"/>
      <c r="H337" s="14" t="s">
        <v>64</v>
      </c>
      <c r="I337" s="14"/>
      <c r="J337" s="14"/>
      <c r="K337" s="14"/>
      <c r="L337" s="14"/>
      <c r="M337" s="14"/>
      <c r="N337" s="14"/>
      <c r="O337" s="14"/>
      <c r="AA337" s="41"/>
    </row>
    <row r="338" spans="1:28" s="15" customFormat="1" ht="9" customHeight="1" x14ac:dyDescent="0.25">
      <c r="A338" s="33" t="s">
        <v>65</v>
      </c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</row>
    <row r="339" spans="1:28" s="37" customFormat="1" ht="9" customHeight="1" x14ac:dyDescent="0.25">
      <c r="A339" s="34" t="s">
        <v>27</v>
      </c>
      <c r="B339" s="35">
        <f>SUM(B341:B373)</f>
        <v>1415027</v>
      </c>
      <c r="C339" s="35"/>
      <c r="D339" s="36" t="s">
        <v>28</v>
      </c>
      <c r="E339" s="35">
        <f t="shared" ref="E339:H339" si="4">SUM(E341:E373)</f>
        <v>157158</v>
      </c>
      <c r="F339" s="35"/>
      <c r="G339" s="35">
        <f t="shared" si="4"/>
        <v>42046</v>
      </c>
      <c r="H339" s="35">
        <f t="shared" si="4"/>
        <v>28220</v>
      </c>
      <c r="I339" s="35"/>
      <c r="J339" s="36" t="s">
        <v>28</v>
      </c>
      <c r="K339" s="36" t="s">
        <v>28</v>
      </c>
      <c r="L339" s="36" t="s">
        <v>28</v>
      </c>
      <c r="M339" s="35"/>
      <c r="N339" s="35">
        <f t="shared" ref="N339:O339" si="5">SUM(N341:N373)</f>
        <v>2262</v>
      </c>
      <c r="O339" s="35">
        <f t="shared" si="5"/>
        <v>1974</v>
      </c>
      <c r="P339" s="35"/>
      <c r="Q339" s="35"/>
      <c r="R339" s="35"/>
      <c r="S339" s="35"/>
      <c r="T339" s="35"/>
      <c r="U339" s="35"/>
      <c r="W339" s="35"/>
      <c r="X339" s="35"/>
      <c r="Y339" s="35"/>
      <c r="Z339" s="35"/>
      <c r="AA339" s="35"/>
      <c r="AB339" s="35"/>
    </row>
    <row r="340" spans="1:28" s="37" customFormat="1" ht="3.95" customHeight="1" x14ac:dyDescent="0.2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</row>
    <row r="341" spans="1:28" s="41" customFormat="1" ht="8.65" customHeight="1" x14ac:dyDescent="0.25">
      <c r="A341" s="25" t="s">
        <v>29</v>
      </c>
      <c r="B341" s="38">
        <v>25888</v>
      </c>
      <c r="C341" s="38"/>
      <c r="D341" s="39" t="s">
        <v>28</v>
      </c>
      <c r="E341" s="38">
        <v>4968</v>
      </c>
      <c r="F341" s="38"/>
      <c r="G341" s="38">
        <v>847</v>
      </c>
      <c r="H341" s="39">
        <v>0</v>
      </c>
      <c r="I341" s="38"/>
      <c r="J341" s="39" t="s">
        <v>28</v>
      </c>
      <c r="K341" s="39" t="s">
        <v>28</v>
      </c>
      <c r="L341" s="39" t="s">
        <v>28</v>
      </c>
      <c r="M341" s="38"/>
      <c r="N341" s="38">
        <v>0</v>
      </c>
      <c r="O341" s="38">
        <v>0</v>
      </c>
      <c r="P341" s="40"/>
      <c r="Q341" s="46"/>
    </row>
    <row r="342" spans="1:28" s="41" customFormat="1" ht="8.65" customHeight="1" x14ac:dyDescent="0.25">
      <c r="A342" s="25" t="s">
        <v>30</v>
      </c>
      <c r="B342" s="38">
        <v>18288</v>
      </c>
      <c r="C342" s="38"/>
      <c r="D342" s="39" t="s">
        <v>28</v>
      </c>
      <c r="E342" s="38">
        <v>3186</v>
      </c>
      <c r="F342" s="38"/>
      <c r="G342" s="38">
        <v>809</v>
      </c>
      <c r="H342" s="39">
        <v>0</v>
      </c>
      <c r="I342" s="38"/>
      <c r="J342" s="39" t="s">
        <v>28</v>
      </c>
      <c r="K342" s="39" t="s">
        <v>28</v>
      </c>
      <c r="L342" s="39" t="s">
        <v>28</v>
      </c>
      <c r="M342" s="38"/>
      <c r="N342" s="38">
        <v>0</v>
      </c>
      <c r="O342" s="38">
        <v>0</v>
      </c>
      <c r="P342" s="40"/>
      <c r="Q342" s="46"/>
    </row>
    <row r="343" spans="1:28" s="41" customFormat="1" ht="8.65" customHeight="1" x14ac:dyDescent="0.25">
      <c r="A343" s="25" t="s">
        <v>31</v>
      </c>
      <c r="B343" s="38">
        <v>12651</v>
      </c>
      <c r="C343" s="38"/>
      <c r="D343" s="39" t="s">
        <v>28</v>
      </c>
      <c r="E343" s="38">
        <v>1268</v>
      </c>
      <c r="F343" s="38"/>
      <c r="G343" s="38">
        <v>346</v>
      </c>
      <c r="H343" s="39">
        <v>0</v>
      </c>
      <c r="I343" s="38"/>
      <c r="J343" s="39" t="s">
        <v>28</v>
      </c>
      <c r="K343" s="39" t="s">
        <v>28</v>
      </c>
      <c r="L343" s="39" t="s">
        <v>28</v>
      </c>
      <c r="M343" s="38"/>
      <c r="N343" s="38">
        <v>0</v>
      </c>
      <c r="O343" s="38">
        <v>0</v>
      </c>
      <c r="P343" s="40"/>
      <c r="Q343" s="46"/>
    </row>
    <row r="344" spans="1:28" s="41" customFormat="1" ht="8.65" customHeight="1" x14ac:dyDescent="0.25">
      <c r="A344" s="30" t="s">
        <v>32</v>
      </c>
      <c r="B344" s="42">
        <v>20956</v>
      </c>
      <c r="C344" s="42"/>
      <c r="D344" s="43" t="s">
        <v>28</v>
      </c>
      <c r="E344" s="42">
        <v>4572</v>
      </c>
      <c r="F344" s="42"/>
      <c r="G344" s="42">
        <v>293</v>
      </c>
      <c r="H344" s="43">
        <v>0</v>
      </c>
      <c r="I344" s="42"/>
      <c r="J344" s="43" t="s">
        <v>28</v>
      </c>
      <c r="K344" s="43" t="s">
        <v>28</v>
      </c>
      <c r="L344" s="43" t="s">
        <v>28</v>
      </c>
      <c r="M344" s="42"/>
      <c r="N344" s="42">
        <v>0</v>
      </c>
      <c r="O344" s="42">
        <v>0</v>
      </c>
      <c r="P344" s="40"/>
      <c r="Q344" s="46"/>
    </row>
    <row r="345" spans="1:28" s="41" customFormat="1" ht="8.65" customHeight="1" x14ac:dyDescent="0.25">
      <c r="A345" s="25" t="s">
        <v>33</v>
      </c>
      <c r="B345" s="38">
        <v>19982</v>
      </c>
      <c r="C345" s="38"/>
      <c r="D345" s="39" t="s">
        <v>28</v>
      </c>
      <c r="E345" s="38">
        <v>4839</v>
      </c>
      <c r="F345" s="38"/>
      <c r="G345" s="38">
        <v>482</v>
      </c>
      <c r="H345" s="39">
        <v>0</v>
      </c>
      <c r="I345" s="38"/>
      <c r="J345" s="39" t="s">
        <v>28</v>
      </c>
      <c r="K345" s="39" t="s">
        <v>28</v>
      </c>
      <c r="L345" s="39" t="s">
        <v>28</v>
      </c>
      <c r="M345" s="38"/>
      <c r="N345" s="38">
        <v>0</v>
      </c>
      <c r="O345" s="38">
        <v>0</v>
      </c>
      <c r="P345" s="40"/>
      <c r="Q345" s="46"/>
    </row>
    <row r="346" spans="1:28" s="41" customFormat="1" ht="8.65" customHeight="1" x14ac:dyDescent="0.25">
      <c r="A346" s="25" t="s">
        <v>34</v>
      </c>
      <c r="B346" s="38">
        <v>20950</v>
      </c>
      <c r="C346" s="38"/>
      <c r="D346" s="39" t="s">
        <v>28</v>
      </c>
      <c r="E346" s="38">
        <v>2763</v>
      </c>
      <c r="F346" s="38"/>
      <c r="G346" s="38">
        <v>568</v>
      </c>
      <c r="H346" s="39">
        <v>0</v>
      </c>
      <c r="I346" s="38"/>
      <c r="J346" s="39" t="s">
        <v>28</v>
      </c>
      <c r="K346" s="39" t="s">
        <v>28</v>
      </c>
      <c r="L346" s="39" t="s">
        <v>28</v>
      </c>
      <c r="M346" s="38"/>
      <c r="N346" s="38">
        <v>0</v>
      </c>
      <c r="O346" s="38">
        <v>0</v>
      </c>
      <c r="P346" s="40"/>
      <c r="Q346" s="46"/>
    </row>
    <row r="347" spans="1:28" s="41" customFormat="1" ht="8.65" customHeight="1" x14ac:dyDescent="0.25">
      <c r="A347" s="25" t="s">
        <v>35</v>
      </c>
      <c r="B347" s="38">
        <v>39415</v>
      </c>
      <c r="C347" s="38"/>
      <c r="D347" s="39" t="s">
        <v>28</v>
      </c>
      <c r="E347" s="38">
        <v>4594</v>
      </c>
      <c r="F347" s="38"/>
      <c r="G347" s="38">
        <v>1193</v>
      </c>
      <c r="H347" s="39">
        <v>0</v>
      </c>
      <c r="I347" s="38"/>
      <c r="J347" s="39" t="s">
        <v>28</v>
      </c>
      <c r="K347" s="39" t="s">
        <v>28</v>
      </c>
      <c r="L347" s="39" t="s">
        <v>28</v>
      </c>
      <c r="M347" s="38"/>
      <c r="N347" s="38">
        <v>0</v>
      </c>
      <c r="O347" s="38">
        <v>0</v>
      </c>
      <c r="P347" s="40"/>
      <c r="Q347" s="46"/>
    </row>
    <row r="348" spans="1:28" s="41" customFormat="1" ht="8.65" customHeight="1" x14ac:dyDescent="0.25">
      <c r="A348" s="30" t="s">
        <v>36</v>
      </c>
      <c r="B348" s="42">
        <v>42183</v>
      </c>
      <c r="C348" s="42"/>
      <c r="D348" s="43" t="s">
        <v>28</v>
      </c>
      <c r="E348" s="42">
        <f>1680+6773</f>
        <v>8453</v>
      </c>
      <c r="F348" s="42"/>
      <c r="G348" s="42">
        <f>339+1699</f>
        <v>2038</v>
      </c>
      <c r="H348" s="43">
        <v>0</v>
      </c>
      <c r="I348" s="42"/>
      <c r="J348" s="43" t="s">
        <v>28</v>
      </c>
      <c r="K348" s="43" t="s">
        <v>28</v>
      </c>
      <c r="L348" s="43" t="s">
        <v>28</v>
      </c>
      <c r="M348" s="42"/>
      <c r="N348" s="42">
        <v>0</v>
      </c>
      <c r="O348" s="42">
        <v>0</v>
      </c>
      <c r="P348" s="40"/>
      <c r="Q348" s="46"/>
    </row>
    <row r="349" spans="1:28" s="41" customFormat="1" ht="8.65" customHeight="1" x14ac:dyDescent="0.25">
      <c r="A349" s="25" t="s">
        <v>37</v>
      </c>
      <c r="B349" s="38">
        <v>93010</v>
      </c>
      <c r="C349" s="38"/>
      <c r="D349" s="39" t="s">
        <v>28</v>
      </c>
      <c r="E349" s="38">
        <f>3157+550+3857+15082+3137</f>
        <v>25783</v>
      </c>
      <c r="F349" s="38"/>
      <c r="G349" s="38">
        <f>815+8793+1789+330+994</f>
        <v>12721</v>
      </c>
      <c r="H349" s="39">
        <v>0</v>
      </c>
      <c r="I349" s="38"/>
      <c r="J349" s="39" t="s">
        <v>28</v>
      </c>
      <c r="K349" s="39" t="s">
        <v>28</v>
      </c>
      <c r="L349" s="39" t="s">
        <v>28</v>
      </c>
      <c r="M349" s="38"/>
      <c r="N349" s="38">
        <v>0</v>
      </c>
      <c r="O349" s="38">
        <v>0</v>
      </c>
      <c r="P349" s="40"/>
      <c r="Q349" s="46"/>
      <c r="S349" s="46"/>
    </row>
    <row r="350" spans="1:28" s="41" customFormat="1" ht="8.65" customHeight="1" x14ac:dyDescent="0.25">
      <c r="A350" s="25" t="s">
        <v>38</v>
      </c>
      <c r="B350" s="38">
        <v>21572</v>
      </c>
      <c r="C350" s="38"/>
      <c r="D350" s="39" t="s">
        <v>28</v>
      </c>
      <c r="E350" s="38">
        <v>3866</v>
      </c>
      <c r="F350" s="38"/>
      <c r="G350" s="38">
        <v>514</v>
      </c>
      <c r="H350" s="39">
        <v>0</v>
      </c>
      <c r="I350" s="38"/>
      <c r="J350" s="39" t="s">
        <v>28</v>
      </c>
      <c r="K350" s="39" t="s">
        <v>28</v>
      </c>
      <c r="L350" s="39" t="s">
        <v>28</v>
      </c>
      <c r="M350" s="38"/>
      <c r="N350" s="38">
        <v>0</v>
      </c>
      <c r="O350" s="38">
        <v>0</v>
      </c>
      <c r="P350" s="40"/>
      <c r="Q350" s="46"/>
    </row>
    <row r="351" spans="1:28" s="41" customFormat="1" ht="8.65" customHeight="1" x14ac:dyDescent="0.25">
      <c r="A351" s="25" t="s">
        <v>39</v>
      </c>
      <c r="B351" s="38">
        <v>23984</v>
      </c>
      <c r="C351" s="38"/>
      <c r="D351" s="39" t="s">
        <v>28</v>
      </c>
      <c r="E351" s="38">
        <v>6435</v>
      </c>
      <c r="F351" s="38"/>
      <c r="G351" s="38">
        <v>1132</v>
      </c>
      <c r="H351" s="39">
        <v>0</v>
      </c>
      <c r="I351" s="38"/>
      <c r="J351" s="39" t="s">
        <v>28</v>
      </c>
      <c r="K351" s="39" t="s">
        <v>28</v>
      </c>
      <c r="L351" s="39" t="s">
        <v>28</v>
      </c>
      <c r="M351" s="38"/>
      <c r="N351" s="38">
        <v>0</v>
      </c>
      <c r="O351" s="38">
        <v>0</v>
      </c>
      <c r="P351" s="40"/>
      <c r="Q351" s="46"/>
    </row>
    <row r="352" spans="1:28" s="41" customFormat="1" ht="8.65" customHeight="1" x14ac:dyDescent="0.25">
      <c r="A352" s="30" t="s">
        <v>40</v>
      </c>
      <c r="B352" s="42">
        <v>18172</v>
      </c>
      <c r="C352" s="42"/>
      <c r="D352" s="43" t="s">
        <v>28</v>
      </c>
      <c r="E352" s="42">
        <v>2614</v>
      </c>
      <c r="F352" s="42"/>
      <c r="G352" s="42">
        <v>855</v>
      </c>
      <c r="H352" s="43">
        <v>0</v>
      </c>
      <c r="I352" s="42"/>
      <c r="J352" s="43" t="s">
        <v>28</v>
      </c>
      <c r="K352" s="43" t="s">
        <v>28</v>
      </c>
      <c r="L352" s="43" t="s">
        <v>28</v>
      </c>
      <c r="M352" s="42"/>
      <c r="N352" s="42">
        <v>0</v>
      </c>
      <c r="O352" s="42">
        <v>0</v>
      </c>
      <c r="P352" s="40"/>
      <c r="Q352" s="46"/>
    </row>
    <row r="353" spans="1:17" s="41" customFormat="1" ht="8.65" customHeight="1" x14ac:dyDescent="0.25">
      <c r="A353" s="25" t="s">
        <v>41</v>
      </c>
      <c r="B353" s="38">
        <v>22172</v>
      </c>
      <c r="D353" s="39" t="s">
        <v>28</v>
      </c>
      <c r="E353" s="38">
        <v>2888</v>
      </c>
      <c r="F353" s="38"/>
      <c r="G353" s="38">
        <v>645</v>
      </c>
      <c r="H353" s="39">
        <v>0</v>
      </c>
      <c r="I353" s="38"/>
      <c r="J353" s="39" t="s">
        <v>28</v>
      </c>
      <c r="K353" s="39" t="s">
        <v>28</v>
      </c>
      <c r="L353" s="39" t="s">
        <v>28</v>
      </c>
      <c r="M353" s="38"/>
      <c r="N353" s="38">
        <v>0</v>
      </c>
      <c r="O353" s="38">
        <v>0</v>
      </c>
      <c r="P353" s="40"/>
      <c r="Q353" s="46"/>
    </row>
    <row r="354" spans="1:17" s="41" customFormat="1" ht="8.65" customHeight="1" x14ac:dyDescent="0.25">
      <c r="A354" s="25" t="s">
        <v>42</v>
      </c>
      <c r="B354" s="38">
        <v>43662</v>
      </c>
      <c r="C354" s="38"/>
      <c r="D354" s="39" t="s">
        <v>28</v>
      </c>
      <c r="E354" s="38">
        <v>10478</v>
      </c>
      <c r="F354" s="38"/>
      <c r="G354" s="38">
        <v>3716</v>
      </c>
      <c r="H354" s="39">
        <v>0</v>
      </c>
      <c r="I354" s="38"/>
      <c r="J354" s="39" t="s">
        <v>28</v>
      </c>
      <c r="K354" s="39" t="s">
        <v>28</v>
      </c>
      <c r="L354" s="39" t="s">
        <v>28</v>
      </c>
      <c r="M354" s="38"/>
      <c r="N354" s="38">
        <v>0</v>
      </c>
      <c r="O354" s="38">
        <v>7</v>
      </c>
      <c r="P354" s="40"/>
      <c r="Q354" s="46"/>
    </row>
    <row r="355" spans="1:17" s="41" customFormat="1" ht="8.65" customHeight="1" x14ac:dyDescent="0.25">
      <c r="A355" s="25" t="s">
        <v>43</v>
      </c>
      <c r="B355" s="38">
        <v>39676</v>
      </c>
      <c r="C355" s="38"/>
      <c r="D355" s="39" t="s">
        <v>28</v>
      </c>
      <c r="E355" s="38">
        <v>2993</v>
      </c>
      <c r="F355" s="38"/>
      <c r="G355" s="38">
        <v>783</v>
      </c>
      <c r="H355" s="39">
        <v>0</v>
      </c>
      <c r="I355" s="38"/>
      <c r="J355" s="39" t="s">
        <v>28</v>
      </c>
      <c r="K355" s="39" t="s">
        <v>28</v>
      </c>
      <c r="L355" s="39" t="s">
        <v>28</v>
      </c>
      <c r="M355" s="38"/>
      <c r="N355" s="38">
        <v>0</v>
      </c>
      <c r="O355" s="38">
        <v>0</v>
      </c>
      <c r="P355" s="40"/>
      <c r="Q355" s="46"/>
    </row>
    <row r="356" spans="1:17" s="41" customFormat="1" ht="8.65" customHeight="1" x14ac:dyDescent="0.25">
      <c r="A356" s="30" t="s">
        <v>44</v>
      </c>
      <c r="B356" s="42">
        <v>13936</v>
      </c>
      <c r="C356" s="42"/>
      <c r="D356" s="43" t="s">
        <v>28</v>
      </c>
      <c r="E356" s="42">
        <v>2570</v>
      </c>
      <c r="F356" s="42"/>
      <c r="G356" s="42">
        <v>648</v>
      </c>
      <c r="H356" s="43">
        <v>0</v>
      </c>
      <c r="I356" s="42"/>
      <c r="J356" s="43" t="s">
        <v>28</v>
      </c>
      <c r="K356" s="43" t="s">
        <v>28</v>
      </c>
      <c r="L356" s="43" t="s">
        <v>28</v>
      </c>
      <c r="M356" s="42"/>
      <c r="N356" s="42">
        <v>0</v>
      </c>
      <c r="O356" s="42">
        <v>8</v>
      </c>
      <c r="P356" s="40"/>
      <c r="Q356" s="46"/>
    </row>
    <row r="357" spans="1:17" s="41" customFormat="1" ht="8.65" customHeight="1" x14ac:dyDescent="0.25">
      <c r="A357" s="25" t="s">
        <v>45</v>
      </c>
      <c r="B357" s="38">
        <v>21482</v>
      </c>
      <c r="C357" s="38"/>
      <c r="D357" s="39" t="s">
        <v>28</v>
      </c>
      <c r="E357" s="38">
        <v>4629</v>
      </c>
      <c r="F357" s="38"/>
      <c r="G357" s="38">
        <v>1010</v>
      </c>
      <c r="H357" s="39">
        <v>0</v>
      </c>
      <c r="I357" s="38"/>
      <c r="J357" s="39" t="s">
        <v>28</v>
      </c>
      <c r="K357" s="39" t="s">
        <v>28</v>
      </c>
      <c r="L357" s="39" t="s">
        <v>28</v>
      </c>
      <c r="M357" s="38"/>
      <c r="N357" s="38">
        <v>0</v>
      </c>
      <c r="O357" s="38">
        <v>0</v>
      </c>
      <c r="P357" s="40"/>
      <c r="Q357" s="46"/>
    </row>
    <row r="358" spans="1:17" s="41" customFormat="1" ht="8.65" customHeight="1" x14ac:dyDescent="0.25">
      <c r="A358" s="25" t="s">
        <v>46</v>
      </c>
      <c r="B358" s="38">
        <v>20419</v>
      </c>
      <c r="C358" s="38"/>
      <c r="D358" s="39" t="s">
        <v>28</v>
      </c>
      <c r="E358" s="38">
        <v>3647</v>
      </c>
      <c r="F358" s="38"/>
      <c r="G358" s="38">
        <v>612</v>
      </c>
      <c r="H358" s="39">
        <v>0</v>
      </c>
      <c r="I358" s="38"/>
      <c r="J358" s="39" t="s">
        <v>28</v>
      </c>
      <c r="K358" s="39" t="s">
        <v>28</v>
      </c>
      <c r="L358" s="39" t="s">
        <v>28</v>
      </c>
      <c r="M358" s="38"/>
      <c r="N358" s="38">
        <v>0</v>
      </c>
      <c r="O358" s="38">
        <v>0</v>
      </c>
      <c r="P358" s="40"/>
      <c r="Q358" s="46"/>
    </row>
    <row r="359" spans="1:17" s="41" customFormat="1" ht="8.65" customHeight="1" x14ac:dyDescent="0.25">
      <c r="A359" s="25" t="s">
        <v>47</v>
      </c>
      <c r="B359" s="38">
        <v>18880</v>
      </c>
      <c r="C359" s="38"/>
      <c r="D359" s="39" t="s">
        <v>28</v>
      </c>
      <c r="E359" s="38">
        <v>4741</v>
      </c>
      <c r="F359" s="38"/>
      <c r="G359" s="38">
        <v>2066</v>
      </c>
      <c r="H359" s="39">
        <v>0</v>
      </c>
      <c r="I359" s="38"/>
      <c r="J359" s="39" t="s">
        <v>28</v>
      </c>
      <c r="K359" s="39" t="s">
        <v>28</v>
      </c>
      <c r="L359" s="39" t="s">
        <v>28</v>
      </c>
      <c r="M359" s="38"/>
      <c r="N359" s="38">
        <v>0</v>
      </c>
      <c r="O359" s="38">
        <v>0</v>
      </c>
      <c r="P359" s="40"/>
      <c r="Q359" s="46"/>
    </row>
    <row r="360" spans="1:17" s="41" customFormat="1" ht="8.65" customHeight="1" x14ac:dyDescent="0.25">
      <c r="A360" s="30" t="s">
        <v>48</v>
      </c>
      <c r="B360" s="42">
        <v>16819</v>
      </c>
      <c r="C360" s="42"/>
      <c r="D360" s="43" t="s">
        <v>28</v>
      </c>
      <c r="E360" s="42">
        <v>4336</v>
      </c>
      <c r="F360" s="42"/>
      <c r="G360" s="42">
        <v>744</v>
      </c>
      <c r="H360" s="43">
        <v>0</v>
      </c>
      <c r="I360" s="42"/>
      <c r="J360" s="43" t="s">
        <v>28</v>
      </c>
      <c r="K360" s="43" t="s">
        <v>28</v>
      </c>
      <c r="L360" s="43" t="s">
        <v>28</v>
      </c>
      <c r="M360" s="42"/>
      <c r="N360" s="42">
        <v>0</v>
      </c>
      <c r="O360" s="42">
        <v>0</v>
      </c>
      <c r="P360" s="40"/>
      <c r="Q360" s="46"/>
    </row>
    <row r="361" spans="1:17" s="41" customFormat="1" ht="8.65" customHeight="1" x14ac:dyDescent="0.25">
      <c r="A361" s="25" t="s">
        <v>49</v>
      </c>
      <c r="B361" s="38">
        <v>15814</v>
      </c>
      <c r="C361" s="38"/>
      <c r="D361" s="39" t="s">
        <v>28</v>
      </c>
      <c r="E361" s="38">
        <v>5083</v>
      </c>
      <c r="F361" s="38"/>
      <c r="G361" s="38">
        <v>1690</v>
      </c>
      <c r="H361" s="39">
        <v>0</v>
      </c>
      <c r="I361" s="38"/>
      <c r="J361" s="39" t="s">
        <v>28</v>
      </c>
      <c r="K361" s="39" t="s">
        <v>28</v>
      </c>
      <c r="L361" s="39" t="s">
        <v>28</v>
      </c>
      <c r="M361" s="38"/>
      <c r="N361" s="38">
        <v>0</v>
      </c>
      <c r="O361" s="38">
        <v>0</v>
      </c>
      <c r="P361" s="40"/>
      <c r="Q361" s="46"/>
    </row>
    <row r="362" spans="1:17" s="41" customFormat="1" ht="8.65" customHeight="1" x14ac:dyDescent="0.25">
      <c r="A362" s="25" t="s">
        <v>50</v>
      </c>
      <c r="B362" s="38">
        <v>24895</v>
      </c>
      <c r="C362" s="38"/>
      <c r="D362" s="39" t="s">
        <v>28</v>
      </c>
      <c r="E362" s="38">
        <v>3762</v>
      </c>
      <c r="F362" s="38"/>
      <c r="G362" s="38">
        <v>831</v>
      </c>
      <c r="H362" s="39">
        <v>0</v>
      </c>
      <c r="I362" s="38"/>
      <c r="J362" s="39" t="s">
        <v>28</v>
      </c>
      <c r="K362" s="39" t="s">
        <v>28</v>
      </c>
      <c r="L362" s="39" t="s">
        <v>28</v>
      </c>
      <c r="M362" s="38"/>
      <c r="N362" s="38">
        <v>0</v>
      </c>
      <c r="O362" s="38">
        <v>0</v>
      </c>
      <c r="P362" s="40"/>
      <c r="Q362" s="46"/>
    </row>
    <row r="363" spans="1:17" s="41" customFormat="1" ht="8.65" customHeight="1" x14ac:dyDescent="0.25">
      <c r="A363" s="25" t="s">
        <v>51</v>
      </c>
      <c r="B363" s="38">
        <v>32669</v>
      </c>
      <c r="C363" s="38"/>
      <c r="D363" s="39" t="s">
        <v>28</v>
      </c>
      <c r="E363" s="38">
        <v>4540</v>
      </c>
      <c r="F363" s="38"/>
      <c r="G363" s="38">
        <v>673</v>
      </c>
      <c r="H363" s="39">
        <v>0</v>
      </c>
      <c r="I363" s="38"/>
      <c r="J363" s="39" t="s">
        <v>28</v>
      </c>
      <c r="K363" s="39" t="s">
        <v>28</v>
      </c>
      <c r="L363" s="39" t="s">
        <v>28</v>
      </c>
      <c r="M363" s="38"/>
      <c r="N363" s="38">
        <v>0</v>
      </c>
      <c r="O363" s="38">
        <v>0</v>
      </c>
      <c r="P363" s="40"/>
      <c r="Q363" s="46"/>
    </row>
    <row r="364" spans="1:17" s="41" customFormat="1" ht="8.65" customHeight="1" x14ac:dyDescent="0.25">
      <c r="A364" s="30" t="s">
        <v>52</v>
      </c>
      <c r="B364" s="42">
        <v>18019</v>
      </c>
      <c r="C364" s="42"/>
      <c r="D364" s="43" t="s">
        <v>28</v>
      </c>
      <c r="E364" s="42">
        <v>2415</v>
      </c>
      <c r="F364" s="42"/>
      <c r="G364" s="42">
        <v>849</v>
      </c>
      <c r="H364" s="43">
        <v>0</v>
      </c>
      <c r="I364" s="42"/>
      <c r="J364" s="43" t="s">
        <v>28</v>
      </c>
      <c r="K364" s="43" t="s">
        <v>28</v>
      </c>
      <c r="L364" s="43" t="s">
        <v>28</v>
      </c>
      <c r="M364" s="42"/>
      <c r="N364" s="42">
        <v>0</v>
      </c>
      <c r="O364" s="42">
        <v>0</v>
      </c>
      <c r="P364" s="40"/>
      <c r="Q364" s="46"/>
    </row>
    <row r="365" spans="1:17" s="41" customFormat="1" ht="8.65" customHeight="1" x14ac:dyDescent="0.25">
      <c r="A365" s="25" t="s">
        <v>53</v>
      </c>
      <c r="B365" s="38">
        <v>27599</v>
      </c>
      <c r="C365" s="38"/>
      <c r="D365" s="39" t="s">
        <v>28</v>
      </c>
      <c r="E365" s="38">
        <v>5360</v>
      </c>
      <c r="F365" s="38"/>
      <c r="G365" s="38">
        <v>829</v>
      </c>
      <c r="H365" s="39">
        <v>0</v>
      </c>
      <c r="I365" s="38"/>
      <c r="J365" s="39" t="s">
        <v>28</v>
      </c>
      <c r="K365" s="39" t="s">
        <v>28</v>
      </c>
      <c r="L365" s="39" t="s">
        <v>28</v>
      </c>
      <c r="M365" s="38"/>
      <c r="N365" s="38">
        <v>0</v>
      </c>
      <c r="O365" s="38">
        <v>0</v>
      </c>
      <c r="P365" s="40"/>
      <c r="Q365" s="46"/>
    </row>
    <row r="366" spans="1:17" s="41" customFormat="1" ht="8.65" customHeight="1" x14ac:dyDescent="0.25">
      <c r="A366" s="25" t="s">
        <v>54</v>
      </c>
      <c r="B366" s="38">
        <v>14721</v>
      </c>
      <c r="C366" s="38"/>
      <c r="D366" s="39" t="s">
        <v>28</v>
      </c>
      <c r="E366" s="39">
        <v>4038</v>
      </c>
      <c r="F366" s="39"/>
      <c r="G366" s="39">
        <v>767</v>
      </c>
      <c r="H366" s="39">
        <v>0</v>
      </c>
      <c r="I366" s="38"/>
      <c r="J366" s="39" t="s">
        <v>28</v>
      </c>
      <c r="K366" s="39" t="s">
        <v>28</v>
      </c>
      <c r="L366" s="39" t="s">
        <v>28</v>
      </c>
      <c r="M366" s="38"/>
      <c r="N366" s="39">
        <v>0</v>
      </c>
      <c r="O366" s="39">
        <v>0</v>
      </c>
      <c r="P366" s="40"/>
      <c r="Q366" s="46"/>
    </row>
    <row r="367" spans="1:17" s="41" customFormat="1" ht="8.65" customHeight="1" x14ac:dyDescent="0.25">
      <c r="A367" s="25" t="s">
        <v>55</v>
      </c>
      <c r="B367" s="38">
        <v>20389</v>
      </c>
      <c r="C367" s="38"/>
      <c r="D367" s="39" t="s">
        <v>28</v>
      </c>
      <c r="E367" s="38">
        <v>3458</v>
      </c>
      <c r="F367" s="38"/>
      <c r="G367" s="38">
        <v>412</v>
      </c>
      <c r="H367" s="39">
        <v>0</v>
      </c>
      <c r="I367" s="38"/>
      <c r="J367" s="39" t="s">
        <v>28</v>
      </c>
      <c r="K367" s="39" t="s">
        <v>28</v>
      </c>
      <c r="L367" s="39" t="s">
        <v>28</v>
      </c>
      <c r="M367" s="38"/>
      <c r="N367" s="38">
        <v>0</v>
      </c>
      <c r="O367" s="38">
        <v>0</v>
      </c>
      <c r="P367" s="40"/>
      <c r="Q367" s="46"/>
    </row>
    <row r="368" spans="1:17" s="41" customFormat="1" ht="8.65" customHeight="1" x14ac:dyDescent="0.25">
      <c r="A368" s="30" t="s">
        <v>56</v>
      </c>
      <c r="B368" s="42">
        <v>29024</v>
      </c>
      <c r="C368" s="42"/>
      <c r="D368" s="43" t="s">
        <v>28</v>
      </c>
      <c r="E368" s="42">
        <v>5352</v>
      </c>
      <c r="F368" s="42"/>
      <c r="G368" s="42">
        <v>687</v>
      </c>
      <c r="H368" s="43">
        <v>0</v>
      </c>
      <c r="I368" s="42"/>
      <c r="J368" s="43" t="s">
        <v>28</v>
      </c>
      <c r="K368" s="43" t="s">
        <v>28</v>
      </c>
      <c r="L368" s="43" t="s">
        <v>28</v>
      </c>
      <c r="M368" s="42"/>
      <c r="N368" s="42">
        <v>0</v>
      </c>
      <c r="O368" s="42">
        <v>0</v>
      </c>
      <c r="P368" s="40"/>
      <c r="Q368" s="46"/>
    </row>
    <row r="369" spans="1:17" s="41" customFormat="1" ht="8.65" customHeight="1" x14ac:dyDescent="0.25">
      <c r="A369" s="25" t="s">
        <v>57</v>
      </c>
      <c r="B369" s="38">
        <v>15186</v>
      </c>
      <c r="C369" s="38"/>
      <c r="D369" s="39" t="s">
        <v>28</v>
      </c>
      <c r="E369" s="38">
        <v>1341</v>
      </c>
      <c r="F369" s="38"/>
      <c r="G369" s="38">
        <v>213</v>
      </c>
      <c r="H369" s="39">
        <v>0</v>
      </c>
      <c r="I369" s="38"/>
      <c r="J369" s="39" t="s">
        <v>28</v>
      </c>
      <c r="K369" s="39" t="s">
        <v>28</v>
      </c>
      <c r="L369" s="39" t="s">
        <v>28</v>
      </c>
      <c r="M369" s="38"/>
      <c r="N369" s="38">
        <v>0</v>
      </c>
      <c r="O369" s="38">
        <v>0</v>
      </c>
      <c r="P369" s="40"/>
      <c r="Q369" s="46"/>
    </row>
    <row r="370" spans="1:17" s="41" customFormat="1" ht="8.65" customHeight="1" x14ac:dyDescent="0.25">
      <c r="A370" s="25" t="s">
        <v>58</v>
      </c>
      <c r="B370" s="38">
        <v>18528</v>
      </c>
      <c r="C370" s="38"/>
      <c r="D370" s="39" t="s">
        <v>28</v>
      </c>
      <c r="E370" s="38">
        <v>4286</v>
      </c>
      <c r="F370" s="38"/>
      <c r="G370" s="38">
        <v>1557</v>
      </c>
      <c r="H370" s="39">
        <v>0</v>
      </c>
      <c r="I370" s="38"/>
      <c r="J370" s="39" t="s">
        <v>28</v>
      </c>
      <c r="K370" s="39" t="s">
        <v>28</v>
      </c>
      <c r="L370" s="39" t="s">
        <v>28</v>
      </c>
      <c r="M370" s="38"/>
      <c r="N370" s="38">
        <v>0</v>
      </c>
      <c r="O370" s="38">
        <v>0</v>
      </c>
      <c r="P370" s="40"/>
      <c r="Q370" s="46"/>
    </row>
    <row r="371" spans="1:17" s="41" customFormat="1" ht="8.65" customHeight="1" x14ac:dyDescent="0.25">
      <c r="A371" s="25" t="s">
        <v>59</v>
      </c>
      <c r="B371" s="38">
        <v>30756</v>
      </c>
      <c r="C371" s="38"/>
      <c r="D371" s="39" t="s">
        <v>28</v>
      </c>
      <c r="E371" s="38">
        <v>4524</v>
      </c>
      <c r="F371" s="38"/>
      <c r="G371" s="38">
        <v>1052</v>
      </c>
      <c r="H371" s="39">
        <v>0</v>
      </c>
      <c r="I371" s="38"/>
      <c r="J371" s="39" t="s">
        <v>28</v>
      </c>
      <c r="K371" s="39" t="s">
        <v>28</v>
      </c>
      <c r="L371" s="39" t="s">
        <v>28</v>
      </c>
      <c r="M371" s="38"/>
      <c r="N371" s="38">
        <v>0</v>
      </c>
      <c r="O371" s="38">
        <v>0</v>
      </c>
      <c r="P371" s="40"/>
      <c r="Q371" s="46"/>
    </row>
    <row r="372" spans="1:17" s="41" customFormat="1" ht="8.65" customHeight="1" x14ac:dyDescent="0.25">
      <c r="A372" s="30" t="s">
        <v>60</v>
      </c>
      <c r="B372" s="42">
        <v>16543</v>
      </c>
      <c r="C372" s="42"/>
      <c r="D372" s="43" t="s">
        <v>28</v>
      </c>
      <c r="E372" s="42">
        <v>3361</v>
      </c>
      <c r="F372" s="42"/>
      <c r="G372" s="42">
        <v>464</v>
      </c>
      <c r="H372" s="43">
        <v>0</v>
      </c>
      <c r="I372" s="42"/>
      <c r="J372" s="43" t="s">
        <v>28</v>
      </c>
      <c r="K372" s="43" t="s">
        <v>28</v>
      </c>
      <c r="L372" s="43" t="s">
        <v>28</v>
      </c>
      <c r="M372" s="42"/>
      <c r="N372" s="42">
        <v>0</v>
      </c>
      <c r="O372" s="42">
        <v>0</v>
      </c>
      <c r="P372" s="40"/>
      <c r="Q372" s="46"/>
    </row>
    <row r="373" spans="1:17" s="51" customFormat="1" ht="8.65" customHeight="1" x14ac:dyDescent="0.25">
      <c r="A373" s="47" t="s">
        <v>62</v>
      </c>
      <c r="B373" s="45">
        <v>596787</v>
      </c>
      <c r="C373" s="45"/>
      <c r="D373" s="48" t="s">
        <v>28</v>
      </c>
      <c r="E373" s="45">
        <v>15</v>
      </c>
      <c r="F373" s="45"/>
      <c r="G373" s="45">
        <v>0</v>
      </c>
      <c r="H373" s="48">
        <v>28220</v>
      </c>
      <c r="I373" s="45"/>
      <c r="J373" s="48" t="s">
        <v>28</v>
      </c>
      <c r="K373" s="48" t="s">
        <v>28</v>
      </c>
      <c r="L373" s="48" t="s">
        <v>28</v>
      </c>
      <c r="M373" s="45"/>
      <c r="N373" s="45">
        <v>2262</v>
      </c>
      <c r="O373" s="45">
        <v>1959</v>
      </c>
      <c r="P373" s="49"/>
      <c r="Q373" s="50"/>
    </row>
    <row r="374" spans="1:17" s="51" customFormat="1" ht="8.65" customHeight="1" x14ac:dyDescent="0.25">
      <c r="A374" s="47"/>
      <c r="B374" s="45"/>
      <c r="C374" s="45"/>
      <c r="D374" s="48"/>
      <c r="E374" s="45"/>
      <c r="F374" s="45"/>
      <c r="G374" s="45"/>
      <c r="H374" s="48"/>
      <c r="I374" s="45"/>
      <c r="J374" s="48"/>
      <c r="K374" s="48"/>
      <c r="L374" s="48"/>
      <c r="M374" s="45"/>
      <c r="N374" s="45"/>
      <c r="O374" s="45"/>
      <c r="P374" s="49"/>
      <c r="Q374" s="50"/>
    </row>
    <row r="375" spans="1:17" s="51" customFormat="1" ht="8.65" customHeight="1" x14ac:dyDescent="0.25">
      <c r="A375" s="33" t="s">
        <v>66</v>
      </c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15"/>
      <c r="Q375" s="50"/>
    </row>
    <row r="376" spans="1:17" s="51" customFormat="1" ht="8.65" customHeight="1" x14ac:dyDescent="0.25">
      <c r="A376" s="34" t="s">
        <v>27</v>
      </c>
      <c r="B376" s="35">
        <f>SUM(B378:B410)</f>
        <v>1492092</v>
      </c>
      <c r="C376" s="35"/>
      <c r="D376" s="36" t="s">
        <v>28</v>
      </c>
      <c r="E376" s="44">
        <f t="shared" ref="E376" si="6">SUM(E378:E410)</f>
        <v>163161</v>
      </c>
      <c r="F376" s="44"/>
      <c r="G376" s="44">
        <f t="shared" ref="G376:H376" si="7">SUM(G378:G410)</f>
        <v>48275</v>
      </c>
      <c r="H376" s="44">
        <f t="shared" si="7"/>
        <v>28652</v>
      </c>
      <c r="I376" s="35"/>
      <c r="J376" s="36" t="s">
        <v>28</v>
      </c>
      <c r="K376" s="36" t="s">
        <v>28</v>
      </c>
      <c r="L376" s="36" t="s">
        <v>28</v>
      </c>
      <c r="M376" s="35"/>
      <c r="N376" s="35">
        <f t="shared" ref="N376:O376" si="8">SUM(N378:N410)</f>
        <v>2589</v>
      </c>
      <c r="O376" s="35">
        <f t="shared" si="8"/>
        <v>2167</v>
      </c>
      <c r="P376" s="35"/>
      <c r="Q376" s="50"/>
    </row>
    <row r="377" spans="1:17" s="51" customFormat="1" ht="3.95" customHeight="1" x14ac:dyDescent="0.25">
      <c r="A377" s="34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7"/>
      <c r="Q377" s="50"/>
    </row>
    <row r="378" spans="1:17" s="51" customFormat="1" ht="8.65" customHeight="1" x14ac:dyDescent="0.25">
      <c r="A378" s="25" t="s">
        <v>29</v>
      </c>
      <c r="B378" s="38">
        <v>25860</v>
      </c>
      <c r="C378" s="38"/>
      <c r="D378" s="39" t="s">
        <v>28</v>
      </c>
      <c r="E378" s="38">
        <v>5086</v>
      </c>
      <c r="F378" s="38"/>
      <c r="G378" s="38">
        <v>1009</v>
      </c>
      <c r="H378" s="38">
        <v>0</v>
      </c>
      <c r="I378" s="38"/>
      <c r="J378" s="39" t="s">
        <v>28</v>
      </c>
      <c r="K378" s="39" t="s">
        <v>28</v>
      </c>
      <c r="L378" s="39" t="s">
        <v>28</v>
      </c>
      <c r="M378" s="38"/>
      <c r="N378" s="38">
        <v>0</v>
      </c>
      <c r="O378" s="38">
        <v>0</v>
      </c>
      <c r="P378" s="40"/>
      <c r="Q378" s="50"/>
    </row>
    <row r="379" spans="1:17" s="51" customFormat="1" ht="8.65" customHeight="1" x14ac:dyDescent="0.25">
      <c r="A379" s="25" t="s">
        <v>30</v>
      </c>
      <c r="B379" s="38">
        <v>19252</v>
      </c>
      <c r="C379" s="38"/>
      <c r="D379" s="39" t="s">
        <v>28</v>
      </c>
      <c r="E379" s="38">
        <v>3097</v>
      </c>
      <c r="F379" s="38"/>
      <c r="G379" s="38">
        <v>883</v>
      </c>
      <c r="H379" s="38">
        <v>0</v>
      </c>
      <c r="I379" s="38"/>
      <c r="J379" s="39" t="s">
        <v>28</v>
      </c>
      <c r="K379" s="39" t="s">
        <v>28</v>
      </c>
      <c r="L379" s="39" t="s">
        <v>28</v>
      </c>
      <c r="M379" s="38"/>
      <c r="N379" s="38">
        <v>0</v>
      </c>
      <c r="O379" s="38">
        <v>0</v>
      </c>
      <c r="P379" s="40"/>
      <c r="Q379" s="50"/>
    </row>
    <row r="380" spans="1:17" s="51" customFormat="1" ht="8.65" customHeight="1" x14ac:dyDescent="0.25">
      <c r="A380" s="25" t="s">
        <v>31</v>
      </c>
      <c r="B380" s="38">
        <v>18562</v>
      </c>
      <c r="C380" s="38"/>
      <c r="D380" s="39" t="s">
        <v>28</v>
      </c>
      <c r="E380" s="38">
        <v>1272</v>
      </c>
      <c r="F380" s="38"/>
      <c r="G380" s="38">
        <v>348</v>
      </c>
      <c r="H380" s="38">
        <v>0</v>
      </c>
      <c r="I380" s="38"/>
      <c r="J380" s="39" t="s">
        <v>28</v>
      </c>
      <c r="K380" s="39" t="s">
        <v>28</v>
      </c>
      <c r="L380" s="39" t="s">
        <v>28</v>
      </c>
      <c r="M380" s="38"/>
      <c r="N380" s="38">
        <v>0</v>
      </c>
      <c r="O380" s="38">
        <v>0</v>
      </c>
      <c r="P380" s="40"/>
      <c r="Q380" s="50"/>
    </row>
    <row r="381" spans="1:17" s="51" customFormat="1" ht="8.65" customHeight="1" x14ac:dyDescent="0.25">
      <c r="A381" s="30" t="s">
        <v>32</v>
      </c>
      <c r="B381" s="42">
        <v>20964</v>
      </c>
      <c r="C381" s="42"/>
      <c r="D381" s="43" t="s">
        <v>28</v>
      </c>
      <c r="E381" s="42">
        <v>4707</v>
      </c>
      <c r="F381" s="42"/>
      <c r="G381" s="42">
        <v>528</v>
      </c>
      <c r="H381" s="42">
        <v>0</v>
      </c>
      <c r="I381" s="42"/>
      <c r="J381" s="43" t="s">
        <v>28</v>
      </c>
      <c r="K381" s="43" t="s">
        <v>28</v>
      </c>
      <c r="L381" s="43" t="s">
        <v>28</v>
      </c>
      <c r="M381" s="42"/>
      <c r="N381" s="42">
        <v>0</v>
      </c>
      <c r="O381" s="42">
        <v>0</v>
      </c>
      <c r="P381" s="40"/>
      <c r="Q381" s="50"/>
    </row>
    <row r="382" spans="1:17" s="51" customFormat="1" ht="8.65" customHeight="1" x14ac:dyDescent="0.25">
      <c r="A382" s="25" t="s">
        <v>33</v>
      </c>
      <c r="B382" s="38">
        <v>21136</v>
      </c>
      <c r="C382" s="38"/>
      <c r="D382" s="39" t="s">
        <v>28</v>
      </c>
      <c r="E382" s="38">
        <v>4996</v>
      </c>
      <c r="F382" s="38"/>
      <c r="G382" s="38">
        <v>830</v>
      </c>
      <c r="H382" s="38">
        <v>0</v>
      </c>
      <c r="I382" s="38"/>
      <c r="J382" s="39" t="s">
        <v>28</v>
      </c>
      <c r="K382" s="39" t="s">
        <v>28</v>
      </c>
      <c r="L382" s="39" t="s">
        <v>28</v>
      </c>
      <c r="M382" s="38"/>
      <c r="N382" s="38">
        <v>0</v>
      </c>
      <c r="O382" s="38">
        <v>0</v>
      </c>
      <c r="P382" s="40"/>
      <c r="Q382" s="50"/>
    </row>
    <row r="383" spans="1:17" s="51" customFormat="1" ht="8.65" customHeight="1" x14ac:dyDescent="0.25">
      <c r="A383" s="25" t="s">
        <v>34</v>
      </c>
      <c r="B383" s="38">
        <v>22010</v>
      </c>
      <c r="C383" s="38"/>
      <c r="D383" s="39" t="s">
        <v>28</v>
      </c>
      <c r="E383" s="38">
        <v>3097</v>
      </c>
      <c r="F383" s="38"/>
      <c r="G383" s="38">
        <v>722</v>
      </c>
      <c r="H383" s="38">
        <v>0</v>
      </c>
      <c r="I383" s="38"/>
      <c r="J383" s="39" t="s">
        <v>28</v>
      </c>
      <c r="K383" s="39" t="s">
        <v>28</v>
      </c>
      <c r="L383" s="39" t="s">
        <v>28</v>
      </c>
      <c r="M383" s="38"/>
      <c r="N383" s="38">
        <v>0</v>
      </c>
      <c r="O383" s="38">
        <v>0</v>
      </c>
      <c r="P383" s="40"/>
      <c r="Q383" s="50"/>
    </row>
    <row r="384" spans="1:17" s="51" customFormat="1" ht="8.65" customHeight="1" x14ac:dyDescent="0.25">
      <c r="A384" s="25" t="s">
        <v>35</v>
      </c>
      <c r="B384" s="38">
        <v>31215</v>
      </c>
      <c r="C384" s="38"/>
      <c r="D384" s="39" t="s">
        <v>28</v>
      </c>
      <c r="E384" s="38">
        <v>4873</v>
      </c>
      <c r="F384" s="38"/>
      <c r="G384" s="38">
        <v>1203</v>
      </c>
      <c r="H384" s="38">
        <v>0</v>
      </c>
      <c r="I384" s="38"/>
      <c r="J384" s="39" t="s">
        <v>28</v>
      </c>
      <c r="K384" s="39" t="s">
        <v>28</v>
      </c>
      <c r="L384" s="39" t="s">
        <v>28</v>
      </c>
      <c r="M384" s="38"/>
      <c r="N384" s="38">
        <v>0</v>
      </c>
      <c r="O384" s="38">
        <v>0</v>
      </c>
      <c r="P384" s="40"/>
      <c r="Q384" s="50"/>
    </row>
    <row r="385" spans="1:17" s="51" customFormat="1" ht="8.65" customHeight="1" x14ac:dyDescent="0.25">
      <c r="A385" s="30" t="s">
        <v>36</v>
      </c>
      <c r="B385" s="42">
        <v>48148</v>
      </c>
      <c r="C385" s="42"/>
      <c r="D385" s="43" t="s">
        <v>28</v>
      </c>
      <c r="E385" s="42">
        <v>9328</v>
      </c>
      <c r="F385" s="42"/>
      <c r="G385" s="42">
        <v>2237</v>
      </c>
      <c r="H385" s="42">
        <v>0</v>
      </c>
      <c r="I385" s="42"/>
      <c r="J385" s="43" t="s">
        <v>28</v>
      </c>
      <c r="K385" s="43" t="s">
        <v>28</v>
      </c>
      <c r="L385" s="43" t="s">
        <v>28</v>
      </c>
      <c r="M385" s="42"/>
      <c r="N385" s="42">
        <v>0</v>
      </c>
      <c r="O385" s="42">
        <v>0</v>
      </c>
      <c r="P385" s="40"/>
      <c r="Q385" s="50"/>
    </row>
    <row r="386" spans="1:17" s="51" customFormat="1" ht="8.65" customHeight="1" x14ac:dyDescent="0.25">
      <c r="A386" s="25" t="s">
        <v>37</v>
      </c>
      <c r="B386" s="38">
        <v>103497</v>
      </c>
      <c r="C386" s="38"/>
      <c r="D386" s="39" t="s">
        <v>28</v>
      </c>
      <c r="E386" s="38">
        <v>24783</v>
      </c>
      <c r="F386" s="38"/>
      <c r="G386" s="38">
        <v>14663</v>
      </c>
      <c r="H386" s="38">
        <v>0</v>
      </c>
      <c r="I386" s="38"/>
      <c r="J386" s="39" t="s">
        <v>28</v>
      </c>
      <c r="K386" s="39" t="s">
        <v>28</v>
      </c>
      <c r="L386" s="39" t="s">
        <v>28</v>
      </c>
      <c r="M386" s="38"/>
      <c r="N386" s="38">
        <v>0</v>
      </c>
      <c r="O386" s="38">
        <v>0</v>
      </c>
      <c r="P386" s="40"/>
      <c r="Q386" s="50"/>
    </row>
    <row r="387" spans="1:17" s="51" customFormat="1" ht="8.65" customHeight="1" x14ac:dyDescent="0.25">
      <c r="A387" s="25" t="s">
        <v>38</v>
      </c>
      <c r="B387" s="38">
        <v>23128</v>
      </c>
      <c r="C387" s="38"/>
      <c r="D387" s="39" t="s">
        <v>28</v>
      </c>
      <c r="E387" s="38">
        <v>4438</v>
      </c>
      <c r="F387" s="38"/>
      <c r="G387" s="38">
        <v>649</v>
      </c>
      <c r="H387" s="38">
        <v>0</v>
      </c>
      <c r="I387" s="38"/>
      <c r="J387" s="39" t="s">
        <v>28</v>
      </c>
      <c r="K387" s="39" t="s">
        <v>28</v>
      </c>
      <c r="L387" s="39" t="s">
        <v>28</v>
      </c>
      <c r="M387" s="38"/>
      <c r="N387" s="38">
        <v>0</v>
      </c>
      <c r="O387" s="38">
        <v>0</v>
      </c>
      <c r="P387" s="40"/>
      <c r="Q387" s="50"/>
    </row>
    <row r="388" spans="1:17" s="51" customFormat="1" ht="8.65" customHeight="1" x14ac:dyDescent="0.25">
      <c r="A388" s="25" t="s">
        <v>39</v>
      </c>
      <c r="B388" s="38">
        <v>23578</v>
      </c>
      <c r="C388" s="38"/>
      <c r="D388" s="39" t="s">
        <v>28</v>
      </c>
      <c r="E388" s="38">
        <v>6389</v>
      </c>
      <c r="F388" s="38"/>
      <c r="G388" s="38">
        <v>1353</v>
      </c>
      <c r="H388" s="38">
        <v>0</v>
      </c>
      <c r="I388" s="38"/>
      <c r="J388" s="39" t="s">
        <v>28</v>
      </c>
      <c r="K388" s="39" t="s">
        <v>28</v>
      </c>
      <c r="L388" s="39" t="s">
        <v>28</v>
      </c>
      <c r="M388" s="38"/>
      <c r="N388" s="38">
        <v>0</v>
      </c>
      <c r="O388" s="38">
        <v>0</v>
      </c>
      <c r="P388" s="40"/>
      <c r="Q388" s="50"/>
    </row>
    <row r="389" spans="1:17" s="51" customFormat="1" ht="8.65" customHeight="1" x14ac:dyDescent="0.25">
      <c r="A389" s="30" t="s">
        <v>40</v>
      </c>
      <c r="B389" s="42">
        <v>16723</v>
      </c>
      <c r="C389" s="42"/>
      <c r="D389" s="43" t="s">
        <v>28</v>
      </c>
      <c r="E389" s="42">
        <v>2316</v>
      </c>
      <c r="F389" s="42"/>
      <c r="G389" s="42">
        <v>1082</v>
      </c>
      <c r="H389" s="42">
        <v>0</v>
      </c>
      <c r="I389" s="42"/>
      <c r="J389" s="43" t="s">
        <v>28</v>
      </c>
      <c r="K389" s="43" t="s">
        <v>28</v>
      </c>
      <c r="L389" s="43" t="s">
        <v>28</v>
      </c>
      <c r="M389" s="42"/>
      <c r="N389" s="42">
        <v>0</v>
      </c>
      <c r="O389" s="42">
        <v>0</v>
      </c>
      <c r="P389" s="40"/>
      <c r="Q389" s="50"/>
    </row>
    <row r="390" spans="1:17" s="51" customFormat="1" ht="8.65" customHeight="1" x14ac:dyDescent="0.25">
      <c r="A390" s="25" t="s">
        <v>41</v>
      </c>
      <c r="B390" s="38">
        <v>28870</v>
      </c>
      <c r="C390" s="41"/>
      <c r="D390" s="39" t="s">
        <v>28</v>
      </c>
      <c r="E390" s="38">
        <v>3249</v>
      </c>
      <c r="F390" s="38"/>
      <c r="G390" s="38">
        <v>830</v>
      </c>
      <c r="H390" s="38">
        <v>0</v>
      </c>
      <c r="I390" s="38"/>
      <c r="J390" s="39" t="s">
        <v>28</v>
      </c>
      <c r="K390" s="39" t="s">
        <v>28</v>
      </c>
      <c r="L390" s="39" t="s">
        <v>28</v>
      </c>
      <c r="M390" s="38"/>
      <c r="N390" s="38">
        <v>0</v>
      </c>
      <c r="O390" s="38">
        <v>0</v>
      </c>
      <c r="P390" s="40"/>
      <c r="Q390" s="50"/>
    </row>
    <row r="391" spans="1:17" s="51" customFormat="1" ht="8.65" customHeight="1" x14ac:dyDescent="0.25">
      <c r="A391" s="25" t="s">
        <v>42</v>
      </c>
      <c r="B391" s="38">
        <v>36174</v>
      </c>
      <c r="C391" s="38"/>
      <c r="D391" s="39" t="s">
        <v>28</v>
      </c>
      <c r="E391" s="38">
        <v>10846</v>
      </c>
      <c r="F391" s="38"/>
      <c r="G391" s="38">
        <v>3881</v>
      </c>
      <c r="H391" s="38">
        <v>0</v>
      </c>
      <c r="I391" s="38"/>
      <c r="J391" s="39" t="s">
        <v>28</v>
      </c>
      <c r="K391" s="39" t="s">
        <v>28</v>
      </c>
      <c r="L391" s="39" t="s">
        <v>28</v>
      </c>
      <c r="M391" s="38"/>
      <c r="N391" s="38">
        <v>0</v>
      </c>
      <c r="O391" s="38">
        <v>0</v>
      </c>
      <c r="P391" s="40"/>
      <c r="Q391" s="50"/>
    </row>
    <row r="392" spans="1:17" s="51" customFormat="1" ht="8.65" customHeight="1" x14ac:dyDescent="0.25">
      <c r="A392" s="25" t="s">
        <v>43</v>
      </c>
      <c r="B392" s="38">
        <v>35153</v>
      </c>
      <c r="C392" s="38"/>
      <c r="D392" s="39" t="s">
        <v>28</v>
      </c>
      <c r="E392" s="38">
        <v>3263</v>
      </c>
      <c r="F392" s="38"/>
      <c r="G392" s="38">
        <v>886</v>
      </c>
      <c r="H392" s="38">
        <v>0</v>
      </c>
      <c r="I392" s="38"/>
      <c r="J392" s="39" t="s">
        <v>28</v>
      </c>
      <c r="K392" s="39" t="s">
        <v>28</v>
      </c>
      <c r="L392" s="39" t="s">
        <v>28</v>
      </c>
      <c r="M392" s="38"/>
      <c r="N392" s="38">
        <v>0</v>
      </c>
      <c r="O392" s="38">
        <v>0</v>
      </c>
      <c r="P392" s="40"/>
      <c r="Q392" s="50"/>
    </row>
    <row r="393" spans="1:17" s="51" customFormat="1" ht="8.65" customHeight="1" x14ac:dyDescent="0.25">
      <c r="A393" s="30" t="s">
        <v>44</v>
      </c>
      <c r="B393" s="42">
        <v>14752</v>
      </c>
      <c r="C393" s="42"/>
      <c r="D393" s="43" t="s">
        <v>28</v>
      </c>
      <c r="E393" s="42">
        <v>2680</v>
      </c>
      <c r="F393" s="42"/>
      <c r="G393" s="42">
        <v>676</v>
      </c>
      <c r="H393" s="42">
        <v>0</v>
      </c>
      <c r="I393" s="42"/>
      <c r="J393" s="43" t="s">
        <v>28</v>
      </c>
      <c r="K393" s="43" t="s">
        <v>28</v>
      </c>
      <c r="L393" s="43" t="s">
        <v>28</v>
      </c>
      <c r="M393" s="42"/>
      <c r="N393" s="42">
        <v>0</v>
      </c>
      <c r="O393" s="42">
        <v>0</v>
      </c>
      <c r="P393" s="40"/>
      <c r="Q393" s="50"/>
    </row>
    <row r="394" spans="1:17" s="51" customFormat="1" ht="8.65" customHeight="1" x14ac:dyDescent="0.25">
      <c r="A394" s="25" t="s">
        <v>45</v>
      </c>
      <c r="B394" s="38">
        <v>23713</v>
      </c>
      <c r="C394" s="38"/>
      <c r="D394" s="39" t="s">
        <v>28</v>
      </c>
      <c r="E394" s="38">
        <v>5250</v>
      </c>
      <c r="F394" s="38"/>
      <c r="G394" s="38">
        <v>1146</v>
      </c>
      <c r="H394" s="38">
        <v>0</v>
      </c>
      <c r="I394" s="38"/>
      <c r="J394" s="39" t="s">
        <v>28</v>
      </c>
      <c r="K394" s="39" t="s">
        <v>28</v>
      </c>
      <c r="L394" s="39" t="s">
        <v>28</v>
      </c>
      <c r="M394" s="38"/>
      <c r="N394" s="38">
        <v>0</v>
      </c>
      <c r="O394" s="38">
        <v>0</v>
      </c>
      <c r="P394" s="40"/>
      <c r="Q394" s="50"/>
    </row>
    <row r="395" spans="1:17" s="51" customFormat="1" ht="8.65" customHeight="1" x14ac:dyDescent="0.25">
      <c r="A395" s="25" t="s">
        <v>46</v>
      </c>
      <c r="B395" s="38">
        <v>21795</v>
      </c>
      <c r="C395" s="38"/>
      <c r="D395" s="39" t="s">
        <v>28</v>
      </c>
      <c r="E395" s="38">
        <v>3789</v>
      </c>
      <c r="F395" s="38"/>
      <c r="G395" s="38">
        <v>666</v>
      </c>
      <c r="H395" s="38">
        <v>0</v>
      </c>
      <c r="I395" s="38"/>
      <c r="J395" s="39" t="s">
        <v>28</v>
      </c>
      <c r="K395" s="39" t="s">
        <v>28</v>
      </c>
      <c r="L395" s="39" t="s">
        <v>28</v>
      </c>
      <c r="M395" s="38"/>
      <c r="N395" s="38">
        <v>0</v>
      </c>
      <c r="O395" s="38">
        <v>0</v>
      </c>
      <c r="P395" s="40"/>
      <c r="Q395" s="50"/>
    </row>
    <row r="396" spans="1:17" s="51" customFormat="1" ht="8.65" customHeight="1" x14ac:dyDescent="0.25">
      <c r="A396" s="25" t="s">
        <v>47</v>
      </c>
      <c r="B396" s="38">
        <v>19409</v>
      </c>
      <c r="C396" s="38"/>
      <c r="D396" s="39" t="s">
        <v>28</v>
      </c>
      <c r="E396" s="38">
        <v>5042</v>
      </c>
      <c r="F396" s="38"/>
      <c r="G396" s="38">
        <v>2173</v>
      </c>
      <c r="H396" s="38">
        <v>0</v>
      </c>
      <c r="I396" s="38"/>
      <c r="J396" s="39" t="s">
        <v>28</v>
      </c>
      <c r="K396" s="39" t="s">
        <v>28</v>
      </c>
      <c r="L396" s="39" t="s">
        <v>28</v>
      </c>
      <c r="M396" s="38"/>
      <c r="N396" s="38">
        <v>0</v>
      </c>
      <c r="O396" s="38">
        <v>0</v>
      </c>
      <c r="P396" s="40"/>
      <c r="Q396" s="50"/>
    </row>
    <row r="397" spans="1:17" s="51" customFormat="1" ht="8.65" customHeight="1" x14ac:dyDescent="0.25">
      <c r="A397" s="30" t="s">
        <v>48</v>
      </c>
      <c r="B397" s="42">
        <v>17853</v>
      </c>
      <c r="C397" s="42"/>
      <c r="D397" s="43" t="s">
        <v>28</v>
      </c>
      <c r="E397" s="42">
        <v>4302</v>
      </c>
      <c r="F397" s="42"/>
      <c r="G397" s="42">
        <v>746</v>
      </c>
      <c r="H397" s="42">
        <v>0</v>
      </c>
      <c r="I397" s="42"/>
      <c r="J397" s="43" t="s">
        <v>28</v>
      </c>
      <c r="K397" s="43" t="s">
        <v>28</v>
      </c>
      <c r="L397" s="43" t="s">
        <v>28</v>
      </c>
      <c r="M397" s="42"/>
      <c r="N397" s="42">
        <v>0</v>
      </c>
      <c r="O397" s="42">
        <v>0</v>
      </c>
      <c r="P397" s="40"/>
      <c r="Q397" s="50"/>
    </row>
    <row r="398" spans="1:17" s="51" customFormat="1" ht="8.65" customHeight="1" x14ac:dyDescent="0.25">
      <c r="A398" s="25" t="s">
        <v>49</v>
      </c>
      <c r="B398" s="38">
        <v>21772</v>
      </c>
      <c r="C398" s="38"/>
      <c r="D398" s="39" t="s">
        <v>28</v>
      </c>
      <c r="E398" s="38">
        <v>6191</v>
      </c>
      <c r="F398" s="38"/>
      <c r="G398" s="38">
        <v>1883</v>
      </c>
      <c r="H398" s="38">
        <v>0</v>
      </c>
      <c r="I398" s="38"/>
      <c r="J398" s="39" t="s">
        <v>28</v>
      </c>
      <c r="K398" s="39" t="s">
        <v>28</v>
      </c>
      <c r="L398" s="39" t="s">
        <v>28</v>
      </c>
      <c r="M398" s="38"/>
      <c r="N398" s="38">
        <v>0</v>
      </c>
      <c r="O398" s="38">
        <v>0</v>
      </c>
      <c r="P398" s="40"/>
      <c r="Q398" s="50"/>
    </row>
    <row r="399" spans="1:17" s="51" customFormat="1" ht="8.65" customHeight="1" x14ac:dyDescent="0.25">
      <c r="A399" s="25" t="s">
        <v>50</v>
      </c>
      <c r="B399" s="38">
        <v>24615</v>
      </c>
      <c r="C399" s="38"/>
      <c r="D399" s="39" t="s">
        <v>28</v>
      </c>
      <c r="E399" s="38">
        <v>3718</v>
      </c>
      <c r="F399" s="38"/>
      <c r="G399" s="38">
        <v>1065</v>
      </c>
      <c r="H399" s="38">
        <v>0</v>
      </c>
      <c r="I399" s="38"/>
      <c r="J399" s="39" t="s">
        <v>28</v>
      </c>
      <c r="K399" s="39" t="s">
        <v>28</v>
      </c>
      <c r="L399" s="39" t="s">
        <v>28</v>
      </c>
      <c r="M399" s="38"/>
      <c r="N399" s="38">
        <v>0</v>
      </c>
      <c r="O399" s="38">
        <v>0</v>
      </c>
      <c r="P399" s="40"/>
      <c r="Q399" s="50"/>
    </row>
    <row r="400" spans="1:17" s="51" customFormat="1" ht="8.65" customHeight="1" x14ac:dyDescent="0.25">
      <c r="A400" s="25" t="s">
        <v>51</v>
      </c>
      <c r="B400" s="38">
        <v>33122</v>
      </c>
      <c r="C400" s="38"/>
      <c r="D400" s="39" t="s">
        <v>28</v>
      </c>
      <c r="E400" s="38">
        <v>4667</v>
      </c>
      <c r="F400" s="38"/>
      <c r="G400" s="38">
        <v>795</v>
      </c>
      <c r="H400" s="38">
        <v>0</v>
      </c>
      <c r="I400" s="38"/>
      <c r="J400" s="39" t="s">
        <v>28</v>
      </c>
      <c r="K400" s="39" t="s">
        <v>28</v>
      </c>
      <c r="L400" s="39" t="s">
        <v>28</v>
      </c>
      <c r="M400" s="38"/>
      <c r="N400" s="38">
        <v>0</v>
      </c>
      <c r="O400" s="38">
        <v>0</v>
      </c>
      <c r="P400" s="40"/>
      <c r="Q400" s="50"/>
    </row>
    <row r="401" spans="1:28" s="51" customFormat="1" ht="8.65" customHeight="1" x14ac:dyDescent="0.25">
      <c r="A401" s="30" t="s">
        <v>52</v>
      </c>
      <c r="B401" s="42">
        <v>18963</v>
      </c>
      <c r="C401" s="42"/>
      <c r="D401" s="43" t="s">
        <v>28</v>
      </c>
      <c r="E401" s="42">
        <v>2489</v>
      </c>
      <c r="F401" s="42"/>
      <c r="G401" s="42">
        <v>1025</v>
      </c>
      <c r="H401" s="42">
        <v>0</v>
      </c>
      <c r="I401" s="42"/>
      <c r="J401" s="43" t="s">
        <v>28</v>
      </c>
      <c r="K401" s="43" t="s">
        <v>28</v>
      </c>
      <c r="L401" s="43" t="s">
        <v>28</v>
      </c>
      <c r="M401" s="42"/>
      <c r="N401" s="42">
        <v>0</v>
      </c>
      <c r="O401" s="42">
        <v>0</v>
      </c>
      <c r="P401" s="40"/>
      <c r="Q401" s="50"/>
    </row>
    <row r="402" spans="1:28" s="51" customFormat="1" ht="8.65" customHeight="1" x14ac:dyDescent="0.25">
      <c r="A402" s="25" t="s">
        <v>53</v>
      </c>
      <c r="B402" s="38">
        <v>29191</v>
      </c>
      <c r="C402" s="38"/>
      <c r="D402" s="39" t="s">
        <v>28</v>
      </c>
      <c r="E402" s="38">
        <v>5700</v>
      </c>
      <c r="F402" s="38"/>
      <c r="G402" s="38">
        <v>1078</v>
      </c>
      <c r="H402" s="38">
        <v>0</v>
      </c>
      <c r="I402" s="38"/>
      <c r="J402" s="39" t="s">
        <v>28</v>
      </c>
      <c r="K402" s="39" t="s">
        <v>28</v>
      </c>
      <c r="L402" s="39" t="s">
        <v>28</v>
      </c>
      <c r="M402" s="38"/>
      <c r="N402" s="38">
        <v>0</v>
      </c>
      <c r="O402" s="38">
        <v>0</v>
      </c>
      <c r="P402" s="40"/>
      <c r="Q402" s="50"/>
    </row>
    <row r="403" spans="1:28" s="51" customFormat="1" ht="8.65" customHeight="1" x14ac:dyDescent="0.25">
      <c r="A403" s="25" t="s">
        <v>54</v>
      </c>
      <c r="B403" s="38">
        <v>16364</v>
      </c>
      <c r="C403" s="38"/>
      <c r="D403" s="39" t="s">
        <v>28</v>
      </c>
      <c r="E403" s="39">
        <v>4457</v>
      </c>
      <c r="F403" s="39"/>
      <c r="G403" s="39">
        <v>880</v>
      </c>
      <c r="H403" s="39">
        <v>0</v>
      </c>
      <c r="I403" s="38"/>
      <c r="J403" s="39" t="s">
        <v>28</v>
      </c>
      <c r="K403" s="39" t="s">
        <v>28</v>
      </c>
      <c r="L403" s="39" t="s">
        <v>28</v>
      </c>
      <c r="M403" s="38"/>
      <c r="N403" s="39">
        <v>0</v>
      </c>
      <c r="O403" s="39">
        <v>0</v>
      </c>
      <c r="P403" s="40"/>
      <c r="Q403" s="50"/>
    </row>
    <row r="404" spans="1:28" s="51" customFormat="1" ht="8.65" customHeight="1" x14ac:dyDescent="0.25">
      <c r="A404" s="25" t="s">
        <v>55</v>
      </c>
      <c r="B404" s="38">
        <v>25291</v>
      </c>
      <c r="C404" s="38"/>
      <c r="D404" s="39" t="s">
        <v>28</v>
      </c>
      <c r="E404" s="38">
        <v>3532</v>
      </c>
      <c r="F404" s="38"/>
      <c r="G404" s="38">
        <v>534</v>
      </c>
      <c r="H404" s="38">
        <v>0</v>
      </c>
      <c r="I404" s="38"/>
      <c r="J404" s="39" t="s">
        <v>28</v>
      </c>
      <c r="K404" s="39" t="s">
        <v>28</v>
      </c>
      <c r="L404" s="39" t="s">
        <v>28</v>
      </c>
      <c r="M404" s="38"/>
      <c r="N404" s="38">
        <v>0</v>
      </c>
      <c r="O404" s="38">
        <v>0</v>
      </c>
      <c r="P404" s="40"/>
      <c r="Q404" s="50"/>
    </row>
    <row r="405" spans="1:28" s="51" customFormat="1" ht="8.65" customHeight="1" x14ac:dyDescent="0.25">
      <c r="A405" s="30" t="s">
        <v>56</v>
      </c>
      <c r="B405" s="42">
        <v>27470</v>
      </c>
      <c r="C405" s="42"/>
      <c r="D405" s="43" t="s">
        <v>28</v>
      </c>
      <c r="E405" s="42">
        <v>4867</v>
      </c>
      <c r="F405" s="42"/>
      <c r="G405" s="42">
        <v>726</v>
      </c>
      <c r="H405" s="42">
        <v>0</v>
      </c>
      <c r="I405" s="42"/>
      <c r="J405" s="43" t="s">
        <v>28</v>
      </c>
      <c r="K405" s="43" t="s">
        <v>28</v>
      </c>
      <c r="L405" s="43" t="s">
        <v>28</v>
      </c>
      <c r="M405" s="42"/>
      <c r="N405" s="42">
        <v>0</v>
      </c>
      <c r="O405" s="42">
        <v>0</v>
      </c>
      <c r="P405" s="40"/>
      <c r="Q405" s="50"/>
    </row>
    <row r="406" spans="1:28" s="51" customFormat="1" ht="8.65" customHeight="1" x14ac:dyDescent="0.25">
      <c r="A406" s="25" t="s">
        <v>57</v>
      </c>
      <c r="B406" s="38">
        <v>14921</v>
      </c>
      <c r="C406" s="38"/>
      <c r="D406" s="39" t="s">
        <v>28</v>
      </c>
      <c r="E406" s="38">
        <v>1439</v>
      </c>
      <c r="F406" s="38"/>
      <c r="G406" s="38">
        <v>263</v>
      </c>
      <c r="H406" s="38">
        <v>0</v>
      </c>
      <c r="I406" s="38"/>
      <c r="J406" s="39" t="s">
        <v>28</v>
      </c>
      <c r="K406" s="39" t="s">
        <v>28</v>
      </c>
      <c r="L406" s="39" t="s">
        <v>28</v>
      </c>
      <c r="M406" s="38"/>
      <c r="N406" s="38">
        <v>0</v>
      </c>
      <c r="O406" s="38">
        <v>0</v>
      </c>
      <c r="P406" s="40"/>
      <c r="Q406" s="50"/>
    </row>
    <row r="407" spans="1:28" s="51" customFormat="1" ht="8.65" customHeight="1" x14ac:dyDescent="0.25">
      <c r="A407" s="25" t="s">
        <v>58</v>
      </c>
      <c r="B407" s="38">
        <v>18804</v>
      </c>
      <c r="C407" s="38"/>
      <c r="D407" s="39" t="s">
        <v>28</v>
      </c>
      <c r="E407" s="38">
        <v>4666</v>
      </c>
      <c r="F407" s="38"/>
      <c r="G407" s="38">
        <v>1848</v>
      </c>
      <c r="H407" s="38">
        <v>0</v>
      </c>
      <c r="I407" s="38"/>
      <c r="J407" s="39" t="s">
        <v>28</v>
      </c>
      <c r="K407" s="39" t="s">
        <v>28</v>
      </c>
      <c r="L407" s="39" t="s">
        <v>28</v>
      </c>
      <c r="M407" s="38"/>
      <c r="N407" s="38">
        <v>0</v>
      </c>
      <c r="O407" s="38">
        <v>0</v>
      </c>
      <c r="P407" s="40"/>
      <c r="Q407" s="50"/>
    </row>
    <row r="408" spans="1:28" s="51" customFormat="1" ht="8.65" customHeight="1" x14ac:dyDescent="0.25">
      <c r="A408" s="25" t="s">
        <v>59</v>
      </c>
      <c r="B408" s="38">
        <v>32715</v>
      </c>
      <c r="C408" s="38"/>
      <c r="D408" s="39" t="s">
        <v>28</v>
      </c>
      <c r="E408" s="38">
        <v>4388</v>
      </c>
      <c r="F408" s="38"/>
      <c r="G408" s="38">
        <v>1240</v>
      </c>
      <c r="H408" s="38">
        <v>0</v>
      </c>
      <c r="I408" s="38"/>
      <c r="J408" s="39" t="s">
        <v>28</v>
      </c>
      <c r="K408" s="39" t="s">
        <v>28</v>
      </c>
      <c r="L408" s="39" t="s">
        <v>28</v>
      </c>
      <c r="M408" s="38"/>
      <c r="N408" s="38">
        <v>0</v>
      </c>
      <c r="O408" s="38">
        <v>0</v>
      </c>
      <c r="P408" s="40"/>
      <c r="Q408" s="50"/>
    </row>
    <row r="409" spans="1:28" s="51" customFormat="1" ht="8.65" customHeight="1" x14ac:dyDescent="0.25">
      <c r="A409" s="30" t="s">
        <v>60</v>
      </c>
      <c r="B409" s="42">
        <v>20906</v>
      </c>
      <c r="C409" s="42"/>
      <c r="D409" s="43" t="s">
        <v>28</v>
      </c>
      <c r="E409" s="42">
        <v>4136</v>
      </c>
      <c r="F409" s="42"/>
      <c r="G409" s="42">
        <v>425</v>
      </c>
      <c r="H409" s="42">
        <v>0</v>
      </c>
      <c r="I409" s="42"/>
      <c r="J409" s="43" t="s">
        <v>28</v>
      </c>
      <c r="K409" s="43" t="s">
        <v>28</v>
      </c>
      <c r="L409" s="43" t="s">
        <v>28</v>
      </c>
      <c r="M409" s="42"/>
      <c r="N409" s="42">
        <v>0</v>
      </c>
      <c r="O409" s="42">
        <v>0</v>
      </c>
      <c r="P409" s="40"/>
      <c r="Q409" s="50"/>
    </row>
    <row r="410" spans="1:28" s="51" customFormat="1" ht="8.65" customHeight="1" x14ac:dyDescent="0.25">
      <c r="A410" s="47" t="s">
        <v>62</v>
      </c>
      <c r="B410" s="45">
        <v>636166</v>
      </c>
      <c r="C410" s="45"/>
      <c r="D410" s="48" t="s">
        <v>28</v>
      </c>
      <c r="E410" s="45">
        <v>108</v>
      </c>
      <c r="F410" s="45"/>
      <c r="G410" s="45">
        <v>2</v>
      </c>
      <c r="H410" s="45">
        <v>28652</v>
      </c>
      <c r="I410" s="45"/>
      <c r="J410" s="48" t="s">
        <v>28</v>
      </c>
      <c r="K410" s="48" t="s">
        <v>28</v>
      </c>
      <c r="L410" s="48" t="s">
        <v>28</v>
      </c>
      <c r="M410" s="45"/>
      <c r="N410" s="45">
        <v>2589</v>
      </c>
      <c r="O410" s="45">
        <v>2167</v>
      </c>
      <c r="P410" s="49"/>
      <c r="Q410" s="50"/>
    </row>
    <row r="411" spans="1:28" s="15" customFormat="1" ht="9" customHeight="1" x14ac:dyDescent="0.25">
      <c r="B411" s="53"/>
      <c r="C411" s="14"/>
      <c r="D411" s="14"/>
      <c r="E411" s="53"/>
      <c r="F411" s="14"/>
      <c r="G411" s="53"/>
      <c r="H411" s="53"/>
      <c r="I411" s="14"/>
      <c r="J411" s="14"/>
      <c r="K411" s="14"/>
      <c r="L411" s="14"/>
      <c r="M411" s="14"/>
      <c r="N411" s="53"/>
      <c r="O411" s="53"/>
      <c r="AA411" s="41"/>
    </row>
    <row r="412" spans="1:28" s="15" customFormat="1" ht="9" customHeight="1" x14ac:dyDescent="0.15">
      <c r="A412" s="33" t="s">
        <v>67</v>
      </c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</row>
    <row r="413" spans="1:28" s="37" customFormat="1" ht="9" customHeight="1" x14ac:dyDescent="0.25">
      <c r="A413" s="34" t="s">
        <v>27</v>
      </c>
      <c r="B413" s="35">
        <f>SUM(B415:B447)</f>
        <v>1792070</v>
      </c>
      <c r="C413" s="35"/>
      <c r="D413" s="36" t="s">
        <v>28</v>
      </c>
      <c r="E413" s="44">
        <f t="shared" ref="E413:H413" si="9">SUM(E415:E447)</f>
        <v>183611</v>
      </c>
      <c r="F413" s="44"/>
      <c r="G413" s="44">
        <f t="shared" si="9"/>
        <v>53661</v>
      </c>
      <c r="H413" s="44">
        <f t="shared" si="9"/>
        <v>30236</v>
      </c>
      <c r="I413" s="35"/>
      <c r="J413" s="36" t="s">
        <v>28</v>
      </c>
      <c r="K413" s="36" t="s">
        <v>28</v>
      </c>
      <c r="L413" s="36" t="s">
        <v>28</v>
      </c>
      <c r="M413" s="35"/>
      <c r="N413" s="35">
        <f t="shared" ref="N413:O413" si="10">SUM(N415:N447)</f>
        <v>3175</v>
      </c>
      <c r="O413" s="35">
        <f t="shared" si="10"/>
        <v>2659</v>
      </c>
      <c r="P413" s="35"/>
      <c r="Q413" s="35"/>
      <c r="R413" s="35"/>
      <c r="S413" s="35"/>
      <c r="T413" s="35"/>
      <c r="U413" s="35"/>
      <c r="W413" s="35"/>
      <c r="X413" s="35"/>
      <c r="Y413" s="35"/>
      <c r="Z413" s="35"/>
      <c r="AA413" s="35"/>
      <c r="AB413" s="35"/>
    </row>
    <row r="414" spans="1:28" s="37" customFormat="1" ht="3.95" customHeight="1" x14ac:dyDescent="0.25">
      <c r="A414" s="34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</row>
    <row r="415" spans="1:28" s="41" customFormat="1" ht="9" customHeight="1" x14ac:dyDescent="0.25">
      <c r="A415" s="25" t="s">
        <v>29</v>
      </c>
      <c r="B415" s="38">
        <v>24021</v>
      </c>
      <c r="C415" s="38"/>
      <c r="D415" s="39" t="s">
        <v>28</v>
      </c>
      <c r="E415" s="38">
        <v>4960</v>
      </c>
      <c r="F415" s="38"/>
      <c r="G415" s="38">
        <v>919</v>
      </c>
      <c r="H415" s="38">
        <v>0</v>
      </c>
      <c r="I415" s="38"/>
      <c r="J415" s="39" t="s">
        <v>28</v>
      </c>
      <c r="K415" s="39" t="s">
        <v>28</v>
      </c>
      <c r="L415" s="39" t="s">
        <v>28</v>
      </c>
      <c r="M415" s="38"/>
      <c r="N415" s="38">
        <v>0</v>
      </c>
      <c r="O415" s="38">
        <v>0</v>
      </c>
      <c r="P415" s="40"/>
      <c r="Q415" s="46"/>
    </row>
    <row r="416" spans="1:28" s="41" customFormat="1" ht="9" customHeight="1" x14ac:dyDescent="0.25">
      <c r="A416" s="25" t="s">
        <v>30</v>
      </c>
      <c r="B416" s="38">
        <v>18826</v>
      </c>
      <c r="C416" s="38"/>
      <c r="D416" s="39" t="s">
        <v>28</v>
      </c>
      <c r="E416" s="38">
        <v>3359</v>
      </c>
      <c r="F416" s="38"/>
      <c r="G416" s="38">
        <v>972</v>
      </c>
      <c r="H416" s="38">
        <v>0</v>
      </c>
      <c r="I416" s="38"/>
      <c r="J416" s="39" t="s">
        <v>28</v>
      </c>
      <c r="K416" s="39" t="s">
        <v>28</v>
      </c>
      <c r="L416" s="39" t="s">
        <v>28</v>
      </c>
      <c r="M416" s="38"/>
      <c r="N416" s="38">
        <v>0</v>
      </c>
      <c r="O416" s="38">
        <v>0</v>
      </c>
      <c r="P416" s="40"/>
      <c r="Q416" s="46"/>
    </row>
    <row r="417" spans="1:19" s="41" customFormat="1" ht="9" customHeight="1" x14ac:dyDescent="0.25">
      <c r="A417" s="25" t="s">
        <v>31</v>
      </c>
      <c r="B417" s="38">
        <v>22178</v>
      </c>
      <c r="C417" s="38"/>
      <c r="D417" s="39" t="s">
        <v>28</v>
      </c>
      <c r="E417" s="38">
        <v>1249</v>
      </c>
      <c r="F417" s="38"/>
      <c r="G417" s="38">
        <v>360</v>
      </c>
      <c r="H417" s="38">
        <v>0</v>
      </c>
      <c r="I417" s="38"/>
      <c r="J417" s="39" t="s">
        <v>28</v>
      </c>
      <c r="K417" s="39" t="s">
        <v>28</v>
      </c>
      <c r="L417" s="39" t="s">
        <v>28</v>
      </c>
      <c r="M417" s="38"/>
      <c r="N417" s="38">
        <v>0</v>
      </c>
      <c r="O417" s="38">
        <v>0</v>
      </c>
      <c r="P417" s="40"/>
      <c r="Q417" s="46"/>
    </row>
    <row r="418" spans="1:19" s="41" customFormat="1" ht="9" customHeight="1" x14ac:dyDescent="0.25">
      <c r="A418" s="30" t="s">
        <v>32</v>
      </c>
      <c r="B418" s="42">
        <v>21287</v>
      </c>
      <c r="C418" s="42"/>
      <c r="D418" s="43" t="s">
        <v>28</v>
      </c>
      <c r="E418" s="42">
        <v>4726</v>
      </c>
      <c r="F418" s="42"/>
      <c r="G418" s="42">
        <v>500</v>
      </c>
      <c r="H418" s="42">
        <v>0</v>
      </c>
      <c r="I418" s="42"/>
      <c r="J418" s="43" t="s">
        <v>28</v>
      </c>
      <c r="K418" s="43" t="s">
        <v>28</v>
      </c>
      <c r="L418" s="43" t="s">
        <v>28</v>
      </c>
      <c r="M418" s="42"/>
      <c r="N418" s="42">
        <v>0</v>
      </c>
      <c r="O418" s="42">
        <v>0</v>
      </c>
      <c r="P418" s="40"/>
      <c r="Q418" s="46"/>
    </row>
    <row r="419" spans="1:19" s="41" customFormat="1" ht="9" customHeight="1" x14ac:dyDescent="0.25">
      <c r="A419" s="25" t="s">
        <v>33</v>
      </c>
      <c r="B419" s="38">
        <v>23017</v>
      </c>
      <c r="C419" s="38"/>
      <c r="D419" s="39" t="s">
        <v>28</v>
      </c>
      <c r="E419" s="38">
        <v>5448</v>
      </c>
      <c r="F419" s="38"/>
      <c r="G419" s="38">
        <v>875</v>
      </c>
      <c r="H419" s="38">
        <v>0</v>
      </c>
      <c r="I419" s="38"/>
      <c r="J419" s="39" t="s">
        <v>28</v>
      </c>
      <c r="K419" s="39" t="s">
        <v>28</v>
      </c>
      <c r="L419" s="39" t="s">
        <v>28</v>
      </c>
      <c r="M419" s="38"/>
      <c r="N419" s="38">
        <v>0</v>
      </c>
      <c r="O419" s="38">
        <v>0</v>
      </c>
      <c r="P419" s="40"/>
      <c r="Q419" s="46"/>
    </row>
    <row r="420" spans="1:19" s="41" customFormat="1" ht="9" customHeight="1" x14ac:dyDescent="0.25">
      <c r="A420" s="25" t="s">
        <v>34</v>
      </c>
      <c r="B420" s="38">
        <v>21989</v>
      </c>
      <c r="C420" s="38"/>
      <c r="D420" s="39" t="s">
        <v>28</v>
      </c>
      <c r="E420" s="38">
        <v>3179</v>
      </c>
      <c r="F420" s="38"/>
      <c r="G420" s="38">
        <v>862</v>
      </c>
      <c r="H420" s="38">
        <v>0</v>
      </c>
      <c r="I420" s="38"/>
      <c r="J420" s="39" t="s">
        <v>28</v>
      </c>
      <c r="K420" s="39" t="s">
        <v>28</v>
      </c>
      <c r="L420" s="39" t="s">
        <v>28</v>
      </c>
      <c r="M420" s="38"/>
      <c r="N420" s="38">
        <v>0</v>
      </c>
      <c r="O420" s="38">
        <v>0</v>
      </c>
      <c r="P420" s="40"/>
      <c r="Q420" s="46"/>
    </row>
    <row r="421" spans="1:19" s="41" customFormat="1" ht="9" customHeight="1" x14ac:dyDescent="0.25">
      <c r="A421" s="25" t="s">
        <v>35</v>
      </c>
      <c r="B421" s="38">
        <v>35210</v>
      </c>
      <c r="C421" s="38"/>
      <c r="D421" s="39" t="s">
        <v>28</v>
      </c>
      <c r="E421" s="38">
        <v>4748</v>
      </c>
      <c r="F421" s="38"/>
      <c r="G421" s="38">
        <v>1299</v>
      </c>
      <c r="H421" s="38">
        <v>0</v>
      </c>
      <c r="I421" s="38"/>
      <c r="J421" s="39" t="s">
        <v>28</v>
      </c>
      <c r="K421" s="39" t="s">
        <v>28</v>
      </c>
      <c r="L421" s="39" t="s">
        <v>28</v>
      </c>
      <c r="M421" s="38"/>
      <c r="N421" s="38">
        <v>0</v>
      </c>
      <c r="O421" s="38">
        <v>0</v>
      </c>
      <c r="P421" s="40"/>
      <c r="Q421" s="46"/>
    </row>
    <row r="422" spans="1:19" s="41" customFormat="1" ht="9" customHeight="1" x14ac:dyDescent="0.25">
      <c r="A422" s="30" t="s">
        <v>36</v>
      </c>
      <c r="B422" s="42">
        <v>50993</v>
      </c>
      <c r="C422" s="42"/>
      <c r="D422" s="43" t="s">
        <v>28</v>
      </c>
      <c r="E422" s="42">
        <v>10313</v>
      </c>
      <c r="F422" s="42"/>
      <c r="G422" s="42">
        <v>2286</v>
      </c>
      <c r="H422" s="42">
        <v>0</v>
      </c>
      <c r="I422" s="42"/>
      <c r="J422" s="43" t="s">
        <v>28</v>
      </c>
      <c r="K422" s="43" t="s">
        <v>28</v>
      </c>
      <c r="L422" s="43" t="s">
        <v>28</v>
      </c>
      <c r="M422" s="42"/>
      <c r="N422" s="42">
        <v>0</v>
      </c>
      <c r="O422" s="42">
        <v>0</v>
      </c>
      <c r="P422" s="40"/>
      <c r="Q422" s="46"/>
    </row>
    <row r="423" spans="1:19" s="41" customFormat="1" ht="9" customHeight="1" x14ac:dyDescent="0.25">
      <c r="A423" s="25" t="s">
        <v>37</v>
      </c>
      <c r="B423" s="38">
        <v>118261</v>
      </c>
      <c r="C423" s="38"/>
      <c r="D423" s="39" t="s">
        <v>28</v>
      </c>
      <c r="E423" s="38">
        <v>27511</v>
      </c>
      <c r="F423" s="38"/>
      <c r="G423" s="38">
        <v>17213</v>
      </c>
      <c r="H423" s="38">
        <v>0</v>
      </c>
      <c r="I423" s="38"/>
      <c r="J423" s="39" t="s">
        <v>28</v>
      </c>
      <c r="K423" s="39" t="s">
        <v>28</v>
      </c>
      <c r="L423" s="39" t="s">
        <v>28</v>
      </c>
      <c r="M423" s="38"/>
      <c r="N423" s="38">
        <v>0</v>
      </c>
      <c r="O423" s="38">
        <v>0</v>
      </c>
      <c r="P423" s="40"/>
      <c r="Q423" s="46"/>
      <c r="S423" s="46"/>
    </row>
    <row r="424" spans="1:19" s="41" customFormat="1" ht="9" customHeight="1" x14ac:dyDescent="0.25">
      <c r="A424" s="25" t="s">
        <v>38</v>
      </c>
      <c r="B424" s="38">
        <v>25949</v>
      </c>
      <c r="C424" s="38"/>
      <c r="D424" s="39" t="s">
        <v>28</v>
      </c>
      <c r="E424" s="38">
        <v>4668</v>
      </c>
      <c r="F424" s="38"/>
      <c r="G424" s="38">
        <v>539</v>
      </c>
      <c r="H424" s="38">
        <v>0</v>
      </c>
      <c r="I424" s="38"/>
      <c r="J424" s="39" t="s">
        <v>28</v>
      </c>
      <c r="K424" s="39" t="s">
        <v>28</v>
      </c>
      <c r="L424" s="39" t="s">
        <v>28</v>
      </c>
      <c r="M424" s="38"/>
      <c r="N424" s="38">
        <v>0</v>
      </c>
      <c r="O424" s="38">
        <v>0</v>
      </c>
      <c r="P424" s="40"/>
      <c r="Q424" s="46"/>
    </row>
    <row r="425" spans="1:19" s="41" customFormat="1" ht="9" customHeight="1" x14ac:dyDescent="0.25">
      <c r="A425" s="25" t="s">
        <v>39</v>
      </c>
      <c r="B425" s="38">
        <v>26642</v>
      </c>
      <c r="C425" s="38"/>
      <c r="D425" s="39" t="s">
        <v>28</v>
      </c>
      <c r="E425" s="38">
        <v>8351</v>
      </c>
      <c r="F425" s="38"/>
      <c r="G425" s="38">
        <v>1459</v>
      </c>
      <c r="H425" s="38">
        <v>0</v>
      </c>
      <c r="I425" s="38"/>
      <c r="J425" s="39" t="s">
        <v>28</v>
      </c>
      <c r="K425" s="39" t="s">
        <v>28</v>
      </c>
      <c r="L425" s="39" t="s">
        <v>28</v>
      </c>
      <c r="M425" s="38"/>
      <c r="N425" s="38">
        <v>0</v>
      </c>
      <c r="O425" s="38">
        <v>0</v>
      </c>
      <c r="P425" s="40"/>
      <c r="Q425" s="46"/>
    </row>
    <row r="426" spans="1:19" s="41" customFormat="1" ht="9" customHeight="1" x14ac:dyDescent="0.25">
      <c r="A426" s="30" t="s">
        <v>40</v>
      </c>
      <c r="B426" s="42">
        <v>15591</v>
      </c>
      <c r="C426" s="42"/>
      <c r="D426" s="43" t="s">
        <v>28</v>
      </c>
      <c r="E426" s="42">
        <v>2184</v>
      </c>
      <c r="F426" s="42"/>
      <c r="G426" s="42">
        <v>1096</v>
      </c>
      <c r="H426" s="42">
        <v>0</v>
      </c>
      <c r="I426" s="42"/>
      <c r="J426" s="43" t="s">
        <v>28</v>
      </c>
      <c r="K426" s="43" t="s">
        <v>28</v>
      </c>
      <c r="L426" s="43" t="s">
        <v>28</v>
      </c>
      <c r="M426" s="42"/>
      <c r="N426" s="42">
        <v>0</v>
      </c>
      <c r="O426" s="42">
        <v>0</v>
      </c>
      <c r="P426" s="40"/>
      <c r="Q426" s="46"/>
    </row>
    <row r="427" spans="1:19" s="41" customFormat="1" ht="9" customHeight="1" x14ac:dyDescent="0.25">
      <c r="A427" s="25" t="s">
        <v>41</v>
      </c>
      <c r="B427" s="38">
        <v>28956</v>
      </c>
      <c r="D427" s="39" t="s">
        <v>28</v>
      </c>
      <c r="E427" s="38">
        <v>3674</v>
      </c>
      <c r="F427" s="38"/>
      <c r="G427" s="38">
        <v>845</v>
      </c>
      <c r="H427" s="38">
        <v>0</v>
      </c>
      <c r="I427" s="38"/>
      <c r="J427" s="39" t="s">
        <v>28</v>
      </c>
      <c r="K427" s="39" t="s">
        <v>28</v>
      </c>
      <c r="L427" s="39" t="s">
        <v>28</v>
      </c>
      <c r="M427" s="38"/>
      <c r="N427" s="38">
        <v>0</v>
      </c>
      <c r="O427" s="38">
        <v>0</v>
      </c>
      <c r="P427" s="40"/>
      <c r="Q427" s="46"/>
    </row>
    <row r="428" spans="1:19" s="41" customFormat="1" ht="9" customHeight="1" x14ac:dyDescent="0.25">
      <c r="A428" s="25" t="s">
        <v>42</v>
      </c>
      <c r="B428" s="38">
        <v>35443</v>
      </c>
      <c r="C428" s="38"/>
      <c r="D428" s="39" t="s">
        <v>28</v>
      </c>
      <c r="E428" s="38">
        <v>12564</v>
      </c>
      <c r="F428" s="38"/>
      <c r="G428" s="38">
        <v>4488</v>
      </c>
      <c r="H428" s="38">
        <v>0</v>
      </c>
      <c r="I428" s="38"/>
      <c r="J428" s="39" t="s">
        <v>28</v>
      </c>
      <c r="K428" s="39" t="s">
        <v>28</v>
      </c>
      <c r="L428" s="39" t="s">
        <v>28</v>
      </c>
      <c r="M428" s="38"/>
      <c r="N428" s="38">
        <v>0</v>
      </c>
      <c r="O428" s="38">
        <v>0</v>
      </c>
      <c r="P428" s="40"/>
      <c r="Q428" s="46"/>
    </row>
    <row r="429" spans="1:19" s="41" customFormat="1" ht="9" customHeight="1" x14ac:dyDescent="0.25">
      <c r="A429" s="25" t="s">
        <v>43</v>
      </c>
      <c r="B429" s="38">
        <v>43034</v>
      </c>
      <c r="C429" s="38"/>
      <c r="D429" s="39" t="s">
        <v>28</v>
      </c>
      <c r="E429" s="38">
        <v>4136</v>
      </c>
      <c r="F429" s="38"/>
      <c r="G429" s="38">
        <v>1011</v>
      </c>
      <c r="H429" s="38">
        <v>0</v>
      </c>
      <c r="I429" s="38"/>
      <c r="J429" s="39" t="s">
        <v>28</v>
      </c>
      <c r="K429" s="39" t="s">
        <v>28</v>
      </c>
      <c r="L429" s="39" t="s">
        <v>28</v>
      </c>
      <c r="M429" s="38"/>
      <c r="N429" s="38">
        <v>0</v>
      </c>
      <c r="O429" s="38">
        <v>0</v>
      </c>
      <c r="P429" s="40"/>
      <c r="Q429" s="46"/>
    </row>
    <row r="430" spans="1:19" s="41" customFormat="1" ht="9" customHeight="1" x14ac:dyDescent="0.25">
      <c r="A430" s="30" t="s">
        <v>44</v>
      </c>
      <c r="B430" s="42">
        <v>18263</v>
      </c>
      <c r="C430" s="42"/>
      <c r="D430" s="43" t="s">
        <v>28</v>
      </c>
      <c r="E430" s="42">
        <v>2459</v>
      </c>
      <c r="F430" s="42"/>
      <c r="G430" s="42">
        <v>558</v>
      </c>
      <c r="H430" s="42">
        <v>0</v>
      </c>
      <c r="I430" s="42"/>
      <c r="J430" s="43" t="s">
        <v>28</v>
      </c>
      <c r="K430" s="43" t="s">
        <v>28</v>
      </c>
      <c r="L430" s="43" t="s">
        <v>28</v>
      </c>
      <c r="M430" s="42"/>
      <c r="N430" s="42">
        <v>0</v>
      </c>
      <c r="O430" s="42">
        <v>0</v>
      </c>
      <c r="P430" s="40"/>
      <c r="Q430" s="46"/>
    </row>
    <row r="431" spans="1:19" s="41" customFormat="1" ht="9" customHeight="1" x14ac:dyDescent="0.25">
      <c r="A431" s="25" t="s">
        <v>45</v>
      </c>
      <c r="B431" s="38">
        <v>23819</v>
      </c>
      <c r="C431" s="38"/>
      <c r="D431" s="39" t="s">
        <v>28</v>
      </c>
      <c r="E431" s="38">
        <v>6559</v>
      </c>
      <c r="F431" s="38"/>
      <c r="G431" s="38">
        <v>1390</v>
      </c>
      <c r="H431" s="38">
        <v>0</v>
      </c>
      <c r="I431" s="38"/>
      <c r="J431" s="39" t="s">
        <v>28</v>
      </c>
      <c r="K431" s="39" t="s">
        <v>28</v>
      </c>
      <c r="L431" s="39" t="s">
        <v>28</v>
      </c>
      <c r="M431" s="38"/>
      <c r="N431" s="38">
        <v>0</v>
      </c>
      <c r="O431" s="38">
        <v>0</v>
      </c>
      <c r="P431" s="40"/>
      <c r="Q431" s="46"/>
    </row>
    <row r="432" spans="1:19" s="41" customFormat="1" ht="9" customHeight="1" x14ac:dyDescent="0.25">
      <c r="A432" s="25" t="s">
        <v>46</v>
      </c>
      <c r="B432" s="38">
        <v>25650</v>
      </c>
      <c r="C432" s="38"/>
      <c r="D432" s="39" t="s">
        <v>28</v>
      </c>
      <c r="E432" s="38">
        <v>4274</v>
      </c>
      <c r="F432" s="38"/>
      <c r="G432" s="38">
        <v>717</v>
      </c>
      <c r="H432" s="38">
        <v>0</v>
      </c>
      <c r="I432" s="38"/>
      <c r="J432" s="39" t="s">
        <v>28</v>
      </c>
      <c r="K432" s="39" t="s">
        <v>28</v>
      </c>
      <c r="L432" s="39" t="s">
        <v>28</v>
      </c>
      <c r="M432" s="38"/>
      <c r="N432" s="38">
        <v>0</v>
      </c>
      <c r="O432" s="38">
        <v>0</v>
      </c>
      <c r="P432" s="40"/>
      <c r="Q432" s="46"/>
    </row>
    <row r="433" spans="1:27" s="41" customFormat="1" ht="9" customHeight="1" x14ac:dyDescent="0.25">
      <c r="A433" s="25" t="s">
        <v>47</v>
      </c>
      <c r="B433" s="38">
        <v>22491</v>
      </c>
      <c r="C433" s="38"/>
      <c r="D433" s="39" t="s">
        <v>28</v>
      </c>
      <c r="E433" s="38">
        <v>6596</v>
      </c>
      <c r="F433" s="38"/>
      <c r="G433" s="38">
        <v>2838</v>
      </c>
      <c r="H433" s="38">
        <v>0</v>
      </c>
      <c r="I433" s="38"/>
      <c r="J433" s="39" t="s">
        <v>28</v>
      </c>
      <c r="K433" s="39" t="s">
        <v>28</v>
      </c>
      <c r="L433" s="39" t="s">
        <v>28</v>
      </c>
      <c r="M433" s="38"/>
      <c r="N433" s="38">
        <v>0</v>
      </c>
      <c r="O433" s="38">
        <v>0</v>
      </c>
      <c r="P433" s="40"/>
      <c r="Q433" s="46"/>
    </row>
    <row r="434" spans="1:27" s="41" customFormat="1" ht="9" customHeight="1" x14ac:dyDescent="0.25">
      <c r="A434" s="30" t="s">
        <v>48</v>
      </c>
      <c r="B434" s="42">
        <v>18362</v>
      </c>
      <c r="C434" s="42"/>
      <c r="D434" s="43" t="s">
        <v>28</v>
      </c>
      <c r="E434" s="42">
        <v>5052</v>
      </c>
      <c r="F434" s="42"/>
      <c r="G434" s="42">
        <v>1137</v>
      </c>
      <c r="H434" s="42">
        <v>0</v>
      </c>
      <c r="I434" s="42"/>
      <c r="J434" s="43" t="s">
        <v>28</v>
      </c>
      <c r="K434" s="43" t="s">
        <v>28</v>
      </c>
      <c r="L434" s="43" t="s">
        <v>28</v>
      </c>
      <c r="M434" s="42"/>
      <c r="N434" s="42">
        <v>0</v>
      </c>
      <c r="O434" s="42">
        <v>0</v>
      </c>
      <c r="P434" s="40"/>
      <c r="Q434" s="46"/>
    </row>
    <row r="435" spans="1:27" s="41" customFormat="1" ht="9" customHeight="1" x14ac:dyDescent="0.25">
      <c r="A435" s="25" t="s">
        <v>49</v>
      </c>
      <c r="B435" s="38">
        <v>24352</v>
      </c>
      <c r="C435" s="38"/>
      <c r="D435" s="39" t="s">
        <v>28</v>
      </c>
      <c r="E435" s="38">
        <v>7927</v>
      </c>
      <c r="F435" s="38"/>
      <c r="G435" s="38">
        <v>2099</v>
      </c>
      <c r="H435" s="38">
        <v>0</v>
      </c>
      <c r="I435" s="38"/>
      <c r="J435" s="39" t="s">
        <v>28</v>
      </c>
      <c r="K435" s="39" t="s">
        <v>28</v>
      </c>
      <c r="L435" s="39" t="s">
        <v>28</v>
      </c>
      <c r="M435" s="38"/>
      <c r="N435" s="38">
        <v>0</v>
      </c>
      <c r="O435" s="38">
        <v>0</v>
      </c>
      <c r="P435" s="40"/>
      <c r="Q435" s="46"/>
    </row>
    <row r="436" spans="1:27" s="41" customFormat="1" ht="9" customHeight="1" x14ac:dyDescent="0.25">
      <c r="A436" s="25" t="s">
        <v>50</v>
      </c>
      <c r="B436" s="38">
        <v>29874</v>
      </c>
      <c r="C436" s="38"/>
      <c r="D436" s="39" t="s">
        <v>28</v>
      </c>
      <c r="E436" s="38">
        <v>4696</v>
      </c>
      <c r="F436" s="38"/>
      <c r="G436" s="38">
        <v>1072</v>
      </c>
      <c r="H436" s="38">
        <v>0</v>
      </c>
      <c r="I436" s="38"/>
      <c r="J436" s="39" t="s">
        <v>28</v>
      </c>
      <c r="K436" s="39" t="s">
        <v>28</v>
      </c>
      <c r="L436" s="39" t="s">
        <v>28</v>
      </c>
      <c r="M436" s="38"/>
      <c r="N436" s="38">
        <v>0</v>
      </c>
      <c r="O436" s="38">
        <v>0</v>
      </c>
      <c r="P436" s="40"/>
      <c r="Q436" s="46"/>
    </row>
    <row r="437" spans="1:27" s="41" customFormat="1" ht="9" customHeight="1" x14ac:dyDescent="0.25">
      <c r="A437" s="25" t="s">
        <v>51</v>
      </c>
      <c r="B437" s="38">
        <v>35160</v>
      </c>
      <c r="C437" s="38"/>
      <c r="D437" s="39" t="s">
        <v>28</v>
      </c>
      <c r="E437" s="38">
        <v>5240</v>
      </c>
      <c r="F437" s="38"/>
      <c r="G437" s="38">
        <v>824</v>
      </c>
      <c r="H437" s="38">
        <v>0</v>
      </c>
      <c r="I437" s="38"/>
      <c r="J437" s="39" t="s">
        <v>28</v>
      </c>
      <c r="K437" s="39" t="s">
        <v>28</v>
      </c>
      <c r="L437" s="39" t="s">
        <v>28</v>
      </c>
      <c r="M437" s="38"/>
      <c r="N437" s="38">
        <v>0</v>
      </c>
      <c r="O437" s="38">
        <v>0</v>
      </c>
      <c r="P437" s="40"/>
      <c r="Q437" s="46"/>
    </row>
    <row r="438" spans="1:27" s="41" customFormat="1" ht="9" customHeight="1" x14ac:dyDescent="0.25">
      <c r="A438" s="30" t="s">
        <v>52</v>
      </c>
      <c r="B438" s="42">
        <v>20014</v>
      </c>
      <c r="C438" s="42"/>
      <c r="D438" s="43" t="s">
        <v>28</v>
      </c>
      <c r="E438" s="42">
        <v>2765</v>
      </c>
      <c r="F438" s="42"/>
      <c r="G438" s="42">
        <v>1061</v>
      </c>
      <c r="H438" s="42">
        <v>0</v>
      </c>
      <c r="I438" s="42"/>
      <c r="J438" s="43" t="s">
        <v>28</v>
      </c>
      <c r="K438" s="43" t="s">
        <v>28</v>
      </c>
      <c r="L438" s="43" t="s">
        <v>28</v>
      </c>
      <c r="M438" s="42"/>
      <c r="N438" s="42">
        <v>0</v>
      </c>
      <c r="O438" s="42">
        <v>0</v>
      </c>
      <c r="P438" s="40"/>
      <c r="Q438" s="46"/>
    </row>
    <row r="439" spans="1:27" s="41" customFormat="1" ht="9" customHeight="1" x14ac:dyDescent="0.25">
      <c r="A439" s="25" t="s">
        <v>53</v>
      </c>
      <c r="B439" s="38">
        <v>29034</v>
      </c>
      <c r="C439" s="38"/>
      <c r="D439" s="39" t="s">
        <v>28</v>
      </c>
      <c r="E439" s="38">
        <v>6204</v>
      </c>
      <c r="F439" s="38"/>
      <c r="G439" s="38">
        <v>1038</v>
      </c>
      <c r="H439" s="38">
        <v>0</v>
      </c>
      <c r="I439" s="38"/>
      <c r="J439" s="39" t="s">
        <v>28</v>
      </c>
      <c r="K439" s="39" t="s">
        <v>28</v>
      </c>
      <c r="L439" s="39" t="s">
        <v>28</v>
      </c>
      <c r="M439" s="38"/>
      <c r="N439" s="38">
        <v>0</v>
      </c>
      <c r="O439" s="38">
        <v>0</v>
      </c>
      <c r="P439" s="40"/>
      <c r="Q439" s="46"/>
    </row>
    <row r="440" spans="1:27" s="41" customFormat="1" ht="9" customHeight="1" x14ac:dyDescent="0.25">
      <c r="A440" s="25" t="s">
        <v>54</v>
      </c>
      <c r="B440" s="38">
        <v>17178</v>
      </c>
      <c r="C440" s="38"/>
      <c r="D440" s="39" t="s">
        <v>28</v>
      </c>
      <c r="E440" s="39">
        <v>5260</v>
      </c>
      <c r="F440" s="39"/>
      <c r="G440" s="39">
        <v>1090</v>
      </c>
      <c r="H440" s="39">
        <v>0</v>
      </c>
      <c r="I440" s="38"/>
      <c r="J440" s="39" t="s">
        <v>28</v>
      </c>
      <c r="K440" s="39" t="s">
        <v>28</v>
      </c>
      <c r="L440" s="39" t="s">
        <v>28</v>
      </c>
      <c r="M440" s="38"/>
      <c r="N440" s="39">
        <v>0</v>
      </c>
      <c r="O440" s="39">
        <v>0</v>
      </c>
      <c r="P440" s="40"/>
      <c r="Q440" s="46"/>
    </row>
    <row r="441" spans="1:27" s="41" customFormat="1" ht="9" customHeight="1" x14ac:dyDescent="0.25">
      <c r="A441" s="25" t="s">
        <v>55</v>
      </c>
      <c r="B441" s="38">
        <v>22924</v>
      </c>
      <c r="C441" s="38"/>
      <c r="D441" s="39" t="s">
        <v>28</v>
      </c>
      <c r="E441" s="38">
        <v>3703</v>
      </c>
      <c r="F441" s="38"/>
      <c r="G441" s="38">
        <v>549</v>
      </c>
      <c r="H441" s="38">
        <v>0</v>
      </c>
      <c r="I441" s="38"/>
      <c r="J441" s="39" t="s">
        <v>28</v>
      </c>
      <c r="K441" s="39" t="s">
        <v>28</v>
      </c>
      <c r="L441" s="39" t="s">
        <v>28</v>
      </c>
      <c r="M441" s="38"/>
      <c r="N441" s="38">
        <v>0</v>
      </c>
      <c r="O441" s="38">
        <v>0</v>
      </c>
      <c r="P441" s="40"/>
      <c r="Q441" s="46"/>
    </row>
    <row r="442" spans="1:27" s="41" customFormat="1" ht="9" customHeight="1" x14ac:dyDescent="0.25">
      <c r="A442" s="30" t="s">
        <v>56</v>
      </c>
      <c r="B442" s="42">
        <v>25243</v>
      </c>
      <c r="C442" s="42"/>
      <c r="D442" s="43" t="s">
        <v>28</v>
      </c>
      <c r="E442" s="42">
        <v>4894</v>
      </c>
      <c r="F442" s="42"/>
      <c r="G442" s="42">
        <v>645</v>
      </c>
      <c r="H442" s="42">
        <v>0</v>
      </c>
      <c r="I442" s="42"/>
      <c r="J442" s="43" t="s">
        <v>28</v>
      </c>
      <c r="K442" s="43" t="s">
        <v>28</v>
      </c>
      <c r="L442" s="43" t="s">
        <v>28</v>
      </c>
      <c r="M442" s="42"/>
      <c r="N442" s="42">
        <v>0</v>
      </c>
      <c r="O442" s="42">
        <v>0</v>
      </c>
      <c r="P442" s="40"/>
      <c r="Q442" s="46"/>
    </row>
    <row r="443" spans="1:27" s="41" customFormat="1" ht="9" customHeight="1" x14ac:dyDescent="0.25">
      <c r="A443" s="25" t="s">
        <v>57</v>
      </c>
      <c r="B443" s="38">
        <v>16719</v>
      </c>
      <c r="C443" s="38"/>
      <c r="D443" s="39" t="s">
        <v>28</v>
      </c>
      <c r="E443" s="38">
        <v>1983</v>
      </c>
      <c r="F443" s="38"/>
      <c r="G443" s="38">
        <v>284</v>
      </c>
      <c r="H443" s="38">
        <v>0</v>
      </c>
      <c r="I443" s="38"/>
      <c r="J443" s="39" t="s">
        <v>28</v>
      </c>
      <c r="K443" s="39" t="s">
        <v>28</v>
      </c>
      <c r="L443" s="39" t="s">
        <v>28</v>
      </c>
      <c r="M443" s="38"/>
      <c r="N443" s="38">
        <v>0</v>
      </c>
      <c r="O443" s="38">
        <v>0</v>
      </c>
      <c r="P443" s="40"/>
      <c r="Q443" s="46"/>
    </row>
    <row r="444" spans="1:27" s="41" customFormat="1" ht="9" customHeight="1" x14ac:dyDescent="0.25">
      <c r="A444" s="25" t="s">
        <v>58</v>
      </c>
      <c r="B444" s="38">
        <v>20894</v>
      </c>
      <c r="C444" s="38"/>
      <c r="D444" s="39" t="s">
        <v>28</v>
      </c>
      <c r="E444" s="38">
        <v>4986</v>
      </c>
      <c r="F444" s="38"/>
      <c r="G444" s="38">
        <v>1936</v>
      </c>
      <c r="H444" s="38">
        <v>0</v>
      </c>
      <c r="I444" s="38"/>
      <c r="J444" s="39" t="s">
        <v>28</v>
      </c>
      <c r="K444" s="39" t="s">
        <v>28</v>
      </c>
      <c r="L444" s="39" t="s">
        <v>28</v>
      </c>
      <c r="M444" s="38"/>
      <c r="N444" s="38">
        <v>0</v>
      </c>
      <c r="O444" s="38">
        <v>0</v>
      </c>
      <c r="P444" s="40"/>
      <c r="Q444" s="46"/>
    </row>
    <row r="445" spans="1:27" s="41" customFormat="1" ht="9" customHeight="1" x14ac:dyDescent="0.25">
      <c r="A445" s="25" t="s">
        <v>59</v>
      </c>
      <c r="B445" s="38">
        <v>34669</v>
      </c>
      <c r="C445" s="38"/>
      <c r="D445" s="39" t="s">
        <v>28</v>
      </c>
      <c r="E445" s="38">
        <v>5140</v>
      </c>
      <c r="F445" s="38"/>
      <c r="G445" s="38">
        <v>1228</v>
      </c>
      <c r="H445" s="38">
        <v>0</v>
      </c>
      <c r="I445" s="38"/>
      <c r="J445" s="39" t="s">
        <v>28</v>
      </c>
      <c r="K445" s="39" t="s">
        <v>28</v>
      </c>
      <c r="L445" s="39" t="s">
        <v>28</v>
      </c>
      <c r="M445" s="38"/>
      <c r="N445" s="38">
        <v>0</v>
      </c>
      <c r="O445" s="38">
        <v>0</v>
      </c>
      <c r="P445" s="40"/>
      <c r="Q445" s="46"/>
    </row>
    <row r="446" spans="1:27" s="41" customFormat="1" ht="9" customHeight="1" x14ac:dyDescent="0.25">
      <c r="A446" s="30" t="s">
        <v>60</v>
      </c>
      <c r="B446" s="42">
        <v>20720</v>
      </c>
      <c r="C446" s="42"/>
      <c r="D446" s="43" t="s">
        <v>28</v>
      </c>
      <c r="E446" s="42">
        <v>4275</v>
      </c>
      <c r="F446" s="42"/>
      <c r="G446" s="42">
        <v>471</v>
      </c>
      <c r="H446" s="42">
        <v>0</v>
      </c>
      <c r="I446" s="42"/>
      <c r="J446" s="43" t="s">
        <v>28</v>
      </c>
      <c r="K446" s="43" t="s">
        <v>28</v>
      </c>
      <c r="L446" s="43" t="s">
        <v>28</v>
      </c>
      <c r="M446" s="42"/>
      <c r="N446" s="42">
        <v>0</v>
      </c>
      <c r="O446" s="42">
        <v>0</v>
      </c>
      <c r="P446" s="40"/>
      <c r="Q446" s="46"/>
    </row>
    <row r="447" spans="1:27" s="51" customFormat="1" ht="9" customHeight="1" x14ac:dyDescent="0.15">
      <c r="A447" s="47" t="s">
        <v>62</v>
      </c>
      <c r="B447" s="55">
        <v>875307</v>
      </c>
      <c r="C447" s="55"/>
      <c r="D447" s="56" t="s">
        <v>28</v>
      </c>
      <c r="E447" s="55">
        <v>528</v>
      </c>
      <c r="F447" s="55"/>
      <c r="G447" s="55">
        <v>0</v>
      </c>
      <c r="H447" s="55">
        <v>30236</v>
      </c>
      <c r="I447" s="55"/>
      <c r="J447" s="56" t="s">
        <v>28</v>
      </c>
      <c r="K447" s="56" t="s">
        <v>28</v>
      </c>
      <c r="L447" s="56" t="s">
        <v>28</v>
      </c>
      <c r="M447" s="55"/>
      <c r="N447" s="55">
        <v>3175</v>
      </c>
      <c r="O447" s="55">
        <v>2659</v>
      </c>
      <c r="P447" s="49"/>
      <c r="Q447" s="50"/>
    </row>
    <row r="448" spans="1:27" s="15" customFormat="1" ht="3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AA448" s="41"/>
    </row>
    <row r="449" spans="1:27" s="15" customFormat="1" ht="3" customHeight="1" x14ac:dyDescent="0.25">
      <c r="A449" s="14"/>
      <c r="B449" s="14"/>
      <c r="C449" s="14"/>
      <c r="I449" s="14"/>
      <c r="J449" s="38"/>
      <c r="M449" s="14"/>
    </row>
    <row r="450" spans="1:27" s="15" customFormat="1" ht="9" customHeight="1" x14ac:dyDescent="0.25">
      <c r="A450" s="57" t="s">
        <v>68</v>
      </c>
      <c r="B450" s="58"/>
      <c r="C450" s="58"/>
      <c r="D450" s="17"/>
      <c r="E450" s="17"/>
      <c r="F450" s="17"/>
      <c r="G450" s="17"/>
      <c r="H450" s="17"/>
      <c r="I450" s="58"/>
      <c r="J450" s="38"/>
      <c r="M450" s="14"/>
    </row>
    <row r="451" spans="1:27" s="15" customFormat="1" ht="9" customHeight="1" x14ac:dyDescent="0.25">
      <c r="A451" s="57" t="s">
        <v>69</v>
      </c>
      <c r="B451" s="58"/>
      <c r="C451" s="58"/>
      <c r="D451" s="17"/>
      <c r="E451" s="17"/>
      <c r="F451" s="17"/>
      <c r="G451" s="17"/>
      <c r="H451" s="17"/>
      <c r="I451" s="58"/>
      <c r="J451" s="38"/>
      <c r="M451" s="14"/>
    </row>
    <row r="452" spans="1:27" s="15" customFormat="1" ht="9" customHeight="1" x14ac:dyDescent="0.25">
      <c r="A452" s="57" t="s">
        <v>70</v>
      </c>
      <c r="B452" s="58"/>
      <c r="C452" s="58"/>
      <c r="D452" s="17"/>
      <c r="E452" s="17"/>
      <c r="F452" s="17"/>
      <c r="G452" s="17"/>
      <c r="H452" s="17"/>
      <c r="I452" s="58"/>
      <c r="J452" s="38"/>
      <c r="M452" s="14"/>
    </row>
    <row r="453" spans="1:27" s="15" customFormat="1" ht="9" customHeight="1" x14ac:dyDescent="0.25">
      <c r="A453" s="57" t="s">
        <v>71</v>
      </c>
      <c r="B453" s="58"/>
      <c r="C453" s="58"/>
      <c r="D453" s="17"/>
      <c r="E453" s="17"/>
      <c r="F453" s="17"/>
      <c r="G453" s="17"/>
      <c r="H453" s="17"/>
      <c r="I453" s="58"/>
      <c r="J453" s="38"/>
      <c r="M453" s="14"/>
    </row>
    <row r="454" spans="1:27" s="15" customFormat="1" ht="9" customHeight="1" x14ac:dyDescent="0.25">
      <c r="A454" s="57" t="s">
        <v>72</v>
      </c>
      <c r="B454" s="58"/>
      <c r="C454" s="58"/>
      <c r="D454" s="17"/>
      <c r="E454" s="17"/>
      <c r="F454" s="17"/>
      <c r="G454" s="17"/>
      <c r="H454" s="17"/>
      <c r="I454" s="58"/>
      <c r="J454" s="38"/>
      <c r="M454" s="14"/>
    </row>
    <row r="455" spans="1:27" s="17" customFormat="1" ht="9" customHeight="1" x14ac:dyDescent="0.25">
      <c r="A455" s="59" t="s">
        <v>73</v>
      </c>
      <c r="B455" s="58"/>
      <c r="C455" s="58"/>
      <c r="I455" s="58"/>
      <c r="J455" s="38"/>
      <c r="M455" s="58"/>
      <c r="AA455" s="15"/>
    </row>
    <row r="456" spans="1:27" ht="11.25" hidden="1" customHeight="1" x14ac:dyDescent="0.25">
      <c r="AA456" s="15"/>
    </row>
    <row r="457" spans="1:27" ht="11.25" hidden="1" customHeight="1" x14ac:dyDescent="0.25">
      <c r="A457" s="60"/>
      <c r="B457" s="61"/>
      <c r="C457" s="61"/>
      <c r="D457" s="61"/>
      <c r="E457" s="61"/>
      <c r="F457" s="61"/>
      <c r="G457" s="61"/>
      <c r="H457" s="61"/>
    </row>
    <row r="458" spans="1:27" ht="11.25" hidden="1" customHeight="1" x14ac:dyDescent="0.25"/>
    <row r="459" spans="1:27" ht="11.25" hidden="1" customHeight="1" x14ac:dyDescent="0.25"/>
    <row r="460" spans="1:27" ht="11.25" hidden="1" customHeight="1" x14ac:dyDescent="0.25"/>
  </sheetData>
  <sheetProtection sheet="1" objects="1" scenarios="1"/>
  <mergeCells count="4">
    <mergeCell ref="N1:O1"/>
    <mergeCell ref="J5:L6"/>
    <mergeCell ref="A6:A9"/>
    <mergeCell ref="D6:H6"/>
  </mergeCells>
  <hyperlinks>
    <hyperlink ref="N1" location="Índice!A1" display="Índice!A1"/>
    <hyperlink ref="A455" r:id="rId1" display="Fuente: CONDUSEF. Anuario Estadístico (varios años). En: www.condusef.gob.mx (11 de noviembre de 2013)."/>
    <hyperlink ref="N1:O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.19685039370078741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6" manualBreakCount="6">
    <brk id="83" max="13" man="1"/>
    <brk id="155" max="13" man="1"/>
    <brk id="227" max="13" man="1"/>
    <brk id="300" max="13" man="1"/>
    <brk id="374" max="14" man="1"/>
    <brk id="41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16</vt:i4>
      </vt:variant>
    </vt:vector>
  </HeadingPairs>
  <TitlesOfParts>
    <vt:vector size="24" baseType="lpstr">
      <vt:lpstr>Índice</vt:lpstr>
      <vt:lpstr>16.1</vt:lpstr>
      <vt:lpstr>16.2</vt:lpstr>
      <vt:lpstr>16.3</vt:lpstr>
      <vt:lpstr>16.4</vt:lpstr>
      <vt:lpstr>16.5</vt:lpstr>
      <vt:lpstr>16.6</vt:lpstr>
      <vt:lpstr>16.7</vt:lpstr>
      <vt:lpstr>'16.1'!Área_de_impresión</vt:lpstr>
      <vt:lpstr>'16.2'!Área_de_impresión</vt:lpstr>
      <vt:lpstr>'16.3'!Área_de_impresión</vt:lpstr>
      <vt:lpstr>'16.4'!Área_de_impresión</vt:lpstr>
      <vt:lpstr>'16.5'!Área_de_impresión</vt:lpstr>
      <vt:lpstr>'16.6'!Área_de_impresión</vt:lpstr>
      <vt:lpstr>'16.7'!Área_de_impresión</vt:lpstr>
      <vt:lpstr>Índice!Área_de_impresión</vt:lpstr>
      <vt:lpstr>'16.1'!Print_Area</vt:lpstr>
      <vt:lpstr>'16.1'!Print_Titles</vt:lpstr>
      <vt:lpstr>'16.2'!Títulos_a_imprimir</vt:lpstr>
      <vt:lpstr>'16.3'!Títulos_a_imprimir</vt:lpstr>
      <vt:lpstr>'16.4'!Títulos_a_imprimir</vt:lpstr>
      <vt:lpstr>'16.5'!Títulos_a_imprimir</vt:lpstr>
      <vt:lpstr>'16.6'!Títulos_a_imprimir</vt:lpstr>
      <vt:lpstr>'16.7'!Títulos_a_imprimir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2019-12-05T17:22:36Z</cp:lastPrinted>
  <dcterms:created xsi:type="dcterms:W3CDTF">2019-09-30T15:41:24Z</dcterms:created>
  <dcterms:modified xsi:type="dcterms:W3CDTF">2019-12-05T17:22:44Z</dcterms:modified>
</cp:coreProperties>
</file>