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ucle\Desktop\Лекции3курс2семестр\МетодыМатематическогоАнализа\"/>
    </mc:Choice>
  </mc:AlternateContent>
  <xr:revisionPtr revIDLastSave="0" documentId="13_ncr:1_{2DBA149D-BE57-44CD-95BB-CE3A502DD1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art1" sheetId="1" r:id="rId1"/>
    <sheet name="Part2" sheetId="2" r:id="rId2"/>
    <sheet name="Par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T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  <c r="S5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2" i="1"/>
  <c r="R5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2" i="1"/>
  <c r="Q5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2" i="1"/>
  <c r="M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  <c r="D20" i="1"/>
  <c r="D21" i="1"/>
  <c r="D22" i="1"/>
  <c r="D23" i="1"/>
  <c r="D24" i="1"/>
  <c r="D25" i="1"/>
  <c r="D26" i="1"/>
  <c r="D27" i="1"/>
  <c r="D28" i="1"/>
  <c r="D19" i="1"/>
  <c r="D29" i="1" s="1"/>
  <c r="P112" i="3" l="1"/>
  <c r="O27" i="3"/>
  <c r="N27" i="3"/>
  <c r="M27" i="3"/>
  <c r="L27" i="3"/>
  <c r="K27" i="3"/>
  <c r="J27" i="3"/>
  <c r="I27" i="3"/>
  <c r="H27" i="3"/>
  <c r="P27" i="3" s="1"/>
  <c r="G27" i="3"/>
  <c r="O26" i="3"/>
  <c r="N26" i="3"/>
  <c r="M26" i="3"/>
  <c r="L26" i="3"/>
  <c r="K26" i="3"/>
  <c r="J26" i="3"/>
  <c r="I26" i="3"/>
  <c r="P26" i="3" s="1"/>
  <c r="H26" i="3"/>
  <c r="G26" i="3"/>
  <c r="O25" i="3"/>
  <c r="N25" i="3"/>
  <c r="M25" i="3"/>
  <c r="L25" i="3"/>
  <c r="K25" i="3"/>
  <c r="J25" i="3"/>
  <c r="P25" i="3" s="1"/>
  <c r="I25" i="3"/>
  <c r="H25" i="3"/>
  <c r="G25" i="3"/>
  <c r="O24" i="3"/>
  <c r="N24" i="3"/>
  <c r="M24" i="3"/>
  <c r="L24" i="3"/>
  <c r="K24" i="3"/>
  <c r="P24" i="3" s="1"/>
  <c r="J24" i="3"/>
  <c r="I24" i="3"/>
  <c r="H24" i="3"/>
  <c r="G24" i="3"/>
  <c r="O23" i="3"/>
  <c r="N23" i="3"/>
  <c r="M23" i="3"/>
  <c r="L23" i="3"/>
  <c r="P23" i="3" s="1"/>
  <c r="K23" i="3"/>
  <c r="J23" i="3"/>
  <c r="I23" i="3"/>
  <c r="H23" i="3"/>
  <c r="G23" i="3"/>
  <c r="O22" i="3"/>
  <c r="N22" i="3"/>
  <c r="M22" i="3"/>
  <c r="P22" i="3" s="1"/>
  <c r="L22" i="3"/>
  <c r="K22" i="3"/>
  <c r="J22" i="3"/>
  <c r="I22" i="3"/>
  <c r="H22" i="3"/>
  <c r="G22" i="3"/>
  <c r="O21" i="3"/>
  <c r="N21" i="3"/>
  <c r="P21" i="3" s="1"/>
  <c r="M21" i="3"/>
  <c r="L21" i="3"/>
  <c r="K21" i="3"/>
  <c r="J21" i="3"/>
  <c r="I21" i="3"/>
  <c r="H21" i="3"/>
  <c r="G21" i="3"/>
  <c r="O20" i="3"/>
  <c r="N20" i="3"/>
  <c r="M20" i="3"/>
  <c r="L20" i="3"/>
  <c r="K20" i="3"/>
  <c r="J20" i="3"/>
  <c r="I20" i="3"/>
  <c r="H20" i="3"/>
  <c r="G20" i="3"/>
  <c r="P20" i="3" s="1"/>
  <c r="O19" i="3"/>
  <c r="N19" i="3"/>
  <c r="M19" i="3"/>
  <c r="L19" i="3"/>
  <c r="K19" i="3"/>
  <c r="J19" i="3"/>
  <c r="I19" i="3"/>
  <c r="H19" i="3"/>
  <c r="G19" i="3"/>
  <c r="O87" i="3"/>
  <c r="N87" i="3"/>
  <c r="M87" i="3"/>
  <c r="L87" i="3"/>
  <c r="K87" i="3"/>
  <c r="J87" i="3"/>
  <c r="I87" i="3"/>
  <c r="P87" i="3" s="1"/>
  <c r="H87" i="3"/>
  <c r="G87" i="3"/>
  <c r="O86" i="3"/>
  <c r="N86" i="3"/>
  <c r="M86" i="3"/>
  <c r="L86" i="3"/>
  <c r="K86" i="3"/>
  <c r="J86" i="3"/>
  <c r="P86" i="3" s="1"/>
  <c r="I86" i="3"/>
  <c r="H86" i="3"/>
  <c r="G86" i="3"/>
  <c r="O85" i="3"/>
  <c r="N85" i="3"/>
  <c r="M85" i="3"/>
  <c r="L85" i="3"/>
  <c r="K85" i="3"/>
  <c r="J85" i="3"/>
  <c r="I85" i="3"/>
  <c r="H85" i="3"/>
  <c r="G85" i="3"/>
  <c r="O84" i="3"/>
  <c r="N84" i="3"/>
  <c r="M84" i="3"/>
  <c r="L84" i="3"/>
  <c r="P84" i="3" s="1"/>
  <c r="K84" i="3"/>
  <c r="J84" i="3"/>
  <c r="I84" i="3"/>
  <c r="H84" i="3"/>
  <c r="G84" i="3"/>
  <c r="O83" i="3"/>
  <c r="N83" i="3"/>
  <c r="M83" i="3"/>
  <c r="P83" i="3" s="1"/>
  <c r="L83" i="3"/>
  <c r="K83" i="3"/>
  <c r="J83" i="3"/>
  <c r="I83" i="3"/>
  <c r="H83" i="3"/>
  <c r="G83" i="3"/>
  <c r="O82" i="3"/>
  <c r="N82" i="3"/>
  <c r="M82" i="3"/>
  <c r="L82" i="3"/>
  <c r="K82" i="3"/>
  <c r="J82" i="3"/>
  <c r="I82" i="3"/>
  <c r="H82" i="3"/>
  <c r="P82" i="3" s="1"/>
  <c r="G82" i="3"/>
  <c r="O81" i="3"/>
  <c r="N81" i="3"/>
  <c r="M81" i="3"/>
  <c r="L81" i="3"/>
  <c r="K81" i="3"/>
  <c r="J81" i="3"/>
  <c r="I81" i="3"/>
  <c r="H81" i="3"/>
  <c r="G81" i="3"/>
  <c r="P81" i="3" s="1"/>
  <c r="O80" i="3"/>
  <c r="N80" i="3"/>
  <c r="M80" i="3"/>
  <c r="L80" i="3"/>
  <c r="K80" i="3"/>
  <c r="J80" i="3"/>
  <c r="I80" i="3"/>
  <c r="H80" i="3"/>
  <c r="P80" i="3" s="1"/>
  <c r="G80" i="3"/>
  <c r="O79" i="3"/>
  <c r="N79" i="3"/>
  <c r="M79" i="3"/>
  <c r="L79" i="3"/>
  <c r="K79" i="3"/>
  <c r="J79" i="3"/>
  <c r="I79" i="3"/>
  <c r="H79" i="3"/>
  <c r="G79" i="3"/>
  <c r="O99" i="3"/>
  <c r="N99" i="3"/>
  <c r="M99" i="3"/>
  <c r="L99" i="3"/>
  <c r="K99" i="3"/>
  <c r="J99" i="3"/>
  <c r="I99" i="3"/>
  <c r="H99" i="3"/>
  <c r="P99" i="3" s="1"/>
  <c r="G99" i="3"/>
  <c r="O98" i="3"/>
  <c r="N98" i="3"/>
  <c r="M98" i="3"/>
  <c r="L98" i="3"/>
  <c r="K98" i="3"/>
  <c r="J98" i="3"/>
  <c r="I98" i="3"/>
  <c r="H98" i="3"/>
  <c r="G98" i="3"/>
  <c r="O97" i="3"/>
  <c r="N97" i="3"/>
  <c r="M97" i="3"/>
  <c r="L97" i="3"/>
  <c r="K97" i="3"/>
  <c r="J97" i="3"/>
  <c r="P97" i="3" s="1"/>
  <c r="I97" i="3"/>
  <c r="H97" i="3"/>
  <c r="G97" i="3"/>
  <c r="O96" i="3"/>
  <c r="N96" i="3"/>
  <c r="M96" i="3"/>
  <c r="L96" i="3"/>
  <c r="K96" i="3"/>
  <c r="P96" i="3" s="1"/>
  <c r="J96" i="3"/>
  <c r="I96" i="3"/>
  <c r="H96" i="3"/>
  <c r="G96" i="3"/>
  <c r="O95" i="3"/>
  <c r="N95" i="3"/>
  <c r="M95" i="3"/>
  <c r="L95" i="3"/>
  <c r="P95" i="3" s="1"/>
  <c r="K95" i="3"/>
  <c r="J95" i="3"/>
  <c r="I95" i="3"/>
  <c r="H95" i="3"/>
  <c r="G95" i="3"/>
  <c r="O94" i="3"/>
  <c r="N94" i="3"/>
  <c r="M94" i="3"/>
  <c r="P94" i="3" s="1"/>
  <c r="L94" i="3"/>
  <c r="K94" i="3"/>
  <c r="J94" i="3"/>
  <c r="I94" i="3"/>
  <c r="H94" i="3"/>
  <c r="G94" i="3"/>
  <c r="O93" i="3"/>
  <c r="N93" i="3"/>
  <c r="P93" i="3" s="1"/>
  <c r="M93" i="3"/>
  <c r="L93" i="3"/>
  <c r="K93" i="3"/>
  <c r="J93" i="3"/>
  <c r="I93" i="3"/>
  <c r="H93" i="3"/>
  <c r="G93" i="3"/>
  <c r="O92" i="3"/>
  <c r="N92" i="3"/>
  <c r="M92" i="3"/>
  <c r="L92" i="3"/>
  <c r="K92" i="3"/>
  <c r="J92" i="3"/>
  <c r="I92" i="3"/>
  <c r="H92" i="3"/>
  <c r="G92" i="3"/>
  <c r="P92" i="3" s="1"/>
  <c r="O91" i="3"/>
  <c r="N91" i="3"/>
  <c r="M91" i="3"/>
  <c r="L91" i="3"/>
  <c r="K91" i="3"/>
  <c r="J91" i="3"/>
  <c r="I91" i="3"/>
  <c r="H91" i="3"/>
  <c r="P91" i="3" s="1"/>
  <c r="O111" i="3"/>
  <c r="N111" i="3"/>
  <c r="M111" i="3"/>
  <c r="L111" i="3"/>
  <c r="K111" i="3"/>
  <c r="J111" i="3"/>
  <c r="I111" i="3"/>
  <c r="H111" i="3"/>
  <c r="P111" i="3" s="1"/>
  <c r="G111" i="3"/>
  <c r="O110" i="3"/>
  <c r="N110" i="3"/>
  <c r="M110" i="3"/>
  <c r="L110" i="3"/>
  <c r="K110" i="3"/>
  <c r="J110" i="3"/>
  <c r="I110" i="3"/>
  <c r="P110" i="3" s="1"/>
  <c r="H110" i="3"/>
  <c r="G110" i="3"/>
  <c r="O109" i="3"/>
  <c r="N109" i="3"/>
  <c r="M109" i="3"/>
  <c r="L109" i="3"/>
  <c r="K109" i="3"/>
  <c r="J109" i="3"/>
  <c r="P109" i="3" s="1"/>
  <c r="I109" i="3"/>
  <c r="H109" i="3"/>
  <c r="G109" i="3"/>
  <c r="O108" i="3"/>
  <c r="N108" i="3"/>
  <c r="M108" i="3"/>
  <c r="L108" i="3"/>
  <c r="K108" i="3"/>
  <c r="P108" i="3" s="1"/>
  <c r="J108" i="3"/>
  <c r="I108" i="3"/>
  <c r="H108" i="3"/>
  <c r="G108" i="3"/>
  <c r="O107" i="3"/>
  <c r="N107" i="3"/>
  <c r="M107" i="3"/>
  <c r="L107" i="3"/>
  <c r="K107" i="3"/>
  <c r="J107" i="3"/>
  <c r="I107" i="3"/>
  <c r="P107" i="3" s="1"/>
  <c r="H107" i="3"/>
  <c r="G107" i="3"/>
  <c r="O106" i="3"/>
  <c r="N106" i="3"/>
  <c r="M106" i="3"/>
  <c r="L106" i="3"/>
  <c r="K106" i="3"/>
  <c r="J106" i="3"/>
  <c r="P106" i="3" s="1"/>
  <c r="I106" i="3"/>
  <c r="H106" i="3"/>
  <c r="G106" i="3"/>
  <c r="O105" i="3"/>
  <c r="N105" i="3"/>
  <c r="M105" i="3"/>
  <c r="L105" i="3"/>
  <c r="K105" i="3"/>
  <c r="J105" i="3"/>
  <c r="I105" i="3"/>
  <c r="H105" i="3"/>
  <c r="G105" i="3"/>
  <c r="P105" i="3" s="1"/>
  <c r="O104" i="3"/>
  <c r="N104" i="3"/>
  <c r="M104" i="3"/>
  <c r="L104" i="3"/>
  <c r="K104" i="3"/>
  <c r="J104" i="3"/>
  <c r="I104" i="3"/>
  <c r="H104" i="3"/>
  <c r="G104" i="3"/>
  <c r="P104" i="3" s="1"/>
  <c r="O103" i="3"/>
  <c r="N103" i="3"/>
  <c r="M103" i="3"/>
  <c r="L103" i="3"/>
  <c r="K103" i="3"/>
  <c r="J103" i="3"/>
  <c r="I103" i="3"/>
  <c r="H103" i="3"/>
  <c r="G91" i="3"/>
  <c r="G103" i="3"/>
  <c r="F101" i="3"/>
  <c r="E101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O102" i="3"/>
  <c r="N102" i="3"/>
  <c r="M102" i="3"/>
  <c r="L102" i="3"/>
  <c r="K102" i="3"/>
  <c r="J102" i="3"/>
  <c r="I102" i="3"/>
  <c r="H102" i="3"/>
  <c r="G102" i="3"/>
  <c r="O101" i="3"/>
  <c r="N101" i="3"/>
  <c r="M101" i="3"/>
  <c r="L101" i="3"/>
  <c r="K101" i="3"/>
  <c r="J101" i="3"/>
  <c r="I101" i="3"/>
  <c r="H101" i="3"/>
  <c r="P98" i="3"/>
  <c r="F89" i="3"/>
  <c r="E89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O90" i="3"/>
  <c r="N90" i="3"/>
  <c r="M90" i="3"/>
  <c r="L90" i="3"/>
  <c r="K90" i="3"/>
  <c r="J90" i="3"/>
  <c r="I90" i="3"/>
  <c r="H90" i="3"/>
  <c r="G90" i="3"/>
  <c r="O89" i="3"/>
  <c r="N89" i="3"/>
  <c r="M89" i="3"/>
  <c r="L89" i="3"/>
  <c r="K89" i="3"/>
  <c r="J89" i="3"/>
  <c r="I89" i="3"/>
  <c r="H89" i="3"/>
  <c r="P85" i="3"/>
  <c r="F77" i="3"/>
  <c r="E77" i="3"/>
  <c r="F87" i="3"/>
  <c r="E87" i="3"/>
  <c r="F86" i="3"/>
  <c r="E86" i="3"/>
  <c r="F85" i="3"/>
  <c r="E85" i="3"/>
  <c r="F84" i="3"/>
  <c r="E84" i="3"/>
  <c r="F83" i="3"/>
  <c r="E83" i="3"/>
  <c r="F82" i="3"/>
  <c r="E82" i="3"/>
  <c r="F81" i="3"/>
  <c r="E81" i="3"/>
  <c r="F80" i="3"/>
  <c r="E80" i="3"/>
  <c r="F79" i="3"/>
  <c r="O78" i="3"/>
  <c r="N78" i="3"/>
  <c r="M78" i="3"/>
  <c r="L78" i="3"/>
  <c r="K78" i="3"/>
  <c r="J78" i="3"/>
  <c r="I78" i="3"/>
  <c r="H78" i="3"/>
  <c r="G78" i="3"/>
  <c r="O77" i="3"/>
  <c r="N77" i="3"/>
  <c r="M77" i="3"/>
  <c r="L77" i="3"/>
  <c r="K77" i="3"/>
  <c r="J77" i="3"/>
  <c r="I77" i="3"/>
  <c r="H77" i="3"/>
  <c r="P75" i="3"/>
  <c r="P74" i="3"/>
  <c r="P73" i="3"/>
  <c r="P72" i="3"/>
  <c r="P71" i="3"/>
  <c r="P70" i="3"/>
  <c r="P69" i="3"/>
  <c r="P68" i="3"/>
  <c r="P67" i="3"/>
  <c r="O75" i="3"/>
  <c r="N75" i="3"/>
  <c r="M75" i="3"/>
  <c r="L75" i="3"/>
  <c r="K75" i="3"/>
  <c r="J75" i="3"/>
  <c r="I75" i="3"/>
  <c r="H75" i="3"/>
  <c r="G75" i="3"/>
  <c r="O74" i="3"/>
  <c r="N74" i="3"/>
  <c r="M74" i="3"/>
  <c r="L74" i="3"/>
  <c r="K74" i="3"/>
  <c r="J74" i="3"/>
  <c r="I74" i="3"/>
  <c r="H74" i="3"/>
  <c r="G74" i="3"/>
  <c r="O73" i="3"/>
  <c r="N73" i="3"/>
  <c r="M73" i="3"/>
  <c r="L73" i="3"/>
  <c r="K73" i="3"/>
  <c r="J73" i="3"/>
  <c r="I73" i="3"/>
  <c r="H73" i="3"/>
  <c r="G73" i="3"/>
  <c r="O72" i="3"/>
  <c r="N72" i="3"/>
  <c r="M72" i="3"/>
  <c r="L72" i="3"/>
  <c r="K72" i="3"/>
  <c r="J72" i="3"/>
  <c r="I72" i="3"/>
  <c r="H72" i="3"/>
  <c r="G72" i="3"/>
  <c r="O71" i="3"/>
  <c r="N71" i="3"/>
  <c r="M71" i="3"/>
  <c r="L71" i="3"/>
  <c r="K71" i="3"/>
  <c r="J71" i="3"/>
  <c r="I71" i="3"/>
  <c r="H71" i="3"/>
  <c r="G71" i="3"/>
  <c r="O70" i="3"/>
  <c r="N70" i="3"/>
  <c r="M70" i="3"/>
  <c r="L70" i="3"/>
  <c r="K70" i="3"/>
  <c r="J70" i="3"/>
  <c r="I70" i="3"/>
  <c r="H70" i="3"/>
  <c r="G70" i="3"/>
  <c r="O69" i="3"/>
  <c r="N69" i="3"/>
  <c r="M69" i="3"/>
  <c r="L69" i="3"/>
  <c r="K69" i="3"/>
  <c r="J69" i="3"/>
  <c r="I69" i="3"/>
  <c r="H69" i="3"/>
  <c r="G69" i="3"/>
  <c r="O68" i="3"/>
  <c r="N68" i="3"/>
  <c r="M68" i="3"/>
  <c r="L68" i="3"/>
  <c r="K68" i="3"/>
  <c r="J68" i="3"/>
  <c r="I68" i="3"/>
  <c r="H68" i="3"/>
  <c r="G68" i="3"/>
  <c r="O67" i="3"/>
  <c r="N67" i="3"/>
  <c r="M67" i="3"/>
  <c r="L67" i="3"/>
  <c r="K67" i="3"/>
  <c r="J67" i="3"/>
  <c r="I67" i="3"/>
  <c r="H67" i="3"/>
  <c r="G67" i="3"/>
  <c r="F65" i="3"/>
  <c r="E65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O66" i="3"/>
  <c r="N66" i="3"/>
  <c r="M66" i="3"/>
  <c r="L66" i="3"/>
  <c r="K66" i="3"/>
  <c r="J66" i="3"/>
  <c r="I66" i="3"/>
  <c r="H66" i="3"/>
  <c r="G66" i="3"/>
  <c r="O65" i="3"/>
  <c r="N65" i="3"/>
  <c r="M65" i="3"/>
  <c r="L65" i="3"/>
  <c r="K65" i="3"/>
  <c r="J65" i="3"/>
  <c r="I65" i="3"/>
  <c r="H65" i="3"/>
  <c r="P63" i="3"/>
  <c r="P62" i="3"/>
  <c r="P61" i="3"/>
  <c r="P60" i="3"/>
  <c r="P59" i="3"/>
  <c r="P58" i="3"/>
  <c r="P57" i="3"/>
  <c r="P56" i="3"/>
  <c r="P55" i="3"/>
  <c r="O63" i="3"/>
  <c r="N63" i="3"/>
  <c r="M63" i="3"/>
  <c r="L63" i="3"/>
  <c r="K63" i="3"/>
  <c r="J63" i="3"/>
  <c r="I63" i="3"/>
  <c r="H63" i="3"/>
  <c r="G63" i="3"/>
  <c r="O62" i="3"/>
  <c r="N62" i="3"/>
  <c r="M62" i="3"/>
  <c r="L62" i="3"/>
  <c r="K62" i="3"/>
  <c r="J62" i="3"/>
  <c r="I62" i="3"/>
  <c r="H62" i="3"/>
  <c r="G62" i="3"/>
  <c r="O61" i="3"/>
  <c r="N61" i="3"/>
  <c r="M61" i="3"/>
  <c r="L61" i="3"/>
  <c r="K61" i="3"/>
  <c r="J61" i="3"/>
  <c r="I61" i="3"/>
  <c r="H61" i="3"/>
  <c r="G61" i="3"/>
  <c r="O60" i="3"/>
  <c r="N60" i="3"/>
  <c r="M60" i="3"/>
  <c r="L60" i="3"/>
  <c r="K60" i="3"/>
  <c r="J60" i="3"/>
  <c r="I60" i="3"/>
  <c r="H60" i="3"/>
  <c r="G60" i="3"/>
  <c r="O59" i="3"/>
  <c r="N59" i="3"/>
  <c r="M59" i="3"/>
  <c r="L59" i="3"/>
  <c r="K59" i="3"/>
  <c r="J59" i="3"/>
  <c r="I59" i="3"/>
  <c r="H59" i="3"/>
  <c r="G59" i="3"/>
  <c r="O58" i="3"/>
  <c r="N58" i="3"/>
  <c r="M58" i="3"/>
  <c r="L58" i="3"/>
  <c r="K58" i="3"/>
  <c r="J58" i="3"/>
  <c r="I58" i="3"/>
  <c r="H58" i="3"/>
  <c r="G58" i="3"/>
  <c r="O57" i="3"/>
  <c r="N57" i="3"/>
  <c r="M57" i="3"/>
  <c r="L57" i="3"/>
  <c r="K57" i="3"/>
  <c r="J57" i="3"/>
  <c r="I57" i="3"/>
  <c r="H57" i="3"/>
  <c r="G57" i="3"/>
  <c r="O56" i="3"/>
  <c r="N56" i="3"/>
  <c r="M56" i="3"/>
  <c r="L56" i="3"/>
  <c r="K56" i="3"/>
  <c r="J56" i="3"/>
  <c r="I56" i="3"/>
  <c r="H56" i="3"/>
  <c r="G56" i="3"/>
  <c r="O55" i="3"/>
  <c r="N55" i="3"/>
  <c r="M55" i="3"/>
  <c r="L55" i="3"/>
  <c r="K55" i="3"/>
  <c r="J55" i="3"/>
  <c r="I55" i="3"/>
  <c r="H55" i="3"/>
  <c r="G55" i="3"/>
  <c r="G43" i="3"/>
  <c r="F53" i="3"/>
  <c r="E53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O54" i="3"/>
  <c r="N54" i="3"/>
  <c r="M54" i="3"/>
  <c r="L54" i="3"/>
  <c r="K54" i="3"/>
  <c r="J54" i="3"/>
  <c r="I54" i="3"/>
  <c r="H54" i="3"/>
  <c r="G54" i="3"/>
  <c r="O53" i="3"/>
  <c r="N53" i="3"/>
  <c r="M53" i="3"/>
  <c r="L53" i="3"/>
  <c r="K53" i="3"/>
  <c r="J53" i="3"/>
  <c r="I53" i="3"/>
  <c r="H53" i="3"/>
  <c r="P51" i="3"/>
  <c r="P50" i="3"/>
  <c r="P49" i="3"/>
  <c r="P48" i="3"/>
  <c r="P47" i="3"/>
  <c r="P46" i="3"/>
  <c r="P45" i="3"/>
  <c r="P44" i="3"/>
  <c r="P43" i="3"/>
  <c r="O51" i="3"/>
  <c r="N51" i="3"/>
  <c r="M51" i="3"/>
  <c r="L51" i="3"/>
  <c r="K51" i="3"/>
  <c r="J51" i="3"/>
  <c r="I51" i="3"/>
  <c r="H51" i="3"/>
  <c r="G51" i="3"/>
  <c r="O50" i="3"/>
  <c r="N50" i="3"/>
  <c r="M50" i="3"/>
  <c r="L50" i="3"/>
  <c r="K50" i="3"/>
  <c r="J50" i="3"/>
  <c r="I50" i="3"/>
  <c r="H50" i="3"/>
  <c r="G50" i="3"/>
  <c r="O49" i="3"/>
  <c r="N49" i="3"/>
  <c r="M49" i="3"/>
  <c r="L49" i="3"/>
  <c r="K49" i="3"/>
  <c r="J49" i="3"/>
  <c r="I49" i="3"/>
  <c r="H49" i="3"/>
  <c r="G49" i="3"/>
  <c r="O48" i="3"/>
  <c r="N48" i="3"/>
  <c r="M48" i="3"/>
  <c r="L48" i="3"/>
  <c r="K48" i="3"/>
  <c r="J48" i="3"/>
  <c r="I48" i="3"/>
  <c r="H48" i="3"/>
  <c r="G48" i="3"/>
  <c r="O47" i="3"/>
  <c r="N47" i="3"/>
  <c r="M47" i="3"/>
  <c r="L47" i="3"/>
  <c r="K47" i="3"/>
  <c r="J47" i="3"/>
  <c r="I47" i="3"/>
  <c r="H47" i="3"/>
  <c r="G47" i="3"/>
  <c r="O46" i="3"/>
  <c r="N46" i="3"/>
  <c r="M46" i="3"/>
  <c r="L46" i="3"/>
  <c r="K46" i="3"/>
  <c r="J46" i="3"/>
  <c r="I46" i="3"/>
  <c r="H46" i="3"/>
  <c r="G46" i="3"/>
  <c r="O45" i="3"/>
  <c r="N45" i="3"/>
  <c r="M45" i="3"/>
  <c r="L45" i="3"/>
  <c r="K45" i="3"/>
  <c r="J45" i="3"/>
  <c r="I45" i="3"/>
  <c r="H45" i="3"/>
  <c r="G45" i="3"/>
  <c r="O44" i="3"/>
  <c r="N44" i="3"/>
  <c r="M44" i="3"/>
  <c r="L44" i="3"/>
  <c r="K44" i="3"/>
  <c r="J44" i="3"/>
  <c r="I44" i="3"/>
  <c r="H44" i="3"/>
  <c r="G44" i="3"/>
  <c r="O43" i="3"/>
  <c r="N43" i="3"/>
  <c r="M43" i="3"/>
  <c r="L43" i="3"/>
  <c r="K43" i="3"/>
  <c r="J43" i="3"/>
  <c r="I43" i="3"/>
  <c r="H43" i="3"/>
  <c r="G31" i="3"/>
  <c r="P31" i="3" s="1"/>
  <c r="F41" i="3"/>
  <c r="E41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O42" i="3"/>
  <c r="N42" i="3"/>
  <c r="M42" i="3"/>
  <c r="L42" i="3"/>
  <c r="K42" i="3"/>
  <c r="J42" i="3"/>
  <c r="I42" i="3"/>
  <c r="H42" i="3"/>
  <c r="G42" i="3"/>
  <c r="O41" i="3"/>
  <c r="N41" i="3"/>
  <c r="M41" i="3"/>
  <c r="L41" i="3"/>
  <c r="K41" i="3"/>
  <c r="J41" i="3"/>
  <c r="I41" i="3"/>
  <c r="H41" i="3"/>
  <c r="P39" i="3"/>
  <c r="P38" i="3"/>
  <c r="P37" i="3"/>
  <c r="P36" i="3"/>
  <c r="P35" i="3"/>
  <c r="P34" i="3"/>
  <c r="P33" i="3"/>
  <c r="P32" i="3"/>
  <c r="O39" i="3"/>
  <c r="N39" i="3"/>
  <c r="M39" i="3"/>
  <c r="L39" i="3"/>
  <c r="K39" i="3"/>
  <c r="J39" i="3"/>
  <c r="I39" i="3"/>
  <c r="H39" i="3"/>
  <c r="G39" i="3"/>
  <c r="O38" i="3"/>
  <c r="N38" i="3"/>
  <c r="M38" i="3"/>
  <c r="L38" i="3"/>
  <c r="K38" i="3"/>
  <c r="J38" i="3"/>
  <c r="I38" i="3"/>
  <c r="H38" i="3"/>
  <c r="G38" i="3"/>
  <c r="O37" i="3"/>
  <c r="N37" i="3"/>
  <c r="M37" i="3"/>
  <c r="L37" i="3"/>
  <c r="K37" i="3"/>
  <c r="J37" i="3"/>
  <c r="I37" i="3"/>
  <c r="H37" i="3"/>
  <c r="G37" i="3"/>
  <c r="O36" i="3"/>
  <c r="N36" i="3"/>
  <c r="M36" i="3"/>
  <c r="L36" i="3"/>
  <c r="K36" i="3"/>
  <c r="J36" i="3"/>
  <c r="I36" i="3"/>
  <c r="H36" i="3"/>
  <c r="G36" i="3"/>
  <c r="O35" i="3"/>
  <c r="N35" i="3"/>
  <c r="M35" i="3"/>
  <c r="L35" i="3"/>
  <c r="K35" i="3"/>
  <c r="J35" i="3"/>
  <c r="I35" i="3"/>
  <c r="H35" i="3"/>
  <c r="G35" i="3"/>
  <c r="O34" i="3"/>
  <c r="N34" i="3"/>
  <c r="M34" i="3"/>
  <c r="L34" i="3"/>
  <c r="K34" i="3"/>
  <c r="J34" i="3"/>
  <c r="I34" i="3"/>
  <c r="H34" i="3"/>
  <c r="G34" i="3"/>
  <c r="O33" i="3"/>
  <c r="N33" i="3"/>
  <c r="M33" i="3"/>
  <c r="L33" i="3"/>
  <c r="K33" i="3"/>
  <c r="J33" i="3"/>
  <c r="I33" i="3"/>
  <c r="H33" i="3"/>
  <c r="G33" i="3"/>
  <c r="O32" i="3"/>
  <c r="N32" i="3"/>
  <c r="M32" i="3"/>
  <c r="L32" i="3"/>
  <c r="K32" i="3"/>
  <c r="J32" i="3"/>
  <c r="I32" i="3"/>
  <c r="H32" i="3"/>
  <c r="G32" i="3"/>
  <c r="O31" i="3"/>
  <c r="N31" i="3"/>
  <c r="M31" i="3"/>
  <c r="L31" i="3"/>
  <c r="K31" i="3"/>
  <c r="J31" i="3"/>
  <c r="I31" i="3"/>
  <c r="H31" i="3"/>
  <c r="F29" i="3"/>
  <c r="E29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O30" i="3"/>
  <c r="N30" i="3"/>
  <c r="M30" i="3"/>
  <c r="L30" i="3"/>
  <c r="K30" i="3"/>
  <c r="J30" i="3"/>
  <c r="I30" i="3"/>
  <c r="H30" i="3"/>
  <c r="G30" i="3"/>
  <c r="O29" i="3"/>
  <c r="N29" i="3"/>
  <c r="M29" i="3"/>
  <c r="L29" i="3"/>
  <c r="K29" i="3"/>
  <c r="J29" i="3"/>
  <c r="I29" i="3"/>
  <c r="H29" i="3"/>
  <c r="O15" i="3"/>
  <c r="N15" i="3"/>
  <c r="M15" i="3"/>
  <c r="L15" i="3"/>
  <c r="K15" i="3"/>
  <c r="J15" i="3"/>
  <c r="I15" i="3"/>
  <c r="P15" i="3" s="1"/>
  <c r="H15" i="3"/>
  <c r="G15" i="3"/>
  <c r="O14" i="3"/>
  <c r="N14" i="3"/>
  <c r="M14" i="3"/>
  <c r="L14" i="3"/>
  <c r="K14" i="3"/>
  <c r="J14" i="3"/>
  <c r="P14" i="3" s="1"/>
  <c r="I14" i="3"/>
  <c r="H14" i="3"/>
  <c r="G14" i="3"/>
  <c r="O13" i="3"/>
  <c r="N13" i="3"/>
  <c r="M13" i="3"/>
  <c r="L13" i="3"/>
  <c r="K13" i="3"/>
  <c r="P13" i="3" s="1"/>
  <c r="J13" i="3"/>
  <c r="I13" i="3"/>
  <c r="H13" i="3"/>
  <c r="G13" i="3"/>
  <c r="O12" i="3"/>
  <c r="N12" i="3"/>
  <c r="M12" i="3"/>
  <c r="L12" i="3"/>
  <c r="P12" i="3" s="1"/>
  <c r="K12" i="3"/>
  <c r="J12" i="3"/>
  <c r="I12" i="3"/>
  <c r="H12" i="3"/>
  <c r="G12" i="3"/>
  <c r="O11" i="3"/>
  <c r="N11" i="3"/>
  <c r="M11" i="3"/>
  <c r="P11" i="3" s="1"/>
  <c r="L11" i="3"/>
  <c r="K11" i="3"/>
  <c r="J11" i="3"/>
  <c r="I11" i="3"/>
  <c r="H11" i="3"/>
  <c r="G11" i="3"/>
  <c r="O10" i="3"/>
  <c r="N10" i="3"/>
  <c r="P10" i="3" s="1"/>
  <c r="M10" i="3"/>
  <c r="L10" i="3"/>
  <c r="K10" i="3"/>
  <c r="J10" i="3"/>
  <c r="I10" i="3"/>
  <c r="H10" i="3"/>
  <c r="G10" i="3"/>
  <c r="O9" i="3"/>
  <c r="N9" i="3"/>
  <c r="M9" i="3"/>
  <c r="L9" i="3"/>
  <c r="K9" i="3"/>
  <c r="J9" i="3"/>
  <c r="I9" i="3"/>
  <c r="H9" i="3"/>
  <c r="G9" i="3"/>
  <c r="P9" i="3" s="1"/>
  <c r="O8" i="3"/>
  <c r="N8" i="3"/>
  <c r="M8" i="3"/>
  <c r="L8" i="3"/>
  <c r="K8" i="3"/>
  <c r="J8" i="3"/>
  <c r="I8" i="3"/>
  <c r="H8" i="3"/>
  <c r="P8" i="3" s="1"/>
  <c r="G8" i="3"/>
  <c r="O7" i="3"/>
  <c r="N7" i="3"/>
  <c r="M7" i="3"/>
  <c r="L7" i="3"/>
  <c r="K7" i="3"/>
  <c r="J7" i="3"/>
  <c r="I7" i="3"/>
  <c r="P7" i="3" s="1"/>
  <c r="H7" i="3"/>
  <c r="G7" i="3"/>
  <c r="E17" i="3"/>
  <c r="F17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O18" i="3"/>
  <c r="N18" i="3"/>
  <c r="M18" i="3"/>
  <c r="L18" i="3"/>
  <c r="K18" i="3"/>
  <c r="J18" i="3"/>
  <c r="I18" i="3"/>
  <c r="H18" i="3"/>
  <c r="G18" i="3"/>
  <c r="O17" i="3"/>
  <c r="N17" i="3"/>
  <c r="M17" i="3"/>
  <c r="L17" i="3"/>
  <c r="K17" i="3"/>
  <c r="J17" i="3"/>
  <c r="I17" i="3"/>
  <c r="H17" i="3"/>
  <c r="O6" i="3"/>
  <c r="O5" i="3"/>
  <c r="N6" i="3"/>
  <c r="N5" i="3"/>
  <c r="M6" i="3"/>
  <c r="M5" i="3"/>
  <c r="L6" i="3"/>
  <c r="L5" i="3"/>
  <c r="K6" i="3"/>
  <c r="K5" i="3"/>
  <c r="J6" i="3"/>
  <c r="J5" i="3"/>
  <c r="I6" i="3"/>
  <c r="I5" i="3"/>
  <c r="H6" i="3"/>
  <c r="H5" i="3"/>
  <c r="G6" i="3"/>
  <c r="F15" i="3"/>
  <c r="E15" i="3"/>
  <c r="F14" i="3"/>
  <c r="E14" i="3"/>
  <c r="F13" i="3"/>
  <c r="E13" i="3"/>
  <c r="F12" i="3"/>
  <c r="E12" i="3"/>
  <c r="F11" i="3"/>
  <c r="E11" i="3"/>
  <c r="F10" i="3"/>
  <c r="E10" i="3"/>
  <c r="E9" i="3"/>
  <c r="E8" i="3"/>
  <c r="F9" i="3"/>
  <c r="F8" i="3"/>
  <c r="F7" i="3"/>
  <c r="F5" i="3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N4" i="2"/>
  <c r="N3" i="2"/>
  <c r="M4" i="2"/>
  <c r="M3" i="2"/>
  <c r="L4" i="2"/>
  <c r="L3" i="2"/>
  <c r="K4" i="2"/>
  <c r="K3" i="2"/>
  <c r="J4" i="2"/>
  <c r="J3" i="2"/>
  <c r="I4" i="2"/>
  <c r="I3" i="2"/>
  <c r="H4" i="2"/>
  <c r="H3" i="2"/>
  <c r="G4" i="2"/>
  <c r="G3" i="2"/>
  <c r="F4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4" i="2"/>
  <c r="B5" i="2"/>
  <c r="B6" i="2"/>
  <c r="B7" i="2"/>
  <c r="B8" i="2"/>
  <c r="B9" i="2"/>
  <c r="B10" i="2"/>
  <c r="B11" i="2"/>
  <c r="B12" i="2"/>
  <c r="B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P19" i="3" l="1"/>
  <c r="P79" i="3"/>
  <c r="P103" i="3"/>
  <c r="I12" i="2"/>
  <c r="I9" i="2"/>
  <c r="N8" i="2"/>
  <c r="K10" i="2"/>
  <c r="K7" i="2"/>
  <c r="J12" i="2"/>
  <c r="M13" i="2"/>
  <c r="F12" i="2"/>
  <c r="J8" i="2"/>
  <c r="H10" i="2"/>
  <c r="K11" i="2"/>
  <c r="H13" i="2"/>
  <c r="G5" i="2"/>
  <c r="N13" i="2"/>
  <c r="F13" i="2"/>
  <c r="G12" i="2"/>
  <c r="H11" i="2"/>
  <c r="I10" i="2"/>
  <c r="J9" i="2"/>
  <c r="K8" i="2"/>
  <c r="L7" i="2"/>
  <c r="M6" i="2"/>
  <c r="H9" i="2"/>
  <c r="J7" i="2"/>
  <c r="K6" i="2"/>
  <c r="G11" i="2"/>
  <c r="L6" i="2"/>
  <c r="L13" i="2"/>
  <c r="N11" i="2"/>
  <c r="F11" i="2"/>
  <c r="I8" i="2"/>
  <c r="K13" i="2"/>
  <c r="L12" i="2"/>
  <c r="M11" i="2"/>
  <c r="N10" i="2"/>
  <c r="F10" i="2"/>
  <c r="G9" i="2"/>
  <c r="H8" i="2"/>
  <c r="I7" i="2"/>
  <c r="J6" i="2"/>
  <c r="N12" i="2"/>
  <c r="M12" i="2"/>
  <c r="G10" i="2"/>
  <c r="J13" i="2"/>
  <c r="K12" i="2"/>
  <c r="L11" i="2"/>
  <c r="M10" i="2"/>
  <c r="N9" i="2"/>
  <c r="F9" i="2"/>
  <c r="G8" i="2"/>
  <c r="H7" i="2"/>
  <c r="I6" i="2"/>
  <c r="I13" i="2"/>
  <c r="L10" i="2"/>
  <c r="M9" i="2"/>
  <c r="F8" i="2"/>
  <c r="G7" i="2"/>
  <c r="H6" i="2"/>
  <c r="L9" i="2"/>
  <c r="M8" i="2"/>
  <c r="N7" i="2"/>
  <c r="F7" i="2"/>
  <c r="G6" i="2"/>
  <c r="M5" i="2"/>
  <c r="J11" i="2"/>
  <c r="L5" i="2"/>
  <c r="G13" i="2"/>
  <c r="H12" i="2"/>
  <c r="I11" i="2"/>
  <c r="J10" i="2"/>
  <c r="K9" i="2"/>
  <c r="L8" i="2"/>
  <c r="M7" i="2"/>
  <c r="N6" i="2"/>
  <c r="F6" i="2"/>
  <c r="N5" i="2"/>
  <c r="K5" i="2"/>
  <c r="J5" i="2"/>
  <c r="I5" i="2"/>
  <c r="H5" i="2"/>
  <c r="F5" i="2"/>
  <c r="D3" i="1"/>
  <c r="D8" i="1"/>
  <c r="D7" i="1"/>
  <c r="D10" i="1"/>
  <c r="D11" i="1"/>
  <c r="D12" i="1"/>
  <c r="D9" i="1"/>
  <c r="D4" i="1"/>
  <c r="D5" i="1"/>
  <c r="D6" i="1"/>
  <c r="L14" i="2" l="1"/>
  <c r="O6" i="2"/>
  <c r="O9" i="2"/>
  <c r="O8" i="2"/>
  <c r="O12" i="2"/>
  <c r="O13" i="2"/>
  <c r="O7" i="2"/>
  <c r="O11" i="2"/>
  <c r="O10" i="2"/>
  <c r="O5" i="2"/>
  <c r="N14" i="2"/>
  <c r="H14" i="2"/>
  <c r="M14" i="2"/>
  <c r="I14" i="2"/>
  <c r="J14" i="2"/>
  <c r="K14" i="2"/>
  <c r="G14" i="2"/>
  <c r="F14" i="2"/>
  <c r="D14" i="1"/>
  <c r="O14" i="2" l="1"/>
</calcChain>
</file>

<file path=xl/sharedStrings.xml><?xml version="1.0" encoding="utf-8"?>
<sst xmlns="http://schemas.openxmlformats.org/spreadsheetml/2006/main" count="11" uniqueCount="9">
  <si>
    <t>Для одномерной гистограммы</t>
  </si>
  <si>
    <t>Сумма</t>
  </si>
  <si>
    <t>Для двухмерной гистограммы</t>
  </si>
  <si>
    <t>=</t>
  </si>
  <si>
    <t>Cумма</t>
  </si>
  <si>
    <t>Хи-квадрат</t>
  </si>
  <si>
    <t>Коэффициент автокорреляции</t>
  </si>
  <si>
    <t>Начальный момент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</si>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</sst>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2" fillId="0" borderId="0" xfId="0" applyFont="1"/>
    <xf numFmtId="0" fontId="2" fillId="0" borderId="2" xfId="0" applyFont="1" applyBorder="1"/>
    <xf numFmtId="0" fontId="1" fillId="0" borderId="0" xfId="0" applyFont="1" applyBorder="1"/>
    <xf numFmtId="0" fontId="2" fillId="0" borderId="0" xfId="0" applyFont="1" applyBorder="1"/>
    <xf numFmtId="0" fontId="1" fillId="0" borderId="3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8" xfId="0" applyFon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Одномерная</a:t>
            </a:r>
            <a:r>
              <a:rPr lang="ru-RU" baseline="0"/>
              <a:t> гитстограмма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Part1!$D$3:$D$12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2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4-4D7F-93F7-8AF0112B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46160"/>
        <c:axId val="2109757568"/>
      </c:barChart>
      <c:catAx>
        <c:axId val="11624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757568"/>
        <c:crosses val="autoZero"/>
        <c:auto val="1"/>
        <c:lblAlgn val="ctr"/>
        <c:lblOffset val="100"/>
        <c:noMultiLvlLbl val="0"/>
      </c:catAx>
      <c:valAx>
        <c:axId val="21097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Двухмерная</a:t>
            </a:r>
            <a:r>
              <a:rPr lang="ru-RU" baseline="0"/>
              <a:t> гистрограмма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Part2!$F$5:$F$13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8-4539-88A9-4C05FFB610A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Part2!$G$5:$G$13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8-4539-88A9-4C05FFB610A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Part2!$H$5:$H$13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B8-4539-88A9-4C05FFB610A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Part2!$I$5:$I$13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B8-4539-88A9-4C05FFB610A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Part2!$J$5:$J$13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B8-4539-88A9-4C05FFB610A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Part2!$K$5:$K$13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B8-4539-88A9-4C05FFB610A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Part2!$L$5:$L$13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B8-4539-88A9-4C05FFB610A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Part2!$M$5:$M$13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B8-4539-88A9-4C05FFB610A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Part2!$N$5:$N$13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B8-4539-88A9-4C05FFB6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459648"/>
        <c:axId val="2109776704"/>
        <c:axId val="175051744"/>
      </c:bar3DChart>
      <c:catAx>
        <c:axId val="1224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776704"/>
        <c:crosses val="autoZero"/>
        <c:auto val="1"/>
        <c:lblAlgn val="ctr"/>
        <c:lblOffset val="100"/>
        <c:noMultiLvlLbl val="0"/>
      </c:catAx>
      <c:valAx>
        <c:axId val="21097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459648"/>
        <c:crosses val="autoZero"/>
        <c:crossBetween val="between"/>
      </c:valAx>
      <c:serAx>
        <c:axId val="1750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9776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167640</xdr:rowOff>
    </xdr:from>
    <xdr:to>
      <xdr:col>10</xdr:col>
      <xdr:colOff>579120</xdr:colOff>
      <xdr:row>13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FEA55C0-C803-4ED9-BE43-6F4690BA5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7620</xdr:rowOff>
    </xdr:from>
    <xdr:to>
      <xdr:col>11</xdr:col>
      <xdr:colOff>601980</xdr:colOff>
      <xdr:row>33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40F0DA-1E5A-47C9-AED7-729A24CEF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zoomScale="88" workbookViewId="0">
      <selection activeCell="I20" sqref="I20"/>
    </sheetView>
  </sheetViews>
  <sheetFormatPr defaultRowHeight="14.4" x14ac:dyDescent="0.3"/>
  <cols>
    <col min="1" max="1" width="8.88671875" customWidth="1"/>
    <col min="18" max="18" width="12" bestFit="1" customWidth="1"/>
    <col min="19" max="19" width="11" bestFit="1" customWidth="1"/>
    <col min="20" max="20" width="12" bestFit="1" customWidth="1"/>
  </cols>
  <sheetData>
    <row r="1" spans="1:22" x14ac:dyDescent="0.3">
      <c r="A1" t="s">
        <v>0</v>
      </c>
      <c r="M1" t="s">
        <v>6</v>
      </c>
      <c r="Q1" t="s">
        <v>7</v>
      </c>
      <c r="V1" t="s">
        <v>8</v>
      </c>
    </row>
    <row r="2" spans="1:22" x14ac:dyDescent="0.3">
      <c r="M2">
        <f>((A3-0.5)*(A5-0.5))/(48*(VARP(A3:A52)))</f>
        <v>-2.0058011627893058E-2</v>
      </c>
      <c r="Q2">
        <f>A3/50</f>
        <v>9.2628710141492206E-4</v>
      </c>
      <c r="R2">
        <f>A3^2/50</f>
        <v>4.2900389712382908E-5</v>
      </c>
      <c r="S2">
        <f>A3^3/50</f>
        <v>1.9869038818126853E-6</v>
      </c>
      <c r="T2">
        <f>A3^4/50</f>
        <v>9.2022171873716457E-8</v>
      </c>
      <c r="V2">
        <f>(1.96*SQRT(VARP(A3:A52))/SQRT(50))</f>
        <v>8.180988841934092E-2</v>
      </c>
    </row>
    <row r="3" spans="1:22" x14ac:dyDescent="0.3">
      <c r="A3">
        <v>4.6314355070746105E-2</v>
      </c>
      <c r="C3">
        <v>1</v>
      </c>
      <c r="D3">
        <f>COUNTIFS(A$3:A$53,"&gt;="&amp;0, A$3:A$53,"&lt;"&amp;1/10)</f>
        <v>6</v>
      </c>
      <c r="M3">
        <f t="shared" ref="M3:M47" si="0">((A4-0.5)*(A6-0.5))/(48*(VARP(A4:A53)))</f>
        <v>2.2146612694023539E-3</v>
      </c>
      <c r="Q3">
        <f t="shared" ref="Q3:Q51" si="1">A4/50</f>
        <v>1.1396638004162614E-2</v>
      </c>
      <c r="R3">
        <f t="shared" ref="R3:R51" si="2">A4^2/50</f>
        <v>6.4941678898961797E-3</v>
      </c>
      <c r="S3">
        <f t="shared" ref="S3:S51" si="3">A4^3/50</f>
        <v>3.7005840289701664E-3</v>
      </c>
      <c r="T3">
        <f t="shared" ref="T3:T51" si="4">A4^4/50</f>
        <v>2.1087108291079296E-3</v>
      </c>
    </row>
    <row r="4" spans="1:22" x14ac:dyDescent="0.3">
      <c r="A4">
        <v>0.56983190020813068</v>
      </c>
      <c r="C4">
        <v>2</v>
      </c>
      <c r="D4">
        <f>COUNTIFS(A$3:A$53,"&gt;="&amp;1/10, A$3:A$53,"&lt;"&amp;2/10)</f>
        <v>4</v>
      </c>
      <c r="M4">
        <f t="shared" si="0"/>
        <v>8.3009419021327687E-3</v>
      </c>
      <c r="Q4">
        <f t="shared" si="1"/>
        <v>1.3697205037430263E-2</v>
      </c>
      <c r="R4">
        <f t="shared" si="2"/>
        <v>9.3806712918702469E-3</v>
      </c>
      <c r="S4">
        <f t="shared" si="3"/>
        <v>6.4244489036741305E-3</v>
      </c>
      <c r="T4">
        <f t="shared" si="4"/>
        <v>4.3998496943059304E-3</v>
      </c>
    </row>
    <row r="5" spans="1:22" x14ac:dyDescent="0.3">
      <c r="A5">
        <v>0.68486025187151311</v>
      </c>
      <c r="C5">
        <v>3</v>
      </c>
      <c r="D5">
        <f>COUNTIFS(A$3:A$53,"&gt;="&amp;2/10, A$3:A$53,"&lt;"&amp;3/10)</f>
        <v>2</v>
      </c>
      <c r="M5">
        <f t="shared" si="0"/>
        <v>-1.2974807323901981E-2</v>
      </c>
      <c r="Q5">
        <f t="shared" si="1"/>
        <v>1.2542678062369337E-2</v>
      </c>
      <c r="R5">
        <f t="shared" si="2"/>
        <v>7.8659386488120504E-3</v>
      </c>
      <c r="S5">
        <f t="shared" si="3"/>
        <v>4.9329968065199006E-3</v>
      </c>
      <c r="T5">
        <f t="shared" si="4"/>
        <v>3.0936495413437575E-3</v>
      </c>
    </row>
    <row r="6" spans="1:22" x14ac:dyDescent="0.3">
      <c r="A6">
        <v>0.62713390311846684</v>
      </c>
      <c r="C6">
        <v>4</v>
      </c>
      <c r="D6">
        <f>COUNTIFS(A$3:A$53,"&gt;="&amp;3/10, A$3:A$53,"&lt;"&amp;4/10)</f>
        <v>3</v>
      </c>
      <c r="M6">
        <f t="shared" si="0"/>
        <v>4.1412085215003095E-3</v>
      </c>
      <c r="Q6">
        <f t="shared" si="1"/>
        <v>1.367513797766582E-2</v>
      </c>
      <c r="R6">
        <f t="shared" si="2"/>
        <v>9.3504699354099025E-3</v>
      </c>
      <c r="S6">
        <f t="shared" si="3"/>
        <v>6.3934483261373206E-3</v>
      </c>
      <c r="T6">
        <f t="shared" si="4"/>
        <v>4.3715644006502227E-3</v>
      </c>
    </row>
    <row r="7" spans="1:22" x14ac:dyDescent="0.3">
      <c r="A7">
        <v>0.68375689888329105</v>
      </c>
      <c r="C7">
        <v>5</v>
      </c>
      <c r="D7">
        <f>COUNTIFS(A$3:A$53,"&gt;="&amp;4/10, A$3:A$53,"&lt;"&amp;5/10)</f>
        <v>6</v>
      </c>
      <c r="M7">
        <f t="shared" si="0"/>
        <v>2.9929758688571659E-2</v>
      </c>
      <c r="Q7">
        <f t="shared" si="1"/>
        <v>1.5003739522065174E-3</v>
      </c>
      <c r="R7">
        <f t="shared" si="2"/>
        <v>1.1255609982299024E-4</v>
      </c>
      <c r="S7">
        <f t="shared" si="3"/>
        <v>8.443812016818559E-6</v>
      </c>
      <c r="T7">
        <f t="shared" si="4"/>
        <v>6.3344378036814724E-7</v>
      </c>
    </row>
    <row r="8" spans="1:22" x14ac:dyDescent="0.3">
      <c r="A8">
        <v>7.5018697610325868E-2</v>
      </c>
      <c r="C8">
        <v>6</v>
      </c>
      <c r="D8">
        <f>COUNTIFS(A$3:A$53,"&gt;="&amp;5/10, A$3:A$53,"&lt;"&amp;6/10)</f>
        <v>5</v>
      </c>
      <c r="M8">
        <f t="shared" si="0"/>
        <v>9.9677993946150709E-3</v>
      </c>
      <c r="Q8">
        <f t="shared" si="1"/>
        <v>1.1915671264967531E-2</v>
      </c>
      <c r="R8">
        <f t="shared" si="2"/>
        <v>7.0991610847386463E-3</v>
      </c>
      <c r="S8">
        <f t="shared" si="3"/>
        <v>4.2295634871398011E-3</v>
      </c>
      <c r="T8">
        <f t="shared" si="4"/>
        <v>2.5199044053533797E-3</v>
      </c>
    </row>
    <row r="9" spans="1:22" x14ac:dyDescent="0.3">
      <c r="A9">
        <v>0.59578356324837656</v>
      </c>
      <c r="C9">
        <v>7</v>
      </c>
      <c r="D9">
        <f>COUNTIFS(A$3:A$53,"&gt;="&amp;6/10, A$3:A$53,"&lt;"&amp;7/10)</f>
        <v>8</v>
      </c>
      <c r="M9">
        <f t="shared" si="0"/>
        <v>-4.5465423508146254E-3</v>
      </c>
      <c r="Q9">
        <f t="shared" si="1"/>
        <v>3.9038189209804129E-3</v>
      </c>
      <c r="R9">
        <f t="shared" si="2"/>
        <v>7.6199010839023379E-4</v>
      </c>
      <c r="S9">
        <f t="shared" si="3"/>
        <v>1.4873357013668552E-4</v>
      </c>
      <c r="T9">
        <f t="shared" si="4"/>
        <v>2.9031446264228012E-5</v>
      </c>
    </row>
    <row r="10" spans="1:22" x14ac:dyDescent="0.3">
      <c r="A10">
        <v>0.19519094604902065</v>
      </c>
      <c r="C10">
        <v>8</v>
      </c>
      <c r="D10">
        <f>COUNTIFS(A$3:A$53,"&gt;="&amp;7/10, A$3:A$53,"&lt;"&amp;8/10)</f>
        <v>2</v>
      </c>
      <c r="M10">
        <f t="shared" si="0"/>
        <v>-3.305540830644161E-2</v>
      </c>
      <c r="Q10">
        <f t="shared" si="1"/>
        <v>1.8671615456331871E-2</v>
      </c>
      <c r="R10">
        <f t="shared" si="2"/>
        <v>1.7431461187456559E-2</v>
      </c>
      <c r="S10">
        <f t="shared" si="3"/>
        <v>1.6273677006708148E-2</v>
      </c>
      <c r="T10">
        <f t="shared" si="4"/>
        <v>1.5192791956490221E-2</v>
      </c>
    </row>
    <row r="11" spans="1:22" x14ac:dyDescent="0.3">
      <c r="A11">
        <v>0.93358077281659346</v>
      </c>
      <c r="C11">
        <v>9</v>
      </c>
      <c r="D11">
        <f>COUNTIFS(A$3:A$53,"&gt;="&amp;8/10, A$3:A$53,"&lt;"&amp;9/10)</f>
        <v>5</v>
      </c>
      <c r="M11">
        <f t="shared" si="0"/>
        <v>1.9625363443606112E-3</v>
      </c>
      <c r="Q11">
        <f t="shared" si="1"/>
        <v>1.1271581829717613E-2</v>
      </c>
      <c r="R11">
        <f t="shared" si="2"/>
        <v>6.3524278472010141E-3</v>
      </c>
      <c r="S11">
        <f t="shared" si="3"/>
        <v>3.5800955148551565E-3</v>
      </c>
      <c r="T11">
        <f t="shared" si="4"/>
        <v>2.0176669776947455E-3</v>
      </c>
    </row>
    <row r="12" spans="1:22" x14ac:dyDescent="0.3">
      <c r="A12">
        <v>0.5635790914858807</v>
      </c>
      <c r="C12">
        <v>10</v>
      </c>
      <c r="D12">
        <f>COUNTIFS(A$3:A$53,"&gt;="&amp;9/10, A$3:A$53,"&lt;="&amp;10/10)</f>
        <v>9</v>
      </c>
      <c r="M12">
        <f t="shared" si="0"/>
        <v>-3.6743359195005307E-2</v>
      </c>
      <c r="Q12">
        <f t="shared" si="1"/>
        <v>3.5941373916979625E-3</v>
      </c>
      <c r="R12">
        <f t="shared" si="2"/>
        <v>6.4589117952007166E-4</v>
      </c>
      <c r="S12">
        <f t="shared" si="3"/>
        <v>1.1607108196404954E-4</v>
      </c>
      <c r="T12">
        <f t="shared" si="4"/>
        <v>2.0858770789091474E-5</v>
      </c>
    </row>
    <row r="13" spans="1:22" x14ac:dyDescent="0.3">
      <c r="A13">
        <v>0.17970686958489812</v>
      </c>
      <c r="M13">
        <f t="shared" si="0"/>
        <v>6.0844056725672469E-3</v>
      </c>
      <c r="Q13">
        <f t="shared" si="1"/>
        <v>1.256275719176962E-2</v>
      </c>
      <c r="R13">
        <f t="shared" si="2"/>
        <v>7.8911434129679651E-3</v>
      </c>
      <c r="S13">
        <f t="shared" si="3"/>
        <v>4.9567259331274385E-3</v>
      </c>
      <c r="T13">
        <f t="shared" si="4"/>
        <v>3.1135072182013855E-3</v>
      </c>
    </row>
    <row r="14" spans="1:22" x14ac:dyDescent="0.3">
      <c r="A14">
        <v>0.62813785958848101</v>
      </c>
      <c r="C14" t="s">
        <v>1</v>
      </c>
      <c r="D14">
        <f>SUM(D3:D12)</f>
        <v>50</v>
      </c>
      <c r="M14">
        <f t="shared" si="0"/>
        <v>4.5077296710884583E-2</v>
      </c>
      <c r="Q14">
        <f t="shared" si="1"/>
        <v>1.9762394605507522E-2</v>
      </c>
      <c r="R14">
        <f t="shared" si="2"/>
        <v>1.9527612027189639E-2</v>
      </c>
      <c r="S14">
        <f t="shared" si="3"/>
        <v>1.9295618729228813E-2</v>
      </c>
      <c r="T14">
        <f t="shared" si="4"/>
        <v>1.906638157422207E-2</v>
      </c>
    </row>
    <row r="15" spans="1:22" x14ac:dyDescent="0.3">
      <c r="A15">
        <v>0.98811973027537603</v>
      </c>
      <c r="M15">
        <f t="shared" si="0"/>
        <v>-2.0683023751233542E-2</v>
      </c>
      <c r="Q15">
        <f t="shared" si="1"/>
        <v>1.3963251803083837E-2</v>
      </c>
      <c r="R15">
        <f t="shared" si="2"/>
        <v>9.7486200458161993E-3</v>
      </c>
      <c r="S15">
        <f t="shared" si="3"/>
        <v>6.8061218216161137E-3</v>
      </c>
      <c r="T15">
        <f t="shared" si="4"/>
        <v>4.7517796398844729E-3</v>
      </c>
    </row>
    <row r="16" spans="1:22" x14ac:dyDescent="0.3">
      <c r="A16">
        <v>0.6981625901541918</v>
      </c>
      <c r="M16">
        <f t="shared" si="0"/>
        <v>1.6788361319136139E-2</v>
      </c>
      <c r="Q16">
        <f t="shared" si="1"/>
        <v>1.7904931918099685E-2</v>
      </c>
      <c r="R16">
        <f t="shared" si="2"/>
        <v>1.6029329349589241E-2</v>
      </c>
      <c r="S16">
        <f t="shared" si="3"/>
        <v>1.4350202534859625E-2</v>
      </c>
      <c r="T16">
        <f t="shared" si="4"/>
        <v>1.2846969969880155E-2</v>
      </c>
    </row>
    <row r="17" spans="1:20" x14ac:dyDescent="0.3">
      <c r="A17">
        <v>0.89524659590498423</v>
      </c>
      <c r="M17">
        <f t="shared" si="0"/>
        <v>3.5182552530846909E-3</v>
      </c>
      <c r="Q17">
        <f t="shared" si="1"/>
        <v>1.2941523068798922E-3</v>
      </c>
      <c r="R17">
        <f t="shared" si="2"/>
        <v>8.374150967012732E-5</v>
      </c>
      <c r="S17">
        <f t="shared" si="3"/>
        <v>5.4187133960600032E-6</v>
      </c>
      <c r="T17">
        <f t="shared" si="4"/>
        <v>3.5063202209160141E-7</v>
      </c>
    </row>
    <row r="18" spans="1:20" x14ac:dyDescent="0.3">
      <c r="A18">
        <v>6.4707615343994607E-2</v>
      </c>
      <c r="C18" s="21" t="s">
        <v>5</v>
      </c>
      <c r="D18" s="21"/>
      <c r="M18">
        <f t="shared" si="0"/>
        <v>1.4867751858709397E-2</v>
      </c>
      <c r="Q18">
        <f t="shared" si="1"/>
        <v>1.362097325146973E-2</v>
      </c>
      <c r="R18">
        <f t="shared" si="2"/>
        <v>9.2765456158626931E-3</v>
      </c>
      <c r="S18">
        <f t="shared" si="3"/>
        <v>6.3177789849852275E-3</v>
      </c>
      <c r="T18">
        <f t="shared" si="4"/>
        <v>4.3027149281590679E-3</v>
      </c>
    </row>
    <row r="19" spans="1:20" x14ac:dyDescent="0.3">
      <c r="A19">
        <v>0.68104866257348651</v>
      </c>
      <c r="D19">
        <f>((C3-5)^2)/5</f>
        <v>3.2</v>
      </c>
      <c r="M19">
        <f t="shared" si="0"/>
        <v>3.9254072778605986E-4</v>
      </c>
      <c r="Q19">
        <f t="shared" si="1"/>
        <v>9.3165706618720638E-3</v>
      </c>
      <c r="R19">
        <f t="shared" si="2"/>
        <v>4.3399244448827628E-3</v>
      </c>
      <c r="S19">
        <f t="shared" si="3"/>
        <v>2.0216606378968076E-3</v>
      </c>
      <c r="T19">
        <f t="shared" si="4"/>
        <v>9.4174720936454788E-4</v>
      </c>
    </row>
    <row r="20" spans="1:20" x14ac:dyDescent="0.3">
      <c r="A20">
        <v>0.46582853309360317</v>
      </c>
      <c r="D20">
        <f t="shared" ref="D20:D28" si="5">((C4-5)^2)/5</f>
        <v>1.8</v>
      </c>
      <c r="M20">
        <f t="shared" si="0"/>
        <v>2.0941479073864674E-2</v>
      </c>
      <c r="Q20">
        <f t="shared" si="1"/>
        <v>1.6579405459595128E-2</v>
      </c>
      <c r="R20">
        <f t="shared" si="2"/>
        <v>1.3743834269682637E-2</v>
      </c>
      <c r="S20">
        <f t="shared" si="3"/>
        <v>1.1393230046327347E-2</v>
      </c>
      <c r="T20">
        <f t="shared" si="4"/>
        <v>9.4446490216251438E-3</v>
      </c>
    </row>
    <row r="21" spans="1:20" x14ac:dyDescent="0.3">
      <c r="A21">
        <v>0.82897027297975645</v>
      </c>
      <c r="D21">
        <f t="shared" si="5"/>
        <v>0.8</v>
      </c>
      <c r="M21">
        <f t="shared" si="0"/>
        <v>-4.9426723221799133E-3</v>
      </c>
      <c r="Q21">
        <f t="shared" si="1"/>
        <v>9.0562168229046183E-3</v>
      </c>
      <c r="R21">
        <f t="shared" si="2"/>
        <v>4.1007531571730319E-3</v>
      </c>
      <c r="S21">
        <f t="shared" si="3"/>
        <v>1.856865486428482E-3</v>
      </c>
      <c r="T21">
        <f t="shared" si="4"/>
        <v>8.4080882280322927E-4</v>
      </c>
    </row>
    <row r="22" spans="1:20" x14ac:dyDescent="0.3">
      <c r="A22">
        <v>0.45281084114523096</v>
      </c>
      <c r="D22">
        <f t="shared" si="5"/>
        <v>0.2</v>
      </c>
      <c r="M22">
        <f t="shared" si="0"/>
        <v>-5.412927143550897E-4</v>
      </c>
      <c r="Q22">
        <f t="shared" si="1"/>
        <v>1.5374574948358808E-2</v>
      </c>
      <c r="R22">
        <f t="shared" si="2"/>
        <v>1.1818877742135112E-2</v>
      </c>
      <c r="S22">
        <f t="shared" si="3"/>
        <v>9.0855110825973015E-3</v>
      </c>
      <c r="T22">
        <f t="shared" si="4"/>
        <v>6.984293554176838E-3</v>
      </c>
    </row>
    <row r="23" spans="1:20" x14ac:dyDescent="0.3">
      <c r="A23">
        <v>0.76872874741794039</v>
      </c>
      <c r="D23">
        <f t="shared" si="5"/>
        <v>0</v>
      </c>
      <c r="M23">
        <f t="shared" si="0"/>
        <v>-3.8369675173078155E-2</v>
      </c>
      <c r="Q23">
        <f t="shared" si="1"/>
        <v>1.8898329033784293E-2</v>
      </c>
      <c r="R23">
        <f t="shared" si="2"/>
        <v>1.7857342013458719E-2</v>
      </c>
      <c r="S23">
        <f t="shared" si="3"/>
        <v>1.6873696251958149E-2</v>
      </c>
      <c r="T23">
        <f t="shared" si="4"/>
        <v>1.5944233189281894E-2</v>
      </c>
    </row>
    <row r="24" spans="1:20" x14ac:dyDescent="0.3">
      <c r="A24">
        <v>0.94491645168921468</v>
      </c>
      <c r="D24">
        <f t="shared" si="5"/>
        <v>0.2</v>
      </c>
      <c r="M24">
        <f t="shared" si="0"/>
        <v>-1.3367050326852479E-4</v>
      </c>
      <c r="Q24">
        <f t="shared" si="1"/>
        <v>9.8239146601162286E-3</v>
      </c>
      <c r="R24">
        <f t="shared" si="2"/>
        <v>4.8254649624623284E-3</v>
      </c>
      <c r="S24">
        <f t="shared" si="3"/>
        <v>2.3702477993305434E-3</v>
      </c>
      <c r="T24">
        <f t="shared" si="4"/>
        <v>1.1642556051975779E-3</v>
      </c>
    </row>
    <row r="25" spans="1:20" x14ac:dyDescent="0.3">
      <c r="A25">
        <v>0.49119573300581143</v>
      </c>
      <c r="D25">
        <f t="shared" si="5"/>
        <v>0.8</v>
      </c>
      <c r="M25">
        <f t="shared" si="0"/>
        <v>2.8033262174077717E-2</v>
      </c>
      <c r="Q25">
        <f t="shared" si="1"/>
        <v>2.3274550959322669E-3</v>
      </c>
      <c r="R25">
        <f t="shared" si="2"/>
        <v>2.7085236117905392E-4</v>
      </c>
      <c r="S25">
        <f t="shared" si="3"/>
        <v>3.1519835413573803E-5</v>
      </c>
      <c r="T25">
        <f t="shared" si="4"/>
        <v>3.6680500778134338E-6</v>
      </c>
    </row>
    <row r="26" spans="1:20" x14ac:dyDescent="0.3">
      <c r="A26">
        <v>0.11637275479661335</v>
      </c>
      <c r="D26">
        <f t="shared" si="5"/>
        <v>1.8</v>
      </c>
      <c r="M26">
        <f t="shared" si="0"/>
        <v>6.1589499798747538E-3</v>
      </c>
      <c r="Q26">
        <f t="shared" si="1"/>
        <v>1.1316880653798014E-2</v>
      </c>
      <c r="R26">
        <f t="shared" si="2"/>
        <v>6.4035893866153885E-3</v>
      </c>
      <c r="S26">
        <f t="shared" si="3"/>
        <v>3.6234328422126987E-3</v>
      </c>
      <c r="T26">
        <f t="shared" si="4"/>
        <v>2.0502978516186623E-3</v>
      </c>
    </row>
    <row r="27" spans="1:20" x14ac:dyDescent="0.3">
      <c r="A27">
        <v>0.56584403268990069</v>
      </c>
      <c r="D27">
        <f t="shared" si="5"/>
        <v>3.2</v>
      </c>
      <c r="M27">
        <f t="shared" si="0"/>
        <v>-3.0729615261021987E-2</v>
      </c>
      <c r="Q27">
        <f t="shared" si="1"/>
        <v>3.4336318557855305E-3</v>
      </c>
      <c r="R27">
        <f t="shared" si="2"/>
        <v>5.8949138605325939E-4</v>
      </c>
      <c r="S27">
        <f t="shared" si="3"/>
        <v>1.0120482009318187E-4</v>
      </c>
      <c r="T27">
        <f t="shared" si="4"/>
        <v>1.7375004711549641E-5</v>
      </c>
    </row>
    <row r="28" spans="1:20" x14ac:dyDescent="0.3">
      <c r="A28">
        <v>0.17168159278927653</v>
      </c>
      <c r="D28">
        <f t="shared" si="5"/>
        <v>5</v>
      </c>
      <c r="M28">
        <f t="shared" si="0"/>
        <v>4.621953416160738E-2</v>
      </c>
      <c r="Q28">
        <f t="shared" si="1"/>
        <v>1.8077037789018216E-2</v>
      </c>
      <c r="R28">
        <f t="shared" si="2"/>
        <v>1.6338964761279634E-2</v>
      </c>
      <c r="S28">
        <f t="shared" si="3"/>
        <v>1.4768004171154448E-2</v>
      </c>
      <c r="T28">
        <f t="shared" si="4"/>
        <v>1.3348088473516881E-2</v>
      </c>
    </row>
    <row r="29" spans="1:20" x14ac:dyDescent="0.3">
      <c r="A29">
        <v>0.90385188945091088</v>
      </c>
      <c r="C29" t="s">
        <v>4</v>
      </c>
      <c r="D29">
        <f>SUM(D19:D28)</f>
        <v>17</v>
      </c>
      <c r="F29" t="s">
        <v>3</v>
      </c>
      <c r="M29">
        <f t="shared" si="0"/>
        <v>-4.1041752375182448E-2</v>
      </c>
      <c r="Q29">
        <f t="shared" si="1"/>
        <v>1.8405198346348187E-2</v>
      </c>
      <c r="R29">
        <f t="shared" si="2"/>
        <v>1.6937566308420901E-2</v>
      </c>
      <c r="S29">
        <f t="shared" si="3"/>
        <v>1.5586963370545555E-2</v>
      </c>
      <c r="T29">
        <f t="shared" si="4"/>
        <v>1.4344057622607738E-2</v>
      </c>
    </row>
    <row r="30" spans="1:20" x14ac:dyDescent="0.3">
      <c r="A30">
        <v>0.9202599173174093</v>
      </c>
      <c r="M30">
        <f t="shared" si="0"/>
        <v>4.9614619453733931E-2</v>
      </c>
      <c r="Q30">
        <f t="shared" si="1"/>
        <v>1.9991535073954486E-2</v>
      </c>
      <c r="R30">
        <f t="shared" si="2"/>
        <v>1.9983073730657622E-2</v>
      </c>
      <c r="S30">
        <f t="shared" si="3"/>
        <v>1.9974615968593023E-2</v>
      </c>
      <c r="T30">
        <f t="shared" si="4"/>
        <v>1.996616178624494E-2</v>
      </c>
    </row>
    <row r="31" spans="1:20" x14ac:dyDescent="0.3">
      <c r="A31">
        <v>0.99957675369772436</v>
      </c>
      <c r="M31">
        <f t="shared" si="0"/>
        <v>-3.7107164417623816E-2</v>
      </c>
      <c r="Q31">
        <f t="shared" si="1"/>
        <v>1.5639562315673938E-3</v>
      </c>
      <c r="R31">
        <f t="shared" si="2"/>
        <v>1.2229795471292419E-4</v>
      </c>
      <c r="S31">
        <f t="shared" si="3"/>
        <v>9.5634324190612343E-6</v>
      </c>
      <c r="T31">
        <f t="shared" si="4"/>
        <v>7.478394863482227E-7</v>
      </c>
    </row>
    <row r="32" spans="1:20" x14ac:dyDescent="0.3">
      <c r="A32">
        <v>7.8197811578369691E-2</v>
      </c>
      <c r="M32">
        <f t="shared" si="0"/>
        <v>-1.0866398374020692E-2</v>
      </c>
      <c r="Q32">
        <f t="shared" si="1"/>
        <v>1.83826513396778E-2</v>
      </c>
      <c r="R32">
        <f t="shared" si="2"/>
        <v>1.68960935138079E-2</v>
      </c>
      <c r="S32">
        <f t="shared" si="3"/>
        <v>1.5529749803346111E-2</v>
      </c>
      <c r="T32">
        <f t="shared" si="4"/>
        <v>1.4273898801367074E-2</v>
      </c>
    </row>
    <row r="33" spans="1:20" x14ac:dyDescent="0.3">
      <c r="A33">
        <v>0.91913256698389001</v>
      </c>
      <c r="M33">
        <f t="shared" si="0"/>
        <v>-2.4774135328423E-2</v>
      </c>
      <c r="Q33">
        <f t="shared" si="1"/>
        <v>1.6905240124083808E-2</v>
      </c>
      <c r="R33">
        <f t="shared" si="2"/>
        <v>1.4289357182646657E-2</v>
      </c>
      <c r="S33">
        <f t="shared" si="3"/>
        <v>1.2078250719572171E-2</v>
      </c>
      <c r="T33">
        <f t="shared" si="4"/>
        <v>1.0209286434662781E-2</v>
      </c>
    </row>
    <row r="34" spans="1:20" x14ac:dyDescent="0.3">
      <c r="A34">
        <v>0.84526200620419045</v>
      </c>
      <c r="M34">
        <f t="shared" si="0"/>
        <v>5.2108351101618853E-3</v>
      </c>
      <c r="Q34">
        <f t="shared" si="1"/>
        <v>8.1211676782488706E-3</v>
      </c>
      <c r="R34">
        <f t="shared" si="2"/>
        <v>3.2976682229117079E-3</v>
      </c>
      <c r="S34">
        <f t="shared" si="3"/>
        <v>1.3390458292749476E-3</v>
      </c>
      <c r="T34">
        <f t="shared" si="4"/>
        <v>5.43730785420083E-4</v>
      </c>
    </row>
    <row r="35" spans="1:20" x14ac:dyDescent="0.3">
      <c r="A35">
        <v>0.40605838391244353</v>
      </c>
      <c r="M35">
        <f t="shared" si="0"/>
        <v>-2.4084377936535204E-2</v>
      </c>
      <c r="Q35">
        <f t="shared" si="1"/>
        <v>5.0613828820840912E-3</v>
      </c>
      <c r="R35">
        <f t="shared" si="2"/>
        <v>1.2808798339526931E-3</v>
      </c>
      <c r="S35">
        <f t="shared" si="3"/>
        <v>3.2415116327874367E-4</v>
      </c>
      <c r="T35">
        <f t="shared" si="4"/>
        <v>8.2032657451333924E-5</v>
      </c>
    </row>
    <row r="36" spans="1:20" x14ac:dyDescent="0.3">
      <c r="A36">
        <v>0.25306914410420456</v>
      </c>
      <c r="M36">
        <f t="shared" si="0"/>
        <v>1.1757299448123983E-2</v>
      </c>
      <c r="Q36">
        <f t="shared" si="1"/>
        <v>6.2904951329056779E-3</v>
      </c>
      <c r="R36">
        <f t="shared" si="2"/>
        <v>1.978516450855501E-3</v>
      </c>
      <c r="S36">
        <f t="shared" si="3"/>
        <v>6.222924052240173E-4</v>
      </c>
      <c r="T36">
        <f t="shared" si="4"/>
        <v>1.9572636731529246E-4</v>
      </c>
    </row>
    <row r="37" spans="1:20" x14ac:dyDescent="0.3">
      <c r="A37">
        <v>0.3145247566452839</v>
      </c>
      <c r="M37">
        <f t="shared" si="0"/>
        <v>1.3829190270623416E-2</v>
      </c>
      <c r="Q37">
        <f t="shared" si="1"/>
        <v>1.6846730092901205E-2</v>
      </c>
      <c r="R37">
        <f t="shared" si="2"/>
        <v>1.4190615741153149E-2</v>
      </c>
      <c r="S37">
        <f t="shared" si="3"/>
        <v>1.1953273662164114E-2</v>
      </c>
      <c r="T37">
        <f t="shared" si="4"/>
        <v>1.0068678755653178E-2</v>
      </c>
    </row>
    <row r="38" spans="1:20" x14ac:dyDescent="0.3">
      <c r="A38">
        <v>0.84233650464506016</v>
      </c>
      <c r="M38">
        <f t="shared" si="0"/>
        <v>-2.5933251948793794E-2</v>
      </c>
      <c r="Q38">
        <f t="shared" si="1"/>
        <v>5.5453699308911641E-3</v>
      </c>
      <c r="R38">
        <f t="shared" si="2"/>
        <v>1.5375563835215939E-3</v>
      </c>
      <c r="S38">
        <f t="shared" si="3"/>
        <v>4.2631594681152049E-4</v>
      </c>
      <c r="T38">
        <f t="shared" si="4"/>
        <v>1.1820398162540014E-4</v>
      </c>
    </row>
    <row r="39" spans="1:20" x14ac:dyDescent="0.3">
      <c r="A39">
        <v>0.27726849654455821</v>
      </c>
      <c r="M39">
        <f t="shared" si="0"/>
        <v>1.9510573972254412E-2</v>
      </c>
      <c r="Q39">
        <f t="shared" si="1"/>
        <v>1.2900722785104395E-2</v>
      </c>
      <c r="R39">
        <f t="shared" si="2"/>
        <v>8.321432418905584E-3</v>
      </c>
      <c r="S39">
        <f t="shared" si="3"/>
        <v>5.3676246405640823E-3</v>
      </c>
      <c r="T39">
        <f t="shared" si="4"/>
        <v>3.4623118751206422E-3</v>
      </c>
    </row>
    <row r="40" spans="1:20" x14ac:dyDescent="0.3">
      <c r="A40">
        <v>0.64503613925521974</v>
      </c>
      <c r="M40">
        <f t="shared" si="0"/>
        <v>2.3195988638958328E-2</v>
      </c>
      <c r="Q40">
        <f t="shared" si="1"/>
        <v>1.8194995871259338E-2</v>
      </c>
      <c r="R40">
        <f t="shared" si="2"/>
        <v>1.6552893737757216E-2</v>
      </c>
      <c r="S40">
        <f t="shared" si="3"/>
        <v>1.5058991660794352E-2</v>
      </c>
      <c r="T40">
        <f t="shared" si="4"/>
        <v>1.3699914554674102E-2</v>
      </c>
    </row>
    <row r="41" spans="1:20" x14ac:dyDescent="0.3">
      <c r="A41">
        <v>0.90974979356296681</v>
      </c>
      <c r="M41">
        <f t="shared" si="0"/>
        <v>-5.5089060943041696E-2</v>
      </c>
      <c r="Q41">
        <f t="shared" si="1"/>
        <v>1.9553731285399178E-2</v>
      </c>
      <c r="R41">
        <f t="shared" si="2"/>
        <v>1.9117420359079925E-2</v>
      </c>
      <c r="S41">
        <f t="shared" si="3"/>
        <v>1.8690845028573416E-2</v>
      </c>
      <c r="T41">
        <f t="shared" si="4"/>
        <v>1.8273788059288185E-2</v>
      </c>
    </row>
    <row r="42" spans="1:20" x14ac:dyDescent="0.3">
      <c r="A42">
        <v>0.97768656426995881</v>
      </c>
      <c r="M42">
        <f t="shared" si="0"/>
        <v>-3.4912913295162086E-2</v>
      </c>
      <c r="Q42">
        <f t="shared" si="1"/>
        <v>1.4302621536512189E-2</v>
      </c>
      <c r="R42">
        <f t="shared" si="2"/>
        <v>1.0228249140835113E-2</v>
      </c>
      <c r="S42">
        <f t="shared" si="3"/>
        <v>7.3145388221260285E-3</v>
      </c>
      <c r="T42">
        <f t="shared" si="4"/>
        <v>5.2308540243497115E-3</v>
      </c>
    </row>
    <row r="43" spans="1:20" x14ac:dyDescent="0.3">
      <c r="A43">
        <v>0.71513107682560939</v>
      </c>
      <c r="M43">
        <f t="shared" si="0"/>
        <v>2.6263290820420646E-2</v>
      </c>
      <c r="Q43">
        <f t="shared" si="1"/>
        <v>1.9997811269068032E-3</v>
      </c>
      <c r="R43">
        <f t="shared" si="2"/>
        <v>1.9995622777663219E-4</v>
      </c>
      <c r="S43">
        <f t="shared" si="3"/>
        <v>1.9993434525759348E-5</v>
      </c>
      <c r="T43">
        <f t="shared" si="4"/>
        <v>1.999124651333021E-6</v>
      </c>
    </row>
    <row r="44" spans="1:20" x14ac:dyDescent="0.3">
      <c r="A44">
        <v>9.9989056345340166E-2</v>
      </c>
      <c r="M44">
        <f t="shared" si="0"/>
        <v>-9.9228651453226614E-3</v>
      </c>
      <c r="Q44">
        <f t="shared" si="1"/>
        <v>1.5544082581957831E-3</v>
      </c>
      <c r="R44">
        <f t="shared" si="2"/>
        <v>1.208092516573624E-4</v>
      </c>
      <c r="S44">
        <f t="shared" si="3"/>
        <v>9.3893449221328352E-6</v>
      </c>
      <c r="T44">
        <f t="shared" si="4"/>
        <v>7.2974376430059602E-7</v>
      </c>
    </row>
    <row r="45" spans="1:20" x14ac:dyDescent="0.3">
      <c r="A45">
        <v>7.7720412909789149E-2</v>
      </c>
      <c r="M45">
        <f t="shared" si="0"/>
        <v>-4.3797607914581572E-2</v>
      </c>
      <c r="Q45">
        <f t="shared" si="1"/>
        <v>6.7489797216906712E-3</v>
      </c>
      <c r="R45">
        <f t="shared" si="2"/>
        <v>2.2774363641895946E-3</v>
      </c>
      <c r="S45">
        <f t="shared" si="3"/>
        <v>7.6851859196782517E-4</v>
      </c>
      <c r="T45">
        <f t="shared" si="4"/>
        <v>2.5933581964665596E-4</v>
      </c>
    </row>
    <row r="46" spans="1:20" x14ac:dyDescent="0.3">
      <c r="A46">
        <v>0.33744898608453355</v>
      </c>
      <c r="M46">
        <f t="shared" si="0"/>
        <v>-3.5280373573519245E-3</v>
      </c>
      <c r="Q46">
        <f t="shared" si="1"/>
        <v>1.0982175188966983E-2</v>
      </c>
      <c r="R46">
        <f t="shared" si="2"/>
        <v>6.0304085940580988E-3</v>
      </c>
      <c r="S46">
        <f t="shared" si="3"/>
        <v>3.3113501820499058E-3</v>
      </c>
      <c r="T46">
        <f t="shared" si="4"/>
        <v>1.8182913905644888E-3</v>
      </c>
    </row>
    <row r="47" spans="1:20" x14ac:dyDescent="0.3">
      <c r="A47">
        <v>0.54910875944834914</v>
      </c>
      <c r="M47">
        <f t="shared" si="0"/>
        <v>-1.4885292072415353E-2</v>
      </c>
      <c r="Q47">
        <f t="shared" si="1"/>
        <v>1.6664589618812245E-2</v>
      </c>
      <c r="R47">
        <f t="shared" si="2"/>
        <v>1.3885427358171241E-2</v>
      </c>
      <c r="S47">
        <f t="shared" si="3"/>
        <v>1.1569747430287601E-2</v>
      </c>
      <c r="T47">
        <f t="shared" si="4"/>
        <v>9.640254645952518E-3</v>
      </c>
    </row>
    <row r="48" spans="1:20" x14ac:dyDescent="0.3">
      <c r="A48">
        <v>0.83322948094061222</v>
      </c>
      <c r="L48" t="s">
        <v>1</v>
      </c>
      <c r="M48">
        <f>SUM(M2:M47)</f>
        <v>-0.13474039487119605</v>
      </c>
      <c r="Q48">
        <f t="shared" si="1"/>
        <v>8.3535923714181289E-3</v>
      </c>
      <c r="R48">
        <f t="shared" si="2"/>
        <v>3.4891252753907575E-3</v>
      </c>
      <c r="S48">
        <f t="shared" si="3"/>
        <v>1.4573365141713204E-3</v>
      </c>
      <c r="T48">
        <f t="shared" si="4"/>
        <v>6.0869975936853147E-4</v>
      </c>
    </row>
    <row r="49" spans="1:20" x14ac:dyDescent="0.3">
      <c r="A49">
        <v>0.41767961857090641</v>
      </c>
      <c r="Q49">
        <f t="shared" si="1"/>
        <v>8.7716764247710837E-3</v>
      </c>
      <c r="R49">
        <f t="shared" si="2"/>
        <v>3.8471153650442413E-3</v>
      </c>
      <c r="S49">
        <f t="shared" si="3"/>
        <v>1.6872825575466588E-3</v>
      </c>
      <c r="T49">
        <f t="shared" si="4"/>
        <v>7.4001483159797429E-4</v>
      </c>
    </row>
    <row r="50" spans="1:20" x14ac:dyDescent="0.3">
      <c r="A50">
        <v>0.43858382123855422</v>
      </c>
      <c r="Q50">
        <f t="shared" si="1"/>
        <v>7.8548239159922165E-3</v>
      </c>
      <c r="R50">
        <f t="shared" si="2"/>
        <v>3.0849129375621655E-3</v>
      </c>
      <c r="S50">
        <f t="shared" si="3"/>
        <v>1.2115723960358551E-3</v>
      </c>
      <c r="T50">
        <f t="shared" si="4"/>
        <v>4.7583439161692147E-4</v>
      </c>
    </row>
    <row r="51" spans="1:20" x14ac:dyDescent="0.3">
      <c r="A51">
        <v>0.39274119579961086</v>
      </c>
      <c r="Q51">
        <f t="shared" si="1"/>
        <v>1.2841570296568541E-2</v>
      </c>
      <c r="R51">
        <f t="shared" si="2"/>
        <v>8.2452963840855716E-3</v>
      </c>
      <c r="S51">
        <f t="shared" si="3"/>
        <v>5.294127656613864E-3</v>
      </c>
      <c r="T51">
        <f t="shared" si="4"/>
        <v>3.3992456230707304E-3</v>
      </c>
    </row>
    <row r="52" spans="1:20" x14ac:dyDescent="0.3">
      <c r="A52">
        <v>0.64207851482842704</v>
      </c>
      <c r="P52" t="s">
        <v>4</v>
      </c>
      <c r="Q52">
        <f>SUM(Q2:Q51)</f>
        <v>0.55424501829118056</v>
      </c>
      <c r="R52">
        <f>SUM(R2:R51)</f>
        <v>0.39429783084600223</v>
      </c>
      <c r="S52">
        <f>SUM(S2:S51)</f>
        <v>0.3092728296940378</v>
      </c>
      <c r="T52">
        <f>SUM(T2:T51)</f>
        <v>0.25598967310819537</v>
      </c>
    </row>
  </sheetData>
  <mergeCells count="1">
    <mergeCell ref="C18:D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21F8-F48B-448A-A4EC-99C2968A7B4F}">
  <dimension ref="A1:O52"/>
  <sheetViews>
    <sheetView workbookViewId="0">
      <selection activeCell="P23" sqref="P23"/>
    </sheetView>
  </sheetViews>
  <sheetFormatPr defaultRowHeight="14.4" x14ac:dyDescent="0.3"/>
  <sheetData>
    <row r="1" spans="1:15" x14ac:dyDescent="0.3">
      <c r="A1" s="5" t="s">
        <v>2</v>
      </c>
      <c r="B1" s="5"/>
      <c r="C1" s="5"/>
    </row>
    <row r="3" spans="1:15" x14ac:dyDescent="0.3">
      <c r="A3" s="4">
        <f ca="1">RAND()</f>
        <v>0.25631450258267141</v>
      </c>
      <c r="B3" s="4">
        <f ca="1">RAND()</f>
        <v>0.20260877971664149</v>
      </c>
      <c r="F3" s="2">
        <v>0</v>
      </c>
      <c r="G3" s="3">
        <f>1/9</f>
        <v>0.1111111111111111</v>
      </c>
      <c r="H3" s="2">
        <f>2/9</f>
        <v>0.22222222222222221</v>
      </c>
      <c r="I3" s="2">
        <f>3/9</f>
        <v>0.33333333333333331</v>
      </c>
      <c r="J3" s="2">
        <f>4/9</f>
        <v>0.44444444444444442</v>
      </c>
      <c r="K3" s="2">
        <f>5/9</f>
        <v>0.55555555555555558</v>
      </c>
      <c r="L3" s="2">
        <f>6/9</f>
        <v>0.66666666666666663</v>
      </c>
      <c r="M3" s="2">
        <f>7/9</f>
        <v>0.77777777777777779</v>
      </c>
      <c r="N3" s="2">
        <f>8/9</f>
        <v>0.88888888888888884</v>
      </c>
    </row>
    <row r="4" spans="1:15" x14ac:dyDescent="0.3">
      <c r="A4" s="4">
        <f t="shared" ref="A4:B52" ca="1" si="0">RAND()</f>
        <v>0.25200914740478453</v>
      </c>
      <c r="B4" s="4">
        <f t="shared" ca="1" si="0"/>
        <v>0.19754117213087841</v>
      </c>
      <c r="F4" s="3">
        <f>1/9</f>
        <v>0.1111111111111111</v>
      </c>
      <c r="G4" s="2">
        <f>2/9</f>
        <v>0.22222222222222221</v>
      </c>
      <c r="H4" s="2">
        <f>3/9</f>
        <v>0.33333333333333331</v>
      </c>
      <c r="I4" s="2">
        <f>4/9</f>
        <v>0.44444444444444442</v>
      </c>
      <c r="J4" s="2">
        <f>5/9</f>
        <v>0.55555555555555558</v>
      </c>
      <c r="K4" s="2">
        <f>6/9</f>
        <v>0.66666666666666663</v>
      </c>
      <c r="L4" s="2">
        <f>7/9</f>
        <v>0.77777777777777779</v>
      </c>
      <c r="M4" s="2">
        <f>8/9</f>
        <v>0.88888888888888884</v>
      </c>
      <c r="N4" s="2">
        <f>9/9</f>
        <v>1</v>
      </c>
    </row>
    <row r="5" spans="1:15" x14ac:dyDescent="0.3">
      <c r="A5" s="4">
        <f t="shared" ca="1" si="0"/>
        <v>0.32956836743020812</v>
      </c>
      <c r="B5" s="4">
        <f t="shared" ca="1" si="0"/>
        <v>0.13066760276308764</v>
      </c>
      <c r="D5" s="2">
        <v>0</v>
      </c>
      <c r="E5" s="2">
        <f>1/9</f>
        <v>0.1111111111111111</v>
      </c>
      <c r="F5" s="1">
        <f ca="1">COUNTIFS($A$3:$A$52,"&gt;="&amp;$D5,$A$3:$A$52,"&lt;"&amp;$E5,$B$3:$B$52,"&gt;="&amp;F$3,$B$3:$B$52,"&lt;"&amp;F$4)</f>
        <v>1</v>
      </c>
      <c r="G5" s="1">
        <f t="shared" ref="G5:N13" ca="1" si="1">COUNTIFS($A$3:$A$52,"&gt;="&amp;$D5,$A$3:$A$52,"&lt;"&amp;$E5,$B$3:$B$52,"&gt;="&amp;G$3,$B$3:$B$52,"&lt;"&amp;G$4)</f>
        <v>0</v>
      </c>
      <c r="H5" s="1">
        <f t="shared" ca="1" si="1"/>
        <v>1</v>
      </c>
      <c r="I5" s="1">
        <f t="shared" ca="1" si="1"/>
        <v>0</v>
      </c>
      <c r="J5" s="1">
        <f t="shared" ca="1" si="1"/>
        <v>1</v>
      </c>
      <c r="K5" s="1">
        <f t="shared" ca="1" si="1"/>
        <v>1</v>
      </c>
      <c r="L5" s="1">
        <f t="shared" ca="1" si="1"/>
        <v>0</v>
      </c>
      <c r="M5" s="1">
        <f t="shared" ca="1" si="1"/>
        <v>0</v>
      </c>
      <c r="N5" s="1">
        <f t="shared" ca="1" si="1"/>
        <v>0</v>
      </c>
      <c r="O5">
        <f ca="1">SUM(F5:N5)</f>
        <v>4</v>
      </c>
    </row>
    <row r="6" spans="1:15" x14ac:dyDescent="0.3">
      <c r="A6" s="4">
        <f t="shared" ca="1" si="0"/>
        <v>8.849021774503818E-2</v>
      </c>
      <c r="B6" s="4">
        <f t="shared" ca="1" si="0"/>
        <v>2.9570007162470047E-2</v>
      </c>
      <c r="D6" s="2">
        <f>1/9</f>
        <v>0.1111111111111111</v>
      </c>
      <c r="E6" s="2">
        <f>2/9</f>
        <v>0.22222222222222221</v>
      </c>
      <c r="F6" s="1">
        <f t="shared" ref="F6:F13" ca="1" si="2">COUNTIFS($A$3:$A$52,"&gt;="&amp;$D6,$A$3:$A$52,"&lt;"&amp;$E6,$B$3:$B$52,"&gt;="&amp;F$3,$B$3:$B$52,"&lt;"&amp;F$4)</f>
        <v>0</v>
      </c>
      <c r="G6" s="1">
        <f t="shared" ca="1" si="1"/>
        <v>1</v>
      </c>
      <c r="H6" s="1">
        <f t="shared" ca="1" si="1"/>
        <v>1</v>
      </c>
      <c r="I6" s="1">
        <f t="shared" ca="1" si="1"/>
        <v>2</v>
      </c>
      <c r="J6" s="1">
        <f t="shared" ca="1" si="1"/>
        <v>0</v>
      </c>
      <c r="K6" s="1">
        <f t="shared" ca="1" si="1"/>
        <v>1</v>
      </c>
      <c r="L6" s="1">
        <f t="shared" ca="1" si="1"/>
        <v>3</v>
      </c>
      <c r="M6" s="1">
        <f t="shared" ca="1" si="1"/>
        <v>1</v>
      </c>
      <c r="N6" s="1">
        <f t="shared" ca="1" si="1"/>
        <v>0</v>
      </c>
      <c r="O6">
        <f t="shared" ref="O6:O14" ca="1" si="3">SUM(F6:N6)</f>
        <v>9</v>
      </c>
    </row>
    <row r="7" spans="1:15" x14ac:dyDescent="0.3">
      <c r="A7" s="4">
        <f t="shared" ca="1" si="0"/>
        <v>0.25752864442598133</v>
      </c>
      <c r="B7" s="4">
        <f t="shared" ca="1" si="0"/>
        <v>0.36194202532280273</v>
      </c>
      <c r="D7" s="2">
        <f>2/9</f>
        <v>0.22222222222222221</v>
      </c>
      <c r="E7" s="2">
        <f>3/9</f>
        <v>0.33333333333333331</v>
      </c>
      <c r="F7" s="1">
        <f t="shared" ca="1" si="2"/>
        <v>0</v>
      </c>
      <c r="G7" s="1">
        <f t="shared" ca="1" si="1"/>
        <v>3</v>
      </c>
      <c r="H7" s="1">
        <f t="shared" ca="1" si="1"/>
        <v>0</v>
      </c>
      <c r="I7" s="1">
        <f t="shared" ca="1" si="1"/>
        <v>2</v>
      </c>
      <c r="J7" s="1">
        <f t="shared" ca="1" si="1"/>
        <v>1</v>
      </c>
      <c r="K7" s="1">
        <f t="shared" ca="1" si="1"/>
        <v>0</v>
      </c>
      <c r="L7" s="1">
        <f t="shared" ca="1" si="1"/>
        <v>1</v>
      </c>
      <c r="M7" s="1">
        <f t="shared" ca="1" si="1"/>
        <v>0</v>
      </c>
      <c r="N7" s="1">
        <f t="shared" ca="1" si="1"/>
        <v>0</v>
      </c>
      <c r="O7">
        <f t="shared" ca="1" si="3"/>
        <v>7</v>
      </c>
    </row>
    <row r="8" spans="1:15" x14ac:dyDescent="0.3">
      <c r="A8" s="4">
        <f t="shared" ca="1" si="0"/>
        <v>0.20910330180192194</v>
      </c>
      <c r="B8" s="4">
        <f t="shared" ca="1" si="0"/>
        <v>0.35580585908869256</v>
      </c>
      <c r="D8" s="2">
        <f>3/9</f>
        <v>0.33333333333333331</v>
      </c>
      <c r="E8" s="2">
        <f>4/9</f>
        <v>0.44444444444444442</v>
      </c>
      <c r="F8" s="1">
        <f t="shared" ca="1" si="2"/>
        <v>1</v>
      </c>
      <c r="G8" s="1">
        <f t="shared" ca="1" si="1"/>
        <v>1</v>
      </c>
      <c r="H8" s="1">
        <f t="shared" ca="1" si="1"/>
        <v>1</v>
      </c>
      <c r="I8" s="1">
        <f t="shared" ca="1" si="1"/>
        <v>1</v>
      </c>
      <c r="J8" s="1">
        <f t="shared" ca="1" si="1"/>
        <v>1</v>
      </c>
      <c r="K8" s="1">
        <f t="shared" ca="1" si="1"/>
        <v>0</v>
      </c>
      <c r="L8" s="1">
        <f t="shared" ca="1" si="1"/>
        <v>0</v>
      </c>
      <c r="M8" s="1">
        <f t="shared" ca="1" si="1"/>
        <v>0</v>
      </c>
      <c r="N8" s="1">
        <f ca="1">COUNTIFS($A$3:$A$52,"&gt;="&amp;$D8,$A$3:$A$52,"&lt;"&amp;$E8,$B$3:$B$52,"&gt;="&amp;N$3,$B$3:$B$52,"&lt;"&amp;N$4)</f>
        <v>0</v>
      </c>
      <c r="O8">
        <f t="shared" ca="1" si="3"/>
        <v>5</v>
      </c>
    </row>
    <row r="9" spans="1:15" x14ac:dyDescent="0.3">
      <c r="A9" s="4">
        <f t="shared" ca="1" si="0"/>
        <v>0.9474919824313055</v>
      </c>
      <c r="B9" s="4">
        <f t="shared" ca="1" si="0"/>
        <v>7.2963516348174773E-2</v>
      </c>
      <c r="D9" s="2">
        <f>4/9</f>
        <v>0.44444444444444442</v>
      </c>
      <c r="E9" s="2">
        <f>5/9</f>
        <v>0.55555555555555558</v>
      </c>
      <c r="F9" s="1">
        <f t="shared" ca="1" si="2"/>
        <v>1</v>
      </c>
      <c r="G9" s="1">
        <f t="shared" ca="1" si="1"/>
        <v>1</v>
      </c>
      <c r="H9" s="1">
        <f t="shared" ca="1" si="1"/>
        <v>0</v>
      </c>
      <c r="I9" s="1">
        <f t="shared" ca="1" si="1"/>
        <v>1</v>
      </c>
      <c r="J9" s="1">
        <f t="shared" ca="1" si="1"/>
        <v>0</v>
      </c>
      <c r="K9" s="1">
        <f t="shared" ca="1" si="1"/>
        <v>1</v>
      </c>
      <c r="L9" s="1">
        <f t="shared" ca="1" si="1"/>
        <v>0</v>
      </c>
      <c r="M9" s="1">
        <f t="shared" ca="1" si="1"/>
        <v>0</v>
      </c>
      <c r="N9" s="1">
        <f t="shared" ca="1" si="1"/>
        <v>1</v>
      </c>
      <c r="O9">
        <f t="shared" ca="1" si="3"/>
        <v>5</v>
      </c>
    </row>
    <row r="10" spans="1:15" x14ac:dyDescent="0.3">
      <c r="A10" s="4">
        <f t="shared" ca="1" si="0"/>
        <v>0.94749530368760027</v>
      </c>
      <c r="B10" s="4">
        <f t="shared" ca="1" si="0"/>
        <v>0.4349303352851206</v>
      </c>
      <c r="D10" s="2">
        <f>5/9</f>
        <v>0.55555555555555558</v>
      </c>
      <c r="E10" s="2">
        <f>6/9</f>
        <v>0.66666666666666663</v>
      </c>
      <c r="F10" s="1">
        <f t="shared" ca="1" si="2"/>
        <v>1</v>
      </c>
      <c r="G10" s="1">
        <f t="shared" ca="1" si="1"/>
        <v>0</v>
      </c>
      <c r="H10" s="1">
        <f t="shared" ca="1" si="1"/>
        <v>1</v>
      </c>
      <c r="I10" s="1">
        <f t="shared" ca="1" si="1"/>
        <v>0</v>
      </c>
      <c r="J10" s="1">
        <f t="shared" ca="1" si="1"/>
        <v>0</v>
      </c>
      <c r="K10" s="1">
        <f t="shared" ca="1" si="1"/>
        <v>0</v>
      </c>
      <c r="L10" s="1">
        <f t="shared" ca="1" si="1"/>
        <v>2</v>
      </c>
      <c r="M10" s="1">
        <f t="shared" ca="1" si="1"/>
        <v>1</v>
      </c>
      <c r="N10" s="1">
        <f t="shared" ca="1" si="1"/>
        <v>0</v>
      </c>
      <c r="O10">
        <f t="shared" ca="1" si="3"/>
        <v>5</v>
      </c>
    </row>
    <row r="11" spans="1:15" x14ac:dyDescent="0.3">
      <c r="A11" s="4">
        <f t="shared" ca="1" si="0"/>
        <v>0.13817394249808967</v>
      </c>
      <c r="B11" s="4">
        <f t="shared" ca="1" si="0"/>
        <v>0.39340958634327106</v>
      </c>
      <c r="D11" s="2">
        <f>6/9</f>
        <v>0.66666666666666663</v>
      </c>
      <c r="E11" s="2">
        <f>7/9</f>
        <v>0.77777777777777779</v>
      </c>
      <c r="F11" s="1">
        <f t="shared" ca="1" si="2"/>
        <v>0</v>
      </c>
      <c r="G11" s="1">
        <f t="shared" ca="1" si="1"/>
        <v>0</v>
      </c>
      <c r="H11" s="1">
        <f t="shared" ca="1" si="1"/>
        <v>0</v>
      </c>
      <c r="I11" s="1">
        <f t="shared" ca="1" si="1"/>
        <v>1</v>
      </c>
      <c r="J11" s="1">
        <f t="shared" ca="1" si="1"/>
        <v>1</v>
      </c>
      <c r="K11" s="1">
        <f t="shared" ca="1" si="1"/>
        <v>0</v>
      </c>
      <c r="L11" s="1">
        <f t="shared" ca="1" si="1"/>
        <v>0</v>
      </c>
      <c r="M11" s="1">
        <f t="shared" ca="1" si="1"/>
        <v>0</v>
      </c>
      <c r="N11" s="1">
        <f t="shared" ca="1" si="1"/>
        <v>0</v>
      </c>
      <c r="O11">
        <f t="shared" ca="1" si="3"/>
        <v>2</v>
      </c>
    </row>
    <row r="12" spans="1:15" x14ac:dyDescent="0.3">
      <c r="A12" s="4">
        <f t="shared" ca="1" si="0"/>
        <v>0.80925627135108047</v>
      </c>
      <c r="B12" s="4">
        <f t="shared" ca="1" si="0"/>
        <v>0.2884502533614649</v>
      </c>
      <c r="D12" s="2">
        <f>7/9</f>
        <v>0.77777777777777779</v>
      </c>
      <c r="E12" s="2">
        <f>8/9</f>
        <v>0.88888888888888884</v>
      </c>
      <c r="F12" s="1">
        <f t="shared" ca="1" si="2"/>
        <v>2</v>
      </c>
      <c r="G12" s="1">
        <f t="shared" ca="1" si="1"/>
        <v>2</v>
      </c>
      <c r="H12" s="1">
        <f t="shared" ca="1" si="1"/>
        <v>2</v>
      </c>
      <c r="I12" s="1">
        <f t="shared" ca="1" si="1"/>
        <v>0</v>
      </c>
      <c r="J12" s="1">
        <f t="shared" ca="1" si="1"/>
        <v>0</v>
      </c>
      <c r="K12" s="1">
        <f t="shared" ca="1" si="1"/>
        <v>0</v>
      </c>
      <c r="L12" s="1">
        <f t="shared" ca="1" si="1"/>
        <v>0</v>
      </c>
      <c r="M12" s="1">
        <f t="shared" ca="1" si="1"/>
        <v>1</v>
      </c>
      <c r="N12" s="1">
        <f t="shared" ca="1" si="1"/>
        <v>0</v>
      </c>
      <c r="O12">
        <f t="shared" ca="1" si="3"/>
        <v>7</v>
      </c>
    </row>
    <row r="13" spans="1:15" x14ac:dyDescent="0.3">
      <c r="A13" s="4">
        <f t="shared" ca="1" si="0"/>
        <v>0.6603216034746634</v>
      </c>
      <c r="B13" s="4">
        <f t="shared" ca="1" si="0"/>
        <v>6.0423457619082077E-3</v>
      </c>
      <c r="D13" s="2">
        <f>8/9</f>
        <v>0.88888888888888884</v>
      </c>
      <c r="E13" s="2">
        <f>9/9</f>
        <v>1</v>
      </c>
      <c r="F13" s="1">
        <f t="shared" ca="1" si="2"/>
        <v>1</v>
      </c>
      <c r="G13" s="1">
        <f t="shared" ca="1" si="1"/>
        <v>1</v>
      </c>
      <c r="H13" s="1">
        <f t="shared" ca="1" si="1"/>
        <v>0</v>
      </c>
      <c r="I13" s="1">
        <f t="shared" ca="1" si="1"/>
        <v>1</v>
      </c>
      <c r="J13" s="1">
        <f t="shared" ca="1" si="1"/>
        <v>0</v>
      </c>
      <c r="K13" s="1">
        <f t="shared" ca="1" si="1"/>
        <v>1</v>
      </c>
      <c r="L13" s="1">
        <f t="shared" ca="1" si="1"/>
        <v>2</v>
      </c>
      <c r="M13" s="1">
        <f t="shared" ca="1" si="1"/>
        <v>0</v>
      </c>
      <c r="N13" s="1">
        <f t="shared" ca="1" si="1"/>
        <v>0</v>
      </c>
      <c r="O13">
        <f t="shared" ca="1" si="3"/>
        <v>6</v>
      </c>
    </row>
    <row r="14" spans="1:15" x14ac:dyDescent="0.3">
      <c r="A14" s="4">
        <f t="shared" ca="1" si="0"/>
        <v>0.47386933698468969</v>
      </c>
      <c r="B14" s="4">
        <f t="shared" ca="1" si="0"/>
        <v>4.3863485176460992E-2</v>
      </c>
      <c r="F14">
        <f ca="1">SUM(F5:F13)</f>
        <v>7</v>
      </c>
      <c r="G14">
        <f ca="1">SUM(G5:G13)</f>
        <v>9</v>
      </c>
      <c r="H14">
        <f t="shared" ref="H14:N14" ca="1" si="4">SUM(H5:H13)</f>
        <v>6</v>
      </c>
      <c r="I14">
        <f t="shared" ca="1" si="4"/>
        <v>8</v>
      </c>
      <c r="J14">
        <f t="shared" ca="1" si="4"/>
        <v>4</v>
      </c>
      <c r="K14">
        <f t="shared" ca="1" si="4"/>
        <v>4</v>
      </c>
      <c r="L14">
        <f t="shared" ca="1" si="4"/>
        <v>8</v>
      </c>
      <c r="M14">
        <f t="shared" ca="1" si="4"/>
        <v>3</v>
      </c>
      <c r="N14">
        <f t="shared" ca="1" si="4"/>
        <v>1</v>
      </c>
      <c r="O14">
        <f t="shared" ca="1" si="3"/>
        <v>50</v>
      </c>
    </row>
    <row r="15" spans="1:15" x14ac:dyDescent="0.3">
      <c r="A15" s="4">
        <f t="shared" ca="1" si="0"/>
        <v>0.74756300043569746</v>
      </c>
      <c r="B15" s="4">
        <f t="shared" ca="1" si="0"/>
        <v>0.45664868217936927</v>
      </c>
    </row>
    <row r="16" spans="1:15" x14ac:dyDescent="0.3">
      <c r="A16" s="4">
        <f t="shared" ca="1" si="0"/>
        <v>0.94492832597644227</v>
      </c>
      <c r="B16" s="4">
        <f t="shared" ca="1" si="0"/>
        <v>0.69540193993353161</v>
      </c>
    </row>
    <row r="17" spans="1:2" x14ac:dyDescent="0.3">
      <c r="A17" s="4">
        <f t="shared" ca="1" si="0"/>
        <v>0.67556941319657382</v>
      </c>
      <c r="B17" s="4">
        <f t="shared" ca="1" si="0"/>
        <v>0.36825376549020161</v>
      </c>
    </row>
    <row r="18" spans="1:2" x14ac:dyDescent="0.3">
      <c r="A18" s="4">
        <f t="shared" ca="1" si="0"/>
        <v>0.20008099617876984</v>
      </c>
      <c r="B18" s="4">
        <f t="shared" ca="1" si="0"/>
        <v>0.77261732935611893</v>
      </c>
    </row>
    <row r="19" spans="1:2" x14ac:dyDescent="0.3">
      <c r="A19" s="4">
        <f t="shared" ca="1" si="0"/>
        <v>0.9057782081422705</v>
      </c>
      <c r="B19" s="4">
        <f t="shared" ca="1" si="0"/>
        <v>0.6934309456847404</v>
      </c>
    </row>
    <row r="20" spans="1:2" x14ac:dyDescent="0.3">
      <c r="A20" s="4">
        <f t="shared" ca="1" si="0"/>
        <v>0.36441025006626127</v>
      </c>
      <c r="B20" s="4">
        <f t="shared" ca="1" si="0"/>
        <v>0.52923225700234844</v>
      </c>
    </row>
    <row r="21" spans="1:2" x14ac:dyDescent="0.3">
      <c r="A21" s="4">
        <f t="shared" ca="1" si="0"/>
        <v>0.15731650818036902</v>
      </c>
      <c r="B21" s="4">
        <f t="shared" ca="1" si="0"/>
        <v>0.2209760222354149</v>
      </c>
    </row>
    <row r="22" spans="1:2" x14ac:dyDescent="0.3">
      <c r="A22" s="4">
        <f t="shared" ca="1" si="0"/>
        <v>0.81772346296373866</v>
      </c>
      <c r="B22" s="4">
        <f t="shared" ca="1" si="0"/>
        <v>0.11018067895549177</v>
      </c>
    </row>
    <row r="23" spans="1:2" x14ac:dyDescent="0.3">
      <c r="A23" s="4">
        <f t="shared" ca="1" si="0"/>
        <v>0.57718061248250385</v>
      </c>
      <c r="B23" s="4">
        <f t="shared" ca="1" si="0"/>
        <v>0.32935450745118278</v>
      </c>
    </row>
    <row r="24" spans="1:2" x14ac:dyDescent="0.3">
      <c r="A24" s="4">
        <f t="shared" ca="1" si="0"/>
        <v>1.4481271605517376E-2</v>
      </c>
      <c r="B24" s="4">
        <f t="shared" ca="1" si="0"/>
        <v>0.30262170766839225</v>
      </c>
    </row>
    <row r="25" spans="1:2" x14ac:dyDescent="0.3">
      <c r="A25" s="4">
        <f t="shared" ca="1" si="0"/>
        <v>0.19096475612453867</v>
      </c>
      <c r="B25" s="4">
        <f t="shared" ca="1" si="0"/>
        <v>0.62853147285840094</v>
      </c>
    </row>
    <row r="26" spans="1:2" x14ac:dyDescent="0.3">
      <c r="A26" s="4">
        <f t="shared" ca="1" si="0"/>
        <v>0.18013166976461825</v>
      </c>
      <c r="B26" s="4">
        <f t="shared" ca="1" si="0"/>
        <v>0.30059887937334873</v>
      </c>
    </row>
    <row r="27" spans="1:2" x14ac:dyDescent="0.3">
      <c r="A27" s="4">
        <f t="shared" ca="1" si="0"/>
        <v>0.98641495607550744</v>
      </c>
      <c r="B27" s="4">
        <f t="shared" ca="1" si="0"/>
        <v>0.61600416006210013</v>
      </c>
    </row>
    <row r="28" spans="1:2" x14ac:dyDescent="0.3">
      <c r="A28" s="4">
        <f t="shared" ca="1" si="0"/>
        <v>0.24582264326871073</v>
      </c>
      <c r="B28" s="4">
        <f t="shared" ca="1" si="0"/>
        <v>0.43828992087566654</v>
      </c>
    </row>
    <row r="29" spans="1:2" x14ac:dyDescent="0.3">
      <c r="A29" s="4">
        <f t="shared" ca="1" si="0"/>
        <v>0.33402216087240555</v>
      </c>
      <c r="B29" s="4">
        <f t="shared" ca="1" si="0"/>
        <v>0.26334035960098257</v>
      </c>
    </row>
    <row r="30" spans="1:2" x14ac:dyDescent="0.3">
      <c r="A30" s="4">
        <f t="shared" ca="1" si="0"/>
        <v>0.42699066557865262</v>
      </c>
      <c r="B30" s="4">
        <f t="shared" ca="1" si="0"/>
        <v>0.3547486063107077</v>
      </c>
    </row>
    <row r="31" spans="1:2" x14ac:dyDescent="0.3">
      <c r="A31" s="4">
        <f t="shared" ca="1" si="0"/>
        <v>0.31042714040013464</v>
      </c>
      <c r="B31" s="4">
        <f t="shared" ca="1" si="0"/>
        <v>0.72692861085484328</v>
      </c>
    </row>
    <row r="32" spans="1:2" x14ac:dyDescent="0.3">
      <c r="A32" s="4">
        <f t="shared" ca="1" si="0"/>
        <v>0.52802301859796097</v>
      </c>
      <c r="B32" s="4">
        <f t="shared" ca="1" si="0"/>
        <v>0.37301226014279287</v>
      </c>
    </row>
    <row r="33" spans="1:2" x14ac:dyDescent="0.3">
      <c r="A33" s="4">
        <f t="shared" ca="1" si="0"/>
        <v>0.87221171811103482</v>
      </c>
      <c r="B33" s="4">
        <f t="shared" ca="1" si="0"/>
        <v>0.18013442883707953</v>
      </c>
    </row>
    <row r="34" spans="1:2" x14ac:dyDescent="0.3">
      <c r="A34" s="4">
        <f t="shared" ca="1" si="0"/>
        <v>0.1373447390354956</v>
      </c>
      <c r="B34" s="4">
        <f t="shared" ca="1" si="0"/>
        <v>0.73218668349935945</v>
      </c>
    </row>
    <row r="35" spans="1:2" x14ac:dyDescent="0.3">
      <c r="A35" s="4">
        <f t="shared" ca="1" si="0"/>
        <v>0.52309525105733434</v>
      </c>
      <c r="B35" s="4">
        <f t="shared" ca="1" si="0"/>
        <v>0.62085658148674483</v>
      </c>
    </row>
    <row r="36" spans="1:2" x14ac:dyDescent="0.3">
      <c r="A36" s="4">
        <f t="shared" ca="1" si="0"/>
        <v>0.5745453020619683</v>
      </c>
      <c r="B36" s="4">
        <f t="shared" ca="1" si="0"/>
        <v>0.86296653410212876</v>
      </c>
    </row>
    <row r="37" spans="1:2" x14ac:dyDescent="0.3">
      <c r="A37" s="4">
        <f t="shared" ca="1" si="0"/>
        <v>0.92195109141018561</v>
      </c>
      <c r="B37" s="4">
        <f t="shared" ca="1" si="0"/>
        <v>0.17055156365298429</v>
      </c>
    </row>
    <row r="38" spans="1:2" x14ac:dyDescent="0.3">
      <c r="A38" s="4">
        <f t="shared" ca="1" si="0"/>
        <v>0.11831966552549023</v>
      </c>
      <c r="B38" s="4">
        <f t="shared" ca="1" si="0"/>
        <v>0.76078891629936785</v>
      </c>
    </row>
    <row r="39" spans="1:2" x14ac:dyDescent="0.3">
      <c r="A39" s="4">
        <f t="shared" ca="1" si="0"/>
        <v>2.1854036591853032E-2</v>
      </c>
      <c r="B39" s="4">
        <f t="shared" ca="1" si="0"/>
        <v>0.58336284039104658</v>
      </c>
    </row>
    <row r="40" spans="1:2" x14ac:dyDescent="0.3">
      <c r="A40" s="4">
        <f t="shared" ca="1" si="0"/>
        <v>0.85658287954630197</v>
      </c>
      <c r="B40" s="4">
        <f t="shared" ca="1" si="0"/>
        <v>0.84222407097437979</v>
      </c>
    </row>
    <row r="41" spans="1:2" x14ac:dyDescent="0.3">
      <c r="A41" s="4">
        <f t="shared" ca="1" si="0"/>
        <v>0.48980320374685693</v>
      </c>
      <c r="B41" s="4">
        <f t="shared" ca="1" si="0"/>
        <v>0.156444630899918</v>
      </c>
    </row>
    <row r="42" spans="1:2" x14ac:dyDescent="0.3">
      <c r="A42" s="4">
        <f t="shared" ca="1" si="0"/>
        <v>0.79723263985300552</v>
      </c>
      <c r="B42" s="4">
        <f t="shared" ca="1" si="0"/>
        <v>0.31442717268347897</v>
      </c>
    </row>
    <row r="43" spans="1:2" x14ac:dyDescent="0.3">
      <c r="A43" s="4">
        <f t="shared" ca="1" si="0"/>
        <v>0.80441219049176149</v>
      </c>
      <c r="B43" s="4">
        <f t="shared" ca="1" si="0"/>
        <v>0.15968362727072571</v>
      </c>
    </row>
    <row r="44" spans="1:2" x14ac:dyDescent="0.3">
      <c r="A44" s="4">
        <f t="shared" ca="1" si="0"/>
        <v>0.83057391006715886</v>
      </c>
      <c r="B44" s="4">
        <f t="shared" ca="1" si="0"/>
        <v>6.6600531609312896E-2</v>
      </c>
    </row>
    <row r="45" spans="1:2" x14ac:dyDescent="0.3">
      <c r="A45" s="4">
        <f t="shared" ca="1" si="0"/>
        <v>0.35099209784150587</v>
      </c>
      <c r="B45" s="4">
        <f t="shared" ca="1" si="0"/>
        <v>0.17647703315832375</v>
      </c>
    </row>
    <row r="46" spans="1:2" x14ac:dyDescent="0.3">
      <c r="A46" s="4">
        <f t="shared" ca="1" si="0"/>
        <v>0.62362185906365564</v>
      </c>
      <c r="B46" s="4">
        <f t="shared" ca="1" si="0"/>
        <v>0.72876000914802008</v>
      </c>
    </row>
    <row r="47" spans="1:2" x14ac:dyDescent="0.3">
      <c r="A47" s="4">
        <f t="shared" ca="1" si="0"/>
        <v>0.39927582495266967</v>
      </c>
      <c r="B47" s="4">
        <f t="shared" ca="1" si="0"/>
        <v>9.0407426878328367E-2</v>
      </c>
    </row>
    <row r="48" spans="1:2" x14ac:dyDescent="0.3">
      <c r="A48" s="4">
        <f t="shared" ca="1" si="0"/>
        <v>0.52031195077870163</v>
      </c>
      <c r="B48" s="4">
        <f t="shared" ca="1" si="0"/>
        <v>0.95772149965766795</v>
      </c>
    </row>
    <row r="49" spans="1:2" x14ac:dyDescent="0.3">
      <c r="A49" s="4">
        <f t="shared" ca="1" si="0"/>
        <v>0.32210225673925885</v>
      </c>
      <c r="B49" s="4">
        <f t="shared" ca="1" si="0"/>
        <v>0.4800790547516286</v>
      </c>
    </row>
    <row r="50" spans="1:2" x14ac:dyDescent="0.3">
      <c r="A50" s="4">
        <f t="shared" ca="1" si="0"/>
        <v>2.0702722631608217E-2</v>
      </c>
      <c r="B50" s="4">
        <f t="shared" ca="1" si="0"/>
        <v>0.45503169176938518</v>
      </c>
    </row>
    <row r="51" spans="1:2" x14ac:dyDescent="0.3">
      <c r="A51" s="4">
        <f t="shared" ca="1" si="0"/>
        <v>0.62744034317657948</v>
      </c>
      <c r="B51" s="4">
        <f t="shared" ca="1" si="0"/>
        <v>0.7186521946472515</v>
      </c>
    </row>
    <row r="52" spans="1:2" x14ac:dyDescent="0.3">
      <c r="A52" s="4">
        <f t="shared" ca="1" si="0"/>
        <v>0.1386974753161927</v>
      </c>
      <c r="B52" s="4">
        <f t="shared" ca="1" si="0"/>
        <v>0.85553418353261346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B6ED6-6F5C-428E-9474-170A61B6D53F}">
  <dimension ref="A1:R117"/>
  <sheetViews>
    <sheetView zoomScale="85" zoomScaleNormal="85" workbookViewId="0">
      <selection activeCell="P113" sqref="P113"/>
    </sheetView>
  </sheetViews>
  <sheetFormatPr defaultRowHeight="14.4" x14ac:dyDescent="0.3"/>
  <sheetData>
    <row r="1" spans="1:18" x14ac:dyDescent="0.3">
      <c r="A1" s="6">
        <v>0.85471558299999995</v>
      </c>
      <c r="B1" s="6">
        <v>0.163591763</v>
      </c>
      <c r="C1" s="6">
        <v>0.22211771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3">
      <c r="A2" s="6">
        <v>0.34261878499999998</v>
      </c>
      <c r="B2" s="6">
        <v>0.92065027300000002</v>
      </c>
      <c r="C2" s="6">
        <v>0.85918838200000003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3">
      <c r="A3" s="6">
        <v>0.10092071900000001</v>
      </c>
      <c r="B3" s="6">
        <v>0.84516966699999996</v>
      </c>
      <c r="C3" s="6">
        <v>0.740021822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3">
      <c r="A4" s="6">
        <v>0.39956046499999998</v>
      </c>
      <c r="B4" s="6">
        <v>3.0586496000000001E-2</v>
      </c>
      <c r="C4" s="6">
        <v>0.62293459399999995</v>
      </c>
      <c r="D4" s="6"/>
      <c r="E4" s="6"/>
      <c r="F4" s="6"/>
      <c r="G4" s="17"/>
      <c r="H4" s="17"/>
      <c r="I4" s="17"/>
      <c r="J4" s="17"/>
      <c r="K4" s="17"/>
      <c r="L4" s="17"/>
      <c r="M4" s="17"/>
      <c r="N4" s="17"/>
      <c r="O4" s="17"/>
      <c r="P4" s="11"/>
      <c r="Q4" s="6"/>
      <c r="R4" s="6"/>
    </row>
    <row r="5" spans="1:18" x14ac:dyDescent="0.3">
      <c r="A5" s="6">
        <v>0.14626360399999999</v>
      </c>
      <c r="B5" s="6">
        <v>0.106599243</v>
      </c>
      <c r="C5" s="6">
        <v>0.48391941500000002</v>
      </c>
      <c r="D5" s="6"/>
      <c r="E5" s="8">
        <v>0</v>
      </c>
      <c r="F5" s="8">
        <f>1/9</f>
        <v>0.1111111111111111</v>
      </c>
      <c r="G5" s="18">
        <v>0</v>
      </c>
      <c r="H5" s="15">
        <f>1/9</f>
        <v>0.1111111111111111</v>
      </c>
      <c r="I5" s="15">
        <f>2/9</f>
        <v>0.22222222222222221</v>
      </c>
      <c r="J5" s="15">
        <f>3/9</f>
        <v>0.33333333333333331</v>
      </c>
      <c r="K5" s="15">
        <f>4/9</f>
        <v>0.44444444444444442</v>
      </c>
      <c r="L5" s="15">
        <f>5/9</f>
        <v>0.55555555555555558</v>
      </c>
      <c r="M5" s="15">
        <f>6/9</f>
        <v>0.66666666666666663</v>
      </c>
      <c r="N5" s="15">
        <f>7/9</f>
        <v>0.77777777777777779</v>
      </c>
      <c r="O5" s="16">
        <f>8/9</f>
        <v>0.88888888888888884</v>
      </c>
      <c r="P5" s="14"/>
      <c r="Q5" s="6"/>
      <c r="R5" s="6"/>
    </row>
    <row r="6" spans="1:18" x14ac:dyDescent="0.3">
      <c r="A6" s="6">
        <v>0.74911044599999999</v>
      </c>
      <c r="B6" s="6">
        <v>0.60371883800000004</v>
      </c>
      <c r="C6" s="6">
        <v>0.86764775800000005</v>
      </c>
      <c r="D6" s="6"/>
      <c r="E6" s="8"/>
      <c r="F6" s="8"/>
      <c r="G6" s="19">
        <f>1/9</f>
        <v>0.1111111111111111</v>
      </c>
      <c r="H6" s="7">
        <f>2/9</f>
        <v>0.22222222222222221</v>
      </c>
      <c r="I6" s="7">
        <f>3/9</f>
        <v>0.33333333333333331</v>
      </c>
      <c r="J6" s="7">
        <f>4/9</f>
        <v>0.44444444444444442</v>
      </c>
      <c r="K6" s="7">
        <f>5/9</f>
        <v>0.55555555555555558</v>
      </c>
      <c r="L6" s="7">
        <f>6/9</f>
        <v>0.66666666666666663</v>
      </c>
      <c r="M6" s="7">
        <f>7/9</f>
        <v>0.77777777777777779</v>
      </c>
      <c r="N6" s="7">
        <f>8/9</f>
        <v>0.88888888888888884</v>
      </c>
      <c r="O6" s="10">
        <f>9/9</f>
        <v>1</v>
      </c>
      <c r="P6" s="14"/>
      <c r="Q6" s="6"/>
      <c r="R6" s="6"/>
    </row>
    <row r="7" spans="1:18" x14ac:dyDescent="0.3">
      <c r="A7" s="6">
        <v>0.46537584900000001</v>
      </c>
      <c r="B7" s="6">
        <v>0.44725745700000002</v>
      </c>
      <c r="C7" s="6">
        <v>0.58312746900000001</v>
      </c>
      <c r="D7" s="6"/>
      <c r="E7" s="7">
        <v>0</v>
      </c>
      <c r="F7" s="7">
        <f>1/9</f>
        <v>0.1111111111111111</v>
      </c>
      <c r="G7" s="20">
        <f>COUNTIFS($A$1:$A$50,"&gt;"&amp;$E7,$A$1:$A$50,"&lt;"&amp;$F7,$B$1:$B$50,"&gt;"&amp;G$5,$B$1:$B$50,"&lt;"&amp;G$6,$C$1:$C$50,"&gt;"&amp;$E$5,$C$1:$C$50,"&lt;"&amp;$F$5)</f>
        <v>0</v>
      </c>
      <c r="H7" s="8">
        <f t="shared" ref="H7:O15" si="0">COUNTIFS($A$1:$A$50,"&gt;"&amp;$E7,$A$1:$A$50,"&lt;"&amp;$F7,$B$1:$B$50,"&gt;"&amp;H$5,$B$1:$B$50,"&lt;"&amp;H$6,$C$1:$C$50,"&gt;"&amp;$E$5,$C$1:$C$50,"&lt;"&amp;$F$5)</f>
        <v>0</v>
      </c>
      <c r="I7" s="8">
        <f t="shared" si="0"/>
        <v>0</v>
      </c>
      <c r="J7" s="8">
        <f t="shared" si="0"/>
        <v>0</v>
      </c>
      <c r="K7" s="8">
        <f t="shared" si="0"/>
        <v>0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0</v>
      </c>
      <c r="P7" s="13">
        <f>SUM(G7:O7)</f>
        <v>0</v>
      </c>
      <c r="Q7" s="9"/>
      <c r="R7" s="9"/>
    </row>
    <row r="8" spans="1:18" x14ac:dyDescent="0.3">
      <c r="A8" s="6">
        <v>0.89657109099999999</v>
      </c>
      <c r="B8" s="6">
        <v>0.12968539100000001</v>
      </c>
      <c r="C8" s="6">
        <v>0.114888398</v>
      </c>
      <c r="D8" s="6"/>
      <c r="E8" s="7">
        <f>1/9</f>
        <v>0.1111111111111111</v>
      </c>
      <c r="F8" s="7">
        <f>2/9</f>
        <v>0.22222222222222221</v>
      </c>
      <c r="G8" s="20">
        <f t="shared" ref="G8:G15" si="1">COUNTIFS($A$1:$A$50,"&gt;"&amp;$E8,$A$1:$A$50,"&lt;"&amp;$F8,$B$1:$B$50,"&gt;"&amp;G$5,$B$1:$B$50,"&lt;"&amp;G$6,$C$1:$C$50,"&gt;"&amp;$E$5,$C$1:$C$50,"&lt;"&amp;$F$5)</f>
        <v>0</v>
      </c>
      <c r="H8" s="8">
        <f t="shared" si="0"/>
        <v>1</v>
      </c>
      <c r="I8" s="8">
        <f t="shared" si="0"/>
        <v>1</v>
      </c>
      <c r="J8" s="8">
        <f t="shared" si="0"/>
        <v>0</v>
      </c>
      <c r="K8" s="8">
        <f t="shared" si="0"/>
        <v>0</v>
      </c>
      <c r="L8" s="8">
        <f t="shared" si="0"/>
        <v>0</v>
      </c>
      <c r="M8" s="8">
        <f t="shared" si="0"/>
        <v>0</v>
      </c>
      <c r="N8" s="8">
        <f t="shared" si="0"/>
        <v>0</v>
      </c>
      <c r="O8" s="8">
        <f t="shared" si="0"/>
        <v>0</v>
      </c>
      <c r="P8" s="13">
        <f t="shared" ref="P8:P15" si="2">SUM(G8:O8)</f>
        <v>2</v>
      </c>
      <c r="Q8" s="9"/>
      <c r="R8" s="9"/>
    </row>
    <row r="9" spans="1:18" x14ac:dyDescent="0.3">
      <c r="A9" s="6">
        <v>0.41963510100000001</v>
      </c>
      <c r="B9" s="6">
        <v>0.57934535799999998</v>
      </c>
      <c r="C9" s="6">
        <v>0.71938137800000002</v>
      </c>
      <c r="D9" s="6"/>
      <c r="E9" s="7">
        <f>2/9</f>
        <v>0.22222222222222221</v>
      </c>
      <c r="F9" s="7">
        <f>3/9</f>
        <v>0.33333333333333331</v>
      </c>
      <c r="G9" s="20">
        <f t="shared" si="1"/>
        <v>0</v>
      </c>
      <c r="H9" s="8">
        <f t="shared" si="0"/>
        <v>0</v>
      </c>
      <c r="I9" s="8">
        <f t="shared" si="0"/>
        <v>0</v>
      </c>
      <c r="J9" s="8">
        <f t="shared" si="0"/>
        <v>0</v>
      </c>
      <c r="K9" s="8">
        <f t="shared" si="0"/>
        <v>0</v>
      </c>
      <c r="L9" s="8">
        <f t="shared" si="0"/>
        <v>0</v>
      </c>
      <c r="M9" s="8">
        <f t="shared" si="0"/>
        <v>0</v>
      </c>
      <c r="N9" s="8">
        <f t="shared" si="0"/>
        <v>0</v>
      </c>
      <c r="O9" s="8">
        <f t="shared" si="0"/>
        <v>0</v>
      </c>
      <c r="P9" s="13">
        <f t="shared" si="2"/>
        <v>0</v>
      </c>
      <c r="Q9" s="9"/>
      <c r="R9" s="9"/>
    </row>
    <row r="10" spans="1:18" x14ac:dyDescent="0.3">
      <c r="A10" s="6">
        <v>0.38721035500000001</v>
      </c>
      <c r="B10" s="6">
        <v>0.82991452899999996</v>
      </c>
      <c r="C10" s="6">
        <v>0.41102298999999998</v>
      </c>
      <c r="D10" s="6"/>
      <c r="E10" s="7">
        <f>3/9</f>
        <v>0.33333333333333331</v>
      </c>
      <c r="F10" s="7">
        <f>4/9</f>
        <v>0.44444444444444442</v>
      </c>
      <c r="G10" s="20">
        <f t="shared" si="1"/>
        <v>1</v>
      </c>
      <c r="H10" s="8">
        <f t="shared" si="0"/>
        <v>0</v>
      </c>
      <c r="I10" s="8">
        <f t="shared" si="0"/>
        <v>0</v>
      </c>
      <c r="J10" s="8">
        <f t="shared" si="0"/>
        <v>0</v>
      </c>
      <c r="K10" s="8">
        <f t="shared" si="0"/>
        <v>0</v>
      </c>
      <c r="L10" s="8">
        <f t="shared" si="0"/>
        <v>0</v>
      </c>
      <c r="M10" s="8">
        <f t="shared" si="0"/>
        <v>0</v>
      </c>
      <c r="N10" s="8">
        <f t="shared" si="0"/>
        <v>0</v>
      </c>
      <c r="O10" s="8">
        <f t="shared" si="0"/>
        <v>0</v>
      </c>
      <c r="P10" s="13">
        <f t="shared" si="2"/>
        <v>1</v>
      </c>
      <c r="Q10" s="9"/>
      <c r="R10" s="9"/>
    </row>
    <row r="11" spans="1:18" x14ac:dyDescent="0.3">
      <c r="A11" s="6">
        <v>0.51560004500000001</v>
      </c>
      <c r="B11" s="6">
        <v>0.35452024900000001</v>
      </c>
      <c r="C11" s="6">
        <v>0.66978063300000001</v>
      </c>
      <c r="D11" s="6"/>
      <c r="E11" s="7">
        <f>4/9</f>
        <v>0.44444444444444442</v>
      </c>
      <c r="F11" s="7">
        <f>5/9</f>
        <v>0.55555555555555558</v>
      </c>
      <c r="G11" s="20">
        <f t="shared" si="1"/>
        <v>1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8">
        <f t="shared" si="0"/>
        <v>1</v>
      </c>
      <c r="O11" s="8">
        <f t="shared" si="0"/>
        <v>0</v>
      </c>
      <c r="P11" s="13">
        <f t="shared" si="2"/>
        <v>2</v>
      </c>
      <c r="Q11" s="9"/>
      <c r="R11" s="9"/>
    </row>
    <row r="12" spans="1:18" x14ac:dyDescent="0.3">
      <c r="A12" s="6">
        <v>0.20463451799999999</v>
      </c>
      <c r="B12" s="6">
        <v>0.17456071200000001</v>
      </c>
      <c r="C12" s="6">
        <v>0.84643138100000004</v>
      </c>
      <c r="D12" s="6"/>
      <c r="E12" s="7">
        <f>5/9</f>
        <v>0.55555555555555558</v>
      </c>
      <c r="F12" s="7">
        <f>6/9</f>
        <v>0.66666666666666663</v>
      </c>
      <c r="G12" s="20">
        <f t="shared" si="1"/>
        <v>1</v>
      </c>
      <c r="H12" s="8">
        <f t="shared" si="0"/>
        <v>0</v>
      </c>
      <c r="I12" s="8">
        <f t="shared" si="0"/>
        <v>0</v>
      </c>
      <c r="J12" s="8">
        <f t="shared" si="0"/>
        <v>0</v>
      </c>
      <c r="K12" s="8">
        <f t="shared" si="0"/>
        <v>0</v>
      </c>
      <c r="L12" s="8">
        <f t="shared" si="0"/>
        <v>0</v>
      </c>
      <c r="M12" s="8">
        <f t="shared" si="0"/>
        <v>0</v>
      </c>
      <c r="N12" s="8">
        <f t="shared" si="0"/>
        <v>0</v>
      </c>
      <c r="O12" s="8">
        <f t="shared" si="0"/>
        <v>0</v>
      </c>
      <c r="P12" s="13">
        <f t="shared" si="2"/>
        <v>1</v>
      </c>
      <c r="Q12" s="9"/>
      <c r="R12" s="9"/>
    </row>
    <row r="13" spans="1:18" x14ac:dyDescent="0.3">
      <c r="A13" s="6">
        <v>0.37056315499999998</v>
      </c>
      <c r="B13" s="6">
        <v>5.4817117999999998E-2</v>
      </c>
      <c r="C13" s="6">
        <v>4.6927510999999998E-2</v>
      </c>
      <c r="D13" s="6"/>
      <c r="E13" s="7">
        <f>6/9</f>
        <v>0.66666666666666663</v>
      </c>
      <c r="F13" s="7">
        <f>7/9</f>
        <v>0.77777777777777779</v>
      </c>
      <c r="G13" s="20">
        <f t="shared" si="1"/>
        <v>0</v>
      </c>
      <c r="H13" s="8">
        <f t="shared" si="0"/>
        <v>0</v>
      </c>
      <c r="I13" s="8">
        <f t="shared" si="0"/>
        <v>0</v>
      </c>
      <c r="J13" s="8">
        <f t="shared" si="0"/>
        <v>0</v>
      </c>
      <c r="K13" s="8">
        <f t="shared" si="0"/>
        <v>0</v>
      </c>
      <c r="L13" s="8">
        <f t="shared" si="0"/>
        <v>0</v>
      </c>
      <c r="M13" s="8">
        <f t="shared" si="0"/>
        <v>0</v>
      </c>
      <c r="N13" s="8">
        <f t="shared" si="0"/>
        <v>0</v>
      </c>
      <c r="O13" s="8">
        <f t="shared" si="0"/>
        <v>0</v>
      </c>
      <c r="P13" s="13">
        <f t="shared" si="2"/>
        <v>0</v>
      </c>
      <c r="Q13" s="9"/>
      <c r="R13" s="9"/>
    </row>
    <row r="14" spans="1:18" x14ac:dyDescent="0.3">
      <c r="A14" s="6">
        <v>0.236156689</v>
      </c>
      <c r="B14" s="6">
        <v>0.811766247</v>
      </c>
      <c r="C14" s="6">
        <v>0.425261677</v>
      </c>
      <c r="D14" s="6"/>
      <c r="E14" s="7">
        <f>7/9</f>
        <v>0.77777777777777779</v>
      </c>
      <c r="F14" s="7">
        <f>8/9</f>
        <v>0.88888888888888884</v>
      </c>
      <c r="G14" s="20">
        <f t="shared" si="1"/>
        <v>0</v>
      </c>
      <c r="H14" s="8">
        <f t="shared" si="0"/>
        <v>1</v>
      </c>
      <c r="I14" s="8">
        <f t="shared" si="0"/>
        <v>0</v>
      </c>
      <c r="J14" s="8">
        <f t="shared" si="0"/>
        <v>0</v>
      </c>
      <c r="K14" s="8">
        <f t="shared" si="0"/>
        <v>0</v>
      </c>
      <c r="L14" s="8">
        <f t="shared" si="0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13">
        <f t="shared" si="2"/>
        <v>1</v>
      </c>
      <c r="Q14" s="9"/>
      <c r="R14" s="9"/>
    </row>
    <row r="15" spans="1:18" x14ac:dyDescent="0.3">
      <c r="A15" s="6">
        <v>0.83064525099999997</v>
      </c>
      <c r="B15" s="6">
        <v>0.17282835499999999</v>
      </c>
      <c r="C15" s="6">
        <v>1.1074718000000001E-2</v>
      </c>
      <c r="D15" s="6"/>
      <c r="E15" s="7">
        <f>8/9</f>
        <v>0.88888888888888884</v>
      </c>
      <c r="F15" s="7">
        <f>9/9</f>
        <v>1</v>
      </c>
      <c r="G15" s="20">
        <f t="shared" si="1"/>
        <v>0</v>
      </c>
      <c r="H15" s="8">
        <f t="shared" si="0"/>
        <v>0</v>
      </c>
      <c r="I15" s="8">
        <f t="shared" si="0"/>
        <v>0</v>
      </c>
      <c r="J15" s="8">
        <f t="shared" si="0"/>
        <v>0</v>
      </c>
      <c r="K15" s="8">
        <f t="shared" si="0"/>
        <v>0</v>
      </c>
      <c r="L15" s="8">
        <f t="shared" si="0"/>
        <v>0</v>
      </c>
      <c r="M15" s="8">
        <f t="shared" si="0"/>
        <v>0</v>
      </c>
      <c r="N15" s="8">
        <f t="shared" si="0"/>
        <v>0</v>
      </c>
      <c r="O15" s="8">
        <f t="shared" si="0"/>
        <v>0</v>
      </c>
      <c r="P15" s="13">
        <f t="shared" si="2"/>
        <v>0</v>
      </c>
      <c r="Q15" s="9"/>
      <c r="R15" s="9"/>
    </row>
    <row r="16" spans="1:18" x14ac:dyDescent="0.3">
      <c r="A16" s="6">
        <v>0.92383580499999995</v>
      </c>
      <c r="B16" s="6">
        <v>2.9380989E-2</v>
      </c>
      <c r="C16" s="6">
        <v>0.84460919499999998</v>
      </c>
      <c r="D16" s="6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9"/>
      <c r="R16" s="9"/>
    </row>
    <row r="17" spans="1:18" x14ac:dyDescent="0.3">
      <c r="A17" s="6">
        <v>0.53368968000000006</v>
      </c>
      <c r="B17" s="6">
        <v>0.86315083500000001</v>
      </c>
      <c r="C17" s="6">
        <v>3.5147486999999998E-2</v>
      </c>
      <c r="D17" s="6"/>
      <c r="E17" s="8">
        <f>1/9</f>
        <v>0.1111111111111111</v>
      </c>
      <c r="F17" s="8">
        <f>2/9</f>
        <v>0.22222222222222221</v>
      </c>
      <c r="G17" s="7">
        <v>0</v>
      </c>
      <c r="H17" s="7">
        <f>1/9</f>
        <v>0.1111111111111111</v>
      </c>
      <c r="I17" s="7">
        <f>2/9</f>
        <v>0.22222222222222221</v>
      </c>
      <c r="J17" s="7">
        <f>3/9</f>
        <v>0.33333333333333331</v>
      </c>
      <c r="K17" s="7">
        <f>4/9</f>
        <v>0.44444444444444442</v>
      </c>
      <c r="L17" s="7">
        <f>5/9</f>
        <v>0.55555555555555558</v>
      </c>
      <c r="M17" s="7">
        <f>6/9</f>
        <v>0.66666666666666663</v>
      </c>
      <c r="N17" s="7">
        <f>7/9</f>
        <v>0.77777777777777779</v>
      </c>
      <c r="O17" s="7">
        <f>8/9</f>
        <v>0.88888888888888884</v>
      </c>
      <c r="P17" s="11"/>
      <c r="Q17" s="9"/>
      <c r="R17" s="6"/>
    </row>
    <row r="18" spans="1:18" x14ac:dyDescent="0.3">
      <c r="A18" s="6">
        <v>0.47212662300000002</v>
      </c>
      <c r="B18" s="6">
        <v>7.0199659999999997E-2</v>
      </c>
      <c r="C18" s="6">
        <v>0.98653015200000005</v>
      </c>
      <c r="D18" s="6"/>
      <c r="E18" s="8"/>
      <c r="F18" s="8"/>
      <c r="G18" s="7">
        <f>1/9</f>
        <v>0.1111111111111111</v>
      </c>
      <c r="H18" s="7">
        <f>2/9</f>
        <v>0.22222222222222221</v>
      </c>
      <c r="I18" s="7">
        <f>3/9</f>
        <v>0.33333333333333331</v>
      </c>
      <c r="J18" s="7">
        <f>4/9</f>
        <v>0.44444444444444442</v>
      </c>
      <c r="K18" s="7">
        <f>5/9</f>
        <v>0.55555555555555558</v>
      </c>
      <c r="L18" s="7">
        <f>6/9</f>
        <v>0.66666666666666663</v>
      </c>
      <c r="M18" s="7">
        <f>7/9</f>
        <v>0.77777777777777779</v>
      </c>
      <c r="N18" s="7">
        <f>8/9</f>
        <v>0.88888888888888884</v>
      </c>
      <c r="O18" s="7">
        <f>9/9</f>
        <v>1</v>
      </c>
      <c r="P18" s="11"/>
      <c r="Q18" s="9"/>
      <c r="R18" s="6"/>
    </row>
    <row r="19" spans="1:18" x14ac:dyDescent="0.3">
      <c r="A19" s="6">
        <v>0.76568196899999996</v>
      </c>
      <c r="B19" s="6">
        <v>0.88912133199999999</v>
      </c>
      <c r="C19" s="6">
        <v>0.50044487500000001</v>
      </c>
      <c r="D19" s="6"/>
      <c r="E19" s="7">
        <v>0</v>
      </c>
      <c r="F19" s="7">
        <f>1/9</f>
        <v>0.1111111111111111</v>
      </c>
      <c r="G19" s="8">
        <f>COUNTIFS($A$1:$A$50,"&gt;"&amp;$E7,$A$1:$A$50,"&lt;"&amp;$F7,$B$1:$B$50,"&gt;"&amp;G$5,$B$1:$B$50,"&lt;"&amp;G$6,$C$1:$C$50,"&gt;"&amp;$E$17,$C$1:$C$50,"&lt;"&amp;$F$17)</f>
        <v>0</v>
      </c>
      <c r="H19" s="8">
        <f t="shared" ref="H19:O19" si="3">COUNTIFS($A$1:$A$50,"&gt;"&amp;$E7,$A$1:$A$50,"&lt;"&amp;$F7,$B$1:$B$50,"&gt;"&amp;H$5,$B$1:$B$50,"&lt;"&amp;H$6,$C$1:$C$50,"&gt;"&amp;$E$17,$C$1:$C$50,"&lt;"&amp;$F$17)</f>
        <v>0</v>
      </c>
      <c r="I19" s="8">
        <f t="shared" si="3"/>
        <v>0</v>
      </c>
      <c r="J19" s="8">
        <f t="shared" si="3"/>
        <v>0</v>
      </c>
      <c r="K19" s="8">
        <f t="shared" si="3"/>
        <v>0</v>
      </c>
      <c r="L19" s="8">
        <f t="shared" si="3"/>
        <v>1</v>
      </c>
      <c r="M19" s="8">
        <f t="shared" si="3"/>
        <v>0</v>
      </c>
      <c r="N19" s="8">
        <f t="shared" si="3"/>
        <v>0</v>
      </c>
      <c r="O19" s="8">
        <f t="shared" si="3"/>
        <v>0</v>
      </c>
      <c r="P19" s="11">
        <f>SUM(G19:O19)</f>
        <v>1</v>
      </c>
      <c r="Q19" s="9"/>
      <c r="R19" s="6"/>
    </row>
    <row r="20" spans="1:18" x14ac:dyDescent="0.3">
      <c r="A20" s="6">
        <v>0.209538417</v>
      </c>
      <c r="B20" s="6">
        <v>0.142299487</v>
      </c>
      <c r="C20" s="6">
        <v>0.71007207000000006</v>
      </c>
      <c r="D20" s="6"/>
      <c r="E20" s="7">
        <f>1/9</f>
        <v>0.1111111111111111</v>
      </c>
      <c r="F20" s="7">
        <f>2/9</f>
        <v>0.22222222222222221</v>
      </c>
      <c r="G20" s="8">
        <f t="shared" ref="G20:O20" si="4">COUNTIFS($A$1:$A$50,"&gt;"&amp;$E8,$A$1:$A$50,"&lt;"&amp;$F8,$B$1:$B$50,"&gt;"&amp;G$5,$B$1:$B$50,"&lt;"&amp;G$6,$C$1:$C$50,"&gt;"&amp;$E$17,$C$1:$C$50,"&lt;"&amp;$F$17)</f>
        <v>0</v>
      </c>
      <c r="H20" s="8">
        <f t="shared" si="4"/>
        <v>0</v>
      </c>
      <c r="I20" s="8">
        <f t="shared" si="4"/>
        <v>0</v>
      </c>
      <c r="J20" s="8">
        <f t="shared" si="4"/>
        <v>0</v>
      </c>
      <c r="K20" s="8">
        <f t="shared" si="4"/>
        <v>0</v>
      </c>
      <c r="L20" s="8">
        <f t="shared" si="4"/>
        <v>0</v>
      </c>
      <c r="M20" s="8">
        <f t="shared" si="4"/>
        <v>0</v>
      </c>
      <c r="N20" s="8">
        <f t="shared" si="4"/>
        <v>0</v>
      </c>
      <c r="O20" s="8">
        <f t="shared" si="4"/>
        <v>0</v>
      </c>
      <c r="P20" s="11">
        <f t="shared" ref="P20:P27" si="5">SUM(G20:O20)</f>
        <v>0</v>
      </c>
      <c r="Q20" s="9"/>
      <c r="R20" s="6"/>
    </row>
    <row r="21" spans="1:18" x14ac:dyDescent="0.3">
      <c r="A21" s="6">
        <v>0.926874109</v>
      </c>
      <c r="B21" s="6">
        <v>0.86095232099999996</v>
      </c>
      <c r="C21" s="6">
        <v>0.25444185200000002</v>
      </c>
      <c r="D21" s="6"/>
      <c r="E21" s="7">
        <f>2/9</f>
        <v>0.22222222222222221</v>
      </c>
      <c r="F21" s="7">
        <f>3/9</f>
        <v>0.33333333333333331</v>
      </c>
      <c r="G21" s="8">
        <f t="shared" ref="G21:O21" si="6">COUNTIFS($A$1:$A$50,"&gt;"&amp;$E9,$A$1:$A$50,"&lt;"&amp;$F9,$B$1:$B$50,"&gt;"&amp;G$5,$B$1:$B$50,"&lt;"&amp;G$6,$C$1:$C$50,"&gt;"&amp;$E$17,$C$1:$C$50,"&lt;"&amp;$F$17)</f>
        <v>0</v>
      </c>
      <c r="H21" s="8">
        <f t="shared" si="6"/>
        <v>0</v>
      </c>
      <c r="I21" s="8">
        <f t="shared" si="6"/>
        <v>0</v>
      </c>
      <c r="J21" s="8">
        <f t="shared" si="6"/>
        <v>0</v>
      </c>
      <c r="K21" s="8">
        <f t="shared" si="6"/>
        <v>0</v>
      </c>
      <c r="L21" s="8">
        <f t="shared" si="6"/>
        <v>0</v>
      </c>
      <c r="M21" s="8">
        <f t="shared" si="6"/>
        <v>0</v>
      </c>
      <c r="N21" s="8">
        <f t="shared" si="6"/>
        <v>0</v>
      </c>
      <c r="O21" s="8">
        <f t="shared" si="6"/>
        <v>0</v>
      </c>
      <c r="P21" s="11">
        <f t="shared" si="5"/>
        <v>0</v>
      </c>
      <c r="Q21" s="9"/>
      <c r="R21" s="9"/>
    </row>
    <row r="22" spans="1:18" x14ac:dyDescent="0.3">
      <c r="A22" s="6">
        <v>0.36090586600000002</v>
      </c>
      <c r="B22" s="6">
        <v>0.97002276399999998</v>
      </c>
      <c r="C22" s="6">
        <v>0.19193832799999999</v>
      </c>
      <c r="D22" s="6"/>
      <c r="E22" s="7">
        <f>3/9</f>
        <v>0.33333333333333331</v>
      </c>
      <c r="F22" s="7">
        <f>4/9</f>
        <v>0.44444444444444442</v>
      </c>
      <c r="G22" s="8">
        <f t="shared" ref="G22:O22" si="7">COUNTIFS($A$1:$A$50,"&gt;"&amp;$E10,$A$1:$A$50,"&lt;"&amp;$F10,$B$1:$B$50,"&gt;"&amp;G$5,$B$1:$B$50,"&lt;"&amp;G$6,$C$1:$C$50,"&gt;"&amp;$E$17,$C$1:$C$50,"&lt;"&amp;$F$17)</f>
        <v>0</v>
      </c>
      <c r="H22" s="8">
        <f t="shared" si="7"/>
        <v>0</v>
      </c>
      <c r="I22" s="8">
        <f t="shared" si="7"/>
        <v>0</v>
      </c>
      <c r="J22" s="8">
        <f t="shared" si="7"/>
        <v>0</v>
      </c>
      <c r="K22" s="8">
        <f t="shared" si="7"/>
        <v>1</v>
      </c>
      <c r="L22" s="8">
        <f t="shared" si="7"/>
        <v>0</v>
      </c>
      <c r="M22" s="8">
        <f t="shared" si="7"/>
        <v>0</v>
      </c>
      <c r="N22" s="8">
        <f t="shared" si="7"/>
        <v>0</v>
      </c>
      <c r="O22" s="8">
        <f t="shared" si="7"/>
        <v>1</v>
      </c>
      <c r="P22" s="11">
        <f t="shared" si="5"/>
        <v>2</v>
      </c>
      <c r="Q22" s="9"/>
      <c r="R22" s="9"/>
    </row>
    <row r="23" spans="1:18" x14ac:dyDescent="0.3">
      <c r="A23" s="6">
        <v>0.48913929</v>
      </c>
      <c r="B23" s="6">
        <v>0.38616112000000002</v>
      </c>
      <c r="C23" s="6">
        <v>0.29314678</v>
      </c>
      <c r="D23" s="6"/>
      <c r="E23" s="7">
        <f>4/9</f>
        <v>0.44444444444444442</v>
      </c>
      <c r="F23" s="7">
        <f>5/9</f>
        <v>0.55555555555555558</v>
      </c>
      <c r="G23" s="8">
        <f t="shared" ref="G23:O23" si="8">COUNTIFS($A$1:$A$50,"&gt;"&amp;$E11,$A$1:$A$50,"&lt;"&amp;$F11,$B$1:$B$50,"&gt;"&amp;G$5,$B$1:$B$50,"&lt;"&amp;G$6,$C$1:$C$50,"&gt;"&amp;$E$17,$C$1:$C$50,"&lt;"&amp;$F$17)</f>
        <v>0</v>
      </c>
      <c r="H23" s="8">
        <f t="shared" si="8"/>
        <v>0</v>
      </c>
      <c r="I23" s="8">
        <f t="shared" si="8"/>
        <v>1</v>
      </c>
      <c r="J23" s="8">
        <f t="shared" si="8"/>
        <v>0</v>
      </c>
      <c r="K23" s="8">
        <f t="shared" si="8"/>
        <v>0</v>
      </c>
      <c r="L23" s="8">
        <f t="shared" si="8"/>
        <v>0</v>
      </c>
      <c r="M23" s="8">
        <f t="shared" si="8"/>
        <v>0</v>
      </c>
      <c r="N23" s="8">
        <f t="shared" si="8"/>
        <v>0</v>
      </c>
      <c r="O23" s="8">
        <f t="shared" si="8"/>
        <v>0</v>
      </c>
      <c r="P23" s="11">
        <f t="shared" si="5"/>
        <v>1</v>
      </c>
      <c r="Q23" s="9"/>
      <c r="R23" s="9"/>
    </row>
    <row r="24" spans="1:18" x14ac:dyDescent="0.3">
      <c r="A24" s="6">
        <v>0.93763368300000005</v>
      </c>
      <c r="B24" s="6">
        <v>0.99020856599999996</v>
      </c>
      <c r="C24" s="6">
        <v>0.97847748999999995</v>
      </c>
      <c r="D24" s="6"/>
      <c r="E24" s="7">
        <f>5/9</f>
        <v>0.55555555555555558</v>
      </c>
      <c r="F24" s="7">
        <f>6/9</f>
        <v>0.66666666666666663</v>
      </c>
      <c r="G24" s="8">
        <f t="shared" ref="G24:O24" si="9">COUNTIFS($A$1:$A$50,"&gt;"&amp;$E12,$A$1:$A$50,"&lt;"&amp;$F12,$B$1:$B$50,"&gt;"&amp;G$5,$B$1:$B$50,"&lt;"&amp;G$6,$C$1:$C$50,"&gt;"&amp;$E$17,$C$1:$C$50,"&lt;"&amp;$F$17)</f>
        <v>0</v>
      </c>
      <c r="H24" s="8">
        <f t="shared" si="9"/>
        <v>0</v>
      </c>
      <c r="I24" s="8">
        <f t="shared" si="9"/>
        <v>0</v>
      </c>
      <c r="J24" s="8">
        <f t="shared" si="9"/>
        <v>0</v>
      </c>
      <c r="K24" s="8">
        <f t="shared" si="9"/>
        <v>0</v>
      </c>
      <c r="L24" s="8">
        <f t="shared" si="9"/>
        <v>0</v>
      </c>
      <c r="M24" s="8">
        <f t="shared" si="9"/>
        <v>0</v>
      </c>
      <c r="N24" s="8">
        <f t="shared" si="9"/>
        <v>0</v>
      </c>
      <c r="O24" s="8">
        <f t="shared" si="9"/>
        <v>0</v>
      </c>
      <c r="P24" s="11">
        <f t="shared" si="5"/>
        <v>0</v>
      </c>
      <c r="Q24" s="9"/>
      <c r="R24" s="9"/>
    </row>
    <row r="25" spans="1:18" x14ac:dyDescent="0.3">
      <c r="A25" s="6">
        <v>3.0062571999999999E-2</v>
      </c>
      <c r="B25" s="6">
        <v>0.47803437999999998</v>
      </c>
      <c r="C25" s="6">
        <v>0.50933984399999999</v>
      </c>
      <c r="D25" s="6"/>
      <c r="E25" s="7">
        <f>6/9</f>
        <v>0.66666666666666663</v>
      </c>
      <c r="F25" s="7">
        <f>7/9</f>
        <v>0.77777777777777779</v>
      </c>
      <c r="G25" s="8">
        <f t="shared" ref="G25:O25" si="10">COUNTIFS($A$1:$A$50,"&gt;"&amp;$E13,$A$1:$A$50,"&lt;"&amp;$F13,$B$1:$B$50,"&gt;"&amp;G$5,$B$1:$B$50,"&lt;"&amp;G$6,$C$1:$C$50,"&gt;"&amp;$E$17,$C$1:$C$50,"&lt;"&amp;$F$17)</f>
        <v>0</v>
      </c>
      <c r="H25" s="8">
        <f t="shared" si="10"/>
        <v>0</v>
      </c>
      <c r="I25" s="8">
        <f t="shared" si="10"/>
        <v>0</v>
      </c>
      <c r="J25" s="8">
        <f t="shared" si="10"/>
        <v>0</v>
      </c>
      <c r="K25" s="8">
        <f t="shared" si="10"/>
        <v>0</v>
      </c>
      <c r="L25" s="8">
        <f t="shared" si="10"/>
        <v>0</v>
      </c>
      <c r="M25" s="8">
        <f t="shared" si="10"/>
        <v>0</v>
      </c>
      <c r="N25" s="8">
        <f t="shared" si="10"/>
        <v>0</v>
      </c>
      <c r="O25" s="8">
        <f t="shared" si="10"/>
        <v>0</v>
      </c>
      <c r="P25" s="11">
        <f t="shared" si="5"/>
        <v>0</v>
      </c>
      <c r="Q25" s="9"/>
      <c r="R25" s="9"/>
    </row>
    <row r="26" spans="1:18" x14ac:dyDescent="0.3">
      <c r="A26" s="6">
        <v>0.487523922</v>
      </c>
      <c r="B26" s="6">
        <v>0.50314864400000003</v>
      </c>
      <c r="C26" s="6">
        <v>0.40476723399999998</v>
      </c>
      <c r="D26" s="6"/>
      <c r="E26" s="7">
        <f>7/9</f>
        <v>0.77777777777777779</v>
      </c>
      <c r="F26" s="7">
        <f>8/9</f>
        <v>0.88888888888888884</v>
      </c>
      <c r="G26" s="8">
        <f t="shared" ref="G26:O26" si="11">COUNTIFS($A$1:$A$50,"&gt;"&amp;$E14,$A$1:$A$50,"&lt;"&amp;$F14,$B$1:$B$50,"&gt;"&amp;G$5,$B$1:$B$50,"&lt;"&amp;G$6,$C$1:$C$50,"&gt;"&amp;$E$17,$C$1:$C$50,"&lt;"&amp;$F$17)</f>
        <v>0</v>
      </c>
      <c r="H26" s="8">
        <f t="shared" si="11"/>
        <v>1</v>
      </c>
      <c r="I26" s="8">
        <f t="shared" si="11"/>
        <v>0</v>
      </c>
      <c r="J26" s="8">
        <f t="shared" si="11"/>
        <v>0</v>
      </c>
      <c r="K26" s="8">
        <f t="shared" si="11"/>
        <v>0</v>
      </c>
      <c r="L26" s="8">
        <f t="shared" si="11"/>
        <v>0</v>
      </c>
      <c r="M26" s="8">
        <f t="shared" si="11"/>
        <v>0</v>
      </c>
      <c r="N26" s="8">
        <f t="shared" si="11"/>
        <v>1</v>
      </c>
      <c r="O26" s="8">
        <f t="shared" si="11"/>
        <v>0</v>
      </c>
      <c r="P26" s="11">
        <f t="shared" si="5"/>
        <v>2</v>
      </c>
      <c r="Q26" s="9"/>
      <c r="R26" s="9"/>
    </row>
    <row r="27" spans="1:18" x14ac:dyDescent="0.3">
      <c r="A27" s="6">
        <v>0.86615772899999999</v>
      </c>
      <c r="B27" s="6">
        <v>0.85542970299999999</v>
      </c>
      <c r="C27" s="6">
        <v>0.189902617</v>
      </c>
      <c r="D27" s="6"/>
      <c r="E27" s="7">
        <f>8/9</f>
        <v>0.88888888888888884</v>
      </c>
      <c r="F27" s="7">
        <f>9/9</f>
        <v>1</v>
      </c>
      <c r="G27" s="8">
        <f t="shared" ref="G27:O27" si="12">COUNTIFS($A$1:$A$50,"&gt;"&amp;$E15,$A$1:$A$50,"&lt;"&amp;$F15,$B$1:$B$50,"&gt;"&amp;G$5,$B$1:$B$50,"&lt;"&amp;G$6,$C$1:$C$50,"&gt;"&amp;$E$17,$C$1:$C$50,"&lt;"&amp;$F$17)</f>
        <v>0</v>
      </c>
      <c r="H27" s="8">
        <f t="shared" si="12"/>
        <v>1</v>
      </c>
      <c r="I27" s="8">
        <f t="shared" si="12"/>
        <v>0</v>
      </c>
      <c r="J27" s="8">
        <f t="shared" si="12"/>
        <v>0</v>
      </c>
      <c r="K27" s="8">
        <f t="shared" si="12"/>
        <v>0</v>
      </c>
      <c r="L27" s="8">
        <f t="shared" si="12"/>
        <v>0</v>
      </c>
      <c r="M27" s="8">
        <f t="shared" si="12"/>
        <v>0</v>
      </c>
      <c r="N27" s="8">
        <f t="shared" si="12"/>
        <v>0</v>
      </c>
      <c r="O27" s="8">
        <f t="shared" si="12"/>
        <v>0</v>
      </c>
      <c r="P27" s="11">
        <f t="shared" si="5"/>
        <v>1</v>
      </c>
      <c r="Q27" s="9"/>
      <c r="R27" s="9"/>
    </row>
    <row r="28" spans="1:18" x14ac:dyDescent="0.3">
      <c r="A28" s="6">
        <v>0.63159257099999999</v>
      </c>
      <c r="B28" s="6">
        <v>0.39253011999999998</v>
      </c>
      <c r="C28" s="6">
        <v>0.55060489199999996</v>
      </c>
      <c r="D28" s="6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9"/>
      <c r="R28" s="9"/>
    </row>
    <row r="29" spans="1:18" x14ac:dyDescent="0.3">
      <c r="A29" s="6">
        <v>0.61052614299999997</v>
      </c>
      <c r="B29" s="6">
        <v>0.67422565199999995</v>
      </c>
      <c r="C29" s="6">
        <v>0.77043728600000005</v>
      </c>
      <c r="D29" s="6"/>
      <c r="E29" s="8">
        <f>2/9</f>
        <v>0.22222222222222221</v>
      </c>
      <c r="F29" s="8">
        <f>3/9</f>
        <v>0.33333333333333331</v>
      </c>
      <c r="G29" s="7">
        <v>0</v>
      </c>
      <c r="H29" s="7">
        <f>1/9</f>
        <v>0.1111111111111111</v>
      </c>
      <c r="I29" s="7">
        <f>2/9</f>
        <v>0.22222222222222221</v>
      </c>
      <c r="J29" s="7">
        <f>3/9</f>
        <v>0.33333333333333331</v>
      </c>
      <c r="K29" s="7">
        <f>4/9</f>
        <v>0.44444444444444442</v>
      </c>
      <c r="L29" s="7">
        <f>5/9</f>
        <v>0.55555555555555558</v>
      </c>
      <c r="M29" s="7">
        <f>6/9</f>
        <v>0.66666666666666663</v>
      </c>
      <c r="N29" s="7">
        <f>7/9</f>
        <v>0.77777777777777779</v>
      </c>
      <c r="O29" s="7">
        <f>8/9</f>
        <v>0.88888888888888884</v>
      </c>
      <c r="P29" s="11"/>
      <c r="Q29" s="9"/>
      <c r="R29" s="9"/>
    </row>
    <row r="30" spans="1:18" x14ac:dyDescent="0.3">
      <c r="A30" s="6">
        <v>0.42339841900000003</v>
      </c>
      <c r="B30" s="6">
        <v>0.58982267899999996</v>
      </c>
      <c r="C30" s="6">
        <v>0.787278425</v>
      </c>
      <c r="D30" s="6"/>
      <c r="E30" s="8"/>
      <c r="F30" s="8"/>
      <c r="G30" s="7">
        <f>1/9</f>
        <v>0.1111111111111111</v>
      </c>
      <c r="H30" s="7">
        <f>2/9</f>
        <v>0.22222222222222221</v>
      </c>
      <c r="I30" s="7">
        <f>3/9</f>
        <v>0.33333333333333331</v>
      </c>
      <c r="J30" s="7">
        <f>4/9</f>
        <v>0.44444444444444442</v>
      </c>
      <c r="K30" s="7">
        <f>5/9</f>
        <v>0.55555555555555558</v>
      </c>
      <c r="L30" s="7">
        <f>6/9</f>
        <v>0.66666666666666663</v>
      </c>
      <c r="M30" s="7">
        <f>7/9</f>
        <v>0.77777777777777779</v>
      </c>
      <c r="N30" s="7">
        <f>8/9</f>
        <v>0.88888888888888884</v>
      </c>
      <c r="O30" s="7">
        <f>9/9</f>
        <v>1</v>
      </c>
      <c r="P30" s="11"/>
      <c r="Q30" s="9"/>
      <c r="R30" s="9"/>
    </row>
    <row r="31" spans="1:18" x14ac:dyDescent="0.3">
      <c r="A31" s="6">
        <v>3.8391690999999999E-2</v>
      </c>
      <c r="B31" s="6">
        <v>0.20185766199999999</v>
      </c>
      <c r="C31" s="6">
        <v>0.851461354</v>
      </c>
      <c r="D31" s="6"/>
      <c r="E31" s="7">
        <v>0</v>
      </c>
      <c r="F31" s="7">
        <f>1/9</f>
        <v>0.1111111111111111</v>
      </c>
      <c r="G31" s="8">
        <f>COUNTIFS($A$1:$A$50,"&gt;"&amp;$E19,$A$1:$A$50,"&lt;"&amp;$F19,$B$1:$B$50,"&gt;"&amp;G$5,$B$1:$B$50,"&lt;"&amp;G$6,$C$1:$C$50,"&gt;"&amp;$E$29,$C$1:$C$50,"&lt;"&amp;$F$29)</f>
        <v>0</v>
      </c>
      <c r="H31" s="8">
        <f t="shared" ref="H31:O31" si="13">COUNTIFS($A$1:$A$50,"&gt;"&amp;$E19,$A$1:$A$50,"&lt;"&amp;$F19,$B$1:$B$50,"&gt;"&amp;H$5,$B$1:$B$50,"&lt;"&amp;H$6,$C$1:$C$50,"&gt;"&amp;$E$29,$C$1:$C$50,"&lt;"&amp;$F$29)</f>
        <v>0</v>
      </c>
      <c r="I31" s="8">
        <f t="shared" si="13"/>
        <v>0</v>
      </c>
      <c r="J31" s="8">
        <f t="shared" si="13"/>
        <v>0</v>
      </c>
      <c r="K31" s="8">
        <f t="shared" si="13"/>
        <v>0</v>
      </c>
      <c r="L31" s="8">
        <f t="shared" si="13"/>
        <v>0</v>
      </c>
      <c r="M31" s="8">
        <f t="shared" si="13"/>
        <v>0</v>
      </c>
      <c r="N31" s="8">
        <f t="shared" si="13"/>
        <v>0</v>
      </c>
      <c r="O31" s="8">
        <f t="shared" si="13"/>
        <v>0</v>
      </c>
      <c r="P31" s="11">
        <f>SUM(G31:O31)</f>
        <v>0</v>
      </c>
      <c r="Q31" s="9"/>
      <c r="R31" s="6"/>
    </row>
    <row r="32" spans="1:18" x14ac:dyDescent="0.3">
      <c r="A32" s="6">
        <v>0.44150385399999997</v>
      </c>
      <c r="B32" s="6">
        <v>0.30426621999999998</v>
      </c>
      <c r="C32" s="6">
        <v>0.96933364300000002</v>
      </c>
      <c r="D32" s="6"/>
      <c r="E32" s="7">
        <f>1/9</f>
        <v>0.1111111111111111</v>
      </c>
      <c r="F32" s="7">
        <f>2/9</f>
        <v>0.22222222222222221</v>
      </c>
      <c r="G32" s="8">
        <f t="shared" ref="G32:O32" si="14">COUNTIFS($A$1:$A$50,"&gt;"&amp;$E20,$A$1:$A$50,"&lt;"&amp;$F20,$B$1:$B$50,"&gt;"&amp;G$5,$B$1:$B$50,"&lt;"&amp;G$6,$C$1:$C$50,"&gt;"&amp;$E$29,$C$1:$C$50,"&lt;"&amp;$F$29)</f>
        <v>0</v>
      </c>
      <c r="H32" s="8">
        <f t="shared" si="14"/>
        <v>0</v>
      </c>
      <c r="I32" s="8">
        <f t="shared" si="14"/>
        <v>0</v>
      </c>
      <c r="J32" s="8">
        <f t="shared" si="14"/>
        <v>0</v>
      </c>
      <c r="K32" s="8">
        <f t="shared" si="14"/>
        <v>0</v>
      </c>
      <c r="L32" s="8">
        <f t="shared" si="14"/>
        <v>0</v>
      </c>
      <c r="M32" s="8">
        <f t="shared" si="14"/>
        <v>0</v>
      </c>
      <c r="N32" s="8">
        <f t="shared" si="14"/>
        <v>0</v>
      </c>
      <c r="O32" s="8">
        <f t="shared" si="14"/>
        <v>0</v>
      </c>
      <c r="P32" s="11">
        <f t="shared" ref="P32:P39" si="15">SUM(G32:O32)</f>
        <v>0</v>
      </c>
      <c r="Q32" s="9"/>
      <c r="R32" s="6"/>
    </row>
    <row r="33" spans="1:18" x14ac:dyDescent="0.3">
      <c r="A33" s="6">
        <v>0.57676477400000004</v>
      </c>
      <c r="B33" s="6">
        <v>0.97092173699999995</v>
      </c>
      <c r="C33" s="6">
        <v>0.75316204099999995</v>
      </c>
      <c r="D33" s="6"/>
      <c r="E33" s="7">
        <f>2/9</f>
        <v>0.22222222222222221</v>
      </c>
      <c r="F33" s="7">
        <f>3/9</f>
        <v>0.33333333333333331</v>
      </c>
      <c r="G33" s="8">
        <f t="shared" ref="G33:O33" si="16">COUNTIFS($A$1:$A$50,"&gt;"&amp;$E21,$A$1:$A$50,"&lt;"&amp;$F21,$B$1:$B$50,"&gt;"&amp;G$5,$B$1:$B$50,"&lt;"&amp;G$6,$C$1:$C$50,"&gt;"&amp;$E$29,$C$1:$C$50,"&lt;"&amp;$F$29)</f>
        <v>0</v>
      </c>
      <c r="H33" s="8">
        <f t="shared" si="16"/>
        <v>0</v>
      </c>
      <c r="I33" s="8">
        <f t="shared" si="16"/>
        <v>0</v>
      </c>
      <c r="J33" s="8">
        <f t="shared" si="16"/>
        <v>0</v>
      </c>
      <c r="K33" s="8">
        <f t="shared" si="16"/>
        <v>0</v>
      </c>
      <c r="L33" s="8">
        <f t="shared" si="16"/>
        <v>0</v>
      </c>
      <c r="M33" s="8">
        <f t="shared" si="16"/>
        <v>0</v>
      </c>
      <c r="N33" s="8">
        <f t="shared" si="16"/>
        <v>0</v>
      </c>
      <c r="O33" s="8">
        <f t="shared" si="16"/>
        <v>0</v>
      </c>
      <c r="P33" s="11">
        <f t="shared" si="15"/>
        <v>0</v>
      </c>
      <c r="Q33" s="9"/>
      <c r="R33" s="6"/>
    </row>
    <row r="34" spans="1:18" x14ac:dyDescent="0.3">
      <c r="A34" s="6">
        <v>0.97425271199999997</v>
      </c>
      <c r="B34" s="6">
        <v>0.69951763</v>
      </c>
      <c r="C34" s="6">
        <v>0.44845276699999997</v>
      </c>
      <c r="D34" s="6"/>
      <c r="E34" s="7">
        <f>3/9</f>
        <v>0.33333333333333331</v>
      </c>
      <c r="F34" s="7">
        <f>4/9</f>
        <v>0.44444444444444442</v>
      </c>
      <c r="G34" s="8">
        <f t="shared" ref="G34:O34" si="17">COUNTIFS($A$1:$A$50,"&gt;"&amp;$E22,$A$1:$A$50,"&lt;"&amp;$F22,$B$1:$B$50,"&gt;"&amp;G$5,$B$1:$B$50,"&lt;"&amp;G$6,$C$1:$C$50,"&gt;"&amp;$E$29,$C$1:$C$50,"&lt;"&amp;$F$29)</f>
        <v>0</v>
      </c>
      <c r="H34" s="8">
        <f t="shared" si="17"/>
        <v>0</v>
      </c>
      <c r="I34" s="8">
        <f t="shared" si="17"/>
        <v>0</v>
      </c>
      <c r="J34" s="8">
        <f t="shared" si="17"/>
        <v>0</v>
      </c>
      <c r="K34" s="8">
        <f t="shared" si="17"/>
        <v>0</v>
      </c>
      <c r="L34" s="8">
        <f t="shared" si="17"/>
        <v>0</v>
      </c>
      <c r="M34" s="8">
        <f t="shared" si="17"/>
        <v>0</v>
      </c>
      <c r="N34" s="8">
        <f t="shared" si="17"/>
        <v>0</v>
      </c>
      <c r="O34" s="8">
        <f t="shared" si="17"/>
        <v>0</v>
      </c>
      <c r="P34" s="11">
        <f t="shared" si="15"/>
        <v>0</v>
      </c>
      <c r="Q34" s="9"/>
      <c r="R34" s="6"/>
    </row>
    <row r="35" spans="1:18" x14ac:dyDescent="0.3">
      <c r="A35" s="6">
        <v>3.4579785000000002E-2</v>
      </c>
      <c r="B35" s="6">
        <v>0.56796375300000002</v>
      </c>
      <c r="C35" s="6">
        <v>0.16912770999999999</v>
      </c>
      <c r="D35" s="6"/>
      <c r="E35" s="7">
        <f>4/9</f>
        <v>0.44444444444444442</v>
      </c>
      <c r="F35" s="7">
        <f>5/9</f>
        <v>0.55555555555555558</v>
      </c>
      <c r="G35" s="8">
        <f t="shared" ref="G35:O35" si="18">COUNTIFS($A$1:$A$50,"&gt;"&amp;$E23,$A$1:$A$50,"&lt;"&amp;$F23,$B$1:$B$50,"&gt;"&amp;G$5,$B$1:$B$50,"&lt;"&amp;G$6,$C$1:$C$50,"&gt;"&amp;$E$29,$C$1:$C$50,"&lt;"&amp;$F$29)</f>
        <v>0</v>
      </c>
      <c r="H35" s="8">
        <f t="shared" si="18"/>
        <v>0</v>
      </c>
      <c r="I35" s="8">
        <f t="shared" si="18"/>
        <v>0</v>
      </c>
      <c r="J35" s="8">
        <f t="shared" si="18"/>
        <v>1</v>
      </c>
      <c r="K35" s="8">
        <f t="shared" si="18"/>
        <v>0</v>
      </c>
      <c r="L35" s="8">
        <f t="shared" si="18"/>
        <v>0</v>
      </c>
      <c r="M35" s="8">
        <f t="shared" si="18"/>
        <v>0</v>
      </c>
      <c r="N35" s="8">
        <f t="shared" si="18"/>
        <v>0</v>
      </c>
      <c r="O35" s="8">
        <f t="shared" si="18"/>
        <v>0</v>
      </c>
      <c r="P35" s="11">
        <f t="shared" si="15"/>
        <v>1</v>
      </c>
      <c r="Q35" s="9"/>
      <c r="R35" s="9"/>
    </row>
    <row r="36" spans="1:18" x14ac:dyDescent="0.3">
      <c r="A36" s="6">
        <v>0.73682180600000002</v>
      </c>
      <c r="B36" s="6">
        <v>0.31230176500000001</v>
      </c>
      <c r="C36" s="6">
        <v>0.39138419200000002</v>
      </c>
      <c r="D36" s="6"/>
      <c r="E36" s="7">
        <f>5/9</f>
        <v>0.55555555555555558</v>
      </c>
      <c r="F36" s="7">
        <f>6/9</f>
        <v>0.66666666666666663</v>
      </c>
      <c r="G36" s="8">
        <f t="shared" ref="G36:O36" si="19">COUNTIFS($A$1:$A$50,"&gt;"&amp;$E24,$A$1:$A$50,"&lt;"&amp;$F24,$B$1:$B$50,"&gt;"&amp;G$5,$B$1:$B$50,"&lt;"&amp;G$6,$C$1:$C$50,"&gt;"&amp;$E$29,$C$1:$C$50,"&lt;"&amp;$F$29)</f>
        <v>0</v>
      </c>
      <c r="H36" s="8">
        <f t="shared" si="19"/>
        <v>0</v>
      </c>
      <c r="I36" s="8">
        <f t="shared" si="19"/>
        <v>0</v>
      </c>
      <c r="J36" s="8">
        <f t="shared" si="19"/>
        <v>0</v>
      </c>
      <c r="K36" s="8">
        <f t="shared" si="19"/>
        <v>1</v>
      </c>
      <c r="L36" s="8">
        <f t="shared" si="19"/>
        <v>0</v>
      </c>
      <c r="M36" s="8">
        <f t="shared" si="19"/>
        <v>0</v>
      </c>
      <c r="N36" s="8">
        <f t="shared" si="19"/>
        <v>0</v>
      </c>
      <c r="O36" s="8">
        <f t="shared" si="19"/>
        <v>0</v>
      </c>
      <c r="P36" s="11">
        <f t="shared" si="15"/>
        <v>1</v>
      </c>
      <c r="Q36" s="9"/>
      <c r="R36" s="9"/>
    </row>
    <row r="37" spans="1:18" x14ac:dyDescent="0.3">
      <c r="A37" s="6">
        <v>0.61209023900000004</v>
      </c>
      <c r="B37" s="6">
        <v>0.485973879</v>
      </c>
      <c r="C37" s="6">
        <v>0.31431276400000002</v>
      </c>
      <c r="D37" s="6"/>
      <c r="E37" s="7">
        <f>6/9</f>
        <v>0.66666666666666663</v>
      </c>
      <c r="F37" s="7">
        <f>7/9</f>
        <v>0.77777777777777779</v>
      </c>
      <c r="G37" s="8">
        <f t="shared" ref="G37:O37" si="20">COUNTIFS($A$1:$A$50,"&gt;"&amp;$E25,$A$1:$A$50,"&lt;"&amp;$F25,$B$1:$B$50,"&gt;"&amp;G$5,$B$1:$B$50,"&lt;"&amp;G$6,$C$1:$C$50,"&gt;"&amp;$E$29,$C$1:$C$50,"&lt;"&amp;$F$29)</f>
        <v>0</v>
      </c>
      <c r="H37" s="8">
        <f t="shared" si="20"/>
        <v>0</v>
      </c>
      <c r="I37" s="8">
        <f t="shared" si="20"/>
        <v>0</v>
      </c>
      <c r="J37" s="8">
        <f t="shared" si="20"/>
        <v>0</v>
      </c>
      <c r="K37" s="8">
        <f t="shared" si="20"/>
        <v>0</v>
      </c>
      <c r="L37" s="8">
        <f t="shared" si="20"/>
        <v>0</v>
      </c>
      <c r="M37" s="8">
        <f t="shared" si="20"/>
        <v>0</v>
      </c>
      <c r="N37" s="8">
        <f t="shared" si="20"/>
        <v>0</v>
      </c>
      <c r="O37" s="8">
        <f t="shared" si="20"/>
        <v>0</v>
      </c>
      <c r="P37" s="11">
        <f t="shared" si="15"/>
        <v>0</v>
      </c>
      <c r="Q37" s="9"/>
      <c r="R37" s="9"/>
    </row>
    <row r="38" spans="1:18" x14ac:dyDescent="0.3">
      <c r="A38" s="6">
        <v>0.353480444</v>
      </c>
      <c r="B38" s="6">
        <v>0.44898030300000003</v>
      </c>
      <c r="C38" s="6">
        <v>0.188733175</v>
      </c>
      <c r="D38" s="6"/>
      <c r="E38" s="7">
        <f>7/9</f>
        <v>0.77777777777777779</v>
      </c>
      <c r="F38" s="7">
        <f>8/9</f>
        <v>0.88888888888888884</v>
      </c>
      <c r="G38" s="8">
        <f t="shared" ref="G38:O38" si="21">COUNTIFS($A$1:$A$50,"&gt;"&amp;$E26,$A$1:$A$50,"&lt;"&amp;$F26,$B$1:$B$50,"&gt;"&amp;G$5,$B$1:$B$50,"&lt;"&amp;G$6,$C$1:$C$50,"&gt;"&amp;$E$29,$C$1:$C$50,"&lt;"&amp;$F$29)</f>
        <v>0</v>
      </c>
      <c r="H38" s="8">
        <f t="shared" si="21"/>
        <v>0</v>
      </c>
      <c r="I38" s="8">
        <f t="shared" si="21"/>
        <v>0</v>
      </c>
      <c r="J38" s="8">
        <f t="shared" si="21"/>
        <v>1</v>
      </c>
      <c r="K38" s="8">
        <f t="shared" si="21"/>
        <v>0</v>
      </c>
      <c r="L38" s="8">
        <f t="shared" si="21"/>
        <v>0</v>
      </c>
      <c r="M38" s="8">
        <f t="shared" si="21"/>
        <v>0</v>
      </c>
      <c r="N38" s="8">
        <f t="shared" si="21"/>
        <v>0</v>
      </c>
      <c r="O38" s="8">
        <f t="shared" si="21"/>
        <v>0</v>
      </c>
      <c r="P38" s="11">
        <f t="shared" si="15"/>
        <v>1</v>
      </c>
      <c r="Q38" s="9"/>
      <c r="R38" s="9"/>
    </row>
    <row r="39" spans="1:18" x14ac:dyDescent="0.3">
      <c r="A39" s="6">
        <v>0.87606461000000002</v>
      </c>
      <c r="B39" s="6">
        <v>0.33392766899999998</v>
      </c>
      <c r="C39" s="6">
        <v>0.29877330800000002</v>
      </c>
      <c r="D39" s="6"/>
      <c r="E39" s="7">
        <f>8/9</f>
        <v>0.88888888888888884</v>
      </c>
      <c r="F39" s="7">
        <f>9/9</f>
        <v>1</v>
      </c>
      <c r="G39" s="8">
        <f t="shared" ref="G39:O39" si="22">COUNTIFS($A$1:$A$50,"&gt;"&amp;$E27,$A$1:$A$50,"&lt;"&amp;$F27,$B$1:$B$50,"&gt;"&amp;G$5,$B$1:$B$50,"&lt;"&amp;G$6,$C$1:$C$50,"&gt;"&amp;$E$29,$C$1:$C$50,"&lt;"&amp;$F$29)</f>
        <v>0</v>
      </c>
      <c r="H39" s="8">
        <f t="shared" si="22"/>
        <v>0</v>
      </c>
      <c r="I39" s="8">
        <f t="shared" si="22"/>
        <v>0</v>
      </c>
      <c r="J39" s="8">
        <f t="shared" si="22"/>
        <v>0</v>
      </c>
      <c r="K39" s="8">
        <f t="shared" si="22"/>
        <v>0</v>
      </c>
      <c r="L39" s="8">
        <f t="shared" si="22"/>
        <v>0</v>
      </c>
      <c r="M39" s="8">
        <f t="shared" si="22"/>
        <v>0</v>
      </c>
      <c r="N39" s="8">
        <f t="shared" si="22"/>
        <v>1</v>
      </c>
      <c r="O39" s="8">
        <f t="shared" si="22"/>
        <v>0</v>
      </c>
      <c r="P39" s="11">
        <f t="shared" si="15"/>
        <v>1</v>
      </c>
      <c r="Q39" s="9"/>
      <c r="R39" s="9"/>
    </row>
    <row r="40" spans="1:18" x14ac:dyDescent="0.3">
      <c r="A40" s="6">
        <v>0.20792502099999999</v>
      </c>
      <c r="B40" s="6">
        <v>0.26080141400000001</v>
      </c>
      <c r="C40" s="6">
        <v>2.1574910000000001E-3</v>
      </c>
      <c r="D40" s="6"/>
      <c r="E40" s="12"/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9"/>
      <c r="R40" s="9"/>
    </row>
    <row r="41" spans="1:18" x14ac:dyDescent="0.3">
      <c r="A41" s="6">
        <v>0.45429241300000001</v>
      </c>
      <c r="B41" s="6">
        <v>6.7694839000000007E-2</v>
      </c>
      <c r="C41" s="6">
        <v>6.1198958999999997E-2</v>
      </c>
      <c r="D41" s="6"/>
      <c r="E41" s="8">
        <f>3/9</f>
        <v>0.33333333333333331</v>
      </c>
      <c r="F41" s="8">
        <f>4/9</f>
        <v>0.44444444444444442</v>
      </c>
      <c r="G41" s="7">
        <v>0</v>
      </c>
      <c r="H41" s="7">
        <f>1/9</f>
        <v>0.1111111111111111</v>
      </c>
      <c r="I41" s="7">
        <f>2/9</f>
        <v>0.22222222222222221</v>
      </c>
      <c r="J41" s="7">
        <f>3/9</f>
        <v>0.33333333333333331</v>
      </c>
      <c r="K41" s="7">
        <f>4/9</f>
        <v>0.44444444444444442</v>
      </c>
      <c r="L41" s="7">
        <f>5/9</f>
        <v>0.55555555555555558</v>
      </c>
      <c r="M41" s="7">
        <f>6/9</f>
        <v>0.66666666666666663</v>
      </c>
      <c r="N41" s="7">
        <f>7/9</f>
        <v>0.77777777777777779</v>
      </c>
      <c r="O41" s="7">
        <f>8/9</f>
        <v>0.88888888888888884</v>
      </c>
      <c r="P41" s="11"/>
      <c r="Q41" s="9"/>
      <c r="R41" s="9"/>
    </row>
    <row r="42" spans="1:18" x14ac:dyDescent="0.3">
      <c r="A42" s="6">
        <v>0.199536564</v>
      </c>
      <c r="B42" s="6">
        <v>0.12974788900000001</v>
      </c>
      <c r="C42" s="6">
        <v>2.0561846000000002E-2</v>
      </c>
      <c r="D42" s="6"/>
      <c r="E42" s="8"/>
      <c r="F42" s="8"/>
      <c r="G42" s="7">
        <f>1/9</f>
        <v>0.1111111111111111</v>
      </c>
      <c r="H42" s="7">
        <f>2/9</f>
        <v>0.22222222222222221</v>
      </c>
      <c r="I42" s="7">
        <f>3/9</f>
        <v>0.33333333333333331</v>
      </c>
      <c r="J42" s="7">
        <f>4/9</f>
        <v>0.44444444444444442</v>
      </c>
      <c r="K42" s="7">
        <f>5/9</f>
        <v>0.55555555555555558</v>
      </c>
      <c r="L42" s="7">
        <f>6/9</f>
        <v>0.66666666666666663</v>
      </c>
      <c r="M42" s="7">
        <f>7/9</f>
        <v>0.77777777777777779</v>
      </c>
      <c r="N42" s="7">
        <f>8/9</f>
        <v>0.88888888888888884</v>
      </c>
      <c r="O42" s="7">
        <f>9/9</f>
        <v>1</v>
      </c>
      <c r="P42" s="11"/>
      <c r="Q42" s="9"/>
      <c r="R42" s="9"/>
    </row>
    <row r="43" spans="1:18" x14ac:dyDescent="0.3">
      <c r="A43" s="6">
        <v>0.44498120899999999</v>
      </c>
      <c r="B43" s="6">
        <v>0.90292129799999998</v>
      </c>
      <c r="C43" s="6">
        <v>0.45361465200000001</v>
      </c>
      <c r="D43" s="6"/>
      <c r="E43" s="7">
        <v>0</v>
      </c>
      <c r="F43" s="7">
        <f>1/9</f>
        <v>0.1111111111111111</v>
      </c>
      <c r="G43" s="8">
        <f>COUNTIFS($A$1:$A$50,"&gt;"&amp;$E31,$A$1:$A$50,"&lt;"&amp;$F31,$B$1:$B$50,"&gt;"&amp;G$5,$B$1:$B$50,"&lt;"&amp;G$6,$C$1:$C$50,"&gt;"&amp;$E$41,$C$1:$C$50,"&lt;"&amp;$F$41)</f>
        <v>0</v>
      </c>
      <c r="H43" s="8">
        <f t="shared" ref="H43:O43" si="23">COUNTIFS($A$1:$A$50,"&gt;"&amp;$E31,$A$1:$A$50,"&lt;"&amp;$F31,$B$1:$B$50,"&gt;"&amp;H$5,$B$1:$B$50,"&lt;"&amp;H$6,$C$1:$C$50,"&gt;"&amp;$E$41,$C$1:$C$50,"&lt;"&amp;$F$41)</f>
        <v>0</v>
      </c>
      <c r="I43" s="8">
        <f t="shared" si="23"/>
        <v>0</v>
      </c>
      <c r="J43" s="8">
        <f t="shared" si="23"/>
        <v>0</v>
      </c>
      <c r="K43" s="8">
        <f t="shared" si="23"/>
        <v>0</v>
      </c>
      <c r="L43" s="8">
        <f t="shared" si="23"/>
        <v>0</v>
      </c>
      <c r="M43" s="8">
        <f t="shared" si="23"/>
        <v>0</v>
      </c>
      <c r="N43" s="8">
        <f t="shared" si="23"/>
        <v>0</v>
      </c>
      <c r="O43" s="8">
        <f t="shared" si="23"/>
        <v>0</v>
      </c>
      <c r="P43" s="11">
        <f>SUM(G43:O43)</f>
        <v>0</v>
      </c>
      <c r="Q43" s="9"/>
      <c r="R43" s="9"/>
    </row>
    <row r="44" spans="1:18" x14ac:dyDescent="0.3">
      <c r="A44" s="6">
        <v>0.35239194499999998</v>
      </c>
      <c r="B44" s="6">
        <v>0.80769386799999998</v>
      </c>
      <c r="C44" s="6">
        <v>0.82865394400000003</v>
      </c>
      <c r="D44" s="6"/>
      <c r="E44" s="7">
        <f>1/9</f>
        <v>0.1111111111111111</v>
      </c>
      <c r="F44" s="7">
        <f>2/9</f>
        <v>0.22222222222222221</v>
      </c>
      <c r="G44" s="8">
        <f t="shared" ref="G44:O44" si="24">COUNTIFS($A$1:$A$50,"&gt;"&amp;$E32,$A$1:$A$50,"&lt;"&amp;$F32,$B$1:$B$50,"&gt;"&amp;G$5,$B$1:$B$50,"&lt;"&amp;G$6,$C$1:$C$50,"&gt;"&amp;$E$41,$C$1:$C$50,"&lt;"&amp;$F$41)</f>
        <v>0</v>
      </c>
      <c r="H44" s="8">
        <f t="shared" si="24"/>
        <v>0</v>
      </c>
      <c r="I44" s="8">
        <f t="shared" si="24"/>
        <v>0</v>
      </c>
      <c r="J44" s="8">
        <f t="shared" si="24"/>
        <v>0</v>
      </c>
      <c r="K44" s="8">
        <f t="shared" si="24"/>
        <v>0</v>
      </c>
      <c r="L44" s="8">
        <f t="shared" si="24"/>
        <v>0</v>
      </c>
      <c r="M44" s="8">
        <f t="shared" si="24"/>
        <v>0</v>
      </c>
      <c r="N44" s="8">
        <f t="shared" si="24"/>
        <v>0</v>
      </c>
      <c r="O44" s="8">
        <f t="shared" si="24"/>
        <v>0</v>
      </c>
      <c r="P44" s="11">
        <f t="shared" ref="P44:P51" si="25">SUM(G44:O44)</f>
        <v>0</v>
      </c>
      <c r="Q44" s="9"/>
      <c r="R44" s="9"/>
    </row>
    <row r="45" spans="1:18" x14ac:dyDescent="0.3">
      <c r="A45" s="6">
        <v>0.45265253700000002</v>
      </c>
      <c r="B45" s="6">
        <v>0.46780058099999999</v>
      </c>
      <c r="C45" s="6">
        <v>0.59010047799999998</v>
      </c>
      <c r="D45" s="6"/>
      <c r="E45" s="7">
        <f>2/9</f>
        <v>0.22222222222222221</v>
      </c>
      <c r="F45" s="7">
        <f>3/9</f>
        <v>0.33333333333333331</v>
      </c>
      <c r="G45" s="8">
        <f t="shared" ref="G45:O45" si="26">COUNTIFS($A$1:$A$50,"&gt;"&amp;$E33,$A$1:$A$50,"&lt;"&amp;$F33,$B$1:$B$50,"&gt;"&amp;G$5,$B$1:$B$50,"&lt;"&amp;G$6,$C$1:$C$50,"&gt;"&amp;$E$41,$C$1:$C$50,"&lt;"&amp;$F$41)</f>
        <v>0</v>
      </c>
      <c r="H45" s="8">
        <f t="shared" si="26"/>
        <v>0</v>
      </c>
      <c r="I45" s="8">
        <f t="shared" si="26"/>
        <v>0</v>
      </c>
      <c r="J45" s="8">
        <f t="shared" si="26"/>
        <v>0</v>
      </c>
      <c r="K45" s="8">
        <f t="shared" si="26"/>
        <v>0</v>
      </c>
      <c r="L45" s="8">
        <f t="shared" si="26"/>
        <v>0</v>
      </c>
      <c r="M45" s="8">
        <f t="shared" si="26"/>
        <v>0</v>
      </c>
      <c r="N45" s="8">
        <f t="shared" si="26"/>
        <v>1</v>
      </c>
      <c r="O45" s="8">
        <f t="shared" si="26"/>
        <v>0</v>
      </c>
      <c r="P45" s="11">
        <f t="shared" si="25"/>
        <v>1</v>
      </c>
      <c r="Q45" s="9"/>
      <c r="R45" s="6"/>
    </row>
    <row r="46" spans="1:18" x14ac:dyDescent="0.3">
      <c r="A46" s="6">
        <v>8.6859117E-2</v>
      </c>
      <c r="B46" s="6">
        <v>0.81184061299999999</v>
      </c>
      <c r="C46" s="6">
        <v>0.85361582899999999</v>
      </c>
      <c r="D46" s="6"/>
      <c r="E46" s="7">
        <f>3/9</f>
        <v>0.33333333333333331</v>
      </c>
      <c r="F46" s="7">
        <f>4/9</f>
        <v>0.44444444444444442</v>
      </c>
      <c r="G46" s="8">
        <f t="shared" ref="G46:O46" si="27">COUNTIFS($A$1:$A$50,"&gt;"&amp;$E34,$A$1:$A$50,"&lt;"&amp;$F34,$B$1:$B$50,"&gt;"&amp;G$5,$B$1:$B$50,"&lt;"&amp;G$6,$C$1:$C$50,"&gt;"&amp;$E$41,$C$1:$C$50,"&lt;"&amp;$F$41)</f>
        <v>0</v>
      </c>
      <c r="H46" s="8">
        <f t="shared" si="27"/>
        <v>0</v>
      </c>
      <c r="I46" s="8">
        <f t="shared" si="27"/>
        <v>0</v>
      </c>
      <c r="J46" s="8">
        <f t="shared" si="27"/>
        <v>0</v>
      </c>
      <c r="K46" s="8">
        <f t="shared" si="27"/>
        <v>0</v>
      </c>
      <c r="L46" s="8">
        <f t="shared" si="27"/>
        <v>0</v>
      </c>
      <c r="M46" s="8">
        <f t="shared" si="27"/>
        <v>0</v>
      </c>
      <c r="N46" s="8">
        <f t="shared" si="27"/>
        <v>1</v>
      </c>
      <c r="O46" s="8">
        <f t="shared" si="27"/>
        <v>0</v>
      </c>
      <c r="P46" s="11">
        <f t="shared" si="25"/>
        <v>1</v>
      </c>
      <c r="Q46" s="9"/>
      <c r="R46" s="6"/>
    </row>
    <row r="47" spans="1:18" x14ac:dyDescent="0.3">
      <c r="A47" s="6">
        <v>0.64510618500000005</v>
      </c>
      <c r="B47" s="6">
        <v>9.7522518000000002E-2</v>
      </c>
      <c r="C47" s="6">
        <v>7.9170214000000003E-2</v>
      </c>
      <c r="D47" s="6"/>
      <c r="E47" s="7">
        <f>4/9</f>
        <v>0.44444444444444442</v>
      </c>
      <c r="F47" s="7">
        <f>5/9</f>
        <v>0.55555555555555558</v>
      </c>
      <c r="G47" s="8">
        <f t="shared" ref="G47:O47" si="28">COUNTIFS($A$1:$A$50,"&gt;"&amp;$E35,$A$1:$A$50,"&lt;"&amp;$F35,$B$1:$B$50,"&gt;"&amp;G$5,$B$1:$B$50,"&lt;"&amp;G$6,$C$1:$C$50,"&gt;"&amp;$E$41,$C$1:$C$50,"&lt;"&amp;$F$41)</f>
        <v>0</v>
      </c>
      <c r="H47" s="8">
        <f t="shared" si="28"/>
        <v>0</v>
      </c>
      <c r="I47" s="8">
        <f t="shared" si="28"/>
        <v>0</v>
      </c>
      <c r="J47" s="8">
        <f t="shared" si="28"/>
        <v>0</v>
      </c>
      <c r="K47" s="8">
        <f t="shared" si="28"/>
        <v>1</v>
      </c>
      <c r="L47" s="8">
        <f t="shared" si="28"/>
        <v>0</v>
      </c>
      <c r="M47" s="8">
        <f t="shared" si="28"/>
        <v>0</v>
      </c>
      <c r="N47" s="8">
        <f t="shared" si="28"/>
        <v>0</v>
      </c>
      <c r="O47" s="8">
        <f t="shared" si="28"/>
        <v>0</v>
      </c>
      <c r="P47" s="11">
        <f t="shared" si="25"/>
        <v>1</v>
      </c>
      <c r="Q47" s="9"/>
      <c r="R47" s="6"/>
    </row>
    <row r="48" spans="1:18" x14ac:dyDescent="0.3">
      <c r="A48" s="6">
        <v>0.44770976499999998</v>
      </c>
      <c r="B48" s="6">
        <v>0.28634804200000002</v>
      </c>
      <c r="C48" s="6">
        <v>0.22177770599999999</v>
      </c>
      <c r="D48" s="6"/>
      <c r="E48" s="7">
        <f>5/9</f>
        <v>0.55555555555555558</v>
      </c>
      <c r="F48" s="7">
        <f>6/9</f>
        <v>0.66666666666666663</v>
      </c>
      <c r="G48" s="8">
        <f t="shared" ref="G48:O48" si="29">COUNTIFS($A$1:$A$50,"&gt;"&amp;$E36,$A$1:$A$50,"&lt;"&amp;$F36,$B$1:$B$50,"&gt;"&amp;G$5,$B$1:$B$50,"&lt;"&amp;G$6,$C$1:$C$50,"&gt;"&amp;$E$41,$C$1:$C$50,"&lt;"&amp;$F$41)</f>
        <v>0</v>
      </c>
      <c r="H48" s="8">
        <f t="shared" si="29"/>
        <v>0</v>
      </c>
      <c r="I48" s="8">
        <f t="shared" si="29"/>
        <v>0</v>
      </c>
      <c r="J48" s="8">
        <f t="shared" si="29"/>
        <v>0</v>
      </c>
      <c r="K48" s="8">
        <f t="shared" si="29"/>
        <v>0</v>
      </c>
      <c r="L48" s="8">
        <f t="shared" si="29"/>
        <v>0</v>
      </c>
      <c r="M48" s="8">
        <f t="shared" si="29"/>
        <v>0</v>
      </c>
      <c r="N48" s="8">
        <f t="shared" si="29"/>
        <v>0</v>
      </c>
      <c r="O48" s="8">
        <f t="shared" si="29"/>
        <v>0</v>
      </c>
      <c r="P48" s="11">
        <f t="shared" si="25"/>
        <v>0</v>
      </c>
      <c r="Q48" s="9"/>
      <c r="R48" s="6"/>
    </row>
    <row r="49" spans="1:18" x14ac:dyDescent="0.3">
      <c r="A49" s="6">
        <v>0.37112655500000002</v>
      </c>
      <c r="B49" s="6">
        <v>5.1751210000000004E-3</v>
      </c>
      <c r="C49" s="6">
        <v>0.701016733</v>
      </c>
      <c r="D49" s="6"/>
      <c r="E49" s="7">
        <f>6/9</f>
        <v>0.66666666666666663</v>
      </c>
      <c r="F49" s="7">
        <f>7/9</f>
        <v>0.77777777777777779</v>
      </c>
      <c r="G49" s="8">
        <f t="shared" ref="G49:O49" si="30">COUNTIFS($A$1:$A$50,"&gt;"&amp;$E37,$A$1:$A$50,"&lt;"&amp;$F37,$B$1:$B$50,"&gt;"&amp;G$5,$B$1:$B$50,"&lt;"&amp;G$6,$C$1:$C$50,"&gt;"&amp;$E$41,$C$1:$C$50,"&lt;"&amp;$F$41)</f>
        <v>0</v>
      </c>
      <c r="H49" s="8">
        <f t="shared" si="30"/>
        <v>0</v>
      </c>
      <c r="I49" s="8">
        <f t="shared" si="30"/>
        <v>1</v>
      </c>
      <c r="J49" s="8">
        <f t="shared" si="30"/>
        <v>0</v>
      </c>
      <c r="K49" s="8">
        <f t="shared" si="30"/>
        <v>0</v>
      </c>
      <c r="L49" s="8">
        <f t="shared" si="30"/>
        <v>0</v>
      </c>
      <c r="M49" s="8">
        <f t="shared" si="30"/>
        <v>0</v>
      </c>
      <c r="N49" s="8">
        <f t="shared" si="30"/>
        <v>0</v>
      </c>
      <c r="O49" s="8">
        <f t="shared" si="30"/>
        <v>0</v>
      </c>
      <c r="P49" s="11">
        <f t="shared" si="25"/>
        <v>1</v>
      </c>
      <c r="Q49" s="9"/>
      <c r="R49" s="9"/>
    </row>
    <row r="50" spans="1:18" x14ac:dyDescent="0.3">
      <c r="A50" s="6">
        <v>0.49488881899999998</v>
      </c>
      <c r="B50" s="6">
        <v>0.47422340499999999</v>
      </c>
      <c r="C50" s="6">
        <v>0.50379513300000001</v>
      </c>
      <c r="D50" s="6"/>
      <c r="E50" s="7">
        <f>7/9</f>
        <v>0.77777777777777779</v>
      </c>
      <c r="F50" s="7">
        <f>8/9</f>
        <v>0.88888888888888884</v>
      </c>
      <c r="G50" s="8">
        <f t="shared" ref="G50:O50" si="31">COUNTIFS($A$1:$A$50,"&gt;"&amp;$E38,$A$1:$A$50,"&lt;"&amp;$F38,$B$1:$B$50,"&gt;"&amp;G$5,$B$1:$B$50,"&lt;"&amp;G$6,$C$1:$C$50,"&gt;"&amp;$E$41,$C$1:$C$50,"&lt;"&amp;$F$41)</f>
        <v>0</v>
      </c>
      <c r="H50" s="8">
        <f t="shared" si="31"/>
        <v>0</v>
      </c>
      <c r="I50" s="8">
        <f t="shared" si="31"/>
        <v>0</v>
      </c>
      <c r="J50" s="8">
        <f t="shared" si="31"/>
        <v>0</v>
      </c>
      <c r="K50" s="8">
        <f t="shared" si="31"/>
        <v>0</v>
      </c>
      <c r="L50" s="8">
        <f t="shared" si="31"/>
        <v>0</v>
      </c>
      <c r="M50" s="8">
        <f t="shared" si="31"/>
        <v>0</v>
      </c>
      <c r="N50" s="8">
        <f t="shared" si="31"/>
        <v>0</v>
      </c>
      <c r="O50" s="8">
        <f t="shared" si="31"/>
        <v>0</v>
      </c>
      <c r="P50" s="11">
        <f t="shared" si="25"/>
        <v>0</v>
      </c>
      <c r="Q50" s="9"/>
      <c r="R50" s="9"/>
    </row>
    <row r="51" spans="1:18" x14ac:dyDescent="0.3">
      <c r="A51" s="6"/>
      <c r="B51" s="6"/>
      <c r="C51" s="6"/>
      <c r="D51" s="6"/>
      <c r="E51" s="7">
        <f>8/9</f>
        <v>0.88888888888888884</v>
      </c>
      <c r="F51" s="7">
        <f>9/9</f>
        <v>1</v>
      </c>
      <c r="G51" s="8">
        <f t="shared" ref="G51:O51" si="32">COUNTIFS($A$1:$A$50,"&gt;"&amp;$E39,$A$1:$A$50,"&lt;"&amp;$F39,$B$1:$B$50,"&gt;"&amp;G$5,$B$1:$B$50,"&lt;"&amp;G$6,$C$1:$C$50,"&gt;"&amp;$E$41,$C$1:$C$50,"&lt;"&amp;$F$41)</f>
        <v>0</v>
      </c>
      <c r="H51" s="8">
        <f t="shared" si="32"/>
        <v>0</v>
      </c>
      <c r="I51" s="8">
        <f t="shared" si="32"/>
        <v>0</v>
      </c>
      <c r="J51" s="8">
        <f t="shared" si="32"/>
        <v>0</v>
      </c>
      <c r="K51" s="8">
        <f t="shared" si="32"/>
        <v>0</v>
      </c>
      <c r="L51" s="8">
        <f t="shared" si="32"/>
        <v>0</v>
      </c>
      <c r="M51" s="8">
        <f t="shared" si="32"/>
        <v>0</v>
      </c>
      <c r="N51" s="8">
        <f t="shared" si="32"/>
        <v>0</v>
      </c>
      <c r="O51" s="8">
        <f t="shared" si="32"/>
        <v>0</v>
      </c>
      <c r="P51" s="11">
        <f t="shared" si="25"/>
        <v>0</v>
      </c>
      <c r="Q51" s="9"/>
      <c r="R51" s="9"/>
    </row>
    <row r="52" spans="1:18" x14ac:dyDescent="0.3">
      <c r="A52" s="6"/>
      <c r="B52" s="6"/>
      <c r="C52" s="6"/>
      <c r="D52" s="6"/>
      <c r="E52" s="12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9"/>
      <c r="R52" s="9"/>
    </row>
    <row r="53" spans="1:18" x14ac:dyDescent="0.3">
      <c r="A53" s="6"/>
      <c r="B53" s="6"/>
      <c r="C53" s="6"/>
      <c r="D53" s="6"/>
      <c r="E53" s="8">
        <f>4/9</f>
        <v>0.44444444444444442</v>
      </c>
      <c r="F53" s="8">
        <f>5/9</f>
        <v>0.55555555555555558</v>
      </c>
      <c r="G53" s="7">
        <v>0</v>
      </c>
      <c r="H53" s="7">
        <f>1/9</f>
        <v>0.1111111111111111</v>
      </c>
      <c r="I53" s="7">
        <f>2/9</f>
        <v>0.22222222222222221</v>
      </c>
      <c r="J53" s="7">
        <f>3/9</f>
        <v>0.33333333333333331</v>
      </c>
      <c r="K53" s="7">
        <f>4/9</f>
        <v>0.44444444444444442</v>
      </c>
      <c r="L53" s="7">
        <f>5/9</f>
        <v>0.55555555555555558</v>
      </c>
      <c r="M53" s="7">
        <f>6/9</f>
        <v>0.66666666666666663</v>
      </c>
      <c r="N53" s="7">
        <f>7/9</f>
        <v>0.77777777777777779</v>
      </c>
      <c r="O53" s="7">
        <f>8/9</f>
        <v>0.88888888888888884</v>
      </c>
      <c r="P53" s="11"/>
      <c r="Q53" s="9"/>
      <c r="R53" s="9"/>
    </row>
    <row r="54" spans="1:18" x14ac:dyDescent="0.3">
      <c r="A54" s="6"/>
      <c r="B54" s="6"/>
      <c r="C54" s="6"/>
      <c r="D54" s="6"/>
      <c r="E54" s="8"/>
      <c r="F54" s="8"/>
      <c r="G54" s="7">
        <f>1/9</f>
        <v>0.1111111111111111</v>
      </c>
      <c r="H54" s="7">
        <f>2/9</f>
        <v>0.22222222222222221</v>
      </c>
      <c r="I54" s="7">
        <f>3/9</f>
        <v>0.33333333333333331</v>
      </c>
      <c r="J54" s="7">
        <f>4/9</f>
        <v>0.44444444444444442</v>
      </c>
      <c r="K54" s="7">
        <f>5/9</f>
        <v>0.55555555555555558</v>
      </c>
      <c r="L54" s="7">
        <f>6/9</f>
        <v>0.66666666666666663</v>
      </c>
      <c r="M54" s="7">
        <f>7/9</f>
        <v>0.77777777777777779</v>
      </c>
      <c r="N54" s="7">
        <f>8/9</f>
        <v>0.88888888888888884</v>
      </c>
      <c r="O54" s="7">
        <f>9/9</f>
        <v>1</v>
      </c>
      <c r="P54" s="11"/>
      <c r="Q54" s="9"/>
      <c r="R54" s="9"/>
    </row>
    <row r="55" spans="1:18" x14ac:dyDescent="0.3">
      <c r="A55" s="6"/>
      <c r="B55" s="6"/>
      <c r="C55" s="6"/>
      <c r="D55" s="6"/>
      <c r="E55" s="7">
        <v>0</v>
      </c>
      <c r="F55" s="7">
        <f>1/9</f>
        <v>0.1111111111111111</v>
      </c>
      <c r="G55" s="8">
        <f>COUNTIFS($A$1:$A$50,"&gt;"&amp;$E43,$A$1:$A$50,"&lt;"&amp;$F43,$B$1:$B$50,"&gt;"&amp;G$5,$B$1:$B$50,"&lt;"&amp;G$6,$C$1:$C$50,"&gt;"&amp;$E$53,$C$1:$C$50,"&lt;"&amp;$F$53)</f>
        <v>0</v>
      </c>
      <c r="H55" s="8">
        <f t="shared" ref="H55:O55" si="33">COUNTIFS($A$1:$A$50,"&gt;"&amp;$E43,$A$1:$A$50,"&lt;"&amp;$F43,$B$1:$B$50,"&gt;"&amp;H$5,$B$1:$B$50,"&lt;"&amp;H$6,$C$1:$C$50,"&gt;"&amp;$E$53,$C$1:$C$50,"&lt;"&amp;$F$53)</f>
        <v>0</v>
      </c>
      <c r="I55" s="8">
        <f t="shared" si="33"/>
        <v>0</v>
      </c>
      <c r="J55" s="8">
        <f t="shared" si="33"/>
        <v>0</v>
      </c>
      <c r="K55" s="8">
        <f t="shared" si="33"/>
        <v>1</v>
      </c>
      <c r="L55" s="8">
        <f t="shared" si="33"/>
        <v>0</v>
      </c>
      <c r="M55" s="8">
        <f t="shared" si="33"/>
        <v>0</v>
      </c>
      <c r="N55" s="8">
        <f t="shared" si="33"/>
        <v>0</v>
      </c>
      <c r="O55" s="8">
        <f t="shared" si="33"/>
        <v>0</v>
      </c>
      <c r="P55" s="11">
        <f>SUM(G55:O55)</f>
        <v>1</v>
      </c>
      <c r="Q55" s="9"/>
      <c r="R55" s="9"/>
    </row>
    <row r="56" spans="1:18" x14ac:dyDescent="0.3">
      <c r="A56" s="6"/>
      <c r="B56" s="6"/>
      <c r="C56" s="6"/>
      <c r="D56" s="6"/>
      <c r="E56" s="7">
        <f>1/9</f>
        <v>0.1111111111111111</v>
      </c>
      <c r="F56" s="7">
        <f>2/9</f>
        <v>0.22222222222222221</v>
      </c>
      <c r="G56" s="8">
        <f t="shared" ref="G56:O56" si="34">COUNTIFS($A$1:$A$50,"&gt;"&amp;$E44,$A$1:$A$50,"&lt;"&amp;$F44,$B$1:$B$50,"&gt;"&amp;G$5,$B$1:$B$50,"&lt;"&amp;G$6,$C$1:$C$50,"&gt;"&amp;$E$53,$C$1:$C$50,"&lt;"&amp;$F$53)</f>
        <v>1</v>
      </c>
      <c r="H56" s="8">
        <f t="shared" si="34"/>
        <v>0</v>
      </c>
      <c r="I56" s="8">
        <f t="shared" si="34"/>
        <v>0</v>
      </c>
      <c r="J56" s="8">
        <f t="shared" si="34"/>
        <v>0</v>
      </c>
      <c r="K56" s="8">
        <f t="shared" si="34"/>
        <v>0</v>
      </c>
      <c r="L56" s="8">
        <f t="shared" si="34"/>
        <v>0</v>
      </c>
      <c r="M56" s="8">
        <f t="shared" si="34"/>
        <v>0</v>
      </c>
      <c r="N56" s="8">
        <f t="shared" si="34"/>
        <v>0</v>
      </c>
      <c r="O56" s="8">
        <f t="shared" si="34"/>
        <v>0</v>
      </c>
      <c r="P56" s="11">
        <f t="shared" ref="P56:P63" si="35">SUM(G56:O56)</f>
        <v>1</v>
      </c>
      <c r="Q56" s="9"/>
      <c r="R56" s="9"/>
    </row>
    <row r="57" spans="1:18" x14ac:dyDescent="0.3">
      <c r="A57" s="6"/>
      <c r="B57" s="6"/>
      <c r="C57" s="6"/>
      <c r="D57" s="6"/>
      <c r="E57" s="7">
        <f>2/9</f>
        <v>0.22222222222222221</v>
      </c>
      <c r="F57" s="7">
        <f>3/9</f>
        <v>0.33333333333333331</v>
      </c>
      <c r="G57" s="8">
        <f t="shared" ref="G57:O57" si="36">COUNTIFS($A$1:$A$50,"&gt;"&amp;$E45,$A$1:$A$50,"&lt;"&amp;$F45,$B$1:$B$50,"&gt;"&amp;G$5,$B$1:$B$50,"&lt;"&amp;G$6,$C$1:$C$50,"&gt;"&amp;$E$53,$C$1:$C$50,"&lt;"&amp;$F$53)</f>
        <v>0</v>
      </c>
      <c r="H57" s="8">
        <f t="shared" si="36"/>
        <v>0</v>
      </c>
      <c r="I57" s="8">
        <f t="shared" si="36"/>
        <v>0</v>
      </c>
      <c r="J57" s="8">
        <f t="shared" si="36"/>
        <v>0</v>
      </c>
      <c r="K57" s="8">
        <f t="shared" si="36"/>
        <v>0</v>
      </c>
      <c r="L57" s="8">
        <f t="shared" si="36"/>
        <v>0</v>
      </c>
      <c r="M57" s="8">
        <f t="shared" si="36"/>
        <v>0</v>
      </c>
      <c r="N57" s="8">
        <f t="shared" si="36"/>
        <v>0</v>
      </c>
      <c r="O57" s="8">
        <f t="shared" si="36"/>
        <v>0</v>
      </c>
      <c r="P57" s="11">
        <f t="shared" si="35"/>
        <v>0</v>
      </c>
      <c r="Q57" s="9"/>
      <c r="R57" s="9"/>
    </row>
    <row r="58" spans="1:18" x14ac:dyDescent="0.3">
      <c r="A58" s="6"/>
      <c r="B58" s="6"/>
      <c r="C58" s="6"/>
      <c r="D58" s="6"/>
      <c r="E58" s="7">
        <f>3/9</f>
        <v>0.33333333333333331</v>
      </c>
      <c r="F58" s="7">
        <f>4/9</f>
        <v>0.44444444444444442</v>
      </c>
      <c r="G58" s="8">
        <f t="shared" ref="G58:O58" si="37">COUNTIFS($A$1:$A$50,"&gt;"&amp;$E46,$A$1:$A$50,"&lt;"&amp;$F46,$B$1:$B$50,"&gt;"&amp;G$5,$B$1:$B$50,"&lt;"&amp;G$6,$C$1:$C$50,"&gt;"&amp;$E$53,$C$1:$C$50,"&lt;"&amp;$F$53)</f>
        <v>0</v>
      </c>
      <c r="H58" s="8">
        <f t="shared" si="37"/>
        <v>0</v>
      </c>
      <c r="I58" s="8">
        <f t="shared" si="37"/>
        <v>0</v>
      </c>
      <c r="J58" s="8">
        <f t="shared" si="37"/>
        <v>0</v>
      </c>
      <c r="K58" s="8">
        <f t="shared" si="37"/>
        <v>0</v>
      </c>
      <c r="L58" s="8">
        <f t="shared" si="37"/>
        <v>0</v>
      </c>
      <c r="M58" s="8">
        <f t="shared" si="37"/>
        <v>0</v>
      </c>
      <c r="N58" s="8">
        <f t="shared" si="37"/>
        <v>0</v>
      </c>
      <c r="O58" s="8">
        <f t="shared" si="37"/>
        <v>0</v>
      </c>
      <c r="P58" s="11">
        <f t="shared" si="35"/>
        <v>0</v>
      </c>
      <c r="Q58" s="9"/>
      <c r="R58" s="9"/>
    </row>
    <row r="59" spans="1:18" x14ac:dyDescent="0.3">
      <c r="A59" s="6"/>
      <c r="B59" s="6"/>
      <c r="C59" s="6"/>
      <c r="D59" s="6"/>
      <c r="E59" s="7">
        <f>4/9</f>
        <v>0.44444444444444442</v>
      </c>
      <c r="F59" s="7">
        <f>5/9</f>
        <v>0.55555555555555558</v>
      </c>
      <c r="G59" s="8">
        <f t="shared" ref="G59:O59" si="38">COUNTIFS($A$1:$A$50,"&gt;"&amp;$E47,$A$1:$A$50,"&lt;"&amp;$F47,$B$1:$B$50,"&gt;"&amp;G$5,$B$1:$B$50,"&lt;"&amp;G$6,$C$1:$C$50,"&gt;"&amp;$E$53,$C$1:$C$50,"&lt;"&amp;$F$53)</f>
        <v>0</v>
      </c>
      <c r="H59" s="8">
        <f t="shared" si="38"/>
        <v>0</v>
      </c>
      <c r="I59" s="8">
        <f t="shared" si="38"/>
        <v>0</v>
      </c>
      <c r="J59" s="8">
        <f t="shared" si="38"/>
        <v>0</v>
      </c>
      <c r="K59" s="8">
        <f t="shared" si="38"/>
        <v>1</v>
      </c>
      <c r="L59" s="8">
        <f t="shared" si="38"/>
        <v>0</v>
      </c>
      <c r="M59" s="8">
        <f t="shared" si="38"/>
        <v>0</v>
      </c>
      <c r="N59" s="8">
        <f t="shared" si="38"/>
        <v>0</v>
      </c>
      <c r="O59" s="8">
        <f t="shared" si="38"/>
        <v>1</v>
      </c>
      <c r="P59" s="11">
        <f t="shared" si="35"/>
        <v>2</v>
      </c>
      <c r="Q59" s="9"/>
      <c r="R59" s="6"/>
    </row>
    <row r="60" spans="1:18" x14ac:dyDescent="0.3">
      <c r="A60" s="6"/>
      <c r="B60" s="6"/>
      <c r="C60" s="6"/>
      <c r="D60" s="6"/>
      <c r="E60" s="7">
        <f>5/9</f>
        <v>0.55555555555555558</v>
      </c>
      <c r="F60" s="7">
        <f>6/9</f>
        <v>0.66666666666666663</v>
      </c>
      <c r="G60" s="8">
        <f t="shared" ref="G60:O60" si="39">COUNTIFS($A$1:$A$50,"&gt;"&amp;$E48,$A$1:$A$50,"&lt;"&amp;$F48,$B$1:$B$50,"&gt;"&amp;G$5,$B$1:$B$50,"&lt;"&amp;G$6,$C$1:$C$50,"&gt;"&amp;$E$53,$C$1:$C$50,"&lt;"&amp;$F$53)</f>
        <v>0</v>
      </c>
      <c r="H60" s="8">
        <f t="shared" si="39"/>
        <v>0</v>
      </c>
      <c r="I60" s="8">
        <f t="shared" si="39"/>
        <v>0</v>
      </c>
      <c r="J60" s="8">
        <f t="shared" si="39"/>
        <v>1</v>
      </c>
      <c r="K60" s="8">
        <f t="shared" si="39"/>
        <v>0</v>
      </c>
      <c r="L60" s="8">
        <f t="shared" si="39"/>
        <v>0</v>
      </c>
      <c r="M60" s="8">
        <f t="shared" si="39"/>
        <v>0</v>
      </c>
      <c r="N60" s="8">
        <f t="shared" si="39"/>
        <v>0</v>
      </c>
      <c r="O60" s="8">
        <f t="shared" si="39"/>
        <v>0</v>
      </c>
      <c r="P60" s="11">
        <f t="shared" si="35"/>
        <v>1</v>
      </c>
      <c r="Q60" s="9"/>
      <c r="R60" s="6"/>
    </row>
    <row r="61" spans="1:18" x14ac:dyDescent="0.3">
      <c r="A61" s="6"/>
      <c r="B61" s="6"/>
      <c r="C61" s="6"/>
      <c r="D61" s="6"/>
      <c r="E61" s="7">
        <f>6/9</f>
        <v>0.66666666666666663</v>
      </c>
      <c r="F61" s="7">
        <f>7/9</f>
        <v>0.77777777777777779</v>
      </c>
      <c r="G61" s="8">
        <f t="shared" ref="G61:O61" si="40">COUNTIFS($A$1:$A$50,"&gt;"&amp;$E49,$A$1:$A$50,"&lt;"&amp;$F49,$B$1:$B$50,"&gt;"&amp;G$5,$B$1:$B$50,"&lt;"&amp;G$6,$C$1:$C$50,"&gt;"&amp;$E$53,$C$1:$C$50,"&lt;"&amp;$F$53)</f>
        <v>0</v>
      </c>
      <c r="H61" s="8">
        <f t="shared" si="40"/>
        <v>0</v>
      </c>
      <c r="I61" s="8">
        <f t="shared" si="40"/>
        <v>0</v>
      </c>
      <c r="J61" s="8">
        <f t="shared" si="40"/>
        <v>0</v>
      </c>
      <c r="K61" s="8">
        <f t="shared" si="40"/>
        <v>0</v>
      </c>
      <c r="L61" s="8">
        <f t="shared" si="40"/>
        <v>0</v>
      </c>
      <c r="M61" s="8">
        <f t="shared" si="40"/>
        <v>0</v>
      </c>
      <c r="N61" s="8">
        <f t="shared" si="40"/>
        <v>0</v>
      </c>
      <c r="O61" s="8">
        <f t="shared" si="40"/>
        <v>1</v>
      </c>
      <c r="P61" s="11">
        <f t="shared" si="35"/>
        <v>1</v>
      </c>
      <c r="Q61" s="9"/>
      <c r="R61" s="6"/>
    </row>
    <row r="62" spans="1:18" x14ac:dyDescent="0.3">
      <c r="A62" s="6"/>
      <c r="B62" s="6"/>
      <c r="C62" s="6"/>
      <c r="D62" s="6"/>
      <c r="E62" s="7">
        <f>7/9</f>
        <v>0.77777777777777779</v>
      </c>
      <c r="F62" s="7">
        <f>8/9</f>
        <v>0.88888888888888884</v>
      </c>
      <c r="G62" s="8">
        <f t="shared" ref="G62:O62" si="41">COUNTIFS($A$1:$A$50,"&gt;"&amp;$E50,$A$1:$A$50,"&lt;"&amp;$F50,$B$1:$B$50,"&gt;"&amp;G$5,$B$1:$B$50,"&lt;"&amp;G$6,$C$1:$C$50,"&gt;"&amp;$E$53,$C$1:$C$50,"&lt;"&amp;$F$53)</f>
        <v>0</v>
      </c>
      <c r="H62" s="8">
        <f t="shared" si="41"/>
        <v>0</v>
      </c>
      <c r="I62" s="8">
        <f t="shared" si="41"/>
        <v>0</v>
      </c>
      <c r="J62" s="8">
        <f t="shared" si="41"/>
        <v>0</v>
      </c>
      <c r="K62" s="8">
        <f t="shared" si="41"/>
        <v>0</v>
      </c>
      <c r="L62" s="8">
        <f t="shared" si="41"/>
        <v>0</v>
      </c>
      <c r="M62" s="8">
        <f t="shared" si="41"/>
        <v>0</v>
      </c>
      <c r="N62" s="8">
        <f t="shared" si="41"/>
        <v>0</v>
      </c>
      <c r="O62" s="8">
        <f t="shared" si="41"/>
        <v>0</v>
      </c>
      <c r="P62" s="11">
        <f t="shared" si="35"/>
        <v>0</v>
      </c>
      <c r="Q62" s="9"/>
      <c r="R62" s="6"/>
    </row>
    <row r="63" spans="1:18" x14ac:dyDescent="0.3">
      <c r="A63" s="6"/>
      <c r="B63" s="6"/>
      <c r="C63" s="6"/>
      <c r="D63" s="6"/>
      <c r="E63" s="7">
        <f>8/9</f>
        <v>0.88888888888888884</v>
      </c>
      <c r="F63" s="7">
        <f>9/9</f>
        <v>1</v>
      </c>
      <c r="G63" s="8">
        <f t="shared" ref="G63:O63" si="42">COUNTIFS($A$1:$A$50,"&gt;"&amp;$E51,$A$1:$A$50,"&lt;"&amp;$F51,$B$1:$B$50,"&gt;"&amp;G$5,$B$1:$B$50,"&lt;"&amp;G$6,$C$1:$C$50,"&gt;"&amp;$E$53,$C$1:$C$50,"&lt;"&amp;$F$53)</f>
        <v>0</v>
      </c>
      <c r="H63" s="8">
        <f t="shared" si="42"/>
        <v>0</v>
      </c>
      <c r="I63" s="8">
        <f t="shared" si="42"/>
        <v>0</v>
      </c>
      <c r="J63" s="8">
        <f t="shared" si="42"/>
        <v>0</v>
      </c>
      <c r="K63" s="8">
        <f t="shared" si="42"/>
        <v>0</v>
      </c>
      <c r="L63" s="8">
        <f t="shared" si="42"/>
        <v>0</v>
      </c>
      <c r="M63" s="8">
        <f t="shared" si="42"/>
        <v>1</v>
      </c>
      <c r="N63" s="8">
        <f t="shared" si="42"/>
        <v>0</v>
      </c>
      <c r="O63" s="8">
        <f t="shared" si="42"/>
        <v>0</v>
      </c>
      <c r="P63" s="11">
        <f t="shared" si="35"/>
        <v>1</v>
      </c>
      <c r="Q63" s="9"/>
      <c r="R63" s="6"/>
    </row>
    <row r="64" spans="1:18" x14ac:dyDescent="0.3">
      <c r="A64" s="6"/>
      <c r="B64" s="6"/>
      <c r="C64" s="6"/>
      <c r="D64" s="6"/>
      <c r="E64" s="12"/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9"/>
      <c r="R64" s="6"/>
    </row>
    <row r="65" spans="1:18" x14ac:dyDescent="0.3">
      <c r="A65" s="6"/>
      <c r="B65" s="6"/>
      <c r="C65" s="6"/>
      <c r="D65" s="6"/>
      <c r="E65" s="8">
        <f>5/9</f>
        <v>0.55555555555555558</v>
      </c>
      <c r="F65" s="8">
        <f>6/9</f>
        <v>0.66666666666666663</v>
      </c>
      <c r="G65" s="7">
        <v>0</v>
      </c>
      <c r="H65" s="7">
        <f>1/9</f>
        <v>0.1111111111111111</v>
      </c>
      <c r="I65" s="7">
        <f>2/9</f>
        <v>0.22222222222222221</v>
      </c>
      <c r="J65" s="7">
        <f>3/9</f>
        <v>0.33333333333333331</v>
      </c>
      <c r="K65" s="7">
        <f>4/9</f>
        <v>0.44444444444444442</v>
      </c>
      <c r="L65" s="7">
        <f>5/9</f>
        <v>0.55555555555555558</v>
      </c>
      <c r="M65" s="7">
        <f>6/9</f>
        <v>0.66666666666666663</v>
      </c>
      <c r="N65" s="7">
        <f>7/9</f>
        <v>0.77777777777777779</v>
      </c>
      <c r="O65" s="7">
        <f>8/9</f>
        <v>0.88888888888888884</v>
      </c>
      <c r="P65" s="11"/>
      <c r="Q65" s="9"/>
      <c r="R65" s="6"/>
    </row>
    <row r="66" spans="1:18" x14ac:dyDescent="0.3">
      <c r="A66" s="6"/>
      <c r="B66" s="6"/>
      <c r="C66" s="6"/>
      <c r="D66" s="6"/>
      <c r="E66" s="8"/>
      <c r="F66" s="8"/>
      <c r="G66" s="7">
        <f>1/9</f>
        <v>0.1111111111111111</v>
      </c>
      <c r="H66" s="7">
        <f>2/9</f>
        <v>0.22222222222222221</v>
      </c>
      <c r="I66" s="7">
        <f>3/9</f>
        <v>0.33333333333333331</v>
      </c>
      <c r="J66" s="7">
        <f>4/9</f>
        <v>0.44444444444444442</v>
      </c>
      <c r="K66" s="7">
        <f>5/9</f>
        <v>0.55555555555555558</v>
      </c>
      <c r="L66" s="7">
        <f>6/9</f>
        <v>0.66666666666666663</v>
      </c>
      <c r="M66" s="7">
        <f>7/9</f>
        <v>0.77777777777777779</v>
      </c>
      <c r="N66" s="7">
        <f>8/9</f>
        <v>0.88888888888888884</v>
      </c>
      <c r="O66" s="7">
        <f>9/9</f>
        <v>1</v>
      </c>
      <c r="P66" s="11"/>
      <c r="Q66" s="9"/>
      <c r="R66" s="6"/>
    </row>
    <row r="67" spans="1:18" x14ac:dyDescent="0.3">
      <c r="A67" s="6"/>
      <c r="B67" s="6"/>
      <c r="C67" s="6"/>
      <c r="D67" s="6"/>
      <c r="E67" s="7">
        <v>0</v>
      </c>
      <c r="F67" s="7">
        <f>1/9</f>
        <v>0.1111111111111111</v>
      </c>
      <c r="G67" s="8">
        <f>COUNTIFS($A$1:$A$50,"&gt;"&amp;$E55,$A$1:$A$50,"&lt;"&amp;$F55,$B$1:$B$50,"&gt;"&amp;G$5,$B$1:$B$50,"&lt;"&amp;G$6,$C$1:$C$50,"&gt;"&amp;$E$65,$C$1:$C$50,"&lt;"&amp;$F$65)</f>
        <v>0</v>
      </c>
      <c r="H67" s="8">
        <f t="shared" ref="H67:O67" si="43">COUNTIFS($A$1:$A$50,"&gt;"&amp;$E55,$A$1:$A$50,"&lt;"&amp;$F55,$B$1:$B$50,"&gt;"&amp;H$5,$B$1:$B$50,"&lt;"&amp;H$6,$C$1:$C$50,"&gt;"&amp;$E$65,$C$1:$C$50,"&lt;"&amp;$F$65)</f>
        <v>0</v>
      </c>
      <c r="I67" s="8">
        <f t="shared" si="43"/>
        <v>0</v>
      </c>
      <c r="J67" s="8">
        <f t="shared" si="43"/>
        <v>0</v>
      </c>
      <c r="K67" s="8">
        <f t="shared" si="43"/>
        <v>0</v>
      </c>
      <c r="L67" s="8">
        <f t="shared" si="43"/>
        <v>0</v>
      </c>
      <c r="M67" s="8">
        <f t="shared" si="43"/>
        <v>0</v>
      </c>
      <c r="N67" s="8">
        <f t="shared" si="43"/>
        <v>0</v>
      </c>
      <c r="O67" s="8">
        <f t="shared" si="43"/>
        <v>0</v>
      </c>
      <c r="P67" s="11">
        <f>SUM(G67:O67)</f>
        <v>0</v>
      </c>
      <c r="Q67" s="9"/>
      <c r="R67" s="6"/>
    </row>
    <row r="68" spans="1:18" x14ac:dyDescent="0.3">
      <c r="A68" s="6"/>
      <c r="B68" s="6"/>
      <c r="C68" s="6"/>
      <c r="D68" s="6"/>
      <c r="E68" s="7">
        <f>1/9</f>
        <v>0.1111111111111111</v>
      </c>
      <c r="F68" s="7">
        <f>2/9</f>
        <v>0.22222222222222221</v>
      </c>
      <c r="G68" s="8">
        <f t="shared" ref="G68:O68" si="44">COUNTIFS($A$1:$A$50,"&gt;"&amp;$E56,$A$1:$A$50,"&lt;"&amp;$F56,$B$1:$B$50,"&gt;"&amp;G$5,$B$1:$B$50,"&lt;"&amp;G$6,$C$1:$C$50,"&gt;"&amp;$E$65,$C$1:$C$50,"&lt;"&amp;$F$65)</f>
        <v>0</v>
      </c>
      <c r="H68" s="8">
        <f t="shared" si="44"/>
        <v>0</v>
      </c>
      <c r="I68" s="8">
        <f t="shared" si="44"/>
        <v>0</v>
      </c>
      <c r="J68" s="8">
        <f t="shared" si="44"/>
        <v>0</v>
      </c>
      <c r="K68" s="8">
        <f t="shared" si="44"/>
        <v>0</v>
      </c>
      <c r="L68" s="8">
        <f t="shared" si="44"/>
        <v>0</v>
      </c>
      <c r="M68" s="8">
        <f t="shared" si="44"/>
        <v>0</v>
      </c>
      <c r="N68" s="8">
        <f t="shared" si="44"/>
        <v>0</v>
      </c>
      <c r="O68" s="8">
        <f t="shared" si="44"/>
        <v>0</v>
      </c>
      <c r="P68" s="11">
        <f t="shared" ref="P68:P75" si="45">SUM(G68:O68)</f>
        <v>0</v>
      </c>
      <c r="Q68" s="9"/>
      <c r="R68" s="6"/>
    </row>
    <row r="69" spans="1:18" x14ac:dyDescent="0.3">
      <c r="A69" s="6"/>
      <c r="B69" s="6"/>
      <c r="C69" s="6"/>
      <c r="D69" s="6"/>
      <c r="E69" s="7">
        <f>2/9</f>
        <v>0.22222222222222221</v>
      </c>
      <c r="F69" s="7">
        <f>3/9</f>
        <v>0.33333333333333331</v>
      </c>
      <c r="G69" s="8">
        <f t="shared" ref="G69:O69" si="46">COUNTIFS($A$1:$A$50,"&gt;"&amp;$E57,$A$1:$A$50,"&lt;"&amp;$F57,$B$1:$B$50,"&gt;"&amp;G$5,$B$1:$B$50,"&lt;"&amp;G$6,$C$1:$C$50,"&gt;"&amp;$E$65,$C$1:$C$50,"&lt;"&amp;$F$65)</f>
        <v>0</v>
      </c>
      <c r="H69" s="8">
        <f t="shared" si="46"/>
        <v>0</v>
      </c>
      <c r="I69" s="8">
        <f t="shared" si="46"/>
        <v>0</v>
      </c>
      <c r="J69" s="8">
        <f t="shared" si="46"/>
        <v>0</v>
      </c>
      <c r="K69" s="8">
        <f t="shared" si="46"/>
        <v>0</v>
      </c>
      <c r="L69" s="8">
        <f t="shared" si="46"/>
        <v>0</v>
      </c>
      <c r="M69" s="8">
        <f t="shared" si="46"/>
        <v>0</v>
      </c>
      <c r="N69" s="8">
        <f t="shared" si="46"/>
        <v>0</v>
      </c>
      <c r="O69" s="8">
        <f t="shared" si="46"/>
        <v>0</v>
      </c>
      <c r="P69" s="11">
        <f t="shared" si="45"/>
        <v>0</v>
      </c>
      <c r="Q69" s="9"/>
      <c r="R69" s="6"/>
    </row>
    <row r="70" spans="1:18" x14ac:dyDescent="0.3">
      <c r="A70" s="6"/>
      <c r="B70" s="6"/>
      <c r="C70" s="6"/>
      <c r="D70" s="6"/>
      <c r="E70" s="7">
        <f>3/9</f>
        <v>0.33333333333333331</v>
      </c>
      <c r="F70" s="7">
        <f>4/9</f>
        <v>0.44444444444444442</v>
      </c>
      <c r="G70" s="8">
        <f t="shared" ref="G70:O70" si="47">COUNTIFS($A$1:$A$50,"&gt;"&amp;$E58,$A$1:$A$50,"&lt;"&amp;$F58,$B$1:$B$50,"&gt;"&amp;G$5,$B$1:$B$50,"&lt;"&amp;G$6,$C$1:$C$50,"&gt;"&amp;$E$65,$C$1:$C$50,"&lt;"&amp;$F$65)</f>
        <v>1</v>
      </c>
      <c r="H70" s="8">
        <f t="shared" si="47"/>
        <v>0</v>
      </c>
      <c r="I70" s="8">
        <f t="shared" si="47"/>
        <v>0</v>
      </c>
      <c r="J70" s="8">
        <f t="shared" si="47"/>
        <v>0</v>
      </c>
      <c r="K70" s="8">
        <f t="shared" si="47"/>
        <v>0</v>
      </c>
      <c r="L70" s="8">
        <f t="shared" si="47"/>
        <v>0</v>
      </c>
      <c r="M70" s="8">
        <f t="shared" si="47"/>
        <v>0</v>
      </c>
      <c r="N70" s="8">
        <f t="shared" si="47"/>
        <v>0</v>
      </c>
      <c r="O70" s="8">
        <f t="shared" si="47"/>
        <v>0</v>
      </c>
      <c r="P70" s="11">
        <f t="shared" si="45"/>
        <v>1</v>
      </c>
      <c r="Q70" s="9"/>
      <c r="R70" s="6"/>
    </row>
    <row r="71" spans="1:18" x14ac:dyDescent="0.3">
      <c r="A71" s="6"/>
      <c r="B71" s="6"/>
      <c r="C71" s="6"/>
      <c r="D71" s="6"/>
      <c r="E71" s="7">
        <f>4/9</f>
        <v>0.44444444444444442</v>
      </c>
      <c r="F71" s="7">
        <f>5/9</f>
        <v>0.55555555555555558</v>
      </c>
      <c r="G71" s="8">
        <f t="shared" ref="G71:O71" si="48">COUNTIFS($A$1:$A$50,"&gt;"&amp;$E59,$A$1:$A$50,"&lt;"&amp;$F59,$B$1:$B$50,"&gt;"&amp;G$5,$B$1:$B$50,"&lt;"&amp;G$6,$C$1:$C$50,"&gt;"&amp;$E$65,$C$1:$C$50,"&lt;"&amp;$F$65)</f>
        <v>0</v>
      </c>
      <c r="H71" s="8">
        <f t="shared" si="48"/>
        <v>0</v>
      </c>
      <c r="I71" s="8">
        <f t="shared" si="48"/>
        <v>0</v>
      </c>
      <c r="J71" s="8">
        <f t="shared" si="48"/>
        <v>0</v>
      </c>
      <c r="K71" s="8">
        <f t="shared" si="48"/>
        <v>2</v>
      </c>
      <c r="L71" s="8">
        <f t="shared" si="48"/>
        <v>0</v>
      </c>
      <c r="M71" s="8">
        <f t="shared" si="48"/>
        <v>0</v>
      </c>
      <c r="N71" s="8">
        <f t="shared" si="48"/>
        <v>0</v>
      </c>
      <c r="O71" s="8">
        <f t="shared" si="48"/>
        <v>0</v>
      </c>
      <c r="P71" s="11">
        <f t="shared" si="45"/>
        <v>2</v>
      </c>
      <c r="Q71" s="9"/>
      <c r="R71" s="6"/>
    </row>
    <row r="72" spans="1:18" x14ac:dyDescent="0.3">
      <c r="A72" s="6"/>
      <c r="B72" s="6"/>
      <c r="C72" s="6"/>
      <c r="D72" s="6"/>
      <c r="E72" s="7">
        <f>5/9</f>
        <v>0.55555555555555558</v>
      </c>
      <c r="F72" s="7">
        <f>6/9</f>
        <v>0.66666666666666663</v>
      </c>
      <c r="G72" s="8">
        <f t="shared" ref="G72:O72" si="49">COUNTIFS($A$1:$A$50,"&gt;"&amp;$E60,$A$1:$A$50,"&lt;"&amp;$F60,$B$1:$B$50,"&gt;"&amp;G$5,$B$1:$B$50,"&lt;"&amp;G$6,$C$1:$C$50,"&gt;"&amp;$E$65,$C$1:$C$50,"&lt;"&amp;$F$65)</f>
        <v>0</v>
      </c>
      <c r="H72" s="8">
        <f t="shared" si="49"/>
        <v>0</v>
      </c>
      <c r="I72" s="8">
        <f t="shared" si="49"/>
        <v>0</v>
      </c>
      <c r="J72" s="8">
        <f t="shared" si="49"/>
        <v>0</v>
      </c>
      <c r="K72" s="8">
        <f t="shared" si="49"/>
        <v>0</v>
      </c>
      <c r="L72" s="8">
        <f t="shared" si="49"/>
        <v>0</v>
      </c>
      <c r="M72" s="8">
        <f t="shared" si="49"/>
        <v>0</v>
      </c>
      <c r="N72" s="8">
        <f t="shared" si="49"/>
        <v>0</v>
      </c>
      <c r="O72" s="8">
        <f t="shared" si="49"/>
        <v>0</v>
      </c>
      <c r="P72" s="11">
        <f t="shared" si="45"/>
        <v>0</v>
      </c>
      <c r="Q72" s="9"/>
      <c r="R72" s="6"/>
    </row>
    <row r="73" spans="1:18" x14ac:dyDescent="0.3">
      <c r="A73" s="6"/>
      <c r="B73" s="6"/>
      <c r="C73" s="6"/>
      <c r="D73" s="6"/>
      <c r="E73" s="7">
        <f>6/9</f>
        <v>0.66666666666666663</v>
      </c>
      <c r="F73" s="7">
        <f>7/9</f>
        <v>0.77777777777777779</v>
      </c>
      <c r="G73" s="8">
        <f t="shared" ref="G73:O73" si="50">COUNTIFS($A$1:$A$50,"&gt;"&amp;$E61,$A$1:$A$50,"&lt;"&amp;$F61,$B$1:$B$50,"&gt;"&amp;G$5,$B$1:$B$50,"&lt;"&amp;G$6,$C$1:$C$50,"&gt;"&amp;$E$65,$C$1:$C$50,"&lt;"&amp;$F$65)</f>
        <v>0</v>
      </c>
      <c r="H73" s="8">
        <f t="shared" si="50"/>
        <v>0</v>
      </c>
      <c r="I73" s="8">
        <f t="shared" si="50"/>
        <v>0</v>
      </c>
      <c r="J73" s="8">
        <f t="shared" si="50"/>
        <v>0</v>
      </c>
      <c r="K73" s="8">
        <f t="shared" si="50"/>
        <v>0</v>
      </c>
      <c r="L73" s="8">
        <f t="shared" si="50"/>
        <v>0</v>
      </c>
      <c r="M73" s="8">
        <f t="shared" si="50"/>
        <v>0</v>
      </c>
      <c r="N73" s="8">
        <f t="shared" si="50"/>
        <v>0</v>
      </c>
      <c r="O73" s="8">
        <f t="shared" si="50"/>
        <v>0</v>
      </c>
      <c r="P73" s="11">
        <f t="shared" si="45"/>
        <v>0</v>
      </c>
      <c r="Q73" s="9"/>
      <c r="R73" s="6"/>
    </row>
    <row r="74" spans="1:18" x14ac:dyDescent="0.3">
      <c r="A74" s="6"/>
      <c r="B74" s="6"/>
      <c r="C74" s="6"/>
      <c r="D74" s="6"/>
      <c r="E74" s="7">
        <f>7/9</f>
        <v>0.77777777777777779</v>
      </c>
      <c r="F74" s="7">
        <f>8/9</f>
        <v>0.88888888888888884</v>
      </c>
      <c r="G74" s="8">
        <f t="shared" ref="G74:O74" si="51">COUNTIFS($A$1:$A$50,"&gt;"&amp;$E62,$A$1:$A$50,"&lt;"&amp;$F62,$B$1:$B$50,"&gt;"&amp;G$5,$B$1:$B$50,"&lt;"&amp;G$6,$C$1:$C$50,"&gt;"&amp;$E$65,$C$1:$C$50,"&lt;"&amp;$F$65)</f>
        <v>0</v>
      </c>
      <c r="H74" s="8">
        <f t="shared" si="51"/>
        <v>0</v>
      </c>
      <c r="I74" s="8">
        <f t="shared" si="51"/>
        <v>0</v>
      </c>
      <c r="J74" s="8">
        <f t="shared" si="51"/>
        <v>0</v>
      </c>
      <c r="K74" s="8">
        <f t="shared" si="51"/>
        <v>0</v>
      </c>
      <c r="L74" s="8">
        <f t="shared" si="51"/>
        <v>0</v>
      </c>
      <c r="M74" s="8">
        <f t="shared" si="51"/>
        <v>0</v>
      </c>
      <c r="N74" s="8">
        <f t="shared" si="51"/>
        <v>0</v>
      </c>
      <c r="O74" s="8">
        <f t="shared" si="51"/>
        <v>0</v>
      </c>
      <c r="P74" s="11">
        <f t="shared" si="45"/>
        <v>0</v>
      </c>
      <c r="Q74" s="9"/>
      <c r="R74" s="6"/>
    </row>
    <row r="75" spans="1:18" x14ac:dyDescent="0.3">
      <c r="A75" s="6"/>
      <c r="B75" s="6"/>
      <c r="C75" s="6"/>
      <c r="D75" s="6"/>
      <c r="E75" s="7">
        <f>8/9</f>
        <v>0.88888888888888884</v>
      </c>
      <c r="F75" s="7">
        <f>9/9</f>
        <v>1</v>
      </c>
      <c r="G75" s="8">
        <f t="shared" ref="G75:O75" si="52">COUNTIFS($A$1:$A$50,"&gt;"&amp;$E63,$A$1:$A$50,"&lt;"&amp;$F63,$B$1:$B$50,"&gt;"&amp;G$5,$B$1:$B$50,"&lt;"&amp;G$6,$C$1:$C$50,"&gt;"&amp;$E$65,$C$1:$C$50,"&lt;"&amp;$F$65)</f>
        <v>0</v>
      </c>
      <c r="H75" s="8">
        <f t="shared" si="52"/>
        <v>0</v>
      </c>
      <c r="I75" s="8">
        <f t="shared" si="52"/>
        <v>0</v>
      </c>
      <c r="J75" s="8">
        <f t="shared" si="52"/>
        <v>0</v>
      </c>
      <c r="K75" s="8">
        <f t="shared" si="52"/>
        <v>0</v>
      </c>
      <c r="L75" s="8">
        <f t="shared" si="52"/>
        <v>0</v>
      </c>
      <c r="M75" s="8">
        <f t="shared" si="52"/>
        <v>0</v>
      </c>
      <c r="N75" s="8">
        <f t="shared" si="52"/>
        <v>0</v>
      </c>
      <c r="O75" s="8">
        <f t="shared" si="52"/>
        <v>0</v>
      </c>
      <c r="P75" s="11">
        <f t="shared" si="45"/>
        <v>0</v>
      </c>
      <c r="Q75" s="9"/>
      <c r="R75" s="6"/>
    </row>
    <row r="76" spans="1:18" x14ac:dyDescent="0.3">
      <c r="A76" s="6"/>
      <c r="B76" s="6"/>
      <c r="C76" s="6"/>
      <c r="D76" s="6"/>
      <c r="E76" s="12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9"/>
      <c r="R76" s="6"/>
    </row>
    <row r="77" spans="1:18" x14ac:dyDescent="0.3">
      <c r="A77" s="6"/>
      <c r="B77" s="6"/>
      <c r="C77" s="6"/>
      <c r="D77" s="6"/>
      <c r="E77" s="8">
        <f>6/9</f>
        <v>0.66666666666666663</v>
      </c>
      <c r="F77" s="8">
        <f>7/9</f>
        <v>0.77777777777777779</v>
      </c>
      <c r="G77" s="7">
        <v>0</v>
      </c>
      <c r="H77" s="7">
        <f>1/9</f>
        <v>0.1111111111111111</v>
      </c>
      <c r="I77" s="7">
        <f>2/9</f>
        <v>0.22222222222222221</v>
      </c>
      <c r="J77" s="7">
        <f>3/9</f>
        <v>0.33333333333333331</v>
      </c>
      <c r="K77" s="7">
        <f>4/9</f>
        <v>0.44444444444444442</v>
      </c>
      <c r="L77" s="7">
        <f>5/9</f>
        <v>0.55555555555555558</v>
      </c>
      <c r="M77" s="7">
        <f>6/9</f>
        <v>0.66666666666666663</v>
      </c>
      <c r="N77" s="7">
        <f>7/9</f>
        <v>0.77777777777777779</v>
      </c>
      <c r="O77" s="7">
        <f>8/9</f>
        <v>0.88888888888888884</v>
      </c>
      <c r="P77" s="11"/>
      <c r="Q77" s="9"/>
      <c r="R77" s="6"/>
    </row>
    <row r="78" spans="1:18" x14ac:dyDescent="0.3">
      <c r="A78" s="6"/>
      <c r="B78" s="6"/>
      <c r="C78" s="6"/>
      <c r="D78" s="6"/>
      <c r="E78" s="8"/>
      <c r="F78" s="8"/>
      <c r="G78" s="7">
        <f>1/9</f>
        <v>0.1111111111111111</v>
      </c>
      <c r="H78" s="7">
        <f>2/9</f>
        <v>0.22222222222222221</v>
      </c>
      <c r="I78" s="7">
        <f>3/9</f>
        <v>0.33333333333333331</v>
      </c>
      <c r="J78" s="7">
        <f>4/9</f>
        <v>0.44444444444444442</v>
      </c>
      <c r="K78" s="7">
        <f>5/9</f>
        <v>0.55555555555555558</v>
      </c>
      <c r="L78" s="7">
        <f>6/9</f>
        <v>0.66666666666666663</v>
      </c>
      <c r="M78" s="7">
        <f>7/9</f>
        <v>0.77777777777777779</v>
      </c>
      <c r="N78" s="7">
        <f>8/9</f>
        <v>0.88888888888888884</v>
      </c>
      <c r="O78" s="7">
        <f>9/9</f>
        <v>1</v>
      </c>
      <c r="P78" s="11"/>
      <c r="Q78" s="9"/>
      <c r="R78" s="6"/>
    </row>
    <row r="79" spans="1:18" x14ac:dyDescent="0.3">
      <c r="A79" s="6"/>
      <c r="B79" s="6"/>
      <c r="C79" s="6"/>
      <c r="D79" s="6"/>
      <c r="E79" s="7">
        <v>0</v>
      </c>
      <c r="F79" s="7">
        <f>1/9</f>
        <v>0.1111111111111111</v>
      </c>
      <c r="G79" s="8">
        <f>COUNTIFS($A$1:$A$50,"&gt;"&amp;$E67,$A$1:$A$50,"&lt;"&amp;$F67,$B$1:$B$50,"&gt;"&amp;G$5,$B$1:$B$50,"&lt;"&amp;G$6,$C$1:$C$50,"&gt;"&amp;$E$77,$C$1:$C$50,"&lt;"&amp;$F$77)</f>
        <v>0</v>
      </c>
      <c r="H79" s="8">
        <f t="shared" ref="H79:O79" si="53">COUNTIFS($A$1:$A$50,"&gt;"&amp;$E67,$A$1:$A$50,"&lt;"&amp;$F67,$B$1:$B$50,"&gt;"&amp;H$5,$B$1:$B$50,"&lt;"&amp;H$6,$C$1:$C$50,"&gt;"&amp;$E$77,$C$1:$C$50,"&lt;"&amp;$F$77)</f>
        <v>0</v>
      </c>
      <c r="I79" s="8">
        <f t="shared" si="53"/>
        <v>0</v>
      </c>
      <c r="J79" s="8">
        <f t="shared" si="53"/>
        <v>0</v>
      </c>
      <c r="K79" s="8">
        <f t="shared" si="53"/>
        <v>0</v>
      </c>
      <c r="L79" s="8">
        <f t="shared" si="53"/>
        <v>0</v>
      </c>
      <c r="M79" s="8">
        <f t="shared" si="53"/>
        <v>0</v>
      </c>
      <c r="N79" s="8">
        <f t="shared" si="53"/>
        <v>1</v>
      </c>
      <c r="O79" s="8">
        <f t="shared" si="53"/>
        <v>0</v>
      </c>
      <c r="P79" s="11">
        <f>SUM(G79:O79)</f>
        <v>1</v>
      </c>
      <c r="Q79" s="9"/>
      <c r="R79" s="6"/>
    </row>
    <row r="80" spans="1:18" x14ac:dyDescent="0.3">
      <c r="A80" s="6"/>
      <c r="B80" s="6"/>
      <c r="C80" s="6"/>
      <c r="D80" s="6"/>
      <c r="E80" s="7">
        <f>1/9</f>
        <v>0.1111111111111111</v>
      </c>
      <c r="F80" s="7">
        <f>2/9</f>
        <v>0.22222222222222221</v>
      </c>
      <c r="G80" s="8">
        <f t="shared" ref="G80:O80" si="54">COUNTIFS($A$1:$A$50,"&gt;"&amp;$E68,$A$1:$A$50,"&lt;"&amp;$F68,$B$1:$B$50,"&gt;"&amp;G$5,$B$1:$B$50,"&lt;"&amp;G$6,$C$1:$C$50,"&gt;"&amp;$E$77,$C$1:$C$50,"&lt;"&amp;$F$77)</f>
        <v>0</v>
      </c>
      <c r="H80" s="8">
        <f t="shared" si="54"/>
        <v>1</v>
      </c>
      <c r="I80" s="8">
        <f t="shared" si="54"/>
        <v>0</v>
      </c>
      <c r="J80" s="8">
        <f t="shared" si="54"/>
        <v>0</v>
      </c>
      <c r="K80" s="8">
        <f t="shared" si="54"/>
        <v>0</v>
      </c>
      <c r="L80" s="8">
        <f t="shared" si="54"/>
        <v>0</v>
      </c>
      <c r="M80" s="8">
        <f t="shared" si="54"/>
        <v>0</v>
      </c>
      <c r="N80" s="8">
        <f t="shared" si="54"/>
        <v>0</v>
      </c>
      <c r="O80" s="8">
        <f t="shared" si="54"/>
        <v>0</v>
      </c>
      <c r="P80" s="11">
        <f t="shared" ref="P80:P87" si="55">SUM(G80:O80)</f>
        <v>1</v>
      </c>
      <c r="Q80" s="9"/>
      <c r="R80" s="6"/>
    </row>
    <row r="81" spans="1:18" x14ac:dyDescent="0.3">
      <c r="A81" s="6"/>
      <c r="B81" s="6"/>
      <c r="C81" s="6"/>
      <c r="D81" s="6"/>
      <c r="E81" s="7">
        <f>2/9</f>
        <v>0.22222222222222221</v>
      </c>
      <c r="F81" s="7">
        <f>3/9</f>
        <v>0.33333333333333331</v>
      </c>
      <c r="G81" s="8">
        <f t="shared" ref="G81:O81" si="56">COUNTIFS($A$1:$A$50,"&gt;"&amp;$E69,$A$1:$A$50,"&lt;"&amp;$F69,$B$1:$B$50,"&gt;"&amp;G$5,$B$1:$B$50,"&lt;"&amp;G$6,$C$1:$C$50,"&gt;"&amp;$E$77,$C$1:$C$50,"&lt;"&amp;$F$77)</f>
        <v>0</v>
      </c>
      <c r="H81" s="8">
        <f t="shared" si="56"/>
        <v>0</v>
      </c>
      <c r="I81" s="8">
        <f t="shared" si="56"/>
        <v>0</v>
      </c>
      <c r="J81" s="8">
        <f t="shared" si="56"/>
        <v>0</v>
      </c>
      <c r="K81" s="8">
        <f t="shared" si="56"/>
        <v>0</v>
      </c>
      <c r="L81" s="8">
        <f t="shared" si="56"/>
        <v>0</v>
      </c>
      <c r="M81" s="8">
        <f t="shared" si="56"/>
        <v>0</v>
      </c>
      <c r="N81" s="8">
        <f t="shared" si="56"/>
        <v>0</v>
      </c>
      <c r="O81" s="8">
        <f t="shared" si="56"/>
        <v>0</v>
      </c>
      <c r="P81" s="11">
        <f t="shared" si="55"/>
        <v>0</v>
      </c>
      <c r="Q81" s="9"/>
      <c r="R81" s="6"/>
    </row>
    <row r="82" spans="1:18" x14ac:dyDescent="0.3">
      <c r="A82" s="6"/>
      <c r="B82" s="6"/>
      <c r="C82" s="6"/>
      <c r="D82" s="6"/>
      <c r="E82" s="7">
        <f>3/9</f>
        <v>0.33333333333333331</v>
      </c>
      <c r="F82" s="7">
        <f>4/9</f>
        <v>0.44444444444444442</v>
      </c>
      <c r="G82" s="8">
        <f t="shared" ref="G82:O82" si="57">COUNTIFS($A$1:$A$50,"&gt;"&amp;$E70,$A$1:$A$50,"&lt;"&amp;$F70,$B$1:$B$50,"&gt;"&amp;G$5,$B$1:$B$50,"&lt;"&amp;G$6,$C$1:$C$50,"&gt;"&amp;$E$77,$C$1:$C$50,"&lt;"&amp;$F$77)</f>
        <v>1</v>
      </c>
      <c r="H82" s="8">
        <f t="shared" si="57"/>
        <v>0</v>
      </c>
      <c r="I82" s="8">
        <f t="shared" si="57"/>
        <v>0</v>
      </c>
      <c r="J82" s="8">
        <f t="shared" si="57"/>
        <v>0</v>
      </c>
      <c r="K82" s="8">
        <f t="shared" si="57"/>
        <v>0</v>
      </c>
      <c r="L82" s="8">
        <f t="shared" si="57"/>
        <v>1</v>
      </c>
      <c r="M82" s="8">
        <f t="shared" si="57"/>
        <v>0</v>
      </c>
      <c r="N82" s="8">
        <f t="shared" si="57"/>
        <v>0</v>
      </c>
      <c r="O82" s="8">
        <f t="shared" si="57"/>
        <v>0</v>
      </c>
      <c r="P82" s="11">
        <f t="shared" si="55"/>
        <v>2</v>
      </c>
      <c r="Q82" s="9"/>
      <c r="R82" s="6"/>
    </row>
    <row r="83" spans="1:18" x14ac:dyDescent="0.3">
      <c r="A83" s="6"/>
      <c r="B83" s="6"/>
      <c r="C83" s="6"/>
      <c r="D83" s="6"/>
      <c r="E83" s="7">
        <f>4/9</f>
        <v>0.44444444444444442</v>
      </c>
      <c r="F83" s="7">
        <f>5/9</f>
        <v>0.55555555555555558</v>
      </c>
      <c r="G83" s="8">
        <f t="shared" ref="G83:O83" si="58">COUNTIFS($A$1:$A$50,"&gt;"&amp;$E71,$A$1:$A$50,"&lt;"&amp;$F71,$B$1:$B$50,"&gt;"&amp;G$5,$B$1:$B$50,"&lt;"&amp;G$6,$C$1:$C$50,"&gt;"&amp;$E$77,$C$1:$C$50,"&lt;"&amp;$F$77)</f>
        <v>0</v>
      </c>
      <c r="H83" s="8">
        <f t="shared" si="58"/>
        <v>0</v>
      </c>
      <c r="I83" s="8">
        <f t="shared" si="58"/>
        <v>0</v>
      </c>
      <c r="J83" s="8">
        <f t="shared" si="58"/>
        <v>1</v>
      </c>
      <c r="K83" s="8">
        <f t="shared" si="58"/>
        <v>0</v>
      </c>
      <c r="L83" s="8">
        <f t="shared" si="58"/>
        <v>0</v>
      </c>
      <c r="M83" s="8">
        <f t="shared" si="58"/>
        <v>0</v>
      </c>
      <c r="N83" s="8">
        <f t="shared" si="58"/>
        <v>0</v>
      </c>
      <c r="O83" s="8">
        <f t="shared" si="58"/>
        <v>0</v>
      </c>
      <c r="P83" s="11">
        <f t="shared" si="55"/>
        <v>1</v>
      </c>
      <c r="Q83" s="9"/>
      <c r="R83" s="6"/>
    </row>
    <row r="84" spans="1:18" x14ac:dyDescent="0.3">
      <c r="A84" s="6"/>
      <c r="B84" s="6"/>
      <c r="C84" s="6"/>
      <c r="D84" s="6"/>
      <c r="E84" s="7">
        <f>5/9</f>
        <v>0.55555555555555558</v>
      </c>
      <c r="F84" s="7">
        <f>6/9</f>
        <v>0.66666666666666663</v>
      </c>
      <c r="G84" s="8">
        <f t="shared" ref="G84:O84" si="59">COUNTIFS($A$1:$A$50,"&gt;"&amp;$E72,$A$1:$A$50,"&lt;"&amp;$F72,$B$1:$B$50,"&gt;"&amp;G$5,$B$1:$B$50,"&lt;"&amp;G$6,$C$1:$C$50,"&gt;"&amp;$E$77,$C$1:$C$50,"&lt;"&amp;$F$77)</f>
        <v>0</v>
      </c>
      <c r="H84" s="8">
        <f t="shared" si="59"/>
        <v>0</v>
      </c>
      <c r="I84" s="8">
        <f t="shared" si="59"/>
        <v>0</v>
      </c>
      <c r="J84" s="8">
        <f t="shared" si="59"/>
        <v>0</v>
      </c>
      <c r="K84" s="8">
        <f t="shared" si="59"/>
        <v>0</v>
      </c>
      <c r="L84" s="8">
        <f t="shared" si="59"/>
        <v>0</v>
      </c>
      <c r="M84" s="8">
        <f t="shared" si="59"/>
        <v>1</v>
      </c>
      <c r="N84" s="8">
        <f t="shared" si="59"/>
        <v>0</v>
      </c>
      <c r="O84" s="8">
        <f t="shared" si="59"/>
        <v>1</v>
      </c>
      <c r="P84" s="11">
        <f t="shared" si="55"/>
        <v>2</v>
      </c>
      <c r="Q84" s="9"/>
      <c r="R84" s="6"/>
    </row>
    <row r="85" spans="1:18" x14ac:dyDescent="0.3">
      <c r="A85" s="6"/>
      <c r="B85" s="6"/>
      <c r="C85" s="6"/>
      <c r="D85" s="6"/>
      <c r="E85" s="7">
        <f>6/9</f>
        <v>0.66666666666666663</v>
      </c>
      <c r="F85" s="7">
        <f>7/9</f>
        <v>0.77777777777777779</v>
      </c>
      <c r="G85" s="8">
        <f t="shared" ref="G85:O85" si="60">COUNTIFS($A$1:$A$50,"&gt;"&amp;$E73,$A$1:$A$50,"&lt;"&amp;$F73,$B$1:$B$50,"&gt;"&amp;G$5,$B$1:$B$50,"&lt;"&amp;G$6,$C$1:$C$50,"&gt;"&amp;$E$77,$C$1:$C$50,"&lt;"&amp;$F$77)</f>
        <v>0</v>
      </c>
      <c r="H85" s="8">
        <f t="shared" si="60"/>
        <v>0</v>
      </c>
      <c r="I85" s="8">
        <f t="shared" si="60"/>
        <v>0</v>
      </c>
      <c r="J85" s="8">
        <f t="shared" si="60"/>
        <v>0</v>
      </c>
      <c r="K85" s="8">
        <f t="shared" si="60"/>
        <v>0</v>
      </c>
      <c r="L85" s="8">
        <f t="shared" si="60"/>
        <v>0</v>
      </c>
      <c r="M85" s="8">
        <f t="shared" si="60"/>
        <v>0</v>
      </c>
      <c r="N85" s="8">
        <f t="shared" si="60"/>
        <v>0</v>
      </c>
      <c r="O85" s="8">
        <f t="shared" si="60"/>
        <v>0</v>
      </c>
      <c r="P85" s="11">
        <f t="shared" si="55"/>
        <v>0</v>
      </c>
      <c r="Q85" s="9"/>
      <c r="R85" s="6"/>
    </row>
    <row r="86" spans="1:18" x14ac:dyDescent="0.3">
      <c r="A86" s="6"/>
      <c r="B86" s="6"/>
      <c r="C86" s="6"/>
      <c r="D86" s="6"/>
      <c r="E86" s="7">
        <f>7/9</f>
        <v>0.77777777777777779</v>
      </c>
      <c r="F86" s="7">
        <f>8/9</f>
        <v>0.88888888888888884</v>
      </c>
      <c r="G86" s="8">
        <f t="shared" ref="G86:O86" si="61">COUNTIFS($A$1:$A$50,"&gt;"&amp;$E74,$A$1:$A$50,"&lt;"&amp;$F74,$B$1:$B$50,"&gt;"&amp;G$5,$B$1:$B$50,"&lt;"&amp;G$6,$C$1:$C$50,"&gt;"&amp;$E$77,$C$1:$C$50,"&lt;"&amp;$F$77)</f>
        <v>0</v>
      </c>
      <c r="H86" s="8">
        <f t="shared" si="61"/>
        <v>0</v>
      </c>
      <c r="I86" s="8">
        <f t="shared" si="61"/>
        <v>0</v>
      </c>
      <c r="J86" s="8">
        <f t="shared" si="61"/>
        <v>0</v>
      </c>
      <c r="K86" s="8">
        <f t="shared" si="61"/>
        <v>0</v>
      </c>
      <c r="L86" s="8">
        <f t="shared" si="61"/>
        <v>0</v>
      </c>
      <c r="M86" s="8">
        <f t="shared" si="61"/>
        <v>0</v>
      </c>
      <c r="N86" s="8">
        <f t="shared" si="61"/>
        <v>0</v>
      </c>
      <c r="O86" s="8">
        <f t="shared" si="61"/>
        <v>0</v>
      </c>
      <c r="P86" s="11">
        <f t="shared" si="55"/>
        <v>0</v>
      </c>
      <c r="Q86" s="9"/>
      <c r="R86" s="6"/>
    </row>
    <row r="87" spans="1:18" x14ac:dyDescent="0.3">
      <c r="A87" s="6"/>
      <c r="B87" s="6"/>
      <c r="C87" s="6"/>
      <c r="D87" s="6"/>
      <c r="E87" s="7">
        <f>8/9</f>
        <v>0.88888888888888884</v>
      </c>
      <c r="F87" s="7">
        <f>9/9</f>
        <v>1</v>
      </c>
      <c r="G87" s="8">
        <f t="shared" ref="G87:O87" si="62">COUNTIFS($A$1:$A$50,"&gt;"&amp;$E75,$A$1:$A$50,"&lt;"&amp;$F75,$B$1:$B$50,"&gt;"&amp;G$5,$B$1:$B$50,"&lt;"&amp;G$6,$C$1:$C$50,"&gt;"&amp;$E$77,$C$1:$C$50,"&lt;"&amp;$F$77)</f>
        <v>0</v>
      </c>
      <c r="H87" s="8">
        <f t="shared" si="62"/>
        <v>0</v>
      </c>
      <c r="I87" s="8">
        <f t="shared" si="62"/>
        <v>0</v>
      </c>
      <c r="J87" s="8">
        <f t="shared" si="62"/>
        <v>0</v>
      </c>
      <c r="K87" s="8">
        <f t="shared" si="62"/>
        <v>0</v>
      </c>
      <c r="L87" s="8">
        <f t="shared" si="62"/>
        <v>0</v>
      </c>
      <c r="M87" s="8">
        <f t="shared" si="62"/>
        <v>0</v>
      </c>
      <c r="N87" s="8">
        <f t="shared" si="62"/>
        <v>0</v>
      </c>
      <c r="O87" s="8">
        <f t="shared" si="62"/>
        <v>0</v>
      </c>
      <c r="P87" s="11">
        <f t="shared" si="55"/>
        <v>0</v>
      </c>
      <c r="Q87" s="9"/>
      <c r="R87" s="6"/>
    </row>
    <row r="88" spans="1:18" x14ac:dyDescent="0.3">
      <c r="A88" s="6"/>
      <c r="B88" s="6"/>
      <c r="C88" s="6"/>
      <c r="D88" s="6"/>
      <c r="E88" s="12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9"/>
      <c r="R88" s="6"/>
    </row>
    <row r="89" spans="1:18" x14ac:dyDescent="0.3">
      <c r="A89" s="6"/>
      <c r="B89" s="6"/>
      <c r="C89" s="6"/>
      <c r="D89" s="6"/>
      <c r="E89" s="8">
        <f>7/9</f>
        <v>0.77777777777777779</v>
      </c>
      <c r="F89" s="8">
        <f>8/9</f>
        <v>0.88888888888888884</v>
      </c>
      <c r="G89" s="7">
        <v>0</v>
      </c>
      <c r="H89" s="7">
        <f>1/9</f>
        <v>0.1111111111111111</v>
      </c>
      <c r="I89" s="7">
        <f>2/9</f>
        <v>0.22222222222222221</v>
      </c>
      <c r="J89" s="7">
        <f>3/9</f>
        <v>0.33333333333333331</v>
      </c>
      <c r="K89" s="7">
        <f>4/9</f>
        <v>0.44444444444444442</v>
      </c>
      <c r="L89" s="7">
        <f>5/9</f>
        <v>0.55555555555555558</v>
      </c>
      <c r="M89" s="7">
        <f>6/9</f>
        <v>0.66666666666666663</v>
      </c>
      <c r="N89" s="7">
        <f>7/9</f>
        <v>0.77777777777777779</v>
      </c>
      <c r="O89" s="7">
        <f>8/9</f>
        <v>0.88888888888888884</v>
      </c>
      <c r="P89" s="11"/>
      <c r="Q89" s="9"/>
      <c r="R89" s="6"/>
    </row>
    <row r="90" spans="1:18" x14ac:dyDescent="0.3">
      <c r="A90" s="6"/>
      <c r="B90" s="6"/>
      <c r="C90" s="6"/>
      <c r="D90" s="6"/>
      <c r="E90" s="8"/>
      <c r="F90" s="8"/>
      <c r="G90" s="7">
        <f>1/9</f>
        <v>0.1111111111111111</v>
      </c>
      <c r="H90" s="7">
        <f>2/9</f>
        <v>0.22222222222222221</v>
      </c>
      <c r="I90" s="7">
        <f>3/9</f>
        <v>0.33333333333333331</v>
      </c>
      <c r="J90" s="7">
        <f>4/9</f>
        <v>0.44444444444444442</v>
      </c>
      <c r="K90" s="7">
        <f>5/9</f>
        <v>0.55555555555555558</v>
      </c>
      <c r="L90" s="7">
        <f>6/9</f>
        <v>0.66666666666666663</v>
      </c>
      <c r="M90" s="7">
        <f>7/9</f>
        <v>0.77777777777777779</v>
      </c>
      <c r="N90" s="7">
        <f>8/9</f>
        <v>0.88888888888888884</v>
      </c>
      <c r="O90" s="7">
        <f>9/9</f>
        <v>1</v>
      </c>
      <c r="P90" s="11"/>
      <c r="Q90" s="9"/>
      <c r="R90" s="6"/>
    </row>
    <row r="91" spans="1:18" x14ac:dyDescent="0.3">
      <c r="A91" s="6"/>
      <c r="B91" s="6"/>
      <c r="C91" s="6"/>
      <c r="D91" s="6"/>
      <c r="E91" s="7">
        <v>0</v>
      </c>
      <c r="F91" s="7">
        <f>1/9</f>
        <v>0.1111111111111111</v>
      </c>
      <c r="G91" s="8">
        <f>COUNTIFS($A$1:$A$50,"&gt;"&amp;$E79,$A$1:$A$50,"&lt;"&amp;$F79,$B$1:$B$50,"&gt;"&amp;G$5,$B$1:$B$50,"&lt;"&amp;G$6,$C$1:$C$50,"&gt;"&amp;$E$89,$C$1:$C$50,"&lt;"&amp;$F$89)</f>
        <v>0</v>
      </c>
      <c r="H91" s="8">
        <f t="shared" ref="H91:O91" si="63">COUNTIFS($A$1:$A$50,"&gt;"&amp;$E79,$A$1:$A$50,"&lt;"&amp;$F79,$B$1:$B$50,"&gt;"&amp;H$5,$B$1:$B$50,"&lt;"&amp;H$6,$C$1:$C$50,"&gt;"&amp;$E$89,$C$1:$C$50,"&lt;"&amp;$F$89)</f>
        <v>1</v>
      </c>
      <c r="I91" s="8">
        <f t="shared" si="63"/>
        <v>0</v>
      </c>
      <c r="J91" s="8">
        <f t="shared" si="63"/>
        <v>0</v>
      </c>
      <c r="K91" s="8">
        <f t="shared" si="63"/>
        <v>0</v>
      </c>
      <c r="L91" s="8">
        <f t="shared" si="63"/>
        <v>0</v>
      </c>
      <c r="M91" s="8">
        <f t="shared" si="63"/>
        <v>0</v>
      </c>
      <c r="N91" s="8">
        <f t="shared" si="63"/>
        <v>1</v>
      </c>
      <c r="O91" s="8">
        <f t="shared" si="63"/>
        <v>0</v>
      </c>
      <c r="P91" s="11">
        <f>SUM(G91:O91)</f>
        <v>2</v>
      </c>
      <c r="Q91" s="9"/>
      <c r="R91" s="6"/>
    </row>
    <row r="92" spans="1:18" x14ac:dyDescent="0.3">
      <c r="A92" s="6"/>
      <c r="B92" s="6"/>
      <c r="C92" s="6"/>
      <c r="D92" s="6"/>
      <c r="E92" s="7">
        <f>1/9</f>
        <v>0.1111111111111111</v>
      </c>
      <c r="F92" s="7">
        <f>2/9</f>
        <v>0.22222222222222221</v>
      </c>
      <c r="G92" s="8">
        <f t="shared" ref="G92:O92" si="64">COUNTIFS($A$1:$A$50,"&gt;"&amp;$E80,$A$1:$A$50,"&lt;"&amp;$F80,$B$1:$B$50,"&gt;"&amp;G$5,$B$1:$B$50,"&lt;"&amp;G$6,$C$1:$C$50,"&gt;"&amp;$E$89,$C$1:$C$50,"&lt;"&amp;$F$89)</f>
        <v>0</v>
      </c>
      <c r="H92" s="8">
        <f t="shared" si="64"/>
        <v>1</v>
      </c>
      <c r="I92" s="8">
        <f t="shared" si="64"/>
        <v>0</v>
      </c>
      <c r="J92" s="8">
        <f t="shared" si="64"/>
        <v>0</v>
      </c>
      <c r="K92" s="8">
        <f t="shared" si="64"/>
        <v>0</v>
      </c>
      <c r="L92" s="8">
        <f t="shared" si="64"/>
        <v>0</v>
      </c>
      <c r="M92" s="8">
        <f t="shared" si="64"/>
        <v>0</v>
      </c>
      <c r="N92" s="8">
        <f t="shared" si="64"/>
        <v>0</v>
      </c>
      <c r="O92" s="8">
        <f t="shared" si="64"/>
        <v>0</v>
      </c>
      <c r="P92" s="11">
        <f t="shared" ref="P92:P99" si="65">SUM(G92:O92)</f>
        <v>1</v>
      </c>
      <c r="Q92" s="9"/>
      <c r="R92" s="6"/>
    </row>
    <row r="93" spans="1:18" x14ac:dyDescent="0.3">
      <c r="A93" s="6"/>
      <c r="B93" s="6"/>
      <c r="C93" s="6"/>
      <c r="D93" s="6"/>
      <c r="E93" s="7">
        <f>2/9</f>
        <v>0.22222222222222221</v>
      </c>
      <c r="F93" s="7">
        <f>3/9</f>
        <v>0.33333333333333331</v>
      </c>
      <c r="G93" s="8">
        <f t="shared" ref="G93:O93" si="66">COUNTIFS($A$1:$A$50,"&gt;"&amp;$E81,$A$1:$A$50,"&lt;"&amp;$F81,$B$1:$B$50,"&gt;"&amp;G$5,$B$1:$B$50,"&lt;"&amp;G$6,$C$1:$C$50,"&gt;"&amp;$E$89,$C$1:$C$50,"&lt;"&amp;$F$89)</f>
        <v>0</v>
      </c>
      <c r="H93" s="8">
        <f t="shared" si="66"/>
        <v>0</v>
      </c>
      <c r="I93" s="8">
        <f t="shared" si="66"/>
        <v>0</v>
      </c>
      <c r="J93" s="8">
        <f t="shared" si="66"/>
        <v>0</v>
      </c>
      <c r="K93" s="8">
        <f t="shared" si="66"/>
        <v>0</v>
      </c>
      <c r="L93" s="8">
        <f t="shared" si="66"/>
        <v>0</v>
      </c>
      <c r="M93" s="8">
        <f t="shared" si="66"/>
        <v>0</v>
      </c>
      <c r="N93" s="8">
        <f t="shared" si="66"/>
        <v>0</v>
      </c>
      <c r="O93" s="8">
        <f t="shared" si="66"/>
        <v>0</v>
      </c>
      <c r="P93" s="11">
        <f t="shared" si="65"/>
        <v>0</v>
      </c>
      <c r="Q93" s="9"/>
      <c r="R93" s="6"/>
    </row>
    <row r="94" spans="1:18" x14ac:dyDescent="0.3">
      <c r="A94" s="6"/>
      <c r="B94" s="6"/>
      <c r="C94" s="6"/>
      <c r="D94" s="6"/>
      <c r="E94" s="7">
        <f>3/9</f>
        <v>0.33333333333333331</v>
      </c>
      <c r="F94" s="7">
        <f>4/9</f>
        <v>0.44444444444444442</v>
      </c>
      <c r="G94" s="8">
        <f t="shared" ref="G94:O94" si="67">COUNTIFS($A$1:$A$50,"&gt;"&amp;$E82,$A$1:$A$50,"&lt;"&amp;$F82,$B$1:$B$50,"&gt;"&amp;G$5,$B$1:$B$50,"&lt;"&amp;G$6,$C$1:$C$50,"&gt;"&amp;$E$89,$C$1:$C$50,"&lt;"&amp;$F$89)</f>
        <v>0</v>
      </c>
      <c r="H94" s="8">
        <f t="shared" si="67"/>
        <v>0</v>
      </c>
      <c r="I94" s="8">
        <f t="shared" si="67"/>
        <v>0</v>
      </c>
      <c r="J94" s="8">
        <f t="shared" si="67"/>
        <v>0</v>
      </c>
      <c r="K94" s="8">
        <f t="shared" si="67"/>
        <v>0</v>
      </c>
      <c r="L94" s="8">
        <f t="shared" si="67"/>
        <v>1</v>
      </c>
      <c r="M94" s="8">
        <f t="shared" si="67"/>
        <v>0</v>
      </c>
      <c r="N94" s="8">
        <f t="shared" si="67"/>
        <v>1</v>
      </c>
      <c r="O94" s="8">
        <f t="shared" si="67"/>
        <v>1</v>
      </c>
      <c r="P94" s="11">
        <f t="shared" si="65"/>
        <v>3</v>
      </c>
      <c r="Q94" s="9"/>
      <c r="R94" s="6"/>
    </row>
    <row r="95" spans="1:18" x14ac:dyDescent="0.3">
      <c r="A95" s="6"/>
      <c r="B95" s="6"/>
      <c r="C95" s="6"/>
      <c r="D95" s="6"/>
      <c r="E95" s="7">
        <f>4/9</f>
        <v>0.44444444444444442</v>
      </c>
      <c r="F95" s="7">
        <f>5/9</f>
        <v>0.55555555555555558</v>
      </c>
      <c r="G95" s="8">
        <f t="shared" ref="G95:O95" si="68">COUNTIFS($A$1:$A$50,"&gt;"&amp;$E83,$A$1:$A$50,"&lt;"&amp;$F83,$B$1:$B$50,"&gt;"&amp;G$5,$B$1:$B$50,"&lt;"&amp;G$6,$C$1:$C$50,"&gt;"&amp;$E$89,$C$1:$C$50,"&lt;"&amp;$F$89)</f>
        <v>0</v>
      </c>
      <c r="H95" s="8">
        <f t="shared" si="68"/>
        <v>0</v>
      </c>
      <c r="I95" s="8">
        <f t="shared" si="68"/>
        <v>0</v>
      </c>
      <c r="J95" s="8">
        <f t="shared" si="68"/>
        <v>0</v>
      </c>
      <c r="K95" s="8">
        <f t="shared" si="68"/>
        <v>0</v>
      </c>
      <c r="L95" s="8">
        <f t="shared" si="68"/>
        <v>0</v>
      </c>
      <c r="M95" s="8">
        <f t="shared" si="68"/>
        <v>0</v>
      </c>
      <c r="N95" s="8">
        <f t="shared" si="68"/>
        <v>0</v>
      </c>
      <c r="O95" s="8">
        <f t="shared" si="68"/>
        <v>0</v>
      </c>
      <c r="P95" s="11">
        <f t="shared" si="65"/>
        <v>0</v>
      </c>
      <c r="Q95" s="9"/>
      <c r="R95" s="6"/>
    </row>
    <row r="96" spans="1:18" x14ac:dyDescent="0.3">
      <c r="A96" s="6"/>
      <c r="B96" s="6"/>
      <c r="C96" s="6"/>
      <c r="D96" s="6"/>
      <c r="E96" s="7">
        <f>5/9</f>
        <v>0.55555555555555558</v>
      </c>
      <c r="F96" s="7">
        <f>6/9</f>
        <v>0.66666666666666663</v>
      </c>
      <c r="G96" s="8">
        <f t="shared" ref="G96:O96" si="69">COUNTIFS($A$1:$A$50,"&gt;"&amp;$E84,$A$1:$A$50,"&lt;"&amp;$F84,$B$1:$B$50,"&gt;"&amp;G$5,$B$1:$B$50,"&lt;"&amp;G$6,$C$1:$C$50,"&gt;"&amp;$E$89,$C$1:$C$50,"&lt;"&amp;$F$89)</f>
        <v>0</v>
      </c>
      <c r="H96" s="8">
        <f t="shared" si="69"/>
        <v>0</v>
      </c>
      <c r="I96" s="8">
        <f t="shared" si="69"/>
        <v>0</v>
      </c>
      <c r="J96" s="8">
        <f t="shared" si="69"/>
        <v>0</v>
      </c>
      <c r="K96" s="8">
        <f t="shared" si="69"/>
        <v>0</v>
      </c>
      <c r="L96" s="8">
        <f t="shared" si="69"/>
        <v>0</v>
      </c>
      <c r="M96" s="8">
        <f t="shared" si="69"/>
        <v>0</v>
      </c>
      <c r="N96" s="8">
        <f t="shared" si="69"/>
        <v>0</v>
      </c>
      <c r="O96" s="8">
        <f t="shared" si="69"/>
        <v>0</v>
      </c>
      <c r="P96" s="11">
        <f t="shared" si="65"/>
        <v>0</v>
      </c>
      <c r="Q96" s="9"/>
      <c r="R96" s="6"/>
    </row>
    <row r="97" spans="1:18" x14ac:dyDescent="0.3">
      <c r="A97" s="6"/>
      <c r="B97" s="6"/>
      <c r="C97" s="6"/>
      <c r="D97" s="6"/>
      <c r="E97" s="7">
        <f>6/9</f>
        <v>0.66666666666666663</v>
      </c>
      <c r="F97" s="7">
        <f>7/9</f>
        <v>0.77777777777777779</v>
      </c>
      <c r="G97" s="8">
        <f t="shared" ref="G97:O97" si="70">COUNTIFS($A$1:$A$50,"&gt;"&amp;$E85,$A$1:$A$50,"&lt;"&amp;$F85,$B$1:$B$50,"&gt;"&amp;G$5,$B$1:$B$50,"&lt;"&amp;G$6,$C$1:$C$50,"&gt;"&amp;$E$89,$C$1:$C$50,"&lt;"&amp;$F$89)</f>
        <v>0</v>
      </c>
      <c r="H97" s="8">
        <f t="shared" si="70"/>
        <v>0</v>
      </c>
      <c r="I97" s="8">
        <f t="shared" si="70"/>
        <v>0</v>
      </c>
      <c r="J97" s="8">
        <f t="shared" si="70"/>
        <v>0</v>
      </c>
      <c r="K97" s="8">
        <f t="shared" si="70"/>
        <v>0</v>
      </c>
      <c r="L97" s="8">
        <f t="shared" si="70"/>
        <v>1</v>
      </c>
      <c r="M97" s="8">
        <f t="shared" si="70"/>
        <v>0</v>
      </c>
      <c r="N97" s="8">
        <f t="shared" si="70"/>
        <v>0</v>
      </c>
      <c r="O97" s="8">
        <f t="shared" si="70"/>
        <v>0</v>
      </c>
      <c r="P97" s="11">
        <f t="shared" si="65"/>
        <v>1</v>
      </c>
      <c r="Q97" s="9"/>
      <c r="R97" s="6"/>
    </row>
    <row r="98" spans="1:18" x14ac:dyDescent="0.3">
      <c r="A98" s="6"/>
      <c r="B98" s="6"/>
      <c r="C98" s="6"/>
      <c r="D98" s="6"/>
      <c r="E98" s="7">
        <f>7/9</f>
        <v>0.77777777777777779</v>
      </c>
      <c r="F98" s="7">
        <f>8/9</f>
        <v>0.88888888888888884</v>
      </c>
      <c r="G98" s="8">
        <f t="shared" ref="G98:O98" si="71">COUNTIFS($A$1:$A$50,"&gt;"&amp;$E86,$A$1:$A$50,"&lt;"&amp;$F86,$B$1:$B$50,"&gt;"&amp;G$5,$B$1:$B$50,"&lt;"&amp;G$6,$C$1:$C$50,"&gt;"&amp;$E$89,$C$1:$C$50,"&lt;"&amp;$F$89)</f>
        <v>0</v>
      </c>
      <c r="H98" s="8">
        <f t="shared" si="71"/>
        <v>0</v>
      </c>
      <c r="I98" s="8">
        <f t="shared" si="71"/>
        <v>0</v>
      </c>
      <c r="J98" s="8">
        <f t="shared" si="71"/>
        <v>0</v>
      </c>
      <c r="K98" s="8">
        <f t="shared" si="71"/>
        <v>0</v>
      </c>
      <c r="L98" s="8">
        <f t="shared" si="71"/>
        <v>0</v>
      </c>
      <c r="M98" s="8">
        <f t="shared" si="71"/>
        <v>0</v>
      </c>
      <c r="N98" s="8">
        <f t="shared" si="71"/>
        <v>0</v>
      </c>
      <c r="O98" s="8">
        <f t="shared" si="71"/>
        <v>0</v>
      </c>
      <c r="P98" s="11">
        <f t="shared" si="65"/>
        <v>0</v>
      </c>
      <c r="Q98" s="9"/>
      <c r="R98" s="6"/>
    </row>
    <row r="99" spans="1:18" x14ac:dyDescent="0.3">
      <c r="A99" s="6"/>
      <c r="B99" s="6"/>
      <c r="C99" s="6"/>
      <c r="D99" s="6"/>
      <c r="E99" s="7">
        <f>8/9</f>
        <v>0.88888888888888884</v>
      </c>
      <c r="F99" s="7">
        <f>9/9</f>
        <v>1</v>
      </c>
      <c r="G99" s="8">
        <f t="shared" ref="G99:O99" si="72">COUNTIFS($A$1:$A$50,"&gt;"&amp;$E87,$A$1:$A$50,"&lt;"&amp;$F87,$B$1:$B$50,"&gt;"&amp;G$5,$B$1:$B$50,"&lt;"&amp;G$6,$C$1:$C$50,"&gt;"&amp;$E$89,$C$1:$C$50,"&lt;"&amp;$F$89)</f>
        <v>1</v>
      </c>
      <c r="H99" s="8">
        <f t="shared" si="72"/>
        <v>0</v>
      </c>
      <c r="I99" s="8">
        <f t="shared" si="72"/>
        <v>0</v>
      </c>
      <c r="J99" s="8">
        <f t="shared" si="72"/>
        <v>0</v>
      </c>
      <c r="K99" s="8">
        <f t="shared" si="72"/>
        <v>0</v>
      </c>
      <c r="L99" s="8">
        <f t="shared" si="72"/>
        <v>0</v>
      </c>
      <c r="M99" s="8">
        <f t="shared" si="72"/>
        <v>0</v>
      </c>
      <c r="N99" s="8">
        <f t="shared" si="72"/>
        <v>0</v>
      </c>
      <c r="O99" s="8">
        <f t="shared" si="72"/>
        <v>0</v>
      </c>
      <c r="P99" s="11">
        <f t="shared" si="65"/>
        <v>1</v>
      </c>
      <c r="Q99" s="9"/>
      <c r="R99" s="6"/>
    </row>
    <row r="100" spans="1:18" x14ac:dyDescent="0.3">
      <c r="A100" s="6"/>
      <c r="B100" s="6"/>
      <c r="C100" s="6"/>
      <c r="D100" s="6"/>
      <c r="E100" s="12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9"/>
      <c r="R100" s="6"/>
    </row>
    <row r="101" spans="1:18" x14ac:dyDescent="0.3">
      <c r="A101" s="6"/>
      <c r="B101" s="6"/>
      <c r="C101" s="6"/>
      <c r="D101" s="6"/>
      <c r="E101" s="8">
        <f>8/9</f>
        <v>0.88888888888888884</v>
      </c>
      <c r="F101" s="8">
        <f>9/9</f>
        <v>1</v>
      </c>
      <c r="G101" s="7">
        <v>0</v>
      </c>
      <c r="H101" s="7">
        <f>1/9</f>
        <v>0.1111111111111111</v>
      </c>
      <c r="I101" s="7">
        <f>2/9</f>
        <v>0.22222222222222221</v>
      </c>
      <c r="J101" s="7">
        <f>3/9</f>
        <v>0.33333333333333331</v>
      </c>
      <c r="K101" s="7">
        <f>4/9</f>
        <v>0.44444444444444442</v>
      </c>
      <c r="L101" s="7">
        <f>5/9</f>
        <v>0.55555555555555558</v>
      </c>
      <c r="M101" s="7">
        <f>6/9</f>
        <v>0.66666666666666663</v>
      </c>
      <c r="N101" s="7">
        <f>7/9</f>
        <v>0.77777777777777779</v>
      </c>
      <c r="O101" s="7">
        <f>8/9</f>
        <v>0.88888888888888884</v>
      </c>
      <c r="P101" s="11"/>
      <c r="Q101" s="9"/>
      <c r="R101" s="6"/>
    </row>
    <row r="102" spans="1:18" x14ac:dyDescent="0.3">
      <c r="A102" s="6"/>
      <c r="B102" s="6"/>
      <c r="C102" s="6"/>
      <c r="D102" s="6"/>
      <c r="E102" s="8"/>
      <c r="F102" s="8"/>
      <c r="G102" s="7">
        <f>1/9</f>
        <v>0.1111111111111111</v>
      </c>
      <c r="H102" s="7">
        <f>2/9</f>
        <v>0.22222222222222221</v>
      </c>
      <c r="I102" s="7">
        <f>3/9</f>
        <v>0.33333333333333331</v>
      </c>
      <c r="J102" s="7">
        <f>4/9</f>
        <v>0.44444444444444442</v>
      </c>
      <c r="K102" s="7">
        <f>5/9</f>
        <v>0.55555555555555558</v>
      </c>
      <c r="L102" s="7">
        <f>6/9</f>
        <v>0.66666666666666663</v>
      </c>
      <c r="M102" s="7">
        <f>7/9</f>
        <v>0.77777777777777779</v>
      </c>
      <c r="N102" s="7">
        <f>8/9</f>
        <v>0.88888888888888884</v>
      </c>
      <c r="O102" s="7">
        <f>9/9</f>
        <v>1</v>
      </c>
      <c r="P102" s="11"/>
      <c r="Q102" s="9"/>
      <c r="R102" s="6"/>
    </row>
    <row r="103" spans="1:18" x14ac:dyDescent="0.3">
      <c r="A103" s="6"/>
      <c r="B103" s="6"/>
      <c r="C103" s="6"/>
      <c r="D103" s="6"/>
      <c r="E103" s="7">
        <v>0</v>
      </c>
      <c r="F103" s="7">
        <f>1/9</f>
        <v>0.1111111111111111</v>
      </c>
      <c r="G103" s="8">
        <f>COUNTIFS($A$1:$A$50,"&gt;"&amp;$E91,$A$1:$A$50,"&lt;"&amp;$F91,$B$1:$B$50,"&gt;"&amp;G$5,$B$1:$B$50,"&lt;"&amp;G$6,$C$1:$C$50,"&gt;"&amp;$E$101,$C$1:$C$50,"&lt;"&amp;$F$101)</f>
        <v>0</v>
      </c>
      <c r="H103" s="8">
        <f t="shared" ref="H103:O103" si="73">COUNTIFS($A$1:$A$50,"&gt;"&amp;$E91,$A$1:$A$50,"&lt;"&amp;$F91,$B$1:$B$50,"&gt;"&amp;H$5,$B$1:$B$50,"&lt;"&amp;H$6,$C$1:$C$50,"&gt;"&amp;$E$101,$C$1:$C$50,"&lt;"&amp;$F$101)</f>
        <v>0</v>
      </c>
      <c r="I103" s="8">
        <f t="shared" si="73"/>
        <v>0</v>
      </c>
      <c r="J103" s="8">
        <f t="shared" si="73"/>
        <v>0</v>
      </c>
      <c r="K103" s="8">
        <f t="shared" si="73"/>
        <v>0</v>
      </c>
      <c r="L103" s="8">
        <f t="shared" si="73"/>
        <v>0</v>
      </c>
      <c r="M103" s="8">
        <f t="shared" si="73"/>
        <v>0</v>
      </c>
      <c r="N103" s="8">
        <f t="shared" si="73"/>
        <v>0</v>
      </c>
      <c r="O103" s="8">
        <f t="shared" si="73"/>
        <v>0</v>
      </c>
      <c r="P103" s="11">
        <f>SUM(G103:O103)</f>
        <v>0</v>
      </c>
      <c r="Q103" s="9"/>
      <c r="R103" s="6"/>
    </row>
    <row r="104" spans="1:18" x14ac:dyDescent="0.3">
      <c r="A104" s="6"/>
      <c r="B104" s="6"/>
      <c r="C104" s="6"/>
      <c r="D104" s="6"/>
      <c r="E104" s="7">
        <f>1/9</f>
        <v>0.1111111111111111</v>
      </c>
      <c r="F104" s="7">
        <f>2/9</f>
        <v>0.22222222222222221</v>
      </c>
      <c r="G104" s="8">
        <f t="shared" ref="G104:O104" si="74">COUNTIFS($A$1:$A$50,"&gt;"&amp;$E92,$A$1:$A$50,"&lt;"&amp;$F92,$B$1:$B$50,"&gt;"&amp;G$5,$B$1:$B$50,"&lt;"&amp;G$6,$C$1:$C$50,"&gt;"&amp;$E$101,$C$1:$C$50,"&lt;"&amp;$F$101)</f>
        <v>0</v>
      </c>
      <c r="H104" s="8">
        <f t="shared" si="74"/>
        <v>0</v>
      </c>
      <c r="I104" s="8">
        <f t="shared" si="74"/>
        <v>0</v>
      </c>
      <c r="J104" s="8">
        <f t="shared" si="74"/>
        <v>0</v>
      </c>
      <c r="K104" s="8">
        <f t="shared" si="74"/>
        <v>0</v>
      </c>
      <c r="L104" s="8">
        <f t="shared" si="74"/>
        <v>0</v>
      </c>
      <c r="M104" s="8">
        <f t="shared" si="74"/>
        <v>0</v>
      </c>
      <c r="N104" s="8">
        <f t="shared" si="74"/>
        <v>0</v>
      </c>
      <c r="O104" s="8">
        <f t="shared" si="74"/>
        <v>0</v>
      </c>
      <c r="P104" s="11">
        <f t="shared" ref="P104:P111" si="75">SUM(G104:O104)</f>
        <v>0</v>
      </c>
      <c r="Q104" s="9"/>
      <c r="R104" s="6"/>
    </row>
    <row r="105" spans="1:18" x14ac:dyDescent="0.3">
      <c r="A105" s="6"/>
      <c r="B105" s="6"/>
      <c r="C105" s="6"/>
      <c r="D105" s="6"/>
      <c r="E105" s="7">
        <f>2/9</f>
        <v>0.22222222222222221</v>
      </c>
      <c r="F105" s="7">
        <f>3/9</f>
        <v>0.33333333333333331</v>
      </c>
      <c r="G105" s="8">
        <f t="shared" ref="G105:O105" si="76">COUNTIFS($A$1:$A$50,"&gt;"&amp;$E93,$A$1:$A$50,"&lt;"&amp;$F93,$B$1:$B$50,"&gt;"&amp;G$5,$B$1:$B$50,"&lt;"&amp;G$6,$C$1:$C$50,"&gt;"&amp;$E$101,$C$1:$C$50,"&lt;"&amp;$F$101)</f>
        <v>0</v>
      </c>
      <c r="H105" s="8">
        <f t="shared" si="76"/>
        <v>0</v>
      </c>
      <c r="I105" s="8">
        <f t="shared" si="76"/>
        <v>0</v>
      </c>
      <c r="J105" s="8">
        <f t="shared" si="76"/>
        <v>0</v>
      </c>
      <c r="K105" s="8">
        <f t="shared" si="76"/>
        <v>0</v>
      </c>
      <c r="L105" s="8">
        <f t="shared" si="76"/>
        <v>0</v>
      </c>
      <c r="M105" s="8">
        <f t="shared" si="76"/>
        <v>0</v>
      </c>
      <c r="N105" s="8">
        <f t="shared" si="76"/>
        <v>0</v>
      </c>
      <c r="O105" s="8">
        <f t="shared" si="76"/>
        <v>0</v>
      </c>
      <c r="P105" s="11">
        <f t="shared" si="75"/>
        <v>0</v>
      </c>
      <c r="Q105" s="9"/>
      <c r="R105" s="6"/>
    </row>
    <row r="106" spans="1:18" x14ac:dyDescent="0.3">
      <c r="A106" s="6"/>
      <c r="B106" s="6"/>
      <c r="C106" s="6"/>
      <c r="D106" s="6"/>
      <c r="E106" s="7">
        <f>3/9</f>
        <v>0.33333333333333331</v>
      </c>
      <c r="F106" s="7">
        <f>4/9</f>
        <v>0.44444444444444442</v>
      </c>
      <c r="G106" s="8">
        <f t="shared" ref="G106:O106" si="77">COUNTIFS($A$1:$A$50,"&gt;"&amp;$E94,$A$1:$A$50,"&lt;"&amp;$F94,$B$1:$B$50,"&gt;"&amp;G$5,$B$1:$B$50,"&lt;"&amp;G$6,$C$1:$C$50,"&gt;"&amp;$E$101,$C$1:$C$50,"&lt;"&amp;$F$101)</f>
        <v>0</v>
      </c>
      <c r="H106" s="8">
        <f t="shared" si="77"/>
        <v>0</v>
      </c>
      <c r="I106" s="8">
        <f t="shared" si="77"/>
        <v>1</v>
      </c>
      <c r="J106" s="8">
        <f t="shared" si="77"/>
        <v>0</v>
      </c>
      <c r="K106" s="8">
        <f t="shared" si="77"/>
        <v>0</v>
      </c>
      <c r="L106" s="8">
        <f t="shared" si="77"/>
        <v>0</v>
      </c>
      <c r="M106" s="8">
        <f t="shared" si="77"/>
        <v>0</v>
      </c>
      <c r="N106" s="8">
        <f t="shared" si="77"/>
        <v>0</v>
      </c>
      <c r="O106" s="8">
        <f t="shared" si="77"/>
        <v>0</v>
      </c>
      <c r="P106" s="11">
        <f t="shared" si="75"/>
        <v>1</v>
      </c>
      <c r="Q106" s="9"/>
      <c r="R106" s="6"/>
    </row>
    <row r="107" spans="1:18" x14ac:dyDescent="0.3">
      <c r="A107" s="6"/>
      <c r="B107" s="6"/>
      <c r="C107" s="6"/>
      <c r="D107" s="6"/>
      <c r="E107" s="7">
        <f>4/9</f>
        <v>0.44444444444444442</v>
      </c>
      <c r="F107" s="7">
        <f>5/9</f>
        <v>0.55555555555555558</v>
      </c>
      <c r="G107" s="8">
        <f t="shared" ref="G107:O107" si="78">COUNTIFS($A$1:$A$50,"&gt;"&amp;$E95,$A$1:$A$50,"&lt;"&amp;$F95,$B$1:$B$50,"&gt;"&amp;G$5,$B$1:$B$50,"&lt;"&amp;G$6,$C$1:$C$50,"&gt;"&amp;$E$101,$C$1:$C$50,"&lt;"&amp;$F$101)</f>
        <v>1</v>
      </c>
      <c r="H107" s="8">
        <f t="shared" si="78"/>
        <v>0</v>
      </c>
      <c r="I107" s="8">
        <f t="shared" si="78"/>
        <v>0</v>
      </c>
      <c r="J107" s="8">
        <f t="shared" si="78"/>
        <v>0</v>
      </c>
      <c r="K107" s="8">
        <f t="shared" si="78"/>
        <v>0</v>
      </c>
      <c r="L107" s="8">
        <f t="shared" si="78"/>
        <v>0</v>
      </c>
      <c r="M107" s="8">
        <f t="shared" si="78"/>
        <v>0</v>
      </c>
      <c r="N107" s="8">
        <f t="shared" si="78"/>
        <v>0</v>
      </c>
      <c r="O107" s="8">
        <f t="shared" si="78"/>
        <v>0</v>
      </c>
      <c r="P107" s="11">
        <f t="shared" si="75"/>
        <v>1</v>
      </c>
      <c r="Q107" s="9"/>
      <c r="R107" s="6"/>
    </row>
    <row r="108" spans="1:18" x14ac:dyDescent="0.3">
      <c r="A108" s="6"/>
      <c r="B108" s="6"/>
      <c r="C108" s="6"/>
      <c r="D108" s="6"/>
      <c r="E108" s="7">
        <f>5/9</f>
        <v>0.55555555555555558</v>
      </c>
      <c r="F108" s="7">
        <f>6/9</f>
        <v>0.66666666666666663</v>
      </c>
      <c r="G108" s="8">
        <f t="shared" ref="G108:O108" si="79">COUNTIFS($A$1:$A$50,"&gt;"&amp;$E96,$A$1:$A$50,"&lt;"&amp;$F96,$B$1:$B$50,"&gt;"&amp;G$5,$B$1:$B$50,"&lt;"&amp;G$6,$C$1:$C$50,"&gt;"&amp;$E$101,$C$1:$C$50,"&lt;"&amp;$F$101)</f>
        <v>0</v>
      </c>
      <c r="H108" s="8">
        <f t="shared" si="79"/>
        <v>0</v>
      </c>
      <c r="I108" s="8">
        <f t="shared" si="79"/>
        <v>0</v>
      </c>
      <c r="J108" s="8">
        <f t="shared" si="79"/>
        <v>0</v>
      </c>
      <c r="K108" s="8">
        <f t="shared" si="79"/>
        <v>0</v>
      </c>
      <c r="L108" s="8">
        <f t="shared" si="79"/>
        <v>0</v>
      </c>
      <c r="M108" s="8">
        <f t="shared" si="79"/>
        <v>0</v>
      </c>
      <c r="N108" s="8">
        <f t="shared" si="79"/>
        <v>0</v>
      </c>
      <c r="O108" s="8">
        <f t="shared" si="79"/>
        <v>0</v>
      </c>
      <c r="P108" s="11">
        <f t="shared" si="75"/>
        <v>0</v>
      </c>
      <c r="Q108" s="9"/>
      <c r="R108" s="6"/>
    </row>
    <row r="109" spans="1:18" x14ac:dyDescent="0.3">
      <c r="A109" s="6"/>
      <c r="B109" s="6"/>
      <c r="C109" s="6"/>
      <c r="D109" s="6"/>
      <c r="E109" s="7">
        <f>6/9</f>
        <v>0.66666666666666663</v>
      </c>
      <c r="F109" s="7">
        <f>7/9</f>
        <v>0.77777777777777779</v>
      </c>
      <c r="G109" s="8">
        <f t="shared" ref="G109:O109" si="80">COUNTIFS($A$1:$A$50,"&gt;"&amp;$E97,$A$1:$A$50,"&lt;"&amp;$F97,$B$1:$B$50,"&gt;"&amp;G$5,$B$1:$B$50,"&lt;"&amp;G$6,$C$1:$C$50,"&gt;"&amp;$E$101,$C$1:$C$50,"&lt;"&amp;$F$101)</f>
        <v>0</v>
      </c>
      <c r="H109" s="8">
        <f t="shared" si="80"/>
        <v>0</v>
      </c>
      <c r="I109" s="8">
        <f t="shared" si="80"/>
        <v>0</v>
      </c>
      <c r="J109" s="8">
        <f t="shared" si="80"/>
        <v>0</v>
      </c>
      <c r="K109" s="8">
        <f t="shared" si="80"/>
        <v>0</v>
      </c>
      <c r="L109" s="8">
        <f t="shared" si="80"/>
        <v>0</v>
      </c>
      <c r="M109" s="8">
        <f t="shared" si="80"/>
        <v>0</v>
      </c>
      <c r="N109" s="8">
        <f t="shared" si="80"/>
        <v>0</v>
      </c>
      <c r="O109" s="8">
        <f t="shared" si="80"/>
        <v>0</v>
      </c>
      <c r="P109" s="11">
        <f t="shared" si="75"/>
        <v>0</v>
      </c>
      <c r="Q109" s="9"/>
      <c r="R109" s="6"/>
    </row>
    <row r="110" spans="1:18" x14ac:dyDescent="0.3">
      <c r="A110" s="6"/>
      <c r="B110" s="6"/>
      <c r="C110" s="6"/>
      <c r="D110" s="6"/>
      <c r="E110" s="7">
        <f>7/9</f>
        <v>0.77777777777777779</v>
      </c>
      <c r="F110" s="7">
        <f>8/9</f>
        <v>0.88888888888888884</v>
      </c>
      <c r="G110" s="8">
        <f t="shared" ref="G110:O110" si="81">COUNTIFS($A$1:$A$50,"&gt;"&amp;$E98,$A$1:$A$50,"&lt;"&amp;$F98,$B$1:$B$50,"&gt;"&amp;G$5,$B$1:$B$50,"&lt;"&amp;G$6,$C$1:$C$50,"&gt;"&amp;$E$101,$C$1:$C$50,"&lt;"&amp;$F$101)</f>
        <v>0</v>
      </c>
      <c r="H110" s="8">
        <f t="shared" si="81"/>
        <v>0</v>
      </c>
      <c r="I110" s="8">
        <f t="shared" si="81"/>
        <v>0</v>
      </c>
      <c r="J110" s="8">
        <f t="shared" si="81"/>
        <v>0</v>
      </c>
      <c r="K110" s="8">
        <f t="shared" si="81"/>
        <v>0</v>
      </c>
      <c r="L110" s="8">
        <f t="shared" si="81"/>
        <v>0</v>
      </c>
      <c r="M110" s="8">
        <f t="shared" si="81"/>
        <v>0</v>
      </c>
      <c r="N110" s="8">
        <f t="shared" si="81"/>
        <v>0</v>
      </c>
      <c r="O110" s="8">
        <f t="shared" si="81"/>
        <v>0</v>
      </c>
      <c r="P110" s="11">
        <f t="shared" si="75"/>
        <v>0</v>
      </c>
      <c r="Q110" s="9"/>
      <c r="R110" s="6"/>
    </row>
    <row r="111" spans="1:18" x14ac:dyDescent="0.3">
      <c r="A111" s="6"/>
      <c r="B111" s="6"/>
      <c r="C111" s="6"/>
      <c r="D111" s="6"/>
      <c r="E111" s="7">
        <f>8/9</f>
        <v>0.88888888888888884</v>
      </c>
      <c r="F111" s="7">
        <f>9/9</f>
        <v>1</v>
      </c>
      <c r="G111" s="8">
        <f t="shared" ref="G111:O111" si="82">COUNTIFS($A$1:$A$50,"&gt;"&amp;$E99,$A$1:$A$50,"&lt;"&amp;$F99,$B$1:$B$50,"&gt;"&amp;G$5,$B$1:$B$50,"&lt;"&amp;G$6,$C$1:$C$50,"&gt;"&amp;$E$101,$C$1:$C$50,"&lt;"&amp;$F$101)</f>
        <v>0</v>
      </c>
      <c r="H111" s="8">
        <f t="shared" si="82"/>
        <v>0</v>
      </c>
      <c r="I111" s="8">
        <f t="shared" si="82"/>
        <v>0</v>
      </c>
      <c r="J111" s="8">
        <f t="shared" si="82"/>
        <v>0</v>
      </c>
      <c r="K111" s="8">
        <f t="shared" si="82"/>
        <v>0</v>
      </c>
      <c r="L111" s="8">
        <f t="shared" si="82"/>
        <v>0</v>
      </c>
      <c r="M111" s="8">
        <f t="shared" si="82"/>
        <v>0</v>
      </c>
      <c r="N111" s="8">
        <f t="shared" si="82"/>
        <v>0</v>
      </c>
      <c r="O111" s="8">
        <f t="shared" si="82"/>
        <v>1</v>
      </c>
      <c r="P111" s="11">
        <f t="shared" si="75"/>
        <v>1</v>
      </c>
      <c r="Q111" s="9"/>
      <c r="R111" s="6"/>
    </row>
    <row r="112" spans="1:18" x14ac:dyDescent="0.3">
      <c r="A112" s="6"/>
      <c r="B112" s="6"/>
      <c r="C112" s="6"/>
      <c r="D112" s="6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>
        <f>SUM(P7:P111)</f>
        <v>50</v>
      </c>
      <c r="Q112" s="9"/>
      <c r="R112" s="6"/>
    </row>
    <row r="113" spans="1:18" x14ac:dyDescent="0.3">
      <c r="A113" s="6"/>
      <c r="B113" s="6"/>
      <c r="C113" s="6"/>
      <c r="D113" s="6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9"/>
      <c r="R113" s="6"/>
    </row>
    <row r="114" spans="1:18" x14ac:dyDescent="0.3">
      <c r="A114" s="6"/>
      <c r="B114" s="6"/>
      <c r="C114" s="6"/>
      <c r="D114" s="6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9"/>
      <c r="R114" s="6"/>
    </row>
    <row r="115" spans="1:18" x14ac:dyDescent="0.3">
      <c r="A115" s="6"/>
      <c r="B115" s="6"/>
      <c r="C115" s="6"/>
      <c r="D115" s="6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9"/>
      <c r="R115" s="6"/>
    </row>
    <row r="116" spans="1:18" x14ac:dyDescent="0.3">
      <c r="A116" s="6"/>
      <c r="B116" s="6"/>
      <c r="C116" s="6"/>
      <c r="D116" s="6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9"/>
      <c r="R116" s="6"/>
    </row>
    <row r="117" spans="1:18" x14ac:dyDescent="0.3">
      <c r="A117" s="6"/>
      <c r="B117" s="6"/>
      <c r="C117" s="6"/>
      <c r="D117" s="6"/>
      <c r="E117" s="9"/>
      <c r="F117" s="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Part1</vt:lpstr>
      <vt:lpstr>Part2</vt:lpstr>
      <vt:lpstr>Part3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Kondratenko</dc:creator>
  <cp:lastModifiedBy>Marie Kondratenko</cp:lastModifiedBy>
  <dcterms:created xsi:type="dcterms:W3CDTF">2015-06-05T18:19:34Z</dcterms:created>
  <dcterms:modified xsi:type="dcterms:W3CDTF">2021-04-15T07:53:39Z</dcterms:modified>
</cp:coreProperties>
</file>