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1"/>
  <workbookPr defaultThemeVersion="124226"/>
  <xr:revisionPtr revIDLastSave="0" documentId="8_{8CDD45DC-6055-425A-848F-1DF55589231D}" xr6:coauthVersionLast="47" xr6:coauthVersionMax="47" xr10:uidLastSave="{00000000-0000-0000-0000-000000000000}"/>
  <bookViews>
    <workbookView xWindow="600" yWindow="345" windowWidth="16320" windowHeight="9540" xr2:uid="{00000000-000D-0000-FFFF-FFFF00000000}"/>
  </bookViews>
  <sheets>
    <sheet name="보험료공제내역" sheetId="1" r:id="rId1"/>
    <sheet name="산재보험료율표" sheetId="5" r:id="rId2"/>
  </sheets>
  <externalReferences>
    <externalReference r:id="rId3"/>
  </externalReferences>
  <definedNames>
    <definedName name="_xlnm.Print_Area" localSheetId="0">보험료공제내역!$A$1:$S$24</definedName>
    <definedName name="_xlnm.Recorder">#REF!</definedName>
    <definedName name="간이세액">#REF!</definedName>
    <definedName name="개정세율">#REF!</definedName>
    <definedName name="개정세율2002">#REF!</definedName>
    <definedName name="개정세율2003">#REF!</definedName>
    <definedName name="개정세율2004">#REF!</definedName>
    <definedName name="개정세율2005">#REF!</definedName>
    <definedName name="개정세율2006">#REF!</definedName>
    <definedName name="개정세율2007">#REF!</definedName>
    <definedName name="건강보험료">#REF!</definedName>
    <definedName name="결정세액03">#REF!</definedName>
    <definedName name="결정세액04">#REF!</definedName>
    <definedName name="그로스업03">#REF!</definedName>
    <definedName name="그로스업04">#REF!</definedName>
    <definedName name="그로스업율03">#REF!</definedName>
    <definedName name="그로스업율04">#REF!</definedName>
    <definedName name="그로스업포함배당소득금액03">#REF!</definedName>
    <definedName name="그로스업포함배당소득금액04">#REF!</definedName>
    <definedName name="근로자">[1]사업소득자세수추계!$A$58:$B$61</definedName>
    <definedName name="근소공제2">#REF!</definedName>
    <definedName name="근소공제2001">#REF!</definedName>
    <definedName name="근소공제2002">#REF!</definedName>
    <definedName name="근소공제2003">#REF!</definedName>
    <definedName name="근소공제2004">#REF!</definedName>
    <definedName name="근소공제2005">#REF!</definedName>
    <definedName name="근소공제2006">#REF!</definedName>
    <definedName name="근소공제변경">#REF!</definedName>
    <definedName name="금융소득계03">#REF!</definedName>
    <definedName name="금융소득계04">#REF!</definedName>
    <definedName name="금융소득비교과세산출세액03">#REF!</definedName>
    <definedName name="금융소득비교과세산출세액04">#REF!</definedName>
    <definedName name="금융소득원천징수세율03">#REF!</definedName>
    <definedName name="금융소득원천징수세율04">#REF!</definedName>
    <definedName name="금융소득종합과세기준03">#REF!</definedName>
    <definedName name="금융소득종합과세기준04">#REF!</definedName>
    <definedName name="기본세율">[1]사업소득자세수추계!$A$58:$B$61</definedName>
    <definedName name="누진세율적용대상금융소득03">#REF!</definedName>
    <definedName name="누진세율적용대상금융소득04">#REF!</definedName>
    <definedName name="누진세율적용시산출세액03">#REF!</definedName>
    <definedName name="누진세율적용시산출세액04">#REF!</definedName>
    <definedName name="다른종합소득03">#REF!</definedName>
    <definedName name="다른종합소득04">#REF!</definedName>
    <definedName name="다른종합소득과세표준">#REF!</definedName>
    <definedName name="명퇴과표">#REF!</definedName>
    <definedName name="명퇴금">#REF!</definedName>
    <definedName name="명퇴산출세액">#REF!</definedName>
    <definedName name="명퇴연평균과표">#REF!</definedName>
    <definedName name="명퇴퇴직소득공제계">#REF!</definedName>
    <definedName name="명퇴환산세액">#REF!</definedName>
    <definedName name="배당세액공제03">#REF!</definedName>
    <definedName name="배당세액공제04">#REF!</definedName>
    <definedName name="배당소득03">#REF!</definedName>
    <definedName name="배당소득04">#REF!</definedName>
    <definedName name="분리과세시산출세액03">#REF!</definedName>
    <definedName name="분리과세시산출세액04">#REF!</definedName>
    <definedName name="산출세액계">#REF!</definedName>
    <definedName name="세율">#REF!</definedName>
    <definedName name="세율98">#REF!</definedName>
    <definedName name="세율변동">#REF!</definedName>
    <definedName name="세율변동2007">#REF!</definedName>
    <definedName name="연금보험료">#REF!</definedName>
    <definedName name="연평균과표계">#REF!</definedName>
    <definedName name="옛날세율89">#REF!</definedName>
    <definedName name="옛날세율91">#REF!</definedName>
    <definedName name="옛날세율93">#REF!</definedName>
    <definedName name="월급여액">#REF!</definedName>
    <definedName name="이자소득03">#REF!</definedName>
    <definedName name="이자소득04">#REF!</definedName>
    <definedName name="인적공제and표준공제03">#REF!</definedName>
    <definedName name="인적공제and표준공제04">#REF!</definedName>
    <definedName name="입사일">#REF!</definedName>
    <definedName name="전체근속연수">#REF!</definedName>
    <definedName name="종합과세대상금융소득">#REF!</definedName>
    <definedName name="종합소득금액03">#REF!</definedName>
    <definedName name="종합소득금액04">#REF!</definedName>
    <definedName name="종합소득종합과세기준">#REF!</definedName>
    <definedName name="중간정산이후근속연수">#REF!</definedName>
    <definedName name="중간정산일">#REF!</definedName>
    <definedName name="중퇴과표">#REF!</definedName>
    <definedName name="중퇴근속연수">#REF!</definedName>
    <definedName name="중퇴금">#REF!</definedName>
    <definedName name="중퇴명퇴금">#REF!</definedName>
    <definedName name="중퇴산출세액">#REF!</definedName>
    <definedName name="중퇴연평균과표">#REF!</definedName>
    <definedName name="중퇴퇴직소득공제2">#REF!</definedName>
    <definedName name="중퇴퇴직소득공제계">#REF!</definedName>
    <definedName name="중퇴환산세액">#REF!</definedName>
    <definedName name="퇴사일">#REF!</definedName>
    <definedName name="퇴직금">#REF!</definedName>
    <definedName name="퇴직금과표">#REF!</definedName>
    <definedName name="퇴직금산출세액">#REF!</definedName>
    <definedName name="퇴직금연평균과표">#REF!</definedName>
    <definedName name="퇴직금퇴직소득공제">#REF!</definedName>
    <definedName name="퇴직금환산세액">#REF!</definedName>
    <definedName name="퇴직소득공제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G10" i="1" s="1"/>
  <c r="E9" i="1"/>
  <c r="G9" i="1" s="1"/>
  <c r="D18" i="1"/>
  <c r="D17" i="1"/>
  <c r="D10" i="1"/>
  <c r="D9" i="1"/>
  <c r="H18" i="1" l="1"/>
  <c r="H17" i="1"/>
  <c r="E18" i="1"/>
  <c r="G18" i="1" s="1"/>
  <c r="E17" i="1"/>
  <c r="G17" i="1" s="1"/>
  <c r="I10" i="1"/>
  <c r="I11" i="1" s="1"/>
  <c r="D19" i="1"/>
  <c r="H10" i="1"/>
  <c r="H9" i="1"/>
  <c r="I18" i="1"/>
  <c r="I19" i="1" s="1"/>
  <c r="D11" i="1" l="1"/>
  <c r="H11" i="1"/>
  <c r="H19" i="1"/>
  <c r="J18" i="1"/>
  <c r="J10" i="1"/>
  <c r="G11" i="1"/>
  <c r="J9" i="1"/>
  <c r="G19" i="1"/>
  <c r="J17" i="1"/>
  <c r="E19" i="1"/>
  <c r="E11" i="1"/>
  <c r="J19" i="1" l="1"/>
  <c r="K17" i="1"/>
  <c r="K9" i="1"/>
  <c r="J11" i="1"/>
</calcChain>
</file>

<file path=xl/sharedStrings.xml><?xml version="1.0" encoding="utf-8"?>
<sst xmlns="http://schemas.openxmlformats.org/spreadsheetml/2006/main" count="87" uniqueCount="78">
  <si>
    <r>
      <t>※  아래 월보수란에 식대, 차량유지비 등 [</t>
    </r>
    <r>
      <rPr>
        <b/>
        <sz val="13"/>
        <color indexed="12"/>
        <rFont val="맑은 고딕"/>
        <family val="3"/>
        <charset val="129"/>
      </rPr>
      <t>비과세급여</t>
    </r>
    <r>
      <rPr>
        <b/>
        <sz val="13"/>
        <color indexed="8"/>
        <rFont val="맑은 고딕"/>
        <family val="3"/>
        <charset val="129"/>
      </rPr>
      <t>]를 제외한 월보수를 입력하면 보험료 공제금액이 자동으로 산정됩니다.</t>
    </r>
    <phoneticPr fontId="20" type="noConversion"/>
  </si>
  <si>
    <t>아래 노란색부분만 입력해주세요.</t>
    <phoneticPr fontId="20" type="noConversion"/>
  </si>
  <si>
    <r>
      <t xml:space="preserve">                   2022년 4대보험료 </t>
    </r>
    <r>
      <rPr>
        <b/>
        <sz val="18"/>
        <color indexed="48"/>
        <rFont val="맑은 고딕"/>
        <family val="3"/>
        <charset val="129"/>
      </rPr>
      <t>공제액</t>
    </r>
    <r>
      <rPr>
        <b/>
        <sz val="18"/>
        <rFont val="맑은 고딕"/>
        <family val="3"/>
        <charset val="129"/>
      </rPr>
      <t xml:space="preserve"> 산정 내역</t>
    </r>
    <phoneticPr fontId="20" type="noConversion"/>
  </si>
  <si>
    <t xml:space="preserve">                    문의 : 국민노무법인[전화 : 02) 2671-0091] www.gmlabor.co.kr</t>
    <phoneticPr fontId="20" type="noConversion"/>
  </si>
  <si>
    <t>업종</t>
    <phoneticPr fontId="20" type="noConversion"/>
  </si>
  <si>
    <r>
      <t xml:space="preserve">산재보험료는 아래 </t>
    </r>
    <r>
      <rPr>
        <b/>
        <sz val="12"/>
        <color indexed="12"/>
        <rFont val="맑은 고딕"/>
        <family val="3"/>
        <charset val="129"/>
      </rPr>
      <t xml:space="preserve">산재보험료율표 </t>
    </r>
    <r>
      <rPr>
        <b/>
        <sz val="12"/>
        <color indexed="8"/>
        <rFont val="맑은 고딕"/>
        <family val="3"/>
        <charset val="129"/>
      </rPr>
      <t>시트</t>
    </r>
    <r>
      <rPr>
        <b/>
        <sz val="12"/>
        <rFont val="맑은 고딕"/>
        <family val="3"/>
        <charset val="129"/>
      </rPr>
      <t xml:space="preserve">에서 업종코드를 </t>
    </r>
    <r>
      <rPr>
        <b/>
        <sz val="12"/>
        <color indexed="10"/>
        <rFont val="맑은 고딕"/>
        <family val="3"/>
        <charset val="129"/>
      </rPr>
      <t>좌측</t>
    </r>
    <r>
      <rPr>
        <b/>
        <sz val="12"/>
        <rFont val="맑은 고딕"/>
        <family val="3"/>
        <charset val="129"/>
      </rPr>
      <t>에 입력하면 보험료가 자동 산정 됩니다.</t>
    </r>
    <phoneticPr fontId="20" type="noConversion"/>
  </si>
  <si>
    <t>보험료산정 참고사항</t>
    <phoneticPr fontId="20" type="noConversion"/>
  </si>
  <si>
    <t>연   번</t>
    <phoneticPr fontId="20" type="noConversion"/>
  </si>
  <si>
    <r>
      <rPr>
        <b/>
        <sz val="12"/>
        <color indexed="12"/>
        <rFont val="맑은 고딕"/>
        <family val="3"/>
        <charset val="129"/>
      </rPr>
      <t xml:space="preserve">2022 년              기     준                </t>
    </r>
    <r>
      <rPr>
        <b/>
        <sz val="12"/>
        <color indexed="8"/>
        <rFont val="맑은 고딕"/>
        <family val="3"/>
        <charset val="129"/>
      </rPr>
      <t>월 보 수</t>
    </r>
    <phoneticPr fontId="20" type="noConversion"/>
  </si>
  <si>
    <r>
      <rPr>
        <b/>
        <sz val="12"/>
        <color indexed="8"/>
        <rFont val="맑은 고딕"/>
        <family val="3"/>
        <charset val="129"/>
      </rPr>
      <t xml:space="preserve">      공 제 내 역</t>
    </r>
    <r>
      <rPr>
        <b/>
        <sz val="12"/>
        <color indexed="18"/>
        <rFont val="맑은 고딕"/>
        <family val="3"/>
        <charset val="129"/>
      </rPr>
      <t xml:space="preserve"> </t>
    </r>
    <r>
      <rPr>
        <b/>
        <sz val="12"/>
        <color indexed="12"/>
        <rFont val="맑은 고딕"/>
        <family val="3"/>
        <charset val="129"/>
      </rPr>
      <t>( 근로자부담율 / 사업주부담율 )</t>
    </r>
    <phoneticPr fontId="20" type="noConversion"/>
  </si>
  <si>
    <t>실지급액
( 근로자 )</t>
    <phoneticPr fontId="20" type="noConversion"/>
  </si>
  <si>
    <r>
      <t xml:space="preserve"> 1. 국민연금 : 월보수 * </t>
    </r>
    <r>
      <rPr>
        <b/>
        <sz val="11"/>
        <rFont val="맑은 고딕"/>
        <family val="3"/>
        <charset val="129"/>
      </rPr>
      <t>4.5%</t>
    </r>
    <r>
      <rPr>
        <sz val="11"/>
        <rFont val="맑은 고딕"/>
        <family val="3"/>
        <charset val="129"/>
      </rPr>
      <t xml:space="preserve"> (단, 503만원 이상은 226,350원 동일)</t>
    </r>
    <phoneticPr fontId="20" type="noConversion"/>
  </si>
  <si>
    <t>구 분</t>
    <phoneticPr fontId="20" type="noConversion"/>
  </si>
  <si>
    <r>
      <t xml:space="preserve">국민연금  </t>
    </r>
    <r>
      <rPr>
        <b/>
        <sz val="10"/>
        <color indexed="12"/>
        <rFont val="맑은 고딕"/>
        <family val="3"/>
        <charset val="129"/>
      </rPr>
      <t>(4.5%/4.5%)</t>
    </r>
    <phoneticPr fontId="20" type="noConversion"/>
  </si>
  <si>
    <r>
      <t xml:space="preserve">건강보험          </t>
    </r>
    <r>
      <rPr>
        <b/>
        <sz val="10"/>
        <color rgb="FF0000F0"/>
        <rFont val="맑은 고딕"/>
        <family val="3"/>
        <charset val="129"/>
        <scheme val="minor"/>
      </rPr>
      <t>(3.495%/3.495%)</t>
    </r>
    <phoneticPr fontId="20" type="noConversion"/>
  </si>
  <si>
    <r>
      <t xml:space="preserve">장기요양 </t>
    </r>
    <r>
      <rPr>
        <b/>
        <sz val="9"/>
        <color rgb="FF0000F0"/>
        <rFont val="맑은 고딕"/>
        <family val="3"/>
        <charset val="129"/>
        <scheme val="minor"/>
      </rPr>
      <t>(12.27%/12.27%)</t>
    </r>
    <phoneticPr fontId="20" type="noConversion"/>
  </si>
  <si>
    <r>
      <t xml:space="preserve">고용보험                </t>
    </r>
    <r>
      <rPr>
        <b/>
        <sz val="10"/>
        <color indexed="12"/>
        <rFont val="맑은 고딕"/>
        <family val="3"/>
        <charset val="129"/>
      </rPr>
      <t>(0.8%/1.05%)</t>
    </r>
    <phoneticPr fontId="20" type="noConversion"/>
  </si>
  <si>
    <r>
      <t xml:space="preserve">산재보험             </t>
    </r>
    <r>
      <rPr>
        <b/>
        <sz val="10"/>
        <color indexed="12"/>
        <rFont val="맑은 고딕"/>
        <family val="3"/>
        <charset val="129"/>
      </rPr>
      <t>(사업주부담)</t>
    </r>
    <phoneticPr fontId="20" type="noConversion"/>
  </si>
  <si>
    <t>보  험  료                         공제액 계</t>
    <phoneticPr fontId="20" type="noConversion"/>
  </si>
  <si>
    <t xml:space="preserve"> 2. 건강보험 : 월보수 * 3.495% (2022년 3.43% -&gt; 3.495% 인상)</t>
    <phoneticPr fontId="20" type="noConversion"/>
  </si>
  <si>
    <t xml:space="preserve"> 3. 장기요양보험 : 건강보험료 * 12.27% (2022년 12.27%-&gt;12.27%)</t>
  </si>
  <si>
    <t>근로자</t>
    <phoneticPr fontId="20" type="noConversion"/>
  </si>
  <si>
    <r>
      <t xml:space="preserve"> 4. 고용보험 : 근로자(월보수 * </t>
    </r>
    <r>
      <rPr>
        <b/>
        <sz val="11"/>
        <rFont val="맑은 고딕"/>
        <family val="3"/>
        <charset val="129"/>
      </rPr>
      <t>0.8%</t>
    </r>
    <r>
      <rPr>
        <sz val="11"/>
        <rFont val="맑은 고딕"/>
        <family val="3"/>
        <charset val="129"/>
      </rPr>
      <t>), 사업주(월보수 * 1.05</t>
    </r>
    <r>
      <rPr>
        <b/>
        <sz val="11"/>
        <rFont val="맑은 고딕"/>
        <family val="3"/>
        <charset val="129"/>
      </rPr>
      <t>%</t>
    </r>
    <r>
      <rPr>
        <sz val="11"/>
        <rFont val="맑은 고딕"/>
        <family val="3"/>
        <charset val="129"/>
      </rPr>
      <t xml:space="preserve">) </t>
    </r>
    <phoneticPr fontId="20" type="noConversion"/>
  </si>
  <si>
    <t>사업주</t>
    <phoneticPr fontId="20" type="noConversion"/>
  </si>
  <si>
    <t xml:space="preserve"> 5. 산재보험 : 전액 사업주가 부담하며 업종별료율 참조</t>
    <phoneticPr fontId="20" type="noConversion"/>
  </si>
  <si>
    <t>합   계</t>
    <phoneticPr fontId="20" type="noConversion"/>
  </si>
  <si>
    <t xml:space="preserve">    (임금채권보험료 : 0.6/1000)</t>
    <phoneticPr fontId="20" type="noConversion"/>
  </si>
  <si>
    <r>
      <rPr>
        <b/>
        <sz val="12"/>
        <color indexed="12"/>
        <rFont val="맑은 고딕"/>
        <family val="3"/>
        <charset val="129"/>
      </rPr>
      <t xml:space="preserve">        ※ '22년부터 </t>
    </r>
    <r>
      <rPr>
        <u/>
        <sz val="12"/>
        <color indexed="12"/>
        <rFont val="맑은 고딕"/>
        <family val="3"/>
        <charset val="129"/>
      </rPr>
      <t>10인미만 사업장에서 월보수가</t>
    </r>
    <r>
      <rPr>
        <b/>
        <u/>
        <sz val="12"/>
        <color indexed="12"/>
        <rFont val="맑은 고딕"/>
        <family val="3"/>
        <charset val="129"/>
      </rPr>
      <t xml:space="preserve"> 230만원미만(비과세급여 제외)</t>
    </r>
    <r>
      <rPr>
        <u/>
        <sz val="12"/>
        <color indexed="12"/>
        <rFont val="맑은 고딕"/>
        <family val="3"/>
        <charset val="129"/>
      </rPr>
      <t>인 근로자의 경우</t>
    </r>
    <r>
      <rPr>
        <sz val="12"/>
        <color indexed="12"/>
        <rFont val="맑은 고딕"/>
        <family val="3"/>
        <charset val="129"/>
      </rPr>
      <t xml:space="preserve">                                       두루누리를 신청하면 </t>
    </r>
    <r>
      <rPr>
        <b/>
        <sz val="12"/>
        <color indexed="12"/>
        <rFont val="맑은 고딕"/>
        <family val="3"/>
        <charset val="129"/>
      </rPr>
      <t>국민연금, 고용보험료</t>
    </r>
    <r>
      <rPr>
        <sz val="12"/>
        <color indexed="12"/>
        <rFont val="맑은 고딕"/>
        <family val="3"/>
        <charset val="129"/>
      </rPr>
      <t>를 지원받을 수 있습니다.</t>
    </r>
    <phoneticPr fontId="20" type="noConversion"/>
  </si>
  <si>
    <t>두루누리</t>
    <phoneticPr fontId="20" type="noConversion"/>
  </si>
  <si>
    <t>2021년도 기준</t>
    <phoneticPr fontId="20" type="noConversion"/>
  </si>
  <si>
    <t>소득수준</t>
    <phoneticPr fontId="20" type="noConversion"/>
  </si>
  <si>
    <t>230만원 미만(비과세급여제외)인 근로자</t>
    <phoneticPr fontId="20" type="noConversion"/>
  </si>
  <si>
    <t>연    번</t>
    <phoneticPr fontId="20" type="noConversion"/>
  </si>
  <si>
    <r>
      <rPr>
        <b/>
        <sz val="12"/>
        <color indexed="12"/>
        <rFont val="맑은 고딕"/>
        <family val="3"/>
        <charset val="129"/>
      </rPr>
      <t xml:space="preserve">2021 년                   기     준               </t>
    </r>
    <r>
      <rPr>
        <b/>
        <sz val="12"/>
        <color indexed="8"/>
        <rFont val="맑은 고딕"/>
        <family val="3"/>
        <charset val="129"/>
      </rPr>
      <t>월 보 수</t>
    </r>
    <phoneticPr fontId="20" type="noConversion"/>
  </si>
  <si>
    <r>
      <rPr>
        <b/>
        <sz val="12"/>
        <color indexed="8"/>
        <rFont val="맑은 고딕"/>
        <family val="3"/>
        <charset val="129"/>
      </rPr>
      <t xml:space="preserve">      공 제 내 역</t>
    </r>
    <r>
      <rPr>
        <b/>
        <sz val="12"/>
        <color indexed="18"/>
        <rFont val="맑은 고딕"/>
        <family val="3"/>
        <charset val="129"/>
      </rPr>
      <t xml:space="preserve"> </t>
    </r>
    <r>
      <rPr>
        <b/>
        <sz val="12"/>
        <color indexed="12"/>
        <rFont val="맑은 고딕"/>
        <family val="3"/>
        <charset val="129"/>
      </rPr>
      <t>( 근로자부담율 / 사용자부담율 )</t>
    </r>
    <phoneticPr fontId="20" type="noConversion"/>
  </si>
  <si>
    <t>2021년          신규가입자</t>
    <phoneticPr fontId="20" type="noConversion"/>
  </si>
  <si>
    <t>근로자 1인~9인까지 : 보험료의 80% 지원</t>
    <phoneticPr fontId="20" type="noConversion"/>
  </si>
  <si>
    <r>
      <t xml:space="preserve">건강보험          </t>
    </r>
    <r>
      <rPr>
        <b/>
        <sz val="10"/>
        <color indexed="12"/>
        <rFont val="맑은 고딕"/>
        <family val="3"/>
        <charset val="129"/>
      </rPr>
      <t>(3.43%/3.43%)</t>
    </r>
    <phoneticPr fontId="20" type="noConversion"/>
  </si>
  <si>
    <r>
      <t xml:space="preserve">장기요양보험 </t>
    </r>
    <r>
      <rPr>
        <b/>
        <sz val="9"/>
        <color indexed="12"/>
        <rFont val="맑은 고딕"/>
        <family val="3"/>
        <charset val="129"/>
      </rPr>
      <t>(11.52%/11.52%)</t>
    </r>
    <phoneticPr fontId="20" type="noConversion"/>
  </si>
  <si>
    <t>기존가입자</t>
    <phoneticPr fontId="20" type="noConversion"/>
  </si>
  <si>
    <t>지원 불가</t>
    <phoneticPr fontId="20" type="noConversion"/>
  </si>
  <si>
    <r>
      <rPr>
        <b/>
        <sz val="11"/>
        <color indexed="12"/>
        <rFont val="맑은 고딕"/>
        <family val="3"/>
        <charset val="129"/>
      </rPr>
      <t>※ 신규가입자</t>
    </r>
    <r>
      <rPr>
        <b/>
        <sz val="11"/>
        <color indexed="10"/>
        <rFont val="맑은 고딕"/>
        <family val="3"/>
        <charset val="129"/>
      </rPr>
      <t xml:space="preserve"> : </t>
    </r>
    <r>
      <rPr>
        <b/>
        <u/>
        <sz val="11"/>
        <color indexed="10"/>
        <rFont val="맑은 고딕"/>
        <family val="3"/>
        <charset val="129"/>
      </rPr>
      <t>1년 이내 사업장 가입 이력이 없는 근로자</t>
    </r>
    <phoneticPr fontId="20" type="noConversion"/>
  </si>
  <si>
    <r>
      <rPr>
        <b/>
        <sz val="11"/>
        <color indexed="12"/>
        <rFont val="맑은 고딕"/>
        <family val="3"/>
        <charset val="129"/>
      </rPr>
      <t>※ 기존가입자</t>
    </r>
    <r>
      <rPr>
        <b/>
        <sz val="11"/>
        <color indexed="10"/>
        <rFont val="맑은 고딕"/>
        <family val="3"/>
        <charset val="129"/>
      </rPr>
      <t xml:space="preserve"> : </t>
    </r>
    <r>
      <rPr>
        <b/>
        <u/>
        <sz val="11"/>
        <color indexed="10"/>
        <rFont val="맑은 고딕"/>
        <family val="3"/>
        <charset val="129"/>
      </rPr>
      <t>1년 이내 사업장 가입 이력이 있는 근로자</t>
    </r>
    <r>
      <rPr>
        <b/>
        <sz val="11"/>
        <color indexed="10"/>
        <rFont val="맑은 고딕"/>
        <family val="3"/>
        <charset val="129"/>
      </rPr>
      <t xml:space="preserve">이고, </t>
    </r>
    <phoneticPr fontId="20" type="noConversion"/>
  </si>
  <si>
    <t xml:space="preserve">                  기가입자로 30% 받고있던 근로자는 '21년부터 지원불가</t>
    <phoneticPr fontId="20" type="noConversion"/>
  </si>
  <si>
    <t>2022년 산재보험료율표</t>
    <phoneticPr fontId="20" type="noConversion"/>
  </si>
  <si>
    <t>업종    코드</t>
    <phoneticPr fontId="20" type="noConversion"/>
  </si>
  <si>
    <t>사업종류</t>
    <phoneticPr fontId="20" type="noConversion"/>
  </si>
  <si>
    <t>요율(천분율)</t>
    <phoneticPr fontId="20" type="noConversion"/>
  </si>
  <si>
    <t>22년</t>
    <phoneticPr fontId="20" type="noConversion"/>
  </si>
  <si>
    <t>21년</t>
  </si>
  <si>
    <t>기타의 각종사업(음식업, 마트 등)</t>
    <phoneticPr fontId="20" type="noConversion"/>
  </si>
  <si>
    <t>건설업</t>
    <phoneticPr fontId="20" type="noConversion"/>
  </si>
  <si>
    <t>전문ㆍ보건ㆍ교육ㆍ여가관련 서비스업</t>
    <phoneticPr fontId="20" type="noConversion"/>
  </si>
  <si>
    <t>도소매ㆍ음식ㆍ숙박업</t>
    <phoneticPr fontId="20" type="noConversion"/>
  </si>
  <si>
    <t>부동산업 및 임대업</t>
    <phoneticPr fontId="20" type="noConversion"/>
  </si>
  <si>
    <t>국가 및 지방자치단체의 행정</t>
    <phoneticPr fontId="20" type="noConversion"/>
  </si>
  <si>
    <t>금융 및 보험업</t>
    <phoneticPr fontId="20" type="noConversion"/>
  </si>
  <si>
    <t>시설관리 및 사업지원 서비스업</t>
    <phoneticPr fontId="20" type="noConversion"/>
  </si>
  <si>
    <t>식료품제조업</t>
    <phoneticPr fontId="20" type="noConversion"/>
  </si>
  <si>
    <t>섬유 또는 섬유제품제조업</t>
    <phoneticPr fontId="20" type="noConversion"/>
  </si>
  <si>
    <t>목재 및 종이제품 제조업</t>
    <phoneticPr fontId="20" type="noConversion"/>
  </si>
  <si>
    <t>출판, 인쇄, 제본 또는 인쇄물가공업</t>
    <phoneticPr fontId="20" type="noConversion"/>
  </si>
  <si>
    <t>화학 및 고무제품 제조업</t>
    <phoneticPr fontId="20" type="noConversion"/>
  </si>
  <si>
    <t>의약품ㆍ화장품ㆍ연탄ㆍ석유제품 제조업</t>
    <phoneticPr fontId="20" type="noConversion"/>
  </si>
  <si>
    <t>기계기구ㆍ금속ㆍ비금속광물제품 제조업</t>
    <phoneticPr fontId="20" type="noConversion"/>
  </si>
  <si>
    <t>금속제련업</t>
    <phoneticPr fontId="20" type="noConversion"/>
  </si>
  <si>
    <t>전기기계기구ㆍ정밀기구ㆍ전자제품 제조업</t>
    <phoneticPr fontId="20" type="noConversion"/>
  </si>
  <si>
    <t>선박전조 및 수리업</t>
    <phoneticPr fontId="20" type="noConversion"/>
  </si>
  <si>
    <t>수제품 및 기타제품 제조업</t>
    <phoneticPr fontId="20" type="noConversion"/>
  </si>
  <si>
    <t>철도ㆍ항공ㆍ창고 ㆍ운수관련서비스업</t>
    <phoneticPr fontId="20" type="noConversion"/>
  </si>
  <si>
    <t>육상 및 수상운수업</t>
    <phoneticPr fontId="20" type="noConversion"/>
  </si>
  <si>
    <t>통신업</t>
    <phoneticPr fontId="20" type="noConversion"/>
  </si>
  <si>
    <t>전기, 가스, 증기 및 수도사업</t>
    <phoneticPr fontId="20" type="noConversion"/>
  </si>
  <si>
    <t>석탄광업 및 채석업</t>
    <phoneticPr fontId="20" type="noConversion"/>
  </si>
  <si>
    <t>석회석, 금속, 비금속광업 및 기타광업</t>
    <phoneticPr fontId="20" type="noConversion"/>
  </si>
  <si>
    <t>임업</t>
    <phoneticPr fontId="20" type="noConversion"/>
  </si>
  <si>
    <t>어업</t>
    <phoneticPr fontId="20" type="noConversion"/>
  </si>
  <si>
    <t>농업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</si>
</sst>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_-* #,##0.00_-;\-* #,##0.00_-;_-* &quot;-&quot;??_-;_-@_-"/>
    <numFmt numFmtId="166" formatCode="_ * #,##0_ ;_ * \-#,##0_ ;_ * &quot;-&quot;_ ;_ @_ "/>
    <numFmt numFmtId="167" formatCode="_-[$€-2]* #,##0.00_-;\-[$€-2]* #,##0.00_-;_-[$€-2]* &quot;-&quot;??_-"/>
  </numFmts>
  <fonts count="63"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name val="돋움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name val="굴림"/>
      <family val="3"/>
      <charset val="129"/>
    </font>
    <font>
      <sz val="8"/>
      <name val="돋움"/>
      <family val="3"/>
      <charset val="129"/>
    </font>
    <font>
      <sz val="12"/>
      <name val="바탕체"/>
      <family val="1"/>
      <charset val="129"/>
    </font>
    <font>
      <b/>
      <sz val="11"/>
      <name val="돋움"/>
      <family val="3"/>
      <charset val="129"/>
    </font>
    <font>
      <sz val="20"/>
      <name val="돋움"/>
      <family val="3"/>
      <charset val="129"/>
    </font>
    <font>
      <b/>
      <sz val="11"/>
      <name val="맑은 고딕"/>
      <family val="3"/>
      <charset val="129"/>
    </font>
    <font>
      <b/>
      <sz val="12"/>
      <color indexed="12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b/>
      <sz val="12"/>
      <color indexed="18"/>
      <name val="맑은 고딕"/>
      <family val="3"/>
      <charset val="129"/>
    </font>
    <font>
      <b/>
      <sz val="10"/>
      <color indexed="12"/>
      <name val="맑은 고딕"/>
      <family val="3"/>
      <charset val="129"/>
    </font>
    <font>
      <sz val="11"/>
      <name val="맑은 고딕"/>
      <family val="3"/>
      <charset val="129"/>
    </font>
    <font>
      <b/>
      <sz val="13"/>
      <color indexed="8"/>
      <name val="맑은 고딕"/>
      <family val="3"/>
      <charset val="129"/>
    </font>
    <font>
      <b/>
      <sz val="12"/>
      <name val="맑은 고딕"/>
      <family val="3"/>
      <charset val="129"/>
    </font>
    <font>
      <b/>
      <sz val="12"/>
      <color indexed="10"/>
      <name val="맑은 고딕"/>
      <family val="3"/>
      <charset val="129"/>
    </font>
    <font>
      <b/>
      <sz val="11"/>
      <color indexed="12"/>
      <name val="맑은 고딕"/>
      <family val="3"/>
      <charset val="129"/>
    </font>
    <font>
      <b/>
      <sz val="11"/>
      <color indexed="10"/>
      <name val="맑은 고딕"/>
      <family val="3"/>
      <charset val="129"/>
    </font>
    <font>
      <b/>
      <u/>
      <sz val="11"/>
      <color indexed="10"/>
      <name val="맑은 고딕"/>
      <family val="3"/>
      <charset val="129"/>
    </font>
    <font>
      <b/>
      <sz val="13"/>
      <color indexed="12"/>
      <name val="맑은 고딕"/>
      <family val="3"/>
      <charset val="129"/>
    </font>
    <font>
      <b/>
      <sz val="18"/>
      <name val="맑은 고딕"/>
      <family val="3"/>
      <charset val="129"/>
    </font>
    <font>
      <sz val="12"/>
      <color indexed="12"/>
      <name val="맑은 고딕"/>
      <family val="3"/>
      <charset val="129"/>
    </font>
    <font>
      <u/>
      <sz val="12"/>
      <color indexed="12"/>
      <name val="맑은 고딕"/>
      <family val="3"/>
      <charset val="129"/>
    </font>
    <font>
      <b/>
      <u/>
      <sz val="12"/>
      <color indexed="12"/>
      <name val="맑은 고딕"/>
      <family val="3"/>
      <charset val="129"/>
    </font>
    <font>
      <b/>
      <sz val="18"/>
      <color indexed="4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2"/>
      <color rgb="FF2A01BF"/>
      <name val="맑은 고딕"/>
      <family val="3"/>
      <charset val="129"/>
      <scheme val="minor"/>
    </font>
    <font>
      <b/>
      <sz val="11"/>
      <color rgb="FF0000CC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1"/>
      <color rgb="FF0000CC"/>
      <name val="맑은 고딕"/>
      <family val="3"/>
      <charset val="129"/>
      <scheme val="minor"/>
    </font>
    <font>
      <b/>
      <sz val="12"/>
      <color rgb="FF06205A"/>
      <name val="맑은 고딕"/>
      <family val="3"/>
      <charset val="129"/>
      <scheme val="minor"/>
    </font>
    <font>
      <b/>
      <sz val="12"/>
      <color rgb="FF2A01BF"/>
      <name val="맑은 고딕"/>
      <family val="3"/>
      <charset val="129"/>
    </font>
    <font>
      <b/>
      <sz val="12"/>
      <color rgb="FF000099"/>
      <name val="맑은 고딕"/>
      <family val="3"/>
      <charset val="129"/>
      <scheme val="minor"/>
    </font>
    <font>
      <sz val="20"/>
      <color rgb="FFFF0000"/>
      <name val="HY견고딕"/>
      <family val="1"/>
      <charset val="129"/>
    </font>
    <font>
      <b/>
      <sz val="12"/>
      <color rgb="FF000099"/>
      <name val="맑은 고딕"/>
      <family val="3"/>
      <charset val="129"/>
    </font>
    <font>
      <b/>
      <sz val="9"/>
      <color indexed="12"/>
      <name val="맑은 고딕"/>
      <family val="3"/>
      <charset val="129"/>
    </font>
    <font>
      <b/>
      <sz val="10"/>
      <color rgb="FF0000F0"/>
      <name val="맑은 고딕"/>
      <family val="3"/>
      <charset val="129"/>
      <scheme val="minor"/>
    </font>
    <font>
      <b/>
      <sz val="9"/>
      <color rgb="FF0000F0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7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54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167" fontId="6" fillId="0" borderId="0" applyFont="0" applyFill="0" applyBorder="0" applyAlignment="0" applyProtection="0"/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1" borderId="2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3" borderId="3" applyNumberFormat="0" applyAlignment="0" applyProtection="0">
      <alignment vertical="center"/>
    </xf>
    <xf numFmtId="164" fontId="6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>
      <alignment vertical="center"/>
    </xf>
    <xf numFmtId="166" fontId="21" fillId="0" borderId="0" applyFont="0" applyFill="0" applyBorder="0" applyAlignment="0" applyProtection="0"/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7" borderId="1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20" borderId="9" applyNumberFormat="0" applyAlignment="0" applyProtection="0">
      <alignment vertical="center"/>
    </xf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21" fillId="0" borderId="0"/>
    <xf numFmtId="0" fontId="6" fillId="0" borderId="0"/>
    <xf numFmtId="0" fontId="42" fillId="0" borderId="0">
      <alignment vertical="center"/>
    </xf>
    <xf numFmtId="0" fontId="21" fillId="0" borderId="0"/>
  </cellStyleXfs>
  <cellXfs count="14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3" fillId="24" borderId="0" xfId="0" applyFont="1" applyFill="1" applyBorder="1" applyAlignment="1">
      <alignment vertical="center"/>
    </xf>
    <xf numFmtId="0" fontId="43" fillId="0" borderId="0" xfId="0" applyFont="1" applyBorder="1" applyAlignment="1">
      <alignment vertical="center"/>
    </xf>
    <xf numFmtId="0" fontId="44" fillId="24" borderId="0" xfId="0" applyFont="1" applyFill="1" applyBorder="1" applyAlignment="1">
      <alignment vertical="center"/>
    </xf>
    <xf numFmtId="0" fontId="45" fillId="24" borderId="10" xfId="0" applyFont="1" applyFill="1" applyBorder="1" applyAlignment="1">
      <alignment horizontal="left" vertical="center" wrapText="1"/>
    </xf>
    <xf numFmtId="0" fontId="45" fillId="24" borderId="11" xfId="0" applyFont="1" applyFill="1" applyBorder="1" applyAlignment="1">
      <alignment horizontal="left" vertical="center" wrapText="1"/>
    </xf>
    <xf numFmtId="0" fontId="46" fillId="24" borderId="0" xfId="0" applyFont="1" applyFill="1" applyBorder="1" applyAlignment="1">
      <alignment horizontal="center" vertical="center"/>
    </xf>
    <xf numFmtId="0" fontId="47" fillId="24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vertical="center"/>
    </xf>
    <xf numFmtId="0" fontId="48" fillId="24" borderId="12" xfId="0" applyFont="1" applyFill="1" applyBorder="1" applyAlignment="1">
      <alignment vertical="center"/>
    </xf>
    <xf numFmtId="164" fontId="49" fillId="24" borderId="15" xfId="33" applyFont="1" applyFill="1" applyBorder="1" applyAlignment="1">
      <alignment horizontal="center" vertical="center"/>
    </xf>
    <xf numFmtId="164" fontId="48" fillId="24" borderId="16" xfId="33" applyFont="1" applyFill="1" applyBorder="1" applyAlignment="1" applyProtection="1">
      <alignment horizontal="center" vertical="center"/>
      <protection locked="0" hidden="1"/>
    </xf>
    <xf numFmtId="164" fontId="49" fillId="24" borderId="17" xfId="33" applyFont="1" applyFill="1" applyBorder="1" applyAlignment="1">
      <alignment horizontal="center" vertical="center"/>
    </xf>
    <xf numFmtId="164" fontId="47" fillId="24" borderId="19" xfId="33" applyFont="1" applyFill="1" applyBorder="1" applyAlignment="1">
      <alignment horizontal="center" vertical="center"/>
    </xf>
    <xf numFmtId="164" fontId="48" fillId="0" borderId="20" xfId="33" applyFont="1" applyFill="1" applyBorder="1" applyAlignment="1">
      <alignment horizontal="center" vertical="center"/>
    </xf>
    <xf numFmtId="164" fontId="47" fillId="24" borderId="22" xfId="33" applyFont="1" applyFill="1" applyBorder="1" applyAlignment="1">
      <alignment horizontal="center" vertical="center"/>
    </xf>
    <xf numFmtId="164" fontId="43" fillId="24" borderId="0" xfId="33" applyFont="1" applyFill="1" applyBorder="1" applyAlignment="1">
      <alignment vertical="center"/>
    </xf>
    <xf numFmtId="164" fontId="48" fillId="0" borderId="23" xfId="33" applyFont="1" applyFill="1" applyBorder="1" applyAlignment="1" applyProtection="1">
      <alignment horizontal="center" vertical="center"/>
      <protection locked="0" hidden="1"/>
    </xf>
    <xf numFmtId="164" fontId="48" fillId="24" borderId="24" xfId="33" applyFont="1" applyFill="1" applyBorder="1" applyAlignment="1" applyProtection="1">
      <alignment horizontal="center" vertical="center"/>
      <protection locked="0" hidden="1"/>
    </xf>
    <xf numFmtId="0" fontId="50" fillId="0" borderId="22" xfId="0" applyFont="1" applyBorder="1" applyAlignment="1">
      <alignment horizontal="center" vertical="center"/>
    </xf>
    <xf numFmtId="0" fontId="51" fillId="24" borderId="25" xfId="0" applyFont="1" applyFill="1" applyBorder="1" applyAlignment="1">
      <alignment horizontal="left" vertical="center"/>
    </xf>
    <xf numFmtId="0" fontId="43" fillId="24" borderId="26" xfId="0" applyFont="1" applyFill="1" applyBorder="1" applyAlignment="1">
      <alignment vertical="center"/>
    </xf>
    <xf numFmtId="0" fontId="51" fillId="24" borderId="25" xfId="0" applyFont="1" applyFill="1" applyBorder="1" applyAlignment="1">
      <alignment vertical="center"/>
    </xf>
    <xf numFmtId="0" fontId="51" fillId="24" borderId="27" xfId="0" applyFont="1" applyFill="1" applyBorder="1" applyAlignment="1">
      <alignment horizontal="left" vertical="center"/>
    </xf>
    <xf numFmtId="0" fontId="43" fillId="24" borderId="28" xfId="0" applyFont="1" applyFill="1" applyBorder="1" applyAlignment="1">
      <alignment vertical="center"/>
    </xf>
    <xf numFmtId="0" fontId="43" fillId="24" borderId="29" xfId="0" applyFont="1" applyFill="1" applyBorder="1" applyAlignment="1">
      <alignment vertical="center"/>
    </xf>
    <xf numFmtId="0" fontId="51" fillId="24" borderId="30" xfId="0" applyFont="1" applyFill="1" applyBorder="1" applyAlignment="1">
      <alignment vertical="center"/>
    </xf>
    <xf numFmtId="0" fontId="43" fillId="24" borderId="31" xfId="0" applyFont="1" applyFill="1" applyBorder="1" applyAlignment="1">
      <alignment vertical="center"/>
    </xf>
    <xf numFmtId="0" fontId="43" fillId="24" borderId="32" xfId="0" applyFont="1" applyFill="1" applyBorder="1" applyAlignment="1">
      <alignment vertical="center"/>
    </xf>
    <xf numFmtId="0" fontId="51" fillId="24" borderId="33" xfId="0" applyFont="1" applyFill="1" applyBorder="1" applyAlignment="1">
      <alignment vertical="center"/>
    </xf>
    <xf numFmtId="0" fontId="43" fillId="24" borderId="34" xfId="0" applyFont="1" applyFill="1" applyBorder="1" applyAlignment="1">
      <alignment vertical="center"/>
    </xf>
    <xf numFmtId="0" fontId="43" fillId="24" borderId="35" xfId="0" applyFont="1" applyFill="1" applyBorder="1" applyAlignment="1">
      <alignment vertical="center"/>
    </xf>
    <xf numFmtId="164" fontId="47" fillId="24" borderId="0" xfId="33" applyFont="1" applyFill="1" applyBorder="1" applyAlignment="1">
      <alignment vertical="center"/>
    </xf>
    <xf numFmtId="0" fontId="51" fillId="24" borderId="25" xfId="0" applyFont="1" applyFill="1" applyBorder="1" applyAlignment="1">
      <alignment vertical="top"/>
    </xf>
    <xf numFmtId="0" fontId="52" fillId="25" borderId="36" xfId="0" applyFont="1" applyFill="1" applyBorder="1" applyAlignment="1">
      <alignment vertical="center"/>
    </xf>
    <xf numFmtId="0" fontId="43" fillId="25" borderId="0" xfId="0" applyFont="1" applyFill="1" applyBorder="1" applyAlignment="1">
      <alignment vertical="center"/>
    </xf>
    <xf numFmtId="0" fontId="43" fillId="25" borderId="37" xfId="0" applyFont="1" applyFill="1" applyBorder="1" applyAlignment="1">
      <alignment vertical="center"/>
    </xf>
    <xf numFmtId="164" fontId="52" fillId="25" borderId="38" xfId="33" applyFont="1" applyFill="1" applyBorder="1" applyAlignment="1">
      <alignment vertical="center"/>
    </xf>
    <xf numFmtId="0" fontId="43" fillId="25" borderId="39" xfId="0" applyFont="1" applyFill="1" applyBorder="1" applyAlignment="1">
      <alignment vertical="center"/>
    </xf>
    <xf numFmtId="0" fontId="43" fillId="25" borderId="40" xfId="0" applyFont="1" applyFill="1" applyBorder="1" applyAlignment="1">
      <alignment vertical="center"/>
    </xf>
    <xf numFmtId="0" fontId="58" fillId="26" borderId="22" xfId="0" applyFont="1" applyFill="1" applyBorder="1" applyAlignment="1">
      <alignment horizontal="center" vertical="center"/>
    </xf>
    <xf numFmtId="164" fontId="48" fillId="24" borderId="68" xfId="33" applyFont="1" applyFill="1" applyBorder="1" applyAlignment="1" applyProtection="1">
      <alignment horizontal="center" vertical="center"/>
      <protection locked="0" hidden="1"/>
    </xf>
    <xf numFmtId="164" fontId="48" fillId="24" borderId="69" xfId="33" applyFont="1" applyFill="1" applyBorder="1" applyAlignment="1" applyProtection="1">
      <alignment horizontal="center" vertical="center"/>
      <protection locked="0" hidden="1"/>
    </xf>
    <xf numFmtId="164" fontId="53" fillId="24" borderId="15" xfId="33" applyFont="1" applyFill="1" applyBorder="1" applyAlignment="1">
      <alignment horizontal="center" vertical="center"/>
    </xf>
    <xf numFmtId="164" fontId="53" fillId="24" borderId="17" xfId="33" applyFont="1" applyFill="1" applyBorder="1" applyAlignment="1">
      <alignment horizontal="center" vertical="center"/>
    </xf>
    <xf numFmtId="164" fontId="48" fillId="24" borderId="71" xfId="33" applyFont="1" applyFill="1" applyBorder="1" applyAlignment="1" applyProtection="1">
      <alignment horizontal="center" vertical="center"/>
      <protection locked="0" hidden="1"/>
    </xf>
    <xf numFmtId="0" fontId="0" fillId="0" borderId="22" xfId="0" applyFont="1" applyBorder="1" applyAlignment="1">
      <alignment horizontal="center" vertical="center"/>
    </xf>
    <xf numFmtId="0" fontId="22" fillId="0" borderId="22" xfId="0" applyFont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2" xfId="0" applyFill="1" applyBorder="1" applyAlignment="1">
      <alignment horizontal="left" vertical="center"/>
    </xf>
    <xf numFmtId="0" fontId="50" fillId="0" borderId="22" xfId="0" applyFont="1" applyFill="1" applyBorder="1" applyAlignment="1">
      <alignment horizontal="center" vertical="center"/>
    </xf>
    <xf numFmtId="164" fontId="48" fillId="24" borderId="14" xfId="33" applyFont="1" applyFill="1" applyBorder="1" applyAlignment="1" applyProtection="1">
      <alignment horizontal="center" vertical="center"/>
      <protection locked="0" hidden="1"/>
    </xf>
    <xf numFmtId="164" fontId="48" fillId="24" borderId="13" xfId="33" applyFont="1" applyFill="1" applyBorder="1" applyAlignment="1" applyProtection="1">
      <alignment horizontal="center" vertical="center"/>
      <protection locked="0" hidden="1"/>
    </xf>
    <xf numFmtId="164" fontId="47" fillId="24" borderId="18" xfId="33" applyFont="1" applyFill="1" applyBorder="1" applyAlignment="1">
      <alignment horizontal="center" vertical="center"/>
    </xf>
    <xf numFmtId="164" fontId="47" fillId="24" borderId="21" xfId="33" applyFont="1" applyFill="1" applyBorder="1" applyAlignment="1">
      <alignment horizontal="center" vertical="center"/>
    </xf>
    <xf numFmtId="0" fontId="53" fillId="26" borderId="25" xfId="0" applyFont="1" applyFill="1" applyBorder="1" applyAlignment="1">
      <alignment horizontal="center" vertical="center"/>
    </xf>
    <xf numFmtId="0" fontId="53" fillId="26" borderId="0" xfId="0" applyFont="1" applyFill="1" applyBorder="1" applyAlignment="1">
      <alignment horizontal="center" vertical="center"/>
    </xf>
    <xf numFmtId="0" fontId="48" fillId="24" borderId="55" xfId="0" applyFont="1" applyFill="1" applyBorder="1" applyAlignment="1">
      <alignment horizontal="center" vertical="center"/>
    </xf>
    <xf numFmtId="0" fontId="48" fillId="24" borderId="56" xfId="0" applyFont="1" applyFill="1" applyBorder="1" applyAlignment="1">
      <alignment horizontal="center" vertical="center"/>
    </xf>
    <xf numFmtId="164" fontId="49" fillId="26" borderId="15" xfId="33" applyFont="1" applyFill="1" applyBorder="1" applyAlignment="1">
      <alignment horizontal="center" vertical="center"/>
    </xf>
    <xf numFmtId="164" fontId="49" fillId="26" borderId="17" xfId="33" applyFont="1" applyFill="1" applyBorder="1" applyAlignment="1">
      <alignment horizontal="center" vertical="center"/>
    </xf>
    <xf numFmtId="0" fontId="56" fillId="24" borderId="51" xfId="0" applyFont="1" applyFill="1" applyBorder="1" applyAlignment="1">
      <alignment horizontal="center" vertical="center" wrapText="1"/>
    </xf>
    <xf numFmtId="0" fontId="49" fillId="24" borderId="52" xfId="0" applyFont="1" applyFill="1" applyBorder="1" applyAlignment="1">
      <alignment horizontal="center" vertical="center" wrapText="1"/>
    </xf>
    <xf numFmtId="0" fontId="49" fillId="24" borderId="19" xfId="0" applyFont="1" applyFill="1" applyBorder="1" applyAlignment="1">
      <alignment horizontal="center" vertical="center" wrapText="1"/>
    </xf>
    <xf numFmtId="0" fontId="57" fillId="24" borderId="65" xfId="0" applyFont="1" applyFill="1" applyBorder="1" applyAlignment="1">
      <alignment horizontal="center" vertical="center"/>
    </xf>
    <xf numFmtId="0" fontId="57" fillId="24" borderId="14" xfId="0" applyFont="1" applyFill="1" applyBorder="1" applyAlignment="1">
      <alignment horizontal="center" vertical="center"/>
    </xf>
    <xf numFmtId="0" fontId="57" fillId="24" borderId="64" xfId="0" applyFont="1" applyFill="1" applyBorder="1" applyAlignment="1">
      <alignment horizontal="center" vertical="center"/>
    </xf>
    <xf numFmtId="164" fontId="48" fillId="24" borderId="13" xfId="33" applyFont="1" applyFill="1" applyBorder="1" applyAlignment="1" applyProtection="1">
      <alignment horizontal="center" vertical="center"/>
      <protection locked="0" hidden="1"/>
    </xf>
    <xf numFmtId="0" fontId="53" fillId="24" borderId="15" xfId="0" applyFont="1" applyFill="1" applyBorder="1" applyAlignment="1">
      <alignment horizontal="center" vertical="center" wrapText="1"/>
    </xf>
    <xf numFmtId="0" fontId="53" fillId="24" borderId="17" xfId="0" applyFont="1" applyFill="1" applyBorder="1" applyAlignment="1">
      <alignment horizontal="center" vertical="center" wrapText="1"/>
    </xf>
    <xf numFmtId="0" fontId="53" fillId="24" borderId="60" xfId="0" applyFont="1" applyFill="1" applyBorder="1" applyAlignment="1">
      <alignment horizontal="center" vertical="center" wrapText="1"/>
    </xf>
    <xf numFmtId="0" fontId="53" fillId="24" borderId="13" xfId="0" applyFont="1" applyFill="1" applyBorder="1" applyAlignment="1">
      <alignment horizontal="center" vertical="center"/>
    </xf>
    <xf numFmtId="0" fontId="48" fillId="24" borderId="51" xfId="0" applyFont="1" applyFill="1" applyBorder="1" applyAlignment="1">
      <alignment horizontal="center" vertical="center" wrapText="1"/>
    </xf>
    <xf numFmtId="0" fontId="48" fillId="24" borderId="52" xfId="0" applyFont="1" applyFill="1" applyBorder="1" applyAlignment="1">
      <alignment horizontal="center" vertical="center" wrapText="1"/>
    </xf>
    <xf numFmtId="0" fontId="48" fillId="24" borderId="19" xfId="0" applyFont="1" applyFill="1" applyBorder="1" applyAlignment="1">
      <alignment horizontal="center" vertical="center" wrapText="1"/>
    </xf>
    <xf numFmtId="0" fontId="46" fillId="24" borderId="25" xfId="0" applyFont="1" applyFill="1" applyBorder="1" applyAlignment="1">
      <alignment horizontal="left" vertical="center"/>
    </xf>
    <xf numFmtId="0" fontId="46" fillId="24" borderId="0" xfId="0" applyFont="1" applyFill="1" applyBorder="1" applyAlignment="1">
      <alignment horizontal="left" vertical="center"/>
    </xf>
    <xf numFmtId="0" fontId="48" fillId="24" borderId="41" xfId="0" applyFont="1" applyFill="1" applyBorder="1" applyAlignment="1">
      <alignment horizontal="center" vertical="center"/>
    </xf>
    <xf numFmtId="0" fontId="48" fillId="24" borderId="22" xfId="0" applyFont="1" applyFill="1" applyBorder="1" applyAlignment="1">
      <alignment horizontal="center" vertical="center"/>
    </xf>
    <xf numFmtId="0" fontId="53" fillId="24" borderId="12" xfId="0" applyFont="1" applyFill="1" applyBorder="1" applyAlignment="1">
      <alignment horizontal="center" vertical="center"/>
    </xf>
    <xf numFmtId="0" fontId="53" fillId="24" borderId="42" xfId="0" applyFont="1" applyFill="1" applyBorder="1" applyAlignment="1">
      <alignment horizontal="center" vertical="center"/>
    </xf>
    <xf numFmtId="0" fontId="53" fillId="24" borderId="43" xfId="0" applyFont="1" applyFill="1" applyBorder="1" applyAlignment="1">
      <alignment horizontal="center" vertical="center"/>
    </xf>
    <xf numFmtId="0" fontId="47" fillId="25" borderId="12" xfId="0" applyFont="1" applyFill="1" applyBorder="1" applyAlignment="1">
      <alignment horizontal="center" vertical="center"/>
    </xf>
    <xf numFmtId="0" fontId="47" fillId="25" borderId="42" xfId="0" applyFont="1" applyFill="1" applyBorder="1" applyAlignment="1">
      <alignment horizontal="center" vertical="center"/>
    </xf>
    <xf numFmtId="0" fontId="47" fillId="25" borderId="44" xfId="0" applyFont="1" applyFill="1" applyBorder="1" applyAlignment="1">
      <alignment horizontal="center" vertical="center"/>
    </xf>
    <xf numFmtId="0" fontId="53" fillId="24" borderId="22" xfId="0" applyFont="1" applyFill="1" applyBorder="1" applyAlignment="1">
      <alignment horizontal="center" vertical="center"/>
    </xf>
    <xf numFmtId="0" fontId="53" fillId="24" borderId="45" xfId="0" applyFont="1" applyFill="1" applyBorder="1" applyAlignment="1">
      <alignment horizontal="center" vertical="center"/>
    </xf>
    <xf numFmtId="0" fontId="48" fillId="24" borderId="19" xfId="0" applyFont="1" applyFill="1" applyBorder="1" applyAlignment="1">
      <alignment horizontal="center" vertical="center"/>
    </xf>
    <xf numFmtId="0" fontId="48" fillId="24" borderId="46" xfId="0" applyFont="1" applyFill="1" applyBorder="1" applyAlignment="1">
      <alignment horizontal="center" vertical="center"/>
    </xf>
    <xf numFmtId="0" fontId="44" fillId="24" borderId="0" xfId="0" applyFont="1" applyFill="1" applyBorder="1" applyAlignment="1">
      <alignment horizontal="left" vertical="center"/>
    </xf>
    <xf numFmtId="164" fontId="55" fillId="26" borderId="15" xfId="33" applyFont="1" applyFill="1" applyBorder="1" applyAlignment="1">
      <alignment horizontal="center" vertical="center"/>
    </xf>
    <xf numFmtId="164" fontId="55" fillId="26" borderId="17" xfId="33" applyFont="1" applyFill="1" applyBorder="1" applyAlignment="1">
      <alignment horizontal="center" vertical="center"/>
    </xf>
    <xf numFmtId="0" fontId="53" fillId="24" borderId="13" xfId="0" applyFont="1" applyFill="1" applyBorder="1" applyAlignment="1">
      <alignment horizontal="center" vertical="center" wrapText="1"/>
    </xf>
    <xf numFmtId="0" fontId="53" fillId="24" borderId="61" xfId="0" applyFont="1" applyFill="1" applyBorder="1" applyAlignment="1">
      <alignment horizontal="center" vertical="center"/>
    </xf>
    <xf numFmtId="0" fontId="53" fillId="24" borderId="61" xfId="0" applyFont="1" applyFill="1" applyBorder="1" applyAlignment="1">
      <alignment horizontal="center" vertical="center" wrapText="1"/>
    </xf>
    <xf numFmtId="0" fontId="53" fillId="24" borderId="62" xfId="0" applyFont="1" applyFill="1" applyBorder="1" applyAlignment="1">
      <alignment horizontal="center" vertical="center" wrapText="1"/>
    </xf>
    <xf numFmtId="0" fontId="53" fillId="24" borderId="63" xfId="0" applyFont="1" applyFill="1" applyBorder="1" applyAlignment="1">
      <alignment horizontal="center" vertical="center" wrapText="1"/>
    </xf>
    <xf numFmtId="164" fontId="47" fillId="24" borderId="18" xfId="33" applyFont="1" applyFill="1" applyBorder="1" applyAlignment="1">
      <alignment horizontal="center" vertical="center"/>
    </xf>
    <xf numFmtId="164" fontId="47" fillId="24" borderId="12" xfId="33" applyFont="1" applyFill="1" applyBorder="1" applyAlignment="1">
      <alignment horizontal="center" vertical="center"/>
    </xf>
    <xf numFmtId="164" fontId="47" fillId="24" borderId="44" xfId="33" applyFont="1" applyFill="1" applyBorder="1" applyAlignment="1">
      <alignment horizontal="center" vertical="center"/>
    </xf>
    <xf numFmtId="0" fontId="38" fillId="24" borderId="58" xfId="0" applyFont="1" applyFill="1" applyBorder="1" applyAlignment="1">
      <alignment horizontal="center" vertical="center" wrapText="1"/>
    </xf>
    <xf numFmtId="0" fontId="38" fillId="24" borderId="11" xfId="0" applyFont="1" applyFill="1" applyBorder="1" applyAlignment="1">
      <alignment horizontal="center" vertical="center" wrapText="1"/>
    </xf>
    <xf numFmtId="164" fontId="47" fillId="24" borderId="42" xfId="33" applyFont="1" applyFill="1" applyBorder="1" applyAlignment="1">
      <alignment horizontal="center" vertical="center"/>
    </xf>
    <xf numFmtId="164" fontId="47" fillId="24" borderId="70" xfId="33" applyFont="1" applyFill="1" applyBorder="1" applyAlignment="1">
      <alignment horizontal="center" vertical="center"/>
    </xf>
    <xf numFmtId="164" fontId="49" fillId="24" borderId="57" xfId="0" applyNumberFormat="1" applyFont="1" applyFill="1" applyBorder="1" applyAlignment="1">
      <alignment horizontal="center" vertical="center"/>
    </xf>
    <xf numFmtId="164" fontId="49" fillId="24" borderId="53" xfId="0" applyNumberFormat="1" applyFont="1" applyFill="1" applyBorder="1" applyAlignment="1">
      <alignment horizontal="center" vertical="center"/>
    </xf>
    <xf numFmtId="164" fontId="49" fillId="24" borderId="10" xfId="0" applyNumberFormat="1" applyFont="1" applyFill="1" applyBorder="1" applyAlignment="1">
      <alignment horizontal="center" vertical="center"/>
    </xf>
    <xf numFmtId="164" fontId="49" fillId="24" borderId="54" xfId="0" applyNumberFormat="1" applyFont="1" applyFill="1" applyBorder="1" applyAlignment="1">
      <alignment horizontal="center" vertical="center"/>
    </xf>
    <xf numFmtId="164" fontId="48" fillId="24" borderId="14" xfId="33" applyFont="1" applyFill="1" applyBorder="1" applyAlignment="1" applyProtection="1">
      <alignment horizontal="center" vertical="center"/>
      <protection locked="0" hidden="1"/>
    </xf>
    <xf numFmtId="0" fontId="53" fillId="24" borderId="57" xfId="0" applyFont="1" applyFill="1" applyBorder="1" applyAlignment="1">
      <alignment horizontal="center" vertical="center" wrapText="1"/>
    </xf>
    <xf numFmtId="0" fontId="53" fillId="24" borderId="53" xfId="0" applyFont="1" applyFill="1" applyBorder="1" applyAlignment="1">
      <alignment horizontal="center" vertical="center" wrapText="1"/>
    </xf>
    <xf numFmtId="0" fontId="53" fillId="24" borderId="25" xfId="0" applyFont="1" applyFill="1" applyBorder="1" applyAlignment="1">
      <alignment horizontal="center" vertical="center" wrapText="1"/>
    </xf>
    <xf numFmtId="0" fontId="53" fillId="24" borderId="26" xfId="0" applyFont="1" applyFill="1" applyBorder="1" applyAlignment="1">
      <alignment horizontal="center" vertical="center" wrapText="1"/>
    </xf>
    <xf numFmtId="0" fontId="53" fillId="24" borderId="10" xfId="0" applyFont="1" applyFill="1" applyBorder="1" applyAlignment="1">
      <alignment horizontal="center" vertical="center" wrapText="1"/>
    </xf>
    <xf numFmtId="0" fontId="53" fillId="24" borderId="54" xfId="0" applyFont="1" applyFill="1" applyBorder="1" applyAlignment="1">
      <alignment horizontal="center" vertical="center" wrapText="1"/>
    </xf>
    <xf numFmtId="0" fontId="53" fillId="24" borderId="16" xfId="0" applyFont="1" applyFill="1" applyBorder="1" applyAlignment="1">
      <alignment horizontal="center" vertical="center" wrapText="1"/>
    </xf>
    <xf numFmtId="0" fontId="53" fillId="24" borderId="66" xfId="0" applyFont="1" applyFill="1" applyBorder="1" applyAlignment="1">
      <alignment horizontal="center" vertical="center" wrapText="1"/>
    </xf>
    <xf numFmtId="0" fontId="53" fillId="24" borderId="71" xfId="0" applyFont="1" applyFill="1" applyBorder="1" applyAlignment="1">
      <alignment horizontal="center" vertical="center"/>
    </xf>
    <xf numFmtId="0" fontId="53" fillId="24" borderId="67" xfId="0" applyFont="1" applyFill="1" applyBorder="1" applyAlignment="1">
      <alignment horizontal="center" vertical="center"/>
    </xf>
    <xf numFmtId="0" fontId="43" fillId="24" borderId="0" xfId="0" applyFont="1" applyFill="1" applyBorder="1" applyAlignment="1">
      <alignment horizontal="center" vertical="center"/>
    </xf>
    <xf numFmtId="0" fontId="45" fillId="25" borderId="57" xfId="0" applyFont="1" applyFill="1" applyBorder="1" applyAlignment="1">
      <alignment horizontal="left" vertical="center" wrapText="1"/>
    </xf>
    <xf numFmtId="0" fontId="45" fillId="25" borderId="58" xfId="0" applyFont="1" applyFill="1" applyBorder="1" applyAlignment="1">
      <alignment horizontal="left" vertical="center" wrapText="1"/>
    </xf>
    <xf numFmtId="0" fontId="45" fillId="25" borderId="53" xfId="0" applyFont="1" applyFill="1" applyBorder="1" applyAlignment="1">
      <alignment horizontal="left" vertical="center" wrapText="1"/>
    </xf>
    <xf numFmtId="0" fontId="45" fillId="25" borderId="25" xfId="0" applyFont="1" applyFill="1" applyBorder="1" applyAlignment="1">
      <alignment horizontal="left" vertical="center" wrapText="1"/>
    </xf>
    <xf numFmtId="0" fontId="45" fillId="25" borderId="0" xfId="0" applyFont="1" applyFill="1" applyBorder="1" applyAlignment="1">
      <alignment horizontal="left" vertical="center" wrapText="1"/>
    </xf>
    <xf numFmtId="0" fontId="45" fillId="25" borderId="26" xfId="0" applyFont="1" applyFill="1" applyBorder="1" applyAlignment="1">
      <alignment horizontal="left" vertical="center" wrapText="1"/>
    </xf>
    <xf numFmtId="0" fontId="45" fillId="25" borderId="10" xfId="0" applyFont="1" applyFill="1" applyBorder="1" applyAlignment="1">
      <alignment horizontal="left" vertical="center" wrapText="1"/>
    </xf>
    <xf numFmtId="0" fontId="45" fillId="25" borderId="11" xfId="0" applyFont="1" applyFill="1" applyBorder="1" applyAlignment="1">
      <alignment horizontal="left" vertical="center" wrapText="1"/>
    </xf>
    <xf numFmtId="0" fontId="45" fillId="25" borderId="54" xfId="0" applyFont="1" applyFill="1" applyBorder="1" applyAlignment="1">
      <alignment horizontal="left" vertical="center" wrapText="1"/>
    </xf>
    <xf numFmtId="0" fontId="53" fillId="24" borderId="44" xfId="0" applyFont="1" applyFill="1" applyBorder="1" applyAlignment="1">
      <alignment horizontal="center" vertical="center"/>
    </xf>
    <xf numFmtId="0" fontId="48" fillId="24" borderId="72" xfId="0" applyFont="1" applyFill="1" applyBorder="1" applyAlignment="1">
      <alignment horizontal="center" vertical="center" wrapText="1"/>
    </xf>
    <xf numFmtId="0" fontId="48" fillId="24" borderId="44" xfId="0" applyFont="1" applyFill="1" applyBorder="1" applyAlignment="1">
      <alignment horizontal="center" vertical="center" wrapText="1"/>
    </xf>
    <xf numFmtId="0" fontId="48" fillId="24" borderId="50" xfId="0" applyFont="1" applyFill="1" applyBorder="1" applyAlignment="1">
      <alignment horizontal="center" vertical="center"/>
    </xf>
    <xf numFmtId="0" fontId="53" fillId="24" borderId="59" xfId="0" applyFont="1" applyFill="1" applyBorder="1" applyAlignment="1">
      <alignment horizontal="center" vertical="center" wrapText="1"/>
    </xf>
    <xf numFmtId="0" fontId="59" fillId="24" borderId="65" xfId="0" applyFont="1" applyFill="1" applyBorder="1" applyAlignment="1">
      <alignment horizontal="center" vertical="center"/>
    </xf>
    <xf numFmtId="164" fontId="47" fillId="24" borderId="21" xfId="33" applyFont="1" applyFill="1" applyBorder="1" applyAlignment="1">
      <alignment horizontal="center" vertical="center"/>
    </xf>
    <xf numFmtId="0" fontId="54" fillId="25" borderId="47" xfId="0" applyFont="1" applyFill="1" applyBorder="1" applyAlignment="1">
      <alignment horizontal="center" vertical="center"/>
    </xf>
    <xf numFmtId="0" fontId="54" fillId="25" borderId="48" xfId="0" applyFont="1" applyFill="1" applyBorder="1" applyAlignment="1">
      <alignment horizontal="center" vertical="center"/>
    </xf>
    <xf numFmtId="0" fontId="54" fillId="25" borderId="49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50" fillId="26" borderId="22" xfId="0" applyFont="1" applyFill="1" applyBorder="1" applyAlignment="1">
      <alignment horizontal="center" vertical="center" wrapText="1"/>
    </xf>
  </cellXfs>
  <cellStyles count="5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8" builtinId="27" customBuiltin="1"/>
    <cellStyle name="Calculation" xfId="27" builtinId="22" customBuiltin="1"/>
    <cellStyle name="Check Cell" xfId="32" builtinId="23" customBuiltin="1"/>
    <cellStyle name="Comma [0]" xfId="33" builtinId="6"/>
    <cellStyle name="Euro" xfId="19" xr:uid="{00000000-0005-0000-0000-000012000000}"/>
    <cellStyle name="Explanatory Text" xfId="31" builtinId="53" customBuiltin="1"/>
    <cellStyle name="Good" xfId="46" builtinId="26" customBuiltin="1"/>
    <cellStyle name="Heading 1" xfId="42" builtinId="16" customBuiltin="1"/>
    <cellStyle name="Heading 2" xfId="43" builtinId="17" customBuiltin="1"/>
    <cellStyle name="Heading 3" xfId="44" builtinId="18" customBuiltin="1"/>
    <cellStyle name="Heading 4" xfId="45" builtinId="19" customBuiltin="1"/>
    <cellStyle name="Input" xfId="40" builtinId="20" customBuiltin="1"/>
    <cellStyle name="Linked Cell" xfId="38" builtinId="24" customBuiltin="1"/>
    <cellStyle name="Neutral" xfId="30" builtinId="28" customBuiltin="1"/>
    <cellStyle name="Normal" xfId="0" builtinId="0"/>
    <cellStyle name="Note" xfId="29" builtinId="10" customBuiltin="1"/>
    <cellStyle name="Output" xfId="47" builtinId="21" customBuiltin="1"/>
    <cellStyle name="Title" xfId="41" builtinId="15" customBuiltin="1"/>
    <cellStyle name="Total" xfId="39" builtinId="25" customBuiltin="1"/>
    <cellStyle name="Warning Text" xfId="26" builtinId="11" customBuiltin="1"/>
    <cellStyle name="쉼표 [0] 2" xfId="34" xr:uid="{00000000-0005-0000-0000-000021000000}"/>
    <cellStyle name="쉼표 [0] 2 2" xfId="35" xr:uid="{00000000-0005-0000-0000-000022000000}"/>
    <cellStyle name="쉼표 [0] 3" xfId="36" xr:uid="{00000000-0005-0000-0000-000023000000}"/>
    <cellStyle name="쉼표 [0] 4" xfId="37" xr:uid="{00000000-0005-0000-0000-000024000000}"/>
    <cellStyle name="콤마 [0]_2001중산층세경감" xfId="48" xr:uid="{00000000-0005-0000-0000-00002F000000}"/>
    <cellStyle name="콤마_2001중산층세경감" xfId="49" xr:uid="{00000000-0005-0000-0000-000030000000}"/>
    <cellStyle name="표준 2" xfId="50" xr:uid="{00000000-0005-0000-0000-000032000000}"/>
    <cellStyle name="표준 2 2" xfId="51" xr:uid="{00000000-0005-0000-0000-000033000000}"/>
    <cellStyle name="표준 3" xfId="52" xr:uid="{00000000-0005-0000-0000-000034000000}"/>
    <cellStyle name="표준 4" xfId="53" xr:uid="{00000000-0005-0000-0000-000035000000}"/>
  </cellStyles>
  <dxfs count="0"/>
  <tableStyles count="0" defaultTableStyle="TableStyleMedium9" defaultPivotStyle="PivotStyleLight16"/>
  <colors>
    <mruColors>
      <color rgb="FF000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S\Users\My%20Documents\2001&#51473;&#49328;&#52789;&#49464;&#44221;&#4404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9근로급여별세표"/>
      <sheetName val="2000년"/>
      <sheetName val="2001년(현행)"/>
      <sheetName val="2001년(1안, 2안)"/>
      <sheetName val="2001년(3안)"/>
      <sheetName val="2001년(4안)"/>
      <sheetName val="계충별(1안)"/>
      <sheetName val="계충별(2안)"/>
      <sheetName val="계충별(3안)"/>
      <sheetName val="계충별(4안)"/>
      <sheetName val="계충별(사업)"/>
      <sheetName val="사업소득자세수추계"/>
      <sheetName val="경감율 차트"/>
      <sheetName val="세부담율 차트"/>
      <sheetName val="겸감율 종합"/>
      <sheetName val="계충별(논외1안)"/>
      <sheetName val="계충별(논외2안)"/>
      <sheetName val="계충별(논외3안)"/>
      <sheetName val="계충별(논외4안)"/>
      <sheetName val="계충별(논외5안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93"/>
  <sheetViews>
    <sheetView tabSelected="1" zoomScaleNormal="100" workbookViewId="0">
      <selection activeCell="N8" sqref="N8"/>
    </sheetView>
  </sheetViews>
  <sheetFormatPr defaultRowHeight="28.5" customHeight="1"/>
  <cols>
    <col min="1" max="1" width="4.21875" style="3" customWidth="1"/>
    <col min="2" max="2" width="11.109375" style="3" customWidth="1"/>
    <col min="3" max="3" width="7.21875" style="3" customWidth="1"/>
    <col min="4" max="4" width="11.33203125" style="3" customWidth="1"/>
    <col min="5" max="5" width="6.77734375" style="3" customWidth="1"/>
    <col min="6" max="6" width="6" style="3" customWidth="1"/>
    <col min="7" max="7" width="12" style="3" customWidth="1"/>
    <col min="8" max="8" width="10.5546875" style="3" customWidth="1"/>
    <col min="9" max="9" width="10.6640625" style="3" customWidth="1"/>
    <col min="10" max="10" width="10.5546875" style="3" customWidth="1"/>
    <col min="11" max="11" width="3.33203125" style="3" customWidth="1"/>
    <col min="12" max="12" width="7.44140625" style="3" customWidth="1"/>
    <col min="13" max="13" width="1" style="3" customWidth="1"/>
    <col min="14" max="15" width="5.88671875" style="3" customWidth="1"/>
    <col min="16" max="18" width="9.77734375" style="3" customWidth="1"/>
    <col min="19" max="19" width="19.77734375" style="3" customWidth="1"/>
    <col min="20" max="33" width="8.88671875" style="3"/>
    <col min="34" max="16384" width="8.88671875" style="4"/>
  </cols>
  <sheetData>
    <row r="1" spans="1:21" ht="28.5" customHeight="1">
      <c r="A1" s="123" t="s">
        <v>0</v>
      </c>
      <c r="B1" s="124"/>
      <c r="C1" s="124"/>
      <c r="D1" s="125"/>
      <c r="E1" s="58" t="s">
        <v>1</v>
      </c>
      <c r="F1" s="59"/>
      <c r="G1" s="59"/>
      <c r="H1" s="59"/>
      <c r="I1" s="5"/>
      <c r="J1" s="5"/>
      <c r="K1" s="5"/>
      <c r="L1" s="5"/>
      <c r="M1" s="5"/>
      <c r="N1" s="5"/>
      <c r="O1" s="5"/>
      <c r="P1" s="5"/>
      <c r="Q1" s="5"/>
      <c r="R1" s="5"/>
    </row>
    <row r="2" spans="1:21" ht="28.5" customHeight="1">
      <c r="A2" s="126"/>
      <c r="B2" s="127"/>
      <c r="C2" s="127"/>
      <c r="D2" s="128"/>
      <c r="E2" s="5"/>
      <c r="F2" s="92" t="s">
        <v>2</v>
      </c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</row>
    <row r="3" spans="1:21" ht="28.5" customHeight="1">
      <c r="A3" s="129"/>
      <c r="B3" s="130"/>
      <c r="C3" s="130"/>
      <c r="D3" s="131"/>
      <c r="E3" s="78" t="s">
        <v>3</v>
      </c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</row>
    <row r="4" spans="1:21" s="10" customFormat="1" ht="28.5" customHeight="1">
      <c r="A4" s="6"/>
      <c r="B4" s="7"/>
      <c r="C4" s="7"/>
      <c r="D4" s="7"/>
      <c r="E4" s="8"/>
      <c r="F4" s="8"/>
      <c r="G4" s="8"/>
      <c r="H4" s="8"/>
      <c r="I4" s="8"/>
      <c r="J4" s="8"/>
      <c r="K4" s="9"/>
      <c r="L4" s="9"/>
      <c r="M4" s="3"/>
      <c r="N4" s="3"/>
      <c r="O4" s="3"/>
      <c r="P4" s="3"/>
      <c r="Q4" s="3"/>
      <c r="R4" s="3"/>
      <c r="S4" s="3"/>
      <c r="T4" s="3"/>
      <c r="U4" s="3"/>
    </row>
    <row r="5" spans="1:21" s="3" customFormat="1" ht="28.5" customHeight="1">
      <c r="A5" s="11" t="s">
        <v>4</v>
      </c>
      <c r="B5" s="42">
        <v>1</v>
      </c>
      <c r="C5" s="82" t="s">
        <v>5</v>
      </c>
      <c r="D5" s="83"/>
      <c r="E5" s="83"/>
      <c r="F5" s="83"/>
      <c r="G5" s="83"/>
      <c r="H5" s="83"/>
      <c r="I5" s="83"/>
      <c r="J5" s="83"/>
      <c r="K5" s="83"/>
      <c r="L5" s="132"/>
      <c r="N5" s="85" t="s">
        <v>6</v>
      </c>
      <c r="O5" s="86"/>
      <c r="P5" s="86"/>
      <c r="Q5" s="86"/>
      <c r="R5" s="86"/>
      <c r="S5" s="87"/>
    </row>
    <row r="6" spans="1:21" ht="28.5" customHeight="1">
      <c r="A6" s="75" t="s">
        <v>7</v>
      </c>
      <c r="B6" s="64" t="s">
        <v>8</v>
      </c>
      <c r="C6" s="137" t="s">
        <v>9</v>
      </c>
      <c r="D6" s="68"/>
      <c r="E6" s="68"/>
      <c r="F6" s="68"/>
      <c r="G6" s="68"/>
      <c r="H6" s="68"/>
      <c r="I6" s="68"/>
      <c r="J6" s="69"/>
      <c r="K6" s="112" t="s">
        <v>10</v>
      </c>
      <c r="L6" s="113"/>
      <c r="N6" s="22" t="s">
        <v>11</v>
      </c>
      <c r="S6" s="23"/>
    </row>
    <row r="7" spans="1:21" ht="28.5" customHeight="1">
      <c r="A7" s="76"/>
      <c r="B7" s="65"/>
      <c r="C7" s="71" t="s">
        <v>12</v>
      </c>
      <c r="D7" s="119" t="s">
        <v>13</v>
      </c>
      <c r="E7" s="73" t="s">
        <v>14</v>
      </c>
      <c r="F7" s="73"/>
      <c r="G7" s="73" t="s">
        <v>15</v>
      </c>
      <c r="H7" s="73" t="s">
        <v>16</v>
      </c>
      <c r="I7" s="98" t="s">
        <v>17</v>
      </c>
      <c r="J7" s="71" t="s">
        <v>18</v>
      </c>
      <c r="K7" s="114"/>
      <c r="L7" s="115"/>
      <c r="M7" s="122"/>
      <c r="N7" s="25" t="s">
        <v>19</v>
      </c>
      <c r="O7" s="26"/>
      <c r="P7" s="26"/>
      <c r="Q7" s="26"/>
      <c r="R7" s="26"/>
      <c r="S7" s="27"/>
    </row>
    <row r="8" spans="1:21" ht="28.5" customHeight="1">
      <c r="A8" s="77"/>
      <c r="B8" s="66"/>
      <c r="C8" s="136"/>
      <c r="D8" s="121"/>
      <c r="E8" s="95"/>
      <c r="F8" s="95"/>
      <c r="G8" s="96"/>
      <c r="H8" s="97"/>
      <c r="I8" s="99"/>
      <c r="J8" s="136"/>
      <c r="K8" s="116"/>
      <c r="L8" s="117"/>
      <c r="M8" s="122"/>
      <c r="N8" s="31" t="s">
        <v>20</v>
      </c>
      <c r="O8" s="32"/>
      <c r="P8" s="32"/>
      <c r="Q8" s="32"/>
      <c r="R8" s="32"/>
      <c r="S8" s="33"/>
    </row>
    <row r="9" spans="1:21" ht="28.5" customHeight="1">
      <c r="A9" s="60">
        <v>1</v>
      </c>
      <c r="B9" s="93">
        <v>0</v>
      </c>
      <c r="C9" s="45" t="s">
        <v>21</v>
      </c>
      <c r="D9" s="43">
        <f>IF(B9&gt;=5030000,226350,ROUNDDOWN(B9*4.5%,-1))</f>
        <v>0</v>
      </c>
      <c r="E9" s="111">
        <f>ROUNDDOWN(B9*3.459%,-1)</f>
        <v>0</v>
      </c>
      <c r="F9" s="111"/>
      <c r="G9" s="54">
        <f>ROUNDDOWN(E9*12.27%,-1)</f>
        <v>0</v>
      </c>
      <c r="H9" s="54">
        <f>ROUNDDOWN(B9*0.8%,-1)</f>
        <v>0</v>
      </c>
      <c r="I9" s="16"/>
      <c r="J9" s="12">
        <f>SUM(D9:I9)</f>
        <v>0</v>
      </c>
      <c r="K9" s="107">
        <f>B9-J9</f>
        <v>0</v>
      </c>
      <c r="L9" s="108"/>
      <c r="N9" s="28" t="s">
        <v>22</v>
      </c>
      <c r="O9" s="29"/>
      <c r="P9" s="29"/>
      <c r="Q9" s="29"/>
      <c r="R9" s="29"/>
      <c r="S9" s="30"/>
    </row>
    <row r="10" spans="1:21" ht="28.5" customHeight="1">
      <c r="A10" s="61"/>
      <c r="B10" s="94"/>
      <c r="C10" s="46" t="s">
        <v>23</v>
      </c>
      <c r="D10" s="44">
        <f>IF(B9&gt;=5030000,226350,ROUNDDOWN(B9*4.5%,-1))</f>
        <v>0</v>
      </c>
      <c r="E10" s="70">
        <f>ROUNDDOWN(B9*3.459%,-1)</f>
        <v>0</v>
      </c>
      <c r="F10" s="70"/>
      <c r="G10" s="55">
        <f>ROUNDDOWN(E10*12.27%,-1)</f>
        <v>0</v>
      </c>
      <c r="H10" s="55">
        <f>ROUNDDOWN(B9*1.05%,-1)</f>
        <v>0</v>
      </c>
      <c r="I10" s="13">
        <f>ROUNDDOWN((VLOOKUP($B$5,산재보험료율표!$A$3:$D$32,3,FALSE)*B9/1000)+(B9*0.06%),-1)</f>
        <v>0</v>
      </c>
      <c r="J10" s="14">
        <f>SUM(D10:I10)</f>
        <v>0</v>
      </c>
      <c r="K10" s="109"/>
      <c r="L10" s="110"/>
      <c r="N10" s="24" t="s">
        <v>24</v>
      </c>
      <c r="S10" s="23"/>
    </row>
    <row r="11" spans="1:21" ht="28.5" customHeight="1" thickBot="1">
      <c r="A11" s="101" t="s">
        <v>25</v>
      </c>
      <c r="B11" s="105"/>
      <c r="C11" s="106"/>
      <c r="D11" s="57">
        <f>SUM(D9:D10)</f>
        <v>0</v>
      </c>
      <c r="E11" s="138">
        <f>SUM(E9:E10)</f>
        <v>0</v>
      </c>
      <c r="F11" s="138"/>
      <c r="G11" s="57">
        <f>SUM(G9:G10)</f>
        <v>0</v>
      </c>
      <c r="H11" s="57">
        <f>SUM(H9:H10)</f>
        <v>0</v>
      </c>
      <c r="I11" s="56">
        <f>SUM(I9:I10)</f>
        <v>0</v>
      </c>
      <c r="J11" s="17">
        <f>SUM(J9:J10)</f>
        <v>0</v>
      </c>
      <c r="K11" s="101"/>
      <c r="L11" s="102"/>
      <c r="N11" s="35" t="s">
        <v>26</v>
      </c>
      <c r="S11" s="23"/>
    </row>
    <row r="12" spans="1:21" s="10" customFormat="1" ht="28.5" customHeight="1" thickBot="1">
      <c r="A12" s="103" t="s">
        <v>27</v>
      </c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3"/>
      <c r="N12" s="141" t="s">
        <v>28</v>
      </c>
      <c r="O12" s="139"/>
      <c r="P12" s="139" t="s">
        <v>29</v>
      </c>
      <c r="Q12" s="139"/>
      <c r="R12" s="139"/>
      <c r="S12" s="140"/>
      <c r="T12" s="3"/>
    </row>
    <row r="13" spans="1:21" ht="28.5" customHeight="1">
      <c r="A13" s="104"/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N13" s="135" t="s">
        <v>30</v>
      </c>
      <c r="O13" s="90"/>
      <c r="P13" s="90" t="s">
        <v>31</v>
      </c>
      <c r="Q13" s="90"/>
      <c r="R13" s="90"/>
      <c r="S13" s="91"/>
    </row>
    <row r="14" spans="1:21" ht="33" customHeight="1">
      <c r="A14" s="75" t="s">
        <v>32</v>
      </c>
      <c r="B14" s="64" t="s">
        <v>33</v>
      </c>
      <c r="C14" s="67" t="s">
        <v>34</v>
      </c>
      <c r="D14" s="68"/>
      <c r="E14" s="68"/>
      <c r="F14" s="68"/>
      <c r="G14" s="68"/>
      <c r="H14" s="68"/>
      <c r="I14" s="68"/>
      <c r="J14" s="69"/>
      <c r="K14" s="112" t="s">
        <v>10</v>
      </c>
      <c r="L14" s="113"/>
      <c r="M14" s="122"/>
      <c r="N14" s="133" t="s">
        <v>35</v>
      </c>
      <c r="O14" s="134"/>
      <c r="P14" s="88" t="s">
        <v>36</v>
      </c>
      <c r="Q14" s="88"/>
      <c r="R14" s="88"/>
      <c r="S14" s="89"/>
    </row>
    <row r="15" spans="1:21" ht="28.5" customHeight="1">
      <c r="A15" s="76"/>
      <c r="B15" s="65"/>
      <c r="C15" s="71" t="s">
        <v>12</v>
      </c>
      <c r="D15" s="119" t="s">
        <v>13</v>
      </c>
      <c r="E15" s="73" t="s">
        <v>37</v>
      </c>
      <c r="F15" s="73"/>
      <c r="G15" s="73" t="s">
        <v>38</v>
      </c>
      <c r="H15" s="73" t="s">
        <v>16</v>
      </c>
      <c r="I15" s="98" t="s">
        <v>17</v>
      </c>
      <c r="J15" s="71" t="s">
        <v>18</v>
      </c>
      <c r="K15" s="114"/>
      <c r="L15" s="115"/>
      <c r="M15" s="122"/>
      <c r="N15" s="80" t="s">
        <v>39</v>
      </c>
      <c r="O15" s="81"/>
      <c r="P15" s="82" t="s">
        <v>40</v>
      </c>
      <c r="Q15" s="83"/>
      <c r="R15" s="83"/>
      <c r="S15" s="84"/>
    </row>
    <row r="16" spans="1:21" ht="28.5" customHeight="1">
      <c r="A16" s="77"/>
      <c r="B16" s="66"/>
      <c r="C16" s="72"/>
      <c r="D16" s="120"/>
      <c r="E16" s="95"/>
      <c r="F16" s="95"/>
      <c r="G16" s="74"/>
      <c r="H16" s="95"/>
      <c r="I16" s="118"/>
      <c r="J16" s="72"/>
      <c r="K16" s="116"/>
      <c r="L16" s="117"/>
      <c r="N16" s="36" t="s">
        <v>41</v>
      </c>
      <c r="O16" s="37"/>
      <c r="P16" s="37"/>
      <c r="Q16" s="37"/>
      <c r="R16" s="37"/>
      <c r="S16" s="38"/>
    </row>
    <row r="17" spans="1:19" ht="28.5" customHeight="1">
      <c r="A17" s="60">
        <v>1</v>
      </c>
      <c r="B17" s="62">
        <v>0</v>
      </c>
      <c r="C17" s="45" t="s">
        <v>21</v>
      </c>
      <c r="D17" s="43">
        <f>IF(B17&gt;=5030000,226350,ROUNDDOWN(B17*4.5%,-1))</f>
        <v>0</v>
      </c>
      <c r="E17" s="111">
        <f>ROUNDDOWN(B17*3.335%,-1)</f>
        <v>0</v>
      </c>
      <c r="F17" s="111"/>
      <c r="G17" s="54">
        <f>ROUNDDOWN(E17*10.25%,-1)</f>
        <v>0</v>
      </c>
      <c r="H17" s="54">
        <f>ROUNDDOWN(B17*0.8%,-1)</f>
        <v>0</v>
      </c>
      <c r="I17" s="19"/>
      <c r="J17" s="12">
        <f>SUM(D17:I17)</f>
        <v>0</v>
      </c>
      <c r="K17" s="107">
        <f>B17-J17</f>
        <v>0</v>
      </c>
      <c r="L17" s="108"/>
      <c r="N17" s="36" t="s">
        <v>42</v>
      </c>
      <c r="O17" s="37"/>
      <c r="P17" s="37"/>
      <c r="Q17" s="37"/>
      <c r="R17" s="37"/>
      <c r="S17" s="38"/>
    </row>
    <row r="18" spans="1:19" ht="28.5" customHeight="1" thickBot="1">
      <c r="A18" s="61"/>
      <c r="B18" s="63"/>
      <c r="C18" s="46" t="s">
        <v>23</v>
      </c>
      <c r="D18" s="47">
        <f>IF(B17&gt;=5030000,226350,ROUNDDOWN(B17*4.5%,-1))</f>
        <v>0</v>
      </c>
      <c r="E18" s="70">
        <f>ROUNDDOWN(B17*3.335%,-1)</f>
        <v>0</v>
      </c>
      <c r="F18" s="70"/>
      <c r="G18" s="55">
        <f>ROUNDDOWN(E18*10.25%,-1)</f>
        <v>0</v>
      </c>
      <c r="H18" s="55">
        <f>ROUNDDOWN(B17*1.05%,-1)</f>
        <v>0</v>
      </c>
      <c r="I18" s="20">
        <f>ROUNDDOWN((VLOOKUP($B$5,산재보험료율표!$A$3:$D$32,4,FALSE)*B17/1000)+(B17*0.06%),-1)</f>
        <v>0</v>
      </c>
      <c r="J18" s="14">
        <f>SUM(D18:I18)</f>
        <v>0</v>
      </c>
      <c r="K18" s="109"/>
      <c r="L18" s="110"/>
      <c r="N18" s="39" t="s">
        <v>43</v>
      </c>
      <c r="O18" s="40"/>
      <c r="P18" s="40"/>
      <c r="Q18" s="40"/>
      <c r="R18" s="40"/>
      <c r="S18" s="41"/>
    </row>
    <row r="19" spans="1:19" ht="28.5" customHeight="1">
      <c r="A19" s="101" t="s">
        <v>25</v>
      </c>
      <c r="B19" s="105"/>
      <c r="C19" s="106"/>
      <c r="D19" s="56">
        <f>SUM(D17:D18)</f>
        <v>0</v>
      </c>
      <c r="E19" s="100">
        <f>SUM(E17:E18)</f>
        <v>0</v>
      </c>
      <c r="F19" s="100"/>
      <c r="G19" s="56">
        <f>SUM(G17:G18)</f>
        <v>0</v>
      </c>
      <c r="H19" s="56">
        <f>SUM(H17:H18)</f>
        <v>0</v>
      </c>
      <c r="I19" s="56">
        <f>SUM(I17:I18)</f>
        <v>0</v>
      </c>
      <c r="J19" s="15">
        <f>SUM(J17:J18)</f>
        <v>0</v>
      </c>
      <c r="K19" s="101"/>
      <c r="L19" s="102"/>
      <c r="M19" s="34"/>
    </row>
    <row r="20" spans="1:19" s="3" customFormat="1" ht="28.5" customHeight="1">
      <c r="B20" s="18"/>
      <c r="C20" s="18"/>
    </row>
    <row r="21" spans="1:19" s="3" customFormat="1" ht="28.5" customHeight="1">
      <c r="B21" s="18"/>
      <c r="C21" s="18"/>
    </row>
    <row r="22" spans="1:19" s="3" customFormat="1" ht="28.5" customHeight="1">
      <c r="B22" s="18"/>
      <c r="C22" s="18"/>
    </row>
    <row r="23" spans="1:19" s="3" customFormat="1" ht="28.5" customHeight="1">
      <c r="B23" s="18"/>
      <c r="C23" s="18"/>
    </row>
    <row r="24" spans="1:19" s="3" customFormat="1" ht="28.5" customHeight="1">
      <c r="B24" s="18"/>
      <c r="C24" s="18"/>
    </row>
    <row r="25" spans="1:19" s="3" customFormat="1" ht="28.5" customHeight="1">
      <c r="B25" s="18"/>
      <c r="C25" s="18"/>
    </row>
    <row r="26" spans="1:19" s="3" customFormat="1" ht="28.5" customHeight="1">
      <c r="B26" s="18"/>
      <c r="C26" s="18"/>
    </row>
    <row r="27" spans="1:19" s="3" customFormat="1" ht="28.5" customHeight="1">
      <c r="B27" s="18"/>
      <c r="C27" s="18"/>
    </row>
    <row r="28" spans="1:19" s="3" customFormat="1" ht="28.5" customHeight="1">
      <c r="B28" s="18"/>
      <c r="C28" s="18"/>
    </row>
    <row r="29" spans="1:19" s="3" customFormat="1" ht="28.5" customHeight="1">
      <c r="B29" s="18"/>
      <c r="C29" s="18"/>
    </row>
    <row r="30" spans="1:19" s="3" customFormat="1" ht="28.5" customHeight="1">
      <c r="B30" s="18"/>
      <c r="C30" s="18"/>
    </row>
    <row r="31" spans="1:19" s="3" customFormat="1" ht="28.5" customHeight="1">
      <c r="B31" s="18"/>
      <c r="C31" s="18"/>
    </row>
    <row r="32" spans="1:19" s="3" customFormat="1" ht="28.5" customHeight="1">
      <c r="B32" s="18"/>
      <c r="C32" s="18"/>
    </row>
    <row r="33" spans="2:3" s="3" customFormat="1" ht="28.5" customHeight="1">
      <c r="B33" s="18"/>
      <c r="C33" s="18"/>
    </row>
    <row r="34" spans="2:3" s="3" customFormat="1" ht="28.5" customHeight="1">
      <c r="B34" s="18"/>
      <c r="C34" s="18"/>
    </row>
    <row r="35" spans="2:3" s="3" customFormat="1" ht="28.5" customHeight="1">
      <c r="B35" s="18"/>
      <c r="C35" s="18"/>
    </row>
    <row r="36" spans="2:3" s="3" customFormat="1" ht="28.5" customHeight="1">
      <c r="B36" s="18"/>
      <c r="C36" s="18"/>
    </row>
    <row r="37" spans="2:3" s="3" customFormat="1" ht="28.5" customHeight="1">
      <c r="B37" s="18"/>
      <c r="C37" s="18"/>
    </row>
    <row r="38" spans="2:3" s="3" customFormat="1" ht="28.5" customHeight="1">
      <c r="B38" s="18"/>
      <c r="C38" s="18"/>
    </row>
    <row r="39" spans="2:3" s="3" customFormat="1" ht="28.5" customHeight="1">
      <c r="B39" s="18"/>
      <c r="C39" s="18"/>
    </row>
    <row r="40" spans="2:3" s="3" customFormat="1" ht="28.5" customHeight="1">
      <c r="B40" s="18"/>
      <c r="C40" s="18"/>
    </row>
    <row r="41" spans="2:3" s="3" customFormat="1" ht="28.5" customHeight="1">
      <c r="B41" s="18"/>
      <c r="C41" s="18"/>
    </row>
    <row r="42" spans="2:3" s="3" customFormat="1" ht="28.5" customHeight="1">
      <c r="B42" s="18"/>
      <c r="C42" s="18"/>
    </row>
    <row r="43" spans="2:3" s="3" customFormat="1" ht="28.5" customHeight="1">
      <c r="B43" s="18"/>
      <c r="C43" s="18"/>
    </row>
    <row r="44" spans="2:3" s="3" customFormat="1" ht="28.5" customHeight="1">
      <c r="B44" s="18"/>
      <c r="C44" s="18"/>
    </row>
    <row r="45" spans="2:3" s="3" customFormat="1" ht="28.5" customHeight="1">
      <c r="B45" s="18"/>
      <c r="C45" s="18"/>
    </row>
    <row r="46" spans="2:3" s="3" customFormat="1" ht="28.5" customHeight="1">
      <c r="B46" s="18"/>
      <c r="C46" s="18"/>
    </row>
    <row r="47" spans="2:3" s="3" customFormat="1" ht="28.5" customHeight="1">
      <c r="B47" s="18"/>
      <c r="C47" s="18"/>
    </row>
    <row r="48" spans="2:3" s="3" customFormat="1" ht="28.5" customHeight="1">
      <c r="B48" s="18"/>
      <c r="C48" s="18"/>
    </row>
    <row r="49" spans="2:3" ht="28.5" customHeight="1">
      <c r="B49" s="18"/>
      <c r="C49" s="18"/>
    </row>
    <row r="50" spans="2:3" ht="28.5" customHeight="1">
      <c r="B50" s="18"/>
      <c r="C50" s="18"/>
    </row>
    <row r="51" spans="2:3" ht="28.5" customHeight="1">
      <c r="B51" s="18"/>
      <c r="C51" s="18"/>
    </row>
    <row r="52" spans="2:3" ht="28.5" customHeight="1">
      <c r="B52" s="18"/>
      <c r="C52" s="18"/>
    </row>
    <row r="53" spans="2:3" ht="28.5" customHeight="1">
      <c r="B53" s="18"/>
      <c r="C53" s="18"/>
    </row>
    <row r="54" spans="2:3" ht="28.5" customHeight="1">
      <c r="B54" s="18"/>
      <c r="C54" s="18"/>
    </row>
    <row r="55" spans="2:3" ht="28.5" customHeight="1">
      <c r="B55" s="18"/>
      <c r="C55" s="18"/>
    </row>
    <row r="56" spans="2:3" ht="28.5" customHeight="1">
      <c r="B56" s="18"/>
      <c r="C56" s="18"/>
    </row>
    <row r="57" spans="2:3" ht="28.5" customHeight="1">
      <c r="B57" s="18"/>
      <c r="C57" s="18"/>
    </row>
    <row r="58" spans="2:3" ht="28.5" customHeight="1">
      <c r="B58" s="18"/>
      <c r="C58" s="18"/>
    </row>
    <row r="59" spans="2:3" ht="28.5" customHeight="1">
      <c r="B59" s="18"/>
      <c r="C59" s="18"/>
    </row>
    <row r="60" spans="2:3" ht="28.5" customHeight="1">
      <c r="B60" s="18"/>
      <c r="C60" s="18"/>
    </row>
    <row r="61" spans="2:3" ht="28.5" customHeight="1">
      <c r="B61" s="18"/>
      <c r="C61" s="18"/>
    </row>
    <row r="62" spans="2:3" ht="28.5" customHeight="1">
      <c r="B62" s="18"/>
      <c r="C62" s="18"/>
    </row>
    <row r="63" spans="2:3" ht="28.5" customHeight="1">
      <c r="B63" s="18"/>
      <c r="C63" s="18"/>
    </row>
    <row r="64" spans="2:3" ht="28.5" customHeight="1">
      <c r="B64" s="18"/>
      <c r="C64" s="18"/>
    </row>
    <row r="65" spans="2:3" ht="28.5" customHeight="1">
      <c r="B65" s="18"/>
      <c r="C65" s="18"/>
    </row>
    <row r="66" spans="2:3" ht="28.5" customHeight="1">
      <c r="B66" s="18"/>
      <c r="C66" s="18"/>
    </row>
    <row r="67" spans="2:3" ht="28.5" customHeight="1">
      <c r="B67" s="18"/>
      <c r="C67" s="18"/>
    </row>
    <row r="68" spans="2:3" ht="28.5" customHeight="1">
      <c r="B68" s="18"/>
      <c r="C68" s="18"/>
    </row>
    <row r="69" spans="2:3" ht="28.5" customHeight="1">
      <c r="B69" s="18"/>
      <c r="C69" s="18"/>
    </row>
    <row r="70" spans="2:3" ht="28.5" customHeight="1">
      <c r="B70" s="18"/>
      <c r="C70" s="18"/>
    </row>
    <row r="71" spans="2:3" ht="28.5" customHeight="1">
      <c r="B71" s="18"/>
      <c r="C71" s="18"/>
    </row>
    <row r="72" spans="2:3" ht="28.5" customHeight="1">
      <c r="B72" s="18"/>
      <c r="C72" s="18"/>
    </row>
    <row r="73" spans="2:3" ht="28.5" customHeight="1">
      <c r="B73" s="18"/>
      <c r="C73" s="18"/>
    </row>
    <row r="74" spans="2:3" ht="28.5" customHeight="1">
      <c r="B74" s="18"/>
      <c r="C74" s="18"/>
    </row>
    <row r="75" spans="2:3" ht="28.5" customHeight="1">
      <c r="B75" s="18"/>
      <c r="C75" s="18"/>
    </row>
    <row r="76" spans="2:3" ht="28.5" customHeight="1">
      <c r="B76" s="18"/>
      <c r="C76" s="18"/>
    </row>
    <row r="77" spans="2:3" ht="28.5" customHeight="1">
      <c r="B77" s="18"/>
      <c r="C77" s="18"/>
    </row>
    <row r="78" spans="2:3" ht="28.5" customHeight="1">
      <c r="B78" s="18"/>
      <c r="C78" s="18"/>
    </row>
    <row r="79" spans="2:3" ht="28.5" customHeight="1">
      <c r="B79" s="18"/>
      <c r="C79" s="18"/>
    </row>
    <row r="80" spans="2:3" ht="28.5" customHeight="1">
      <c r="B80" s="18"/>
      <c r="C80" s="18"/>
    </row>
    <row r="81" spans="2:3" ht="28.5" customHeight="1">
      <c r="B81" s="18"/>
      <c r="C81" s="18"/>
    </row>
    <row r="82" spans="2:3" ht="28.5" customHeight="1">
      <c r="B82" s="18"/>
      <c r="C82" s="18"/>
    </row>
    <row r="83" spans="2:3" ht="28.5" customHeight="1">
      <c r="B83" s="18"/>
      <c r="C83" s="18"/>
    </row>
    <row r="84" spans="2:3" ht="28.5" customHeight="1">
      <c r="B84" s="18"/>
      <c r="C84" s="18"/>
    </row>
    <row r="85" spans="2:3" ht="28.5" customHeight="1">
      <c r="B85" s="18"/>
      <c r="C85" s="18"/>
    </row>
    <row r="86" spans="2:3" ht="28.5" customHeight="1">
      <c r="B86" s="18"/>
      <c r="C86" s="18"/>
    </row>
    <row r="87" spans="2:3" ht="28.5" customHeight="1">
      <c r="B87" s="18"/>
      <c r="C87" s="18"/>
    </row>
    <row r="88" spans="2:3" ht="28.5" customHeight="1">
      <c r="B88" s="18"/>
      <c r="C88" s="18"/>
    </row>
    <row r="89" spans="2:3" ht="28.5" customHeight="1">
      <c r="B89" s="18"/>
      <c r="C89" s="18"/>
    </row>
    <row r="90" spans="2:3" ht="28.5" customHeight="1">
      <c r="B90" s="18"/>
      <c r="C90" s="18"/>
    </row>
    <row r="91" spans="2:3" ht="28.5" customHeight="1">
      <c r="B91" s="18"/>
      <c r="C91" s="18"/>
    </row>
    <row r="92" spans="2:3" ht="28.5" customHeight="1">
      <c r="B92" s="18"/>
      <c r="C92" s="18"/>
    </row>
    <row r="93" spans="2:3" ht="28.5" customHeight="1">
      <c r="B93" s="18"/>
      <c r="C93" s="18"/>
    </row>
    <row r="94" spans="2:3" ht="28.5" customHeight="1">
      <c r="B94" s="18"/>
      <c r="C94" s="18"/>
    </row>
    <row r="95" spans="2:3" ht="28.5" customHeight="1">
      <c r="B95" s="18"/>
      <c r="C95" s="18"/>
    </row>
    <row r="96" spans="2:3" ht="28.5" customHeight="1">
      <c r="B96" s="18"/>
      <c r="C96" s="18"/>
    </row>
    <row r="97" spans="2:3" ht="28.5" customHeight="1">
      <c r="B97" s="18"/>
      <c r="C97" s="18"/>
    </row>
    <row r="98" spans="2:3" ht="28.5" customHeight="1">
      <c r="B98" s="18"/>
      <c r="C98" s="18"/>
    </row>
    <row r="99" spans="2:3" ht="28.5" customHeight="1">
      <c r="B99" s="18"/>
      <c r="C99" s="18"/>
    </row>
    <row r="100" spans="2:3" ht="28.5" customHeight="1">
      <c r="B100" s="18"/>
      <c r="C100" s="18"/>
    </row>
    <row r="101" spans="2:3" ht="28.5" customHeight="1">
      <c r="B101" s="18"/>
      <c r="C101" s="18"/>
    </row>
    <row r="102" spans="2:3" ht="28.5" customHeight="1">
      <c r="B102" s="18"/>
      <c r="C102" s="18"/>
    </row>
    <row r="103" spans="2:3" ht="28.5" customHeight="1">
      <c r="B103" s="18"/>
      <c r="C103" s="18"/>
    </row>
    <row r="104" spans="2:3" ht="28.5" customHeight="1">
      <c r="B104" s="18"/>
      <c r="C104" s="18"/>
    </row>
    <row r="105" spans="2:3" ht="28.5" customHeight="1">
      <c r="B105" s="18"/>
      <c r="C105" s="18"/>
    </row>
    <row r="106" spans="2:3" ht="28.5" customHeight="1">
      <c r="B106" s="18"/>
      <c r="C106" s="18"/>
    </row>
    <row r="107" spans="2:3" ht="28.5" customHeight="1">
      <c r="B107" s="18"/>
      <c r="C107" s="18"/>
    </row>
    <row r="108" spans="2:3" ht="28.5" customHeight="1">
      <c r="B108" s="18"/>
      <c r="C108" s="18"/>
    </row>
    <row r="109" spans="2:3" ht="28.5" customHeight="1">
      <c r="B109" s="18"/>
      <c r="C109" s="18"/>
    </row>
    <row r="110" spans="2:3" ht="28.5" customHeight="1">
      <c r="B110" s="18"/>
      <c r="C110" s="18"/>
    </row>
    <row r="111" spans="2:3" ht="28.5" customHeight="1">
      <c r="B111" s="18"/>
      <c r="C111" s="18"/>
    </row>
    <row r="112" spans="2:3" ht="28.5" customHeight="1">
      <c r="B112" s="18"/>
      <c r="C112" s="18"/>
    </row>
    <row r="113" spans="2:3" ht="28.5" customHeight="1">
      <c r="B113" s="18"/>
      <c r="C113" s="18"/>
    </row>
    <row r="114" spans="2:3" ht="28.5" customHeight="1">
      <c r="B114" s="18"/>
      <c r="C114" s="18"/>
    </row>
    <row r="115" spans="2:3" ht="28.5" customHeight="1">
      <c r="B115" s="18"/>
      <c r="C115" s="18"/>
    </row>
    <row r="116" spans="2:3" ht="28.5" customHeight="1">
      <c r="B116" s="18"/>
      <c r="C116" s="18"/>
    </row>
    <row r="117" spans="2:3" ht="28.5" customHeight="1">
      <c r="B117" s="18"/>
      <c r="C117" s="18"/>
    </row>
    <row r="118" spans="2:3" ht="28.5" customHeight="1">
      <c r="B118" s="18"/>
      <c r="C118" s="18"/>
    </row>
    <row r="119" spans="2:3" ht="28.5" customHeight="1">
      <c r="B119" s="18"/>
      <c r="C119" s="18"/>
    </row>
    <row r="120" spans="2:3" ht="28.5" customHeight="1">
      <c r="B120" s="18"/>
      <c r="C120" s="18"/>
    </row>
    <row r="121" spans="2:3" ht="28.5" customHeight="1">
      <c r="B121" s="18"/>
      <c r="C121" s="18"/>
    </row>
    <row r="122" spans="2:3" ht="28.5" customHeight="1">
      <c r="B122" s="18"/>
      <c r="C122" s="18"/>
    </row>
    <row r="123" spans="2:3" ht="28.5" customHeight="1">
      <c r="B123" s="18"/>
      <c r="C123" s="18"/>
    </row>
    <row r="124" spans="2:3" ht="28.5" customHeight="1">
      <c r="B124" s="18"/>
      <c r="C124" s="18"/>
    </row>
    <row r="125" spans="2:3" ht="28.5" customHeight="1">
      <c r="B125" s="18"/>
      <c r="C125" s="18"/>
    </row>
    <row r="126" spans="2:3" ht="28.5" customHeight="1">
      <c r="B126" s="18"/>
      <c r="C126" s="18"/>
    </row>
    <row r="127" spans="2:3" ht="28.5" customHeight="1">
      <c r="B127" s="18"/>
      <c r="C127" s="18"/>
    </row>
    <row r="128" spans="2:3" ht="28.5" customHeight="1">
      <c r="B128" s="18"/>
      <c r="C128" s="18"/>
    </row>
    <row r="129" spans="2:3" ht="28.5" customHeight="1">
      <c r="B129" s="18"/>
      <c r="C129" s="18"/>
    </row>
    <row r="130" spans="2:3" ht="28.5" customHeight="1">
      <c r="B130" s="18"/>
      <c r="C130" s="18"/>
    </row>
    <row r="131" spans="2:3" ht="28.5" customHeight="1">
      <c r="B131" s="18"/>
      <c r="C131" s="18"/>
    </row>
    <row r="132" spans="2:3" ht="28.5" customHeight="1">
      <c r="B132" s="18"/>
      <c r="C132" s="18"/>
    </row>
    <row r="133" spans="2:3" ht="28.5" customHeight="1">
      <c r="B133" s="18"/>
      <c r="C133" s="18"/>
    </row>
    <row r="134" spans="2:3" ht="28.5" customHeight="1">
      <c r="B134" s="18"/>
      <c r="C134" s="18"/>
    </row>
    <row r="135" spans="2:3" ht="28.5" customHeight="1">
      <c r="B135" s="18"/>
      <c r="C135" s="18"/>
    </row>
    <row r="136" spans="2:3" ht="28.5" customHeight="1">
      <c r="B136" s="18"/>
      <c r="C136" s="18"/>
    </row>
    <row r="137" spans="2:3" ht="28.5" customHeight="1">
      <c r="B137" s="18"/>
      <c r="C137" s="18"/>
    </row>
    <row r="138" spans="2:3" ht="28.5" customHeight="1">
      <c r="B138" s="18"/>
      <c r="C138" s="18"/>
    </row>
    <row r="139" spans="2:3" ht="28.5" customHeight="1">
      <c r="B139" s="18"/>
      <c r="C139" s="18"/>
    </row>
    <row r="140" spans="2:3" ht="28.5" customHeight="1">
      <c r="B140" s="18"/>
      <c r="C140" s="18"/>
    </row>
    <row r="141" spans="2:3" ht="28.5" customHeight="1">
      <c r="B141" s="18"/>
      <c r="C141" s="18"/>
    </row>
    <row r="142" spans="2:3" ht="28.5" customHeight="1">
      <c r="B142" s="18"/>
      <c r="C142" s="18"/>
    </row>
    <row r="143" spans="2:3" ht="28.5" customHeight="1">
      <c r="B143" s="18"/>
      <c r="C143" s="18"/>
    </row>
    <row r="144" spans="2:3" ht="28.5" customHeight="1">
      <c r="B144" s="18"/>
      <c r="C144" s="18"/>
    </row>
    <row r="145" spans="2:3" ht="28.5" customHeight="1">
      <c r="B145" s="18"/>
      <c r="C145" s="18"/>
    </row>
    <row r="146" spans="2:3" ht="28.5" customHeight="1">
      <c r="B146" s="18"/>
      <c r="C146" s="18"/>
    </row>
    <row r="147" spans="2:3" ht="28.5" customHeight="1">
      <c r="B147" s="18"/>
      <c r="C147" s="18"/>
    </row>
    <row r="148" spans="2:3" ht="28.5" customHeight="1">
      <c r="B148" s="18"/>
      <c r="C148" s="18"/>
    </row>
    <row r="149" spans="2:3" ht="28.5" customHeight="1">
      <c r="B149" s="18"/>
      <c r="C149" s="18"/>
    </row>
    <row r="150" spans="2:3" ht="28.5" customHeight="1">
      <c r="B150" s="18"/>
      <c r="C150" s="18"/>
    </row>
    <row r="151" spans="2:3" ht="28.5" customHeight="1">
      <c r="B151" s="18"/>
      <c r="C151" s="18"/>
    </row>
    <row r="152" spans="2:3" ht="28.5" customHeight="1">
      <c r="B152" s="18"/>
      <c r="C152" s="18"/>
    </row>
    <row r="153" spans="2:3" ht="28.5" customHeight="1">
      <c r="B153" s="18"/>
      <c r="C153" s="18"/>
    </row>
    <row r="154" spans="2:3" ht="28.5" customHeight="1">
      <c r="B154" s="18"/>
      <c r="C154" s="18"/>
    </row>
    <row r="155" spans="2:3" ht="28.5" customHeight="1">
      <c r="B155" s="18"/>
      <c r="C155" s="18"/>
    </row>
    <row r="156" spans="2:3" ht="28.5" customHeight="1">
      <c r="B156" s="18"/>
      <c r="C156" s="18"/>
    </row>
    <row r="157" spans="2:3" ht="28.5" customHeight="1">
      <c r="B157" s="18"/>
      <c r="C157" s="18"/>
    </row>
    <row r="158" spans="2:3" ht="28.5" customHeight="1">
      <c r="B158" s="18"/>
      <c r="C158" s="18"/>
    </row>
    <row r="159" spans="2:3" ht="28.5" customHeight="1">
      <c r="B159" s="18"/>
      <c r="C159" s="18"/>
    </row>
    <row r="160" spans="2:3" ht="28.5" customHeight="1">
      <c r="B160" s="18"/>
      <c r="C160" s="18"/>
    </row>
    <row r="161" spans="2:3" ht="28.5" customHeight="1">
      <c r="B161" s="18"/>
      <c r="C161" s="18"/>
    </row>
    <row r="162" spans="2:3" ht="28.5" customHeight="1">
      <c r="B162" s="18"/>
      <c r="C162" s="18"/>
    </row>
    <row r="163" spans="2:3" ht="28.5" customHeight="1">
      <c r="B163" s="18"/>
      <c r="C163" s="18"/>
    </row>
    <row r="164" spans="2:3" ht="28.5" customHeight="1">
      <c r="B164" s="18"/>
      <c r="C164" s="18"/>
    </row>
    <row r="165" spans="2:3" ht="28.5" customHeight="1">
      <c r="B165" s="18"/>
      <c r="C165" s="18"/>
    </row>
    <row r="166" spans="2:3" ht="28.5" customHeight="1">
      <c r="B166" s="18"/>
      <c r="C166" s="18"/>
    </row>
    <row r="167" spans="2:3" ht="28.5" customHeight="1">
      <c r="B167" s="18"/>
      <c r="C167" s="18"/>
    </row>
    <row r="168" spans="2:3" ht="28.5" customHeight="1">
      <c r="B168" s="18"/>
      <c r="C168" s="18"/>
    </row>
    <row r="169" spans="2:3" ht="28.5" customHeight="1">
      <c r="B169" s="18"/>
      <c r="C169" s="18"/>
    </row>
    <row r="170" spans="2:3" ht="28.5" customHeight="1">
      <c r="B170" s="18"/>
      <c r="C170" s="18"/>
    </row>
    <row r="171" spans="2:3" ht="28.5" customHeight="1">
      <c r="B171" s="18"/>
      <c r="C171" s="18"/>
    </row>
    <row r="172" spans="2:3" ht="28.5" customHeight="1">
      <c r="B172" s="18"/>
      <c r="C172" s="18"/>
    </row>
    <row r="173" spans="2:3" ht="28.5" customHeight="1">
      <c r="B173" s="18"/>
      <c r="C173" s="18"/>
    </row>
    <row r="174" spans="2:3" ht="28.5" customHeight="1">
      <c r="B174" s="18"/>
      <c r="C174" s="18"/>
    </row>
    <row r="175" spans="2:3" ht="28.5" customHeight="1">
      <c r="B175" s="18"/>
      <c r="C175" s="18"/>
    </row>
    <row r="176" spans="2:3" ht="28.5" customHeight="1">
      <c r="B176" s="18"/>
      <c r="C176" s="18"/>
    </row>
    <row r="177" spans="2:3" ht="28.5" customHeight="1">
      <c r="B177" s="18"/>
      <c r="C177" s="18"/>
    </row>
    <row r="178" spans="2:3" ht="28.5" customHeight="1">
      <c r="B178" s="18"/>
      <c r="C178" s="18"/>
    </row>
    <row r="179" spans="2:3" ht="28.5" customHeight="1">
      <c r="B179" s="18"/>
      <c r="C179" s="18"/>
    </row>
    <row r="180" spans="2:3" ht="28.5" customHeight="1">
      <c r="B180" s="18"/>
      <c r="C180" s="18"/>
    </row>
    <row r="181" spans="2:3" ht="28.5" customHeight="1">
      <c r="B181" s="18"/>
      <c r="C181" s="18"/>
    </row>
    <row r="182" spans="2:3" ht="28.5" customHeight="1">
      <c r="B182" s="18"/>
      <c r="C182" s="18"/>
    </row>
    <row r="183" spans="2:3" ht="28.5" customHeight="1">
      <c r="B183" s="18"/>
      <c r="C183" s="18"/>
    </row>
    <row r="184" spans="2:3" ht="28.5" customHeight="1">
      <c r="B184" s="18"/>
      <c r="C184" s="18"/>
    </row>
    <row r="185" spans="2:3" ht="28.5" customHeight="1">
      <c r="B185" s="18"/>
      <c r="C185" s="18"/>
    </row>
    <row r="186" spans="2:3" ht="28.5" customHeight="1">
      <c r="B186" s="18"/>
      <c r="C186" s="18"/>
    </row>
    <row r="187" spans="2:3" ht="28.5" customHeight="1">
      <c r="B187" s="18"/>
      <c r="C187" s="18"/>
    </row>
    <row r="188" spans="2:3" ht="28.5" customHeight="1">
      <c r="B188" s="18"/>
      <c r="C188" s="18"/>
    </row>
    <row r="189" spans="2:3" ht="28.5" customHeight="1">
      <c r="B189" s="18"/>
      <c r="C189" s="18"/>
    </row>
    <row r="190" spans="2:3" ht="28.5" customHeight="1">
      <c r="B190" s="18"/>
      <c r="C190" s="18"/>
    </row>
    <row r="191" spans="2:3" ht="28.5" customHeight="1">
      <c r="B191" s="18"/>
      <c r="C191" s="18"/>
    </row>
    <row r="192" spans="2:3" ht="28.5" customHeight="1">
      <c r="B192" s="18"/>
      <c r="C192" s="18"/>
    </row>
    <row r="193" spans="2:3" ht="28.5" customHeight="1">
      <c r="B193" s="18"/>
      <c r="C193" s="18"/>
    </row>
  </sheetData>
  <mergeCells count="55">
    <mergeCell ref="P12:S12"/>
    <mergeCell ref="N12:O12"/>
    <mergeCell ref="K9:L10"/>
    <mergeCell ref="E9:F9"/>
    <mergeCell ref="E10:F10"/>
    <mergeCell ref="K11:L11"/>
    <mergeCell ref="M14:M15"/>
    <mergeCell ref="A1:D3"/>
    <mergeCell ref="C5:L5"/>
    <mergeCell ref="N14:O14"/>
    <mergeCell ref="N13:O13"/>
    <mergeCell ref="A14:A16"/>
    <mergeCell ref="M7:M8"/>
    <mergeCell ref="A9:A10"/>
    <mergeCell ref="C7:C8"/>
    <mergeCell ref="A11:C11"/>
    <mergeCell ref="J7:J8"/>
    <mergeCell ref="B6:B8"/>
    <mergeCell ref="C6:J6"/>
    <mergeCell ref="E11:F11"/>
    <mergeCell ref="K6:L8"/>
    <mergeCell ref="E19:F19"/>
    <mergeCell ref="K19:L19"/>
    <mergeCell ref="A12:L13"/>
    <mergeCell ref="A19:C19"/>
    <mergeCell ref="K17:L18"/>
    <mergeCell ref="E17:F17"/>
    <mergeCell ref="K14:L16"/>
    <mergeCell ref="H15:H16"/>
    <mergeCell ref="I15:I16"/>
    <mergeCell ref="J15:J16"/>
    <mergeCell ref="D15:D16"/>
    <mergeCell ref="E15:F16"/>
    <mergeCell ref="B9:B10"/>
    <mergeCell ref="E7:F8"/>
    <mergeCell ref="G7:G8"/>
    <mergeCell ref="H7:H8"/>
    <mergeCell ref="I7:I8"/>
    <mergeCell ref="D7:D8"/>
    <mergeCell ref="E1:H1"/>
    <mergeCell ref="A17:A18"/>
    <mergeCell ref="B17:B18"/>
    <mergeCell ref="B14:B16"/>
    <mergeCell ref="C14:J14"/>
    <mergeCell ref="E18:F18"/>
    <mergeCell ref="C15:C16"/>
    <mergeCell ref="G15:G16"/>
    <mergeCell ref="A6:A8"/>
    <mergeCell ref="E3:S3"/>
    <mergeCell ref="N15:O15"/>
    <mergeCell ref="P15:S15"/>
    <mergeCell ref="N5:S5"/>
    <mergeCell ref="P14:S14"/>
    <mergeCell ref="P13:S13"/>
    <mergeCell ref="F2:S2"/>
  </mergeCells>
  <phoneticPr fontId="20" type="noConversion"/>
  <pageMargins left="0.15748031496062992" right="0.15748031496062992" top="0.44" bottom="0.4" header="0.15748031496062992" footer="0.16"/>
  <pageSetup paperSize="9" scale="77" orientation="landscape" r:id="rId1"/>
  <headerFooter alignWithMargins="0">
    <oddFooter>&amp;C&amp;"맑은 고딕,보통"&amp;9&amp;K000099문의 : 국민노무법인(전화 02-2671-0091, www.gmlabor.co.kr)</oddFooter>
  </headerFooter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2"/>
  <sheetViews>
    <sheetView workbookViewId="0">
      <selection activeCell="C16" sqref="C16"/>
    </sheetView>
  </sheetViews>
  <sheetFormatPr defaultRowHeight="24.75" customHeight="1"/>
  <cols>
    <col min="1" max="1" width="7.109375" style="1" customWidth="1"/>
    <col min="2" max="2" width="46.21875" style="2" customWidth="1"/>
    <col min="3" max="3" width="10" style="2" customWidth="1"/>
    <col min="4" max="4" width="9.109375" style="1" customWidth="1"/>
    <col min="5" max="16384" width="8.88671875" style="1"/>
  </cols>
  <sheetData>
    <row r="1" spans="1:4" ht="24.75" customHeight="1">
      <c r="A1" s="142" t="s">
        <v>44</v>
      </c>
      <c r="B1" s="142"/>
      <c r="C1" s="142"/>
      <c r="D1" s="142"/>
    </row>
    <row r="2" spans="1:4" ht="18.75" customHeight="1"/>
    <row r="3" spans="1:4" ht="18.75" customHeight="1">
      <c r="A3" s="144" t="s">
        <v>45</v>
      </c>
      <c r="B3" s="143" t="s">
        <v>46</v>
      </c>
      <c r="C3" s="143" t="s">
        <v>47</v>
      </c>
      <c r="D3" s="143"/>
    </row>
    <row r="4" spans="1:4" ht="18.75" customHeight="1">
      <c r="A4" s="144"/>
      <c r="B4" s="143"/>
      <c r="C4" s="21" t="s">
        <v>48</v>
      </c>
      <c r="D4" s="48" t="s">
        <v>49</v>
      </c>
    </row>
    <row r="5" spans="1:4" ht="18.75" customHeight="1">
      <c r="A5" s="21">
        <v>1</v>
      </c>
      <c r="B5" s="49" t="s">
        <v>50</v>
      </c>
      <c r="C5" s="21">
        <v>9</v>
      </c>
      <c r="D5" s="48">
        <v>9</v>
      </c>
    </row>
    <row r="6" spans="1:4" ht="18.75" customHeight="1">
      <c r="A6" s="21">
        <v>2</v>
      </c>
      <c r="B6" s="49" t="s">
        <v>51</v>
      </c>
      <c r="C6" s="21">
        <v>36</v>
      </c>
      <c r="D6" s="48">
        <v>36</v>
      </c>
    </row>
    <row r="7" spans="1:4" ht="18.75" customHeight="1">
      <c r="A7" s="21">
        <v>3</v>
      </c>
      <c r="B7" s="50" t="s">
        <v>52</v>
      </c>
      <c r="C7" s="21">
        <v>6</v>
      </c>
      <c r="D7" s="48">
        <v>6</v>
      </c>
    </row>
    <row r="8" spans="1:4" ht="18.75" customHeight="1">
      <c r="A8" s="21">
        <v>4</v>
      </c>
      <c r="B8" s="49" t="s">
        <v>53</v>
      </c>
      <c r="C8" s="21">
        <v>8</v>
      </c>
      <c r="D8" s="48">
        <v>8</v>
      </c>
    </row>
    <row r="9" spans="1:4" ht="18.75" customHeight="1">
      <c r="A9" s="21">
        <v>5</v>
      </c>
      <c r="B9" s="50" t="s">
        <v>54</v>
      </c>
      <c r="C9" s="21">
        <v>7</v>
      </c>
      <c r="D9" s="48">
        <v>7</v>
      </c>
    </row>
    <row r="10" spans="1:4" ht="18.75" customHeight="1">
      <c r="A10" s="21">
        <v>6</v>
      </c>
      <c r="B10" s="50" t="s">
        <v>55</v>
      </c>
      <c r="C10" s="21">
        <v>9</v>
      </c>
      <c r="D10" s="48">
        <v>9</v>
      </c>
    </row>
    <row r="11" spans="1:4" ht="18.75" customHeight="1">
      <c r="A11" s="21">
        <v>7</v>
      </c>
      <c r="B11" s="50" t="s">
        <v>56</v>
      </c>
      <c r="C11" s="21">
        <v>6</v>
      </c>
      <c r="D11" s="48">
        <v>6</v>
      </c>
    </row>
    <row r="12" spans="1:4" ht="18.75" customHeight="1">
      <c r="A12" s="21">
        <v>8</v>
      </c>
      <c r="B12" s="50" t="s">
        <v>57</v>
      </c>
      <c r="C12" s="21">
        <v>8</v>
      </c>
      <c r="D12" s="48">
        <v>8</v>
      </c>
    </row>
    <row r="13" spans="1:4" ht="18.75" customHeight="1">
      <c r="A13" s="21">
        <v>9</v>
      </c>
      <c r="B13" s="50" t="s">
        <v>58</v>
      </c>
      <c r="C13" s="21">
        <v>16</v>
      </c>
      <c r="D13" s="48">
        <v>16</v>
      </c>
    </row>
    <row r="14" spans="1:4" ht="18.75" customHeight="1">
      <c r="A14" s="21">
        <v>10</v>
      </c>
      <c r="B14" s="51" t="s">
        <v>59</v>
      </c>
      <c r="C14" s="21">
        <v>11</v>
      </c>
      <c r="D14" s="48">
        <v>11</v>
      </c>
    </row>
    <row r="15" spans="1:4" ht="18.75" customHeight="1">
      <c r="A15" s="21">
        <v>11</v>
      </c>
      <c r="B15" s="50" t="s">
        <v>60</v>
      </c>
      <c r="C15" s="21">
        <v>20</v>
      </c>
      <c r="D15" s="48">
        <v>20</v>
      </c>
    </row>
    <row r="16" spans="1:4" ht="18.75" customHeight="1">
      <c r="A16" s="21">
        <v>12</v>
      </c>
      <c r="B16" s="50" t="s">
        <v>61</v>
      </c>
      <c r="C16" s="21">
        <v>10</v>
      </c>
      <c r="D16" s="48">
        <v>10</v>
      </c>
    </row>
    <row r="17" spans="1:4" ht="18.75" customHeight="1">
      <c r="A17" s="21">
        <v>13</v>
      </c>
      <c r="B17" s="50" t="s">
        <v>62</v>
      </c>
      <c r="C17" s="21">
        <v>13</v>
      </c>
      <c r="D17" s="48">
        <v>13</v>
      </c>
    </row>
    <row r="18" spans="1:4" ht="18.75" customHeight="1">
      <c r="A18" s="21">
        <v>14</v>
      </c>
      <c r="B18" s="52" t="s">
        <v>63</v>
      </c>
      <c r="C18" s="53">
        <v>7</v>
      </c>
      <c r="D18" s="48">
        <v>7</v>
      </c>
    </row>
    <row r="19" spans="1:4" ht="18.75" customHeight="1">
      <c r="A19" s="21">
        <v>15</v>
      </c>
      <c r="B19" s="50" t="s">
        <v>64</v>
      </c>
      <c r="C19" s="21">
        <v>13</v>
      </c>
      <c r="D19" s="48">
        <v>13</v>
      </c>
    </row>
    <row r="20" spans="1:4" ht="18.75" customHeight="1">
      <c r="A20" s="21">
        <v>16</v>
      </c>
      <c r="B20" s="50" t="s">
        <v>65</v>
      </c>
      <c r="C20" s="21">
        <v>10</v>
      </c>
      <c r="D20" s="48">
        <v>10</v>
      </c>
    </row>
    <row r="21" spans="1:4" ht="18.75" customHeight="1">
      <c r="A21" s="21">
        <v>17</v>
      </c>
      <c r="B21" s="50" t="s">
        <v>66</v>
      </c>
      <c r="C21" s="21">
        <v>6</v>
      </c>
      <c r="D21" s="48">
        <v>6</v>
      </c>
    </row>
    <row r="22" spans="1:4" ht="18.75" customHeight="1">
      <c r="A22" s="21">
        <v>18</v>
      </c>
      <c r="B22" s="50" t="s">
        <v>67</v>
      </c>
      <c r="C22" s="21">
        <v>24</v>
      </c>
      <c r="D22" s="48">
        <v>24</v>
      </c>
    </row>
    <row r="23" spans="1:4" ht="18.75" customHeight="1">
      <c r="A23" s="21">
        <v>19</v>
      </c>
      <c r="B23" s="50" t="s">
        <v>68</v>
      </c>
      <c r="C23" s="21">
        <v>12</v>
      </c>
      <c r="D23" s="48">
        <v>12</v>
      </c>
    </row>
    <row r="24" spans="1:4" ht="18.75" customHeight="1">
      <c r="A24" s="21">
        <v>20</v>
      </c>
      <c r="B24" s="50" t="s">
        <v>69</v>
      </c>
      <c r="C24" s="21">
        <v>8</v>
      </c>
      <c r="D24" s="48">
        <v>8</v>
      </c>
    </row>
    <row r="25" spans="1:4" ht="18.75" customHeight="1">
      <c r="A25" s="21">
        <v>21</v>
      </c>
      <c r="B25" s="50" t="s">
        <v>70</v>
      </c>
      <c r="C25" s="21">
        <v>18</v>
      </c>
      <c r="D25" s="48">
        <v>18</v>
      </c>
    </row>
    <row r="26" spans="1:4" ht="18.75" customHeight="1">
      <c r="A26" s="21">
        <v>22</v>
      </c>
      <c r="B26" s="50" t="s">
        <v>71</v>
      </c>
      <c r="C26" s="21">
        <v>9</v>
      </c>
      <c r="D26" s="48">
        <v>9</v>
      </c>
    </row>
    <row r="27" spans="1:4" ht="18.75" customHeight="1">
      <c r="A27" s="21">
        <v>23</v>
      </c>
      <c r="B27" s="52" t="s">
        <v>72</v>
      </c>
      <c r="C27" s="53">
        <v>8</v>
      </c>
      <c r="D27" s="48">
        <v>8</v>
      </c>
    </row>
    <row r="28" spans="1:4" ht="18.75" customHeight="1">
      <c r="A28" s="21">
        <v>24</v>
      </c>
      <c r="B28" s="50" t="s">
        <v>73</v>
      </c>
      <c r="C28" s="21">
        <v>185</v>
      </c>
      <c r="D28" s="48">
        <v>185</v>
      </c>
    </row>
    <row r="29" spans="1:4" ht="18.75" customHeight="1">
      <c r="A29" s="21">
        <v>25</v>
      </c>
      <c r="B29" s="50" t="s">
        <v>74</v>
      </c>
      <c r="C29" s="21">
        <v>57</v>
      </c>
      <c r="D29" s="48">
        <v>57</v>
      </c>
    </row>
    <row r="30" spans="1:4" ht="18.75" customHeight="1">
      <c r="A30" s="21">
        <v>26</v>
      </c>
      <c r="B30" s="50" t="s">
        <v>75</v>
      </c>
      <c r="C30" s="21">
        <v>58</v>
      </c>
      <c r="D30" s="48">
        <v>58</v>
      </c>
    </row>
    <row r="31" spans="1:4" ht="18.75" customHeight="1">
      <c r="A31" s="21">
        <v>27</v>
      </c>
      <c r="B31" s="50" t="s">
        <v>76</v>
      </c>
      <c r="C31" s="21">
        <v>28</v>
      </c>
      <c r="D31" s="48">
        <v>28</v>
      </c>
    </row>
    <row r="32" spans="1:4" ht="18.75" customHeight="1">
      <c r="A32" s="21">
        <v>28</v>
      </c>
      <c r="B32" s="50" t="s">
        <v>77</v>
      </c>
      <c r="C32" s="21">
        <v>20</v>
      </c>
      <c r="D32" s="48">
        <v>20</v>
      </c>
    </row>
  </sheetData>
  <mergeCells count="4">
    <mergeCell ref="A1:D1"/>
    <mergeCell ref="C3:D3"/>
    <mergeCell ref="B3:B4"/>
    <mergeCell ref="A3:A4"/>
  </mergeCells>
  <phoneticPr fontId="20" type="noConversion"/>
  <pageMargins left="0.7" right="0.7" top="0.21" bottom="0.22" header="0.17" footer="0.1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Samsung Electronics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SEC</dc:creator>
  <cp:keywords/>
  <dc:description/>
  <cp:lastModifiedBy>user</cp:lastModifiedBy>
  <cp:revision/>
  <dcterms:created xsi:type="dcterms:W3CDTF">2010-09-09T02:10:01Z</dcterms:created>
  <dcterms:modified xsi:type="dcterms:W3CDTF">2024-01-29T14:51:30Z</dcterms:modified>
  <cp:category/>
  <cp:contentStatus/>
</cp:coreProperties>
</file>