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UTP\Project NomNom AI\"/>
    </mc:Choice>
  </mc:AlternateContent>
  <xr:revisionPtr revIDLastSave="0" documentId="13_ncr:1_{E4A442F9-7B91-426D-A9D3-7D426673DC56}" xr6:coauthVersionLast="47" xr6:coauthVersionMax="47" xr10:uidLastSave="{00000000-0000-0000-0000-000000000000}"/>
  <bookViews>
    <workbookView xWindow="19095" yWindow="0" windowWidth="19410" windowHeight="21705" firstSheet="1" activeTab="2" xr2:uid="{F3D598FE-4032-430E-B8A8-5E7ACD1B6D78}"/>
  </bookViews>
  <sheets>
    <sheet name="Meal Type (Time)" sheetId="1" r:id="rId1"/>
    <sheet name="Restautants Tags" sheetId="6" r:id="rId2"/>
    <sheet name="Restaurants" sheetId="4" r:id="rId3"/>
    <sheet name="Users" sheetId="2" r:id="rId4"/>
    <sheet name="Users Reviews" sheetId="7" r:id="rId5"/>
    <sheet name="Meal Data" sheetId="3" r:id="rId6"/>
    <sheet name="Interaction Log" sheetId="5" r:id="rId7"/>
  </sheets>
  <definedNames>
    <definedName name="MealList">MealTypeMetadata[Name of Meal]</definedName>
    <definedName name="RestaurantsID">RestaurantsMetadata[ID]</definedName>
    <definedName name="RestaurantsName">RestaurantsMetadata[Name]</definedName>
    <definedName name="RestaurantTags">RestaurantsTags[Tags]</definedName>
    <definedName name="UsersID">UserMetadata[ID]</definedName>
    <definedName name="UsersName">UserMetadata[Name]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B340" i="3"/>
  <c r="G340" i="3"/>
  <c r="B341" i="3"/>
  <c r="G341" i="3"/>
  <c r="B342" i="3"/>
  <c r="G342" i="3"/>
  <c r="B343" i="3"/>
  <c r="G343" i="3"/>
  <c r="B344" i="3"/>
  <c r="G344" i="3"/>
  <c r="B345" i="3"/>
  <c r="G345" i="3"/>
  <c r="B346" i="3"/>
  <c r="G346" i="3"/>
  <c r="B347" i="3"/>
  <c r="G347" i="3"/>
  <c r="B348" i="3"/>
  <c r="G348" i="3"/>
  <c r="B349" i="3"/>
  <c r="G349" i="3"/>
  <c r="B350" i="3"/>
  <c r="G350" i="3"/>
  <c r="B351" i="3"/>
  <c r="G351" i="3"/>
  <c r="B352" i="3"/>
  <c r="G352" i="3"/>
  <c r="B353" i="3"/>
  <c r="G353" i="3"/>
  <c r="B354" i="3"/>
  <c r="G354" i="3"/>
  <c r="B355" i="3"/>
  <c r="G355" i="3"/>
  <c r="B356" i="3"/>
  <c r="G356" i="3"/>
  <c r="B357" i="3"/>
  <c r="G357" i="3"/>
  <c r="B358" i="3"/>
  <c r="G358" i="3"/>
  <c r="B359" i="3"/>
  <c r="G359" i="3"/>
  <c r="B360" i="3"/>
  <c r="G360" i="3"/>
  <c r="B361" i="3"/>
  <c r="G361" i="3"/>
  <c r="B362" i="3"/>
  <c r="G362" i="3"/>
  <c r="B363" i="3"/>
  <c r="G363" i="3"/>
  <c r="B364" i="3"/>
  <c r="G364" i="3"/>
  <c r="B365" i="3"/>
  <c r="G365" i="3"/>
  <c r="B366" i="3"/>
  <c r="G366" i="3"/>
  <c r="B367" i="3"/>
  <c r="G367" i="3"/>
  <c r="B368" i="3"/>
  <c r="G368" i="3"/>
  <c r="B369" i="3"/>
  <c r="G369" i="3"/>
  <c r="B370" i="3"/>
  <c r="G370" i="3"/>
  <c r="B371" i="3"/>
  <c r="G371" i="3"/>
  <c r="B372" i="3"/>
  <c r="G372" i="3"/>
  <c r="B373" i="3"/>
  <c r="G373" i="3"/>
  <c r="B374" i="3"/>
  <c r="G374" i="3"/>
  <c r="B375" i="3"/>
  <c r="G375" i="3"/>
  <c r="B376" i="3"/>
  <c r="G376" i="3"/>
  <c r="B377" i="3"/>
  <c r="G377" i="3"/>
  <c r="B378" i="3"/>
  <c r="G378" i="3"/>
  <c r="B379" i="3"/>
  <c r="G379" i="3"/>
  <c r="B380" i="3"/>
  <c r="G380" i="3"/>
  <c r="B381" i="3"/>
  <c r="G381" i="3"/>
  <c r="B382" i="3"/>
  <c r="G382" i="3"/>
  <c r="B383" i="3"/>
  <c r="G383" i="3"/>
  <c r="B384" i="3"/>
  <c r="G384" i="3"/>
  <c r="B385" i="3"/>
  <c r="G385" i="3"/>
  <c r="B386" i="3"/>
  <c r="G386" i="3"/>
  <c r="B387" i="3"/>
  <c r="G387" i="3"/>
  <c r="B388" i="3"/>
  <c r="G388" i="3"/>
  <c r="B389" i="3"/>
  <c r="G389" i="3"/>
  <c r="B390" i="3"/>
  <c r="G390" i="3"/>
  <c r="B391" i="3"/>
  <c r="G391" i="3"/>
  <c r="B392" i="3"/>
  <c r="G392" i="3"/>
  <c r="B393" i="3"/>
  <c r="G393" i="3"/>
  <c r="B394" i="3"/>
  <c r="G394" i="3"/>
  <c r="B395" i="3"/>
  <c r="G395" i="3"/>
  <c r="B396" i="3"/>
  <c r="G396" i="3"/>
  <c r="B397" i="3"/>
  <c r="G397" i="3"/>
  <c r="B398" i="3"/>
  <c r="G398" i="3"/>
  <c r="B399" i="3"/>
  <c r="G399" i="3"/>
  <c r="B400" i="3"/>
  <c r="G400" i="3"/>
  <c r="B401" i="3"/>
  <c r="G401" i="3"/>
  <c r="B402" i="3"/>
  <c r="G402" i="3"/>
  <c r="B403" i="3"/>
  <c r="G403" i="3"/>
  <c r="B404" i="3"/>
  <c r="G404" i="3"/>
  <c r="B405" i="3"/>
  <c r="G405" i="3"/>
  <c r="B406" i="3"/>
  <c r="G406" i="3"/>
  <c r="B407" i="3"/>
  <c r="G407" i="3"/>
  <c r="B408" i="3"/>
  <c r="G408" i="3"/>
  <c r="B409" i="3"/>
  <c r="G409" i="3"/>
  <c r="B410" i="3"/>
  <c r="G410" i="3"/>
  <c r="B411" i="3"/>
  <c r="G411" i="3"/>
  <c r="B412" i="3"/>
  <c r="G412" i="3"/>
  <c r="B413" i="3"/>
  <c r="G413" i="3"/>
  <c r="B414" i="3"/>
  <c r="G414" i="3"/>
  <c r="B415" i="3"/>
  <c r="G415" i="3"/>
  <c r="B416" i="3"/>
  <c r="G416" i="3"/>
  <c r="B417" i="3"/>
  <c r="G417" i="3"/>
  <c r="B418" i="3"/>
  <c r="G418" i="3"/>
  <c r="B419" i="3"/>
  <c r="G419" i="3"/>
  <c r="B420" i="3"/>
  <c r="G420" i="3"/>
  <c r="B421" i="3"/>
  <c r="G421" i="3"/>
  <c r="B422" i="3"/>
  <c r="G422" i="3"/>
  <c r="B423" i="3"/>
  <c r="G423" i="3"/>
  <c r="B424" i="3"/>
  <c r="G424" i="3"/>
  <c r="B425" i="3"/>
  <c r="G425" i="3"/>
  <c r="B426" i="3"/>
  <c r="G426" i="3"/>
  <c r="B427" i="3"/>
  <c r="G427" i="3"/>
  <c r="B428" i="3"/>
  <c r="G428" i="3"/>
  <c r="B429" i="3"/>
  <c r="G429" i="3"/>
  <c r="B430" i="3"/>
  <c r="G430" i="3"/>
  <c r="B431" i="3"/>
  <c r="G431" i="3"/>
  <c r="B432" i="3"/>
  <c r="G432" i="3"/>
  <c r="B433" i="3"/>
  <c r="G433" i="3"/>
  <c r="B434" i="3"/>
  <c r="G434" i="3"/>
  <c r="B435" i="3"/>
  <c r="G435" i="3"/>
  <c r="B436" i="3"/>
  <c r="G436" i="3"/>
  <c r="B437" i="3"/>
  <c r="G437" i="3"/>
  <c r="B438" i="3"/>
  <c r="G438" i="3"/>
  <c r="B439" i="3"/>
  <c r="G439" i="3"/>
  <c r="B440" i="3"/>
  <c r="G440" i="3"/>
  <c r="B441" i="3"/>
  <c r="G441" i="3"/>
  <c r="B442" i="3"/>
  <c r="G442" i="3"/>
  <c r="B443" i="3"/>
  <c r="G443" i="3"/>
  <c r="B444" i="3"/>
  <c r="G444" i="3"/>
  <c r="B445" i="3"/>
  <c r="G445" i="3"/>
  <c r="B446" i="3"/>
  <c r="G446" i="3"/>
  <c r="B447" i="3"/>
  <c r="G447" i="3"/>
  <c r="B448" i="3"/>
  <c r="G448" i="3"/>
  <c r="B449" i="3"/>
  <c r="G449" i="3"/>
  <c r="B450" i="3"/>
  <c r="G450" i="3"/>
  <c r="B451" i="3"/>
  <c r="G451" i="3"/>
  <c r="B452" i="3"/>
  <c r="G452" i="3"/>
  <c r="B453" i="3"/>
  <c r="G453" i="3"/>
  <c r="B454" i="3"/>
  <c r="G454" i="3"/>
  <c r="B455" i="3"/>
  <c r="G455" i="3"/>
  <c r="B456" i="3"/>
  <c r="G456" i="3"/>
  <c r="B457" i="3"/>
  <c r="G457" i="3"/>
  <c r="B458" i="3"/>
  <c r="G458" i="3"/>
  <c r="B459" i="3"/>
  <c r="G459" i="3"/>
  <c r="B460" i="3"/>
  <c r="G460" i="3"/>
  <c r="G147" i="3"/>
  <c r="G259" i="3"/>
  <c r="B258" i="3"/>
  <c r="B259" i="3"/>
  <c r="B260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83" i="7"/>
  <c r="D76" i="7"/>
  <c r="D82" i="7"/>
  <c r="D69" i="7"/>
  <c r="D91" i="7"/>
  <c r="D78" i="7"/>
  <c r="D84" i="7"/>
  <c r="D70" i="7"/>
  <c r="D71" i="7"/>
  <c r="D72" i="7"/>
  <c r="D73" i="7"/>
  <c r="D74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83" i="7"/>
  <c r="B76" i="7"/>
  <c r="B82" i="7"/>
  <c r="B69" i="7"/>
  <c r="B91" i="7"/>
  <c r="B78" i="7"/>
  <c r="B84" i="7"/>
  <c r="B70" i="7"/>
  <c r="B71" i="7"/>
  <c r="B72" i="7"/>
  <c r="B73" i="7"/>
  <c r="B74" i="7"/>
  <c r="B75" i="7"/>
  <c r="D75" i="7"/>
  <c r="B77" i="7"/>
  <c r="D77" i="7"/>
  <c r="B80" i="7"/>
  <c r="D80" i="7"/>
  <c r="B81" i="7"/>
  <c r="D81" i="7"/>
  <c r="B79" i="7"/>
  <c r="D79" i="7"/>
  <c r="B85" i="7"/>
  <c r="D85" i="7"/>
  <c r="B98" i="7"/>
  <c r="D98" i="7"/>
  <c r="B87" i="7"/>
  <c r="D87" i="7"/>
  <c r="B95" i="7"/>
  <c r="D95" i="7"/>
  <c r="B88" i="7"/>
  <c r="D88" i="7"/>
  <c r="B92" i="7"/>
  <c r="D92" i="7"/>
  <c r="B86" i="7"/>
  <c r="D86" i="7"/>
  <c r="B89" i="7"/>
  <c r="D89" i="7"/>
  <c r="B90" i="7"/>
  <c r="D90" i="7"/>
  <c r="B93" i="7"/>
  <c r="D93" i="7"/>
  <c r="B94" i="7"/>
  <c r="D94" i="7"/>
  <c r="B96" i="7"/>
  <c r="D96" i="7"/>
  <c r="B97" i="7"/>
  <c r="D97" i="7"/>
  <c r="B35" i="7"/>
  <c r="D35" i="7"/>
  <c r="B36" i="7"/>
  <c r="D36" i="7"/>
  <c r="B37" i="7"/>
  <c r="D37" i="7"/>
  <c r="B38" i="7"/>
  <c r="D38" i="7"/>
  <c r="B39" i="7"/>
  <c r="D39" i="7"/>
  <c r="B40" i="7"/>
  <c r="D40" i="7"/>
  <c r="B41" i="7"/>
  <c r="D41" i="7"/>
  <c r="B42" i="7"/>
  <c r="D42" i="7"/>
  <c r="B43" i="7"/>
  <c r="D43" i="7"/>
  <c r="B44" i="7"/>
  <c r="D44" i="7"/>
  <c r="B45" i="7"/>
  <c r="D45" i="7"/>
  <c r="B46" i="7"/>
  <c r="D46" i="7"/>
  <c r="B47" i="7"/>
  <c r="D47" i="7"/>
  <c r="B48" i="7"/>
  <c r="D48" i="7"/>
  <c r="B49" i="7"/>
  <c r="D49" i="7"/>
  <c r="B99" i="7"/>
  <c r="D99" i="7"/>
  <c r="B100" i="7"/>
  <c r="D100" i="7"/>
  <c r="B101" i="7"/>
  <c r="D101" i="7"/>
  <c r="B102" i="7"/>
  <c r="D102" i="7"/>
  <c r="B103" i="7"/>
  <c r="D103" i="7"/>
  <c r="B104" i="7"/>
  <c r="D104" i="7"/>
  <c r="B105" i="7"/>
  <c r="D105" i="7"/>
  <c r="B106" i="7"/>
  <c r="D106" i="7"/>
  <c r="B107" i="7"/>
  <c r="D107" i="7"/>
  <c r="B108" i="7"/>
  <c r="D108" i="7"/>
  <c r="B109" i="7"/>
  <c r="D109" i="7"/>
  <c r="B110" i="7"/>
  <c r="D110" i="7"/>
  <c r="B111" i="7"/>
  <c r="D111" i="7"/>
  <c r="B112" i="7"/>
  <c r="D112" i="7"/>
  <c r="B113" i="7"/>
  <c r="D113" i="7"/>
  <c r="B114" i="7"/>
  <c r="D114" i="7"/>
  <c r="B115" i="7"/>
  <c r="D115" i="7"/>
  <c r="B116" i="7"/>
  <c r="D116" i="7"/>
  <c r="B117" i="7"/>
  <c r="D117" i="7"/>
  <c r="B118" i="7"/>
  <c r="D118" i="7"/>
  <c r="B119" i="7"/>
  <c r="D119" i="7"/>
  <c r="B120" i="7"/>
  <c r="D120" i="7"/>
  <c r="B121" i="7"/>
  <c r="D121" i="7"/>
  <c r="B122" i="7"/>
  <c r="D122" i="7"/>
  <c r="B123" i="7"/>
  <c r="D123" i="7"/>
  <c r="B124" i="7"/>
  <c r="D124" i="7"/>
  <c r="B125" i="7"/>
  <c r="D125" i="7"/>
  <c r="B126" i="7"/>
  <c r="D126" i="7"/>
  <c r="B127" i="7"/>
  <c r="D127" i="7"/>
  <c r="B128" i="7"/>
  <c r="D128" i="7"/>
  <c r="B129" i="7"/>
  <c r="D129" i="7"/>
  <c r="B130" i="7"/>
  <c r="D130" i="7"/>
  <c r="B131" i="7"/>
  <c r="D131" i="7"/>
  <c r="B132" i="7"/>
  <c r="D132" i="7"/>
  <c r="B133" i="7"/>
  <c r="D133" i="7"/>
  <c r="B134" i="7"/>
  <c r="D134" i="7"/>
  <c r="B135" i="7"/>
  <c r="D135" i="7"/>
  <c r="B136" i="7"/>
  <c r="D136" i="7"/>
  <c r="B137" i="7"/>
  <c r="D137" i="7"/>
  <c r="B138" i="7"/>
  <c r="D138" i="7"/>
  <c r="B139" i="7"/>
  <c r="D139" i="7"/>
  <c r="B140" i="7"/>
  <c r="D140" i="7"/>
  <c r="B141" i="7"/>
  <c r="D141" i="7"/>
  <c r="B142" i="7"/>
  <c r="D142" i="7"/>
  <c r="B143" i="7"/>
  <c r="D143" i="7"/>
  <c r="B144" i="7"/>
  <c r="D144" i="7"/>
  <c r="B145" i="7"/>
  <c r="D145" i="7"/>
  <c r="B146" i="7"/>
  <c r="D146" i="7"/>
  <c r="B147" i="7"/>
  <c r="D147" i="7"/>
  <c r="B148" i="7"/>
  <c r="D148" i="7"/>
  <c r="B149" i="7"/>
  <c r="D149" i="7"/>
  <c r="B150" i="7"/>
  <c r="D150" i="7"/>
  <c r="B151" i="7"/>
  <c r="D151" i="7"/>
  <c r="B152" i="7"/>
  <c r="D152" i="7"/>
  <c r="B153" i="7"/>
  <c r="D153" i="7"/>
  <c r="B154" i="7"/>
  <c r="D154" i="7"/>
  <c r="B155" i="7"/>
  <c r="D155" i="7"/>
  <c r="B156" i="7"/>
  <c r="D156" i="7"/>
  <c r="B157" i="7"/>
  <c r="D157" i="7"/>
  <c r="B158" i="7"/>
  <c r="D158" i="7"/>
  <c r="B159" i="7"/>
  <c r="D159" i="7"/>
  <c r="B160" i="7"/>
  <c r="D160" i="7"/>
  <c r="B161" i="7"/>
  <c r="D161" i="7"/>
  <c r="B162" i="7"/>
  <c r="D162" i="7"/>
  <c r="B163" i="7"/>
  <c r="D163" i="7"/>
  <c r="B164" i="7"/>
  <c r="D164" i="7"/>
  <c r="B165" i="7"/>
  <c r="D165" i="7"/>
  <c r="B166" i="7"/>
  <c r="D166" i="7"/>
  <c r="B167" i="7"/>
  <c r="D167" i="7"/>
  <c r="B168" i="7"/>
  <c r="D168" i="7"/>
  <c r="B169" i="7"/>
  <c r="D169" i="7"/>
  <c r="B170" i="7"/>
  <c r="D170" i="7"/>
  <c r="B171" i="7"/>
  <c r="D171" i="7"/>
  <c r="B172" i="7"/>
  <c r="D172" i="7"/>
  <c r="B173" i="7"/>
  <c r="D173" i="7"/>
  <c r="B174" i="7"/>
  <c r="D174" i="7"/>
  <c r="B175" i="7"/>
  <c r="D175" i="7"/>
  <c r="B176" i="7"/>
  <c r="D176" i="7"/>
  <c r="B177" i="7"/>
  <c r="D177" i="7"/>
  <c r="B178" i="7"/>
  <c r="D178" i="7"/>
  <c r="B179" i="7"/>
  <c r="D179" i="7"/>
  <c r="B180" i="7"/>
  <c r="D180" i="7"/>
  <c r="B181" i="7"/>
  <c r="D181" i="7"/>
  <c r="B182" i="7"/>
  <c r="D182" i="7"/>
  <c r="B183" i="7"/>
  <c r="D183" i="7"/>
  <c r="B184" i="7"/>
  <c r="D184" i="7"/>
  <c r="B185" i="7"/>
  <c r="D185" i="7"/>
  <c r="B186" i="7"/>
  <c r="D186" i="7"/>
  <c r="B187" i="7"/>
  <c r="D187" i="7"/>
  <c r="B188" i="7"/>
  <c r="D188" i="7"/>
  <c r="B189" i="7"/>
  <c r="D189" i="7"/>
  <c r="B190" i="7"/>
  <c r="D190" i="7"/>
  <c r="B191" i="7"/>
  <c r="D191" i="7"/>
  <c r="B192" i="7"/>
  <c r="D192" i="7"/>
  <c r="B193" i="7"/>
  <c r="D193" i="7"/>
  <c r="B194" i="7"/>
  <c r="D194" i="7"/>
  <c r="B195" i="7"/>
  <c r="D195" i="7"/>
  <c r="B196" i="7"/>
  <c r="D196" i="7"/>
  <c r="B197" i="7"/>
  <c r="D197" i="7"/>
  <c r="B198" i="7"/>
  <c r="D198" i="7"/>
  <c r="B199" i="7"/>
  <c r="D199" i="7"/>
  <c r="B200" i="7"/>
  <c r="D200" i="7"/>
  <c r="B201" i="7"/>
  <c r="D201" i="7"/>
  <c r="B202" i="7"/>
  <c r="D202" i="7"/>
  <c r="B203" i="7"/>
  <c r="D203" i="7"/>
  <c r="B204" i="7"/>
  <c r="D204" i="7"/>
  <c r="B205" i="7"/>
  <c r="D205" i="7"/>
  <c r="B206" i="7"/>
  <c r="D206" i="7"/>
  <c r="B207" i="7"/>
  <c r="D207" i="7"/>
  <c r="B208" i="7"/>
  <c r="D208" i="7"/>
  <c r="B209" i="7"/>
  <c r="D209" i="7"/>
  <c r="B210" i="7"/>
  <c r="D210" i="7"/>
  <c r="B211" i="7"/>
  <c r="D211" i="7"/>
  <c r="B212" i="7"/>
  <c r="D212" i="7"/>
  <c r="B213" i="7"/>
  <c r="D213" i="7"/>
  <c r="B214" i="7"/>
  <c r="D214" i="7"/>
  <c r="B215" i="7"/>
  <c r="D215" i="7"/>
  <c r="B216" i="7"/>
  <c r="D216" i="7"/>
  <c r="B217" i="7"/>
  <c r="D217" i="7"/>
  <c r="B218" i="7"/>
  <c r="D218" i="7"/>
  <c r="B219" i="7"/>
  <c r="D219" i="7"/>
  <c r="B220" i="7"/>
  <c r="D220" i="7"/>
  <c r="B221" i="7"/>
  <c r="D221" i="7"/>
  <c r="B222" i="7"/>
  <c r="D222" i="7"/>
  <c r="B29" i="7"/>
  <c r="B30" i="7"/>
  <c r="B31" i="7"/>
  <c r="B32" i="7"/>
  <c r="B33" i="7"/>
  <c r="B34" i="7"/>
  <c r="B50" i="7"/>
  <c r="B51" i="7"/>
  <c r="B52" i="7"/>
  <c r="B53" i="7"/>
  <c r="B54" i="7"/>
  <c r="B55" i="7"/>
  <c r="G67" i="3"/>
  <c r="B217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G63" i="3"/>
  <c r="B63" i="3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" i="7"/>
  <c r="G180" i="3"/>
  <c r="B180" i="3"/>
  <c r="B93" i="3"/>
  <c r="G93" i="3"/>
  <c r="B94" i="3"/>
  <c r="G94" i="3"/>
  <c r="B95" i="3"/>
  <c r="G95" i="3"/>
  <c r="B96" i="3"/>
  <c r="G96" i="3"/>
  <c r="B97" i="3"/>
  <c r="G97" i="3"/>
  <c r="G66" i="3"/>
  <c r="G65" i="3"/>
  <c r="G64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36" i="3"/>
  <c r="G35" i="3"/>
  <c r="G34" i="3"/>
  <c r="G33" i="3"/>
  <c r="G32" i="3"/>
  <c r="G3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36" i="3"/>
  <c r="B35" i="3"/>
  <c r="B34" i="3"/>
  <c r="B33" i="3"/>
  <c r="B32" i="3"/>
  <c r="B31" i="3"/>
  <c r="G68" i="3"/>
  <c r="G69" i="3"/>
  <c r="G70" i="3"/>
  <c r="G71" i="3"/>
  <c r="G72" i="3"/>
  <c r="G73" i="3"/>
  <c r="G74" i="3"/>
  <c r="G75" i="3"/>
  <c r="G76" i="3"/>
  <c r="G77" i="3"/>
  <c r="G217" i="3"/>
  <c r="B218" i="3"/>
  <c r="G218" i="3"/>
  <c r="B219" i="3"/>
  <c r="G219" i="3"/>
  <c r="B220" i="3"/>
  <c r="G220" i="3"/>
  <c r="B221" i="3"/>
  <c r="G221" i="3"/>
  <c r="B222" i="3"/>
  <c r="G222" i="3"/>
  <c r="B223" i="3"/>
  <c r="G223" i="3"/>
  <c r="B224" i="3"/>
  <c r="G224" i="3"/>
  <c r="B225" i="3"/>
  <c r="G225" i="3"/>
  <c r="B226" i="3"/>
  <c r="G226" i="3"/>
  <c r="B227" i="3"/>
  <c r="G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147" i="3"/>
  <c r="B148" i="3"/>
  <c r="G148" i="3"/>
  <c r="B149" i="3"/>
  <c r="G149" i="3"/>
  <c r="B150" i="3"/>
  <c r="G150" i="3"/>
  <c r="B151" i="3"/>
  <c r="G151" i="3"/>
  <c r="B152" i="3"/>
  <c r="G152" i="3"/>
  <c r="B153" i="3"/>
  <c r="G153" i="3"/>
  <c r="B154" i="3"/>
  <c r="G154" i="3"/>
  <c r="B155" i="3"/>
  <c r="G155" i="3"/>
  <c r="B156" i="3"/>
  <c r="G156" i="3"/>
  <c r="B157" i="3"/>
  <c r="G157" i="3"/>
  <c r="B158" i="3"/>
  <c r="G158" i="3"/>
  <c r="B159" i="3"/>
  <c r="G159" i="3"/>
  <c r="B160" i="3"/>
  <c r="G160" i="3"/>
  <c r="B287" i="3"/>
  <c r="G287" i="3"/>
  <c r="B288" i="3"/>
  <c r="G288" i="3"/>
  <c r="B289" i="3"/>
  <c r="G289" i="3"/>
  <c r="B290" i="3"/>
  <c r="G290" i="3"/>
  <c r="B291" i="3"/>
  <c r="G291" i="3"/>
  <c r="B292" i="3"/>
  <c r="G292" i="3"/>
  <c r="B293" i="3"/>
  <c r="G293" i="3"/>
  <c r="B294" i="3"/>
  <c r="G294" i="3"/>
  <c r="B295" i="3"/>
  <c r="G295" i="3"/>
  <c r="B296" i="3"/>
  <c r="G296" i="3"/>
  <c r="B297" i="3"/>
  <c r="G297" i="3"/>
  <c r="B298" i="3"/>
  <c r="G298" i="3"/>
  <c r="B299" i="3"/>
  <c r="G299" i="3"/>
  <c r="B300" i="3"/>
  <c r="G300" i="3"/>
  <c r="B301" i="3"/>
  <c r="G301" i="3"/>
  <c r="B302" i="3"/>
  <c r="G302" i="3"/>
  <c r="B303" i="3"/>
  <c r="G303" i="3"/>
  <c r="B304" i="3"/>
  <c r="G304" i="3"/>
  <c r="B305" i="3"/>
  <c r="G305" i="3"/>
  <c r="B306" i="3"/>
  <c r="G306" i="3"/>
  <c r="B307" i="3"/>
  <c r="G307" i="3"/>
  <c r="B308" i="3"/>
  <c r="G308" i="3"/>
  <c r="B309" i="3"/>
  <c r="G309" i="3"/>
  <c r="B310" i="3"/>
  <c r="G310" i="3"/>
  <c r="B311" i="3"/>
  <c r="G311" i="3"/>
  <c r="B312" i="3"/>
  <c r="G312" i="3"/>
  <c r="B313" i="3"/>
  <c r="G313" i="3"/>
  <c r="B314" i="3"/>
  <c r="G314" i="3"/>
  <c r="B315" i="3"/>
  <c r="G315" i="3"/>
  <c r="B316" i="3"/>
  <c r="G316" i="3"/>
  <c r="B317" i="3"/>
  <c r="G317" i="3"/>
  <c r="B318" i="3"/>
  <c r="G318" i="3"/>
  <c r="B319" i="3"/>
  <c r="G319" i="3"/>
  <c r="B320" i="3"/>
  <c r="G320" i="3"/>
  <c r="B321" i="3"/>
  <c r="G321" i="3"/>
  <c r="B322" i="3"/>
  <c r="G322" i="3"/>
  <c r="B323" i="3"/>
  <c r="G323" i="3"/>
  <c r="B324" i="3"/>
  <c r="G324" i="3"/>
  <c r="B325" i="3"/>
  <c r="G325" i="3"/>
  <c r="B326" i="3"/>
  <c r="G326" i="3"/>
  <c r="B327" i="3"/>
  <c r="G327" i="3"/>
  <c r="B328" i="3"/>
  <c r="G328" i="3"/>
  <c r="B329" i="3"/>
  <c r="G329" i="3"/>
  <c r="B330" i="3"/>
  <c r="G330" i="3"/>
  <c r="B331" i="3"/>
  <c r="G331" i="3"/>
  <c r="B332" i="3"/>
  <c r="G332" i="3"/>
  <c r="B333" i="3"/>
  <c r="G333" i="3"/>
  <c r="B334" i="3"/>
  <c r="G334" i="3"/>
  <c r="B335" i="3"/>
  <c r="G335" i="3"/>
  <c r="B336" i="3"/>
  <c r="G336" i="3"/>
  <c r="B337" i="3"/>
  <c r="G337" i="3"/>
  <c r="B338" i="3"/>
  <c r="G338" i="3"/>
  <c r="B339" i="3"/>
  <c r="G339" i="3"/>
  <c r="B175" i="3" l="1"/>
  <c r="G175" i="3"/>
  <c r="B176" i="3"/>
  <c r="G176" i="3"/>
  <c r="B177" i="3"/>
  <c r="G177" i="3"/>
  <c r="B178" i="3"/>
  <c r="G178" i="3"/>
  <c r="B179" i="3"/>
  <c r="G179" i="3"/>
  <c r="B181" i="3"/>
  <c r="G181" i="3"/>
  <c r="B182" i="3"/>
  <c r="G182" i="3"/>
  <c r="B183" i="3"/>
  <c r="G183" i="3"/>
  <c r="B184" i="3"/>
  <c r="G184" i="3"/>
  <c r="B185" i="3"/>
  <c r="G185" i="3"/>
  <c r="B186" i="3"/>
  <c r="G186" i="3"/>
  <c r="B187" i="3"/>
  <c r="G187" i="3"/>
  <c r="B188" i="3"/>
  <c r="G188" i="3"/>
  <c r="B189" i="3"/>
  <c r="G189" i="3"/>
  <c r="B190" i="3"/>
  <c r="G190" i="3"/>
  <c r="B191" i="3"/>
  <c r="G191" i="3"/>
  <c r="B192" i="3"/>
  <c r="G192" i="3"/>
  <c r="B193" i="3"/>
  <c r="G193" i="3"/>
  <c r="B194" i="3"/>
  <c r="G194" i="3"/>
  <c r="B195" i="3"/>
  <c r="G195" i="3"/>
  <c r="B196" i="3"/>
  <c r="G196" i="3"/>
  <c r="B197" i="3"/>
  <c r="G197" i="3"/>
  <c r="B198" i="3"/>
  <c r="G198" i="3"/>
  <c r="B199" i="3"/>
  <c r="G199" i="3"/>
  <c r="B200" i="3"/>
  <c r="G200" i="3"/>
  <c r="B201" i="3"/>
  <c r="G201" i="3"/>
  <c r="B202" i="3"/>
  <c r="G202" i="3"/>
  <c r="B203" i="3"/>
  <c r="G203" i="3"/>
  <c r="B204" i="3"/>
  <c r="G204" i="3"/>
  <c r="B205" i="3"/>
  <c r="G205" i="3"/>
  <c r="B206" i="3"/>
  <c r="G206" i="3"/>
  <c r="B207" i="3"/>
  <c r="G207" i="3"/>
  <c r="B208" i="3"/>
  <c r="G208" i="3"/>
  <c r="B209" i="3"/>
  <c r="G209" i="3"/>
  <c r="B210" i="3"/>
  <c r="G210" i="3"/>
  <c r="B211" i="3"/>
  <c r="G211" i="3"/>
  <c r="B212" i="3"/>
  <c r="G212" i="3"/>
  <c r="B213" i="3"/>
  <c r="G213" i="3"/>
  <c r="B214" i="3"/>
  <c r="G214" i="3"/>
  <c r="B215" i="3"/>
  <c r="G215" i="3"/>
  <c r="B216" i="3"/>
  <c r="G216" i="3"/>
  <c r="B62" i="3"/>
  <c r="G62" i="3"/>
  <c r="B161" i="3"/>
  <c r="G161" i="3"/>
  <c r="B162" i="3"/>
  <c r="G162" i="3"/>
  <c r="B163" i="3"/>
  <c r="G163" i="3"/>
  <c r="B164" i="3"/>
  <c r="G164" i="3"/>
  <c r="B165" i="3"/>
  <c r="G165" i="3"/>
  <c r="B166" i="3"/>
  <c r="G166" i="3"/>
  <c r="B167" i="3"/>
  <c r="G167" i="3"/>
  <c r="B168" i="3"/>
  <c r="G168" i="3"/>
  <c r="B169" i="3"/>
  <c r="G169" i="3"/>
  <c r="B170" i="3"/>
  <c r="G170" i="3"/>
  <c r="B171" i="3"/>
  <c r="G171" i="3"/>
  <c r="B172" i="3"/>
  <c r="G172" i="3"/>
  <c r="B173" i="3"/>
  <c r="G173" i="3"/>
  <c r="B174" i="3"/>
  <c r="G174" i="3"/>
  <c r="B138" i="3"/>
  <c r="G138" i="3"/>
  <c r="B139" i="3"/>
  <c r="G139" i="3"/>
  <c r="B140" i="3"/>
  <c r="G140" i="3"/>
  <c r="B141" i="3"/>
  <c r="G141" i="3"/>
  <c r="B142" i="3"/>
  <c r="G142" i="3"/>
  <c r="B143" i="3"/>
  <c r="G143" i="3"/>
  <c r="B144" i="3"/>
  <c r="G144" i="3"/>
  <c r="B145" i="3"/>
  <c r="G145" i="3"/>
  <c r="B146" i="3"/>
  <c r="G146" i="3"/>
  <c r="B57" i="3"/>
  <c r="G57" i="3"/>
  <c r="B58" i="3"/>
  <c r="G58" i="3"/>
  <c r="B59" i="3"/>
  <c r="G59" i="3"/>
  <c r="B60" i="3"/>
  <c r="G60" i="3"/>
  <c r="B61" i="3"/>
  <c r="G61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37" i="3"/>
  <c r="G88" i="3"/>
  <c r="G92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3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78" i="3"/>
  <c r="G79" i="3"/>
  <c r="G80" i="3"/>
  <c r="G81" i="3"/>
  <c r="G82" i="3"/>
  <c r="G83" i="3"/>
  <c r="G84" i="3"/>
  <c r="G85" i="3"/>
  <c r="G86" i="3"/>
  <c r="G87" i="3"/>
  <c r="G89" i="3"/>
  <c r="G90" i="3"/>
  <c r="G91" i="3"/>
  <c r="G16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" i="3"/>
  <c r="G4" i="3"/>
  <c r="G5" i="3"/>
  <c r="G2" i="3"/>
  <c r="G258" i="3"/>
  <c r="G260" i="3"/>
</calcChain>
</file>

<file path=xl/sharedStrings.xml><?xml version="1.0" encoding="utf-8"?>
<sst xmlns="http://schemas.openxmlformats.org/spreadsheetml/2006/main" count="2158" uniqueCount="808">
  <si>
    <t>Breakfast</t>
  </si>
  <si>
    <t>Lunch</t>
  </si>
  <si>
    <t>Brunch</t>
  </si>
  <si>
    <t>Suhoor</t>
  </si>
  <si>
    <t>Tea Time</t>
  </si>
  <si>
    <t>Linner</t>
  </si>
  <si>
    <t>Dinner</t>
  </si>
  <si>
    <t>Late Dinner</t>
  </si>
  <si>
    <t>Midnight Snack</t>
  </si>
  <si>
    <t>4:00 AM - 7:00 AM</t>
  </si>
  <si>
    <t>10:00 AM - 12:00 PM</t>
  </si>
  <si>
    <t>7:00 AM - 10:00 AM</t>
  </si>
  <si>
    <t>12:00 PM - 4:00 PM</t>
  </si>
  <si>
    <t>4:00 PM - 5:30 PM</t>
  </si>
  <si>
    <t>5:30 PM - 7:30 PM</t>
  </si>
  <si>
    <t>7:30 PM - 10:00 PM</t>
  </si>
  <si>
    <t>10:00 PM - 11:30 PM</t>
  </si>
  <si>
    <t>11:30 PM - 2:00 AM</t>
  </si>
  <si>
    <t>Name</t>
  </si>
  <si>
    <t>Age</t>
  </si>
  <si>
    <t>Gender</t>
  </si>
  <si>
    <t>ID</t>
  </si>
  <si>
    <t>Amier Luqman</t>
  </si>
  <si>
    <t>Amiera Batrisyia</t>
  </si>
  <si>
    <t>Muhammad Zaquwan</t>
  </si>
  <si>
    <t>M</t>
  </si>
  <si>
    <t>F</t>
  </si>
  <si>
    <t>Name of Meal</t>
  </si>
  <si>
    <t>Time Range</t>
  </si>
  <si>
    <t>User ID</t>
  </si>
  <si>
    <t>Date</t>
  </si>
  <si>
    <t>Meal</t>
  </si>
  <si>
    <t>Restaurant ID</t>
  </si>
  <si>
    <t>Restaurant Name</t>
  </si>
  <si>
    <t>Location</t>
  </si>
  <si>
    <t>Tomyam Utama</t>
  </si>
  <si>
    <t>Day</t>
  </si>
  <si>
    <t>D'Asean Tomyam</t>
  </si>
  <si>
    <t>Nasi Ayam Berempah</t>
  </si>
  <si>
    <t>Rahman's Corner</t>
  </si>
  <si>
    <t>Bakso kita</t>
  </si>
  <si>
    <t>Restoran Bunda Seri Iskandar</t>
  </si>
  <si>
    <t>Rizqullah</t>
  </si>
  <si>
    <t>Leman Cendol SI</t>
  </si>
  <si>
    <t>Pasar Malam SIBC</t>
  </si>
  <si>
    <t>Home Cooked</t>
  </si>
  <si>
    <t>Ayam Penyet Tronoh Indah Since 2016</t>
  </si>
  <si>
    <t>Suito Coffee &amp; Dessert</t>
  </si>
  <si>
    <t>Nik Tomyam</t>
  </si>
  <si>
    <t>Nasi Ayam Junid Seri Iskandar</t>
  </si>
  <si>
    <t>Village 3 (V3) Café UTP</t>
  </si>
  <si>
    <t>Yang Guo Fu Malatang</t>
  </si>
  <si>
    <t>District</t>
  </si>
  <si>
    <t>Seri Iskandar</t>
  </si>
  <si>
    <t>Ipoh</t>
  </si>
  <si>
    <t>Otai Burger, Bandar Universiti</t>
  </si>
  <si>
    <t>4.38284661761217, 100.97441771522674</t>
  </si>
  <si>
    <t>4.3827036444736915, 100.97342343186546</t>
  </si>
  <si>
    <t>4.387260278934556, 100.96623005384315</t>
  </si>
  <si>
    <t>4.3756189068866025, 100.97976356830337</t>
  </si>
  <si>
    <t>4.362105721104784, 100.97766181596381</t>
  </si>
  <si>
    <t>4.3635429156309, 100.98181152861481</t>
  </si>
  <si>
    <t>4.360538186532724, 100.96277873228165</t>
  </si>
  <si>
    <t>4.358315890009298, 100.93213836333591</t>
  </si>
  <si>
    <t>4.364259961722911, 100.97730052267906</t>
  </si>
  <si>
    <t>4.354027255593475, 100.96687506725924</t>
  </si>
  <si>
    <t>4.355952065276987, 100.9668815118726</t>
  </si>
  <si>
    <t>4.363165179517253, 100.97658117169618</t>
  </si>
  <si>
    <t>4.3570529194635945, 100.96628966062045</t>
  </si>
  <si>
    <t>4.419801283434196, 100.9898205731542</t>
  </si>
  <si>
    <t>Subway Seri Iskandar</t>
  </si>
  <si>
    <t>4.357617464285313, 100.96966064732126</t>
  </si>
  <si>
    <t>Mcdonald's Seri Iskandar DT</t>
  </si>
  <si>
    <t>4.575851939731319, 101.10918818518003</t>
  </si>
  <si>
    <t>4.35582983949352, 100.9696152989971</t>
  </si>
  <si>
    <t>Ayam Gepuk Pak Gembus Seri Iskandar</t>
  </si>
  <si>
    <t>4.365083635913176, 100.98015840965236</t>
  </si>
  <si>
    <t>4.360969149147568, 100.96195239255788</t>
  </si>
  <si>
    <t>4.386918404538384, 100.9655515809164</t>
  </si>
  <si>
    <t>4.598793675169488, 101.09595896831424</t>
  </si>
  <si>
    <t>4.364874676770403, 100.98006504502621</t>
  </si>
  <si>
    <t>Est Price Min per Person</t>
  </si>
  <si>
    <t>Est Price Max per Person</t>
  </si>
  <si>
    <t>Latitude</t>
  </si>
  <si>
    <t>Longitude</t>
  </si>
  <si>
    <t>Harraz Café Village 6 (V6)</t>
  </si>
  <si>
    <t>4.38302832450414, 100.97509739951138</t>
  </si>
  <si>
    <t>MASTERGRILL SIBC Restaurant &amp; Catering</t>
  </si>
  <si>
    <t>4.3539453562083565, 100.96761761094396</t>
  </si>
  <si>
    <t>Nasi Lemak Daun Pisang Aura Shiera</t>
  </si>
  <si>
    <t>4.357519040505198, 100.96669871359006</t>
  </si>
  <si>
    <t>ZUS Coffee - Seri Iskandar, Perak</t>
  </si>
  <si>
    <t>4.357997695983531, 100.96837930463116</t>
  </si>
  <si>
    <t>Shawarma Zinger UTP</t>
  </si>
  <si>
    <t>4.382808677730966, 100.97474248784867</t>
  </si>
  <si>
    <t>Rayyan Nasi Kukus</t>
  </si>
  <si>
    <t>4.359204246227581, 100.96399951276082</t>
  </si>
  <si>
    <t>Boat Noodle - Ipoh Parade</t>
  </si>
  <si>
    <t>4.603086446695478, 101.08825655744491</t>
  </si>
  <si>
    <t>Arif Tomyam</t>
  </si>
  <si>
    <t>4.355562337176878, 100.96692726789638</t>
  </si>
  <si>
    <t>Krua Thai Tomyam</t>
  </si>
  <si>
    <t>Mastergrill SIBC Restaurant &amp; Catering</t>
  </si>
  <si>
    <t>4.353880172610186, 100.96713261653906</t>
  </si>
  <si>
    <t>4.360124554727606, 100.96259275892199</t>
  </si>
  <si>
    <t>Google Rating</t>
  </si>
  <si>
    <t>Opening Time</t>
  </si>
  <si>
    <t>Closing Time</t>
  </si>
  <si>
    <t>Number of Google Reviewers</t>
  </si>
  <si>
    <t>Bischroon B Tomyam</t>
  </si>
  <si>
    <t>The Black Caravan (Seri Iskandar)</t>
  </si>
  <si>
    <t>4.362860344360303, 100.9782508029526</t>
  </si>
  <si>
    <t>Restoran Al Bayan</t>
  </si>
  <si>
    <t>4.366251838608997, 100.9779510678415</t>
  </si>
  <si>
    <t>Restoran D'sup Power</t>
  </si>
  <si>
    <t>4.374995858765654, 100.97973167371016</t>
  </si>
  <si>
    <t>NKI Bistro</t>
  </si>
  <si>
    <t>4.365045523724772, 100.97993656729325</t>
  </si>
  <si>
    <t>Domino's Seri Iskandar</t>
  </si>
  <si>
    <t>4.365227131519017, 100.97832204704949</t>
  </si>
  <si>
    <t>Secret Recipe Seri Iskandar</t>
  </si>
  <si>
    <t>4.364785444753905, 100.9789884597121</t>
  </si>
  <si>
    <t>E One Roti Doll</t>
  </si>
  <si>
    <t>4.361912976449535, 100.97759011240665</t>
  </si>
  <si>
    <t>A&amp;W Seri Iskandar</t>
  </si>
  <si>
    <t>4.3583355119619185, 100.96702059894123</t>
  </si>
  <si>
    <t>Kentang&amp;Co</t>
  </si>
  <si>
    <t>4.358346391793189, 100.96677215471694</t>
  </si>
  <si>
    <t>Warisan Dapur Ibu</t>
  </si>
  <si>
    <t>4.35672357605292, 100.96692719947643</t>
  </si>
  <si>
    <t>Stalista Street's Café</t>
  </si>
  <si>
    <t>4.35498772378567, 100.968963087058</t>
  </si>
  <si>
    <t>Restoran Bamboo House Seri Iskandar</t>
  </si>
  <si>
    <t>4.357470567232365, 100.96872480915393</t>
  </si>
  <si>
    <t>Nasi Ayam Plang Tu</t>
  </si>
  <si>
    <t>4.35752853971142, 100.96825638381064</t>
  </si>
  <si>
    <t>Che'gu Cafe, Restaurant &amp; Catering</t>
  </si>
  <si>
    <t>4.356261176516531, 100.96851097433837</t>
  </si>
  <si>
    <t>Krua Madam Tomyam</t>
  </si>
  <si>
    <t>4.35628144045041, 100.96823334846317</t>
  </si>
  <si>
    <t>Syrianno Restaurant (Makanan Arab)</t>
  </si>
  <si>
    <t>4.35623993358376, 100.96767312042616</t>
  </si>
  <si>
    <t>D'krabi Tomyam Classic (Seri Iskandar, Perak)</t>
  </si>
  <si>
    <t>4.354489561801308, 100.96690027528042</t>
  </si>
  <si>
    <t>Meeting Point</t>
  </si>
  <si>
    <t>4.359887498648897, 100.96393825465455</t>
  </si>
  <si>
    <t>Ayam Penyet Medan Mba Rina</t>
  </si>
  <si>
    <t>4.359470288788882, 100.96388708195134</t>
  </si>
  <si>
    <t>Kari Kepala Ikan Salim</t>
  </si>
  <si>
    <t>4.362383912643835, 100.96156913115568</t>
  </si>
  <si>
    <t>Restoran Pakcik Wong Greentown</t>
  </si>
  <si>
    <t>4.599923894836828, 101.09615488245579</t>
  </si>
  <si>
    <t>Restoran Pakcik Wong Station 18</t>
  </si>
  <si>
    <t>4.54725183527674, 101.07129391036091</t>
  </si>
  <si>
    <t>Nando's AEON Ipoh Station 18</t>
  </si>
  <si>
    <t>4.545566574938611, 101.07084891257873</t>
  </si>
  <si>
    <t>MyeongDong Topokki @AEON Station 18</t>
  </si>
  <si>
    <t>4.545370052640098, 101.07042110024835</t>
  </si>
  <si>
    <t>Texas Chicken AEON Mall Station 18, Ipoh</t>
  </si>
  <si>
    <t>4.54597967265761, 101.07030040084464</t>
  </si>
  <si>
    <t>Sushi King AEON Ipoh Station 18</t>
  </si>
  <si>
    <t>4.545190909810539, 101.07113590894525</t>
  </si>
  <si>
    <t>Richeese Factory Aeon Station 18</t>
  </si>
  <si>
    <t>4.5461828792211385, 101.07040903031033</t>
  </si>
  <si>
    <t>BananaBro Ipoh Parade</t>
  </si>
  <si>
    <t>4.595441003734857, 101.09042472590255</t>
  </si>
  <si>
    <t>Timestamp</t>
  </si>
  <si>
    <t>Recommendation Rank</t>
  </si>
  <si>
    <t>User Action</t>
  </si>
  <si>
    <t>Swipe Time (Sec)</t>
  </si>
  <si>
    <t>Final Ordered</t>
  </si>
  <si>
    <t>User Feedback</t>
  </si>
  <si>
    <t>decline</t>
  </si>
  <si>
    <t>accept</t>
  </si>
  <si>
    <t>Nasi Kerabu AB</t>
  </si>
  <si>
    <t>4.353794788533178, 100.96961127762494</t>
  </si>
  <si>
    <t>FamilyMart Seri Iskandar</t>
  </si>
  <si>
    <t>4.358339763654708, 100.96709433942274</t>
  </si>
  <si>
    <t>The Coffee Bean &amp; Tea Leaf, Canning II</t>
  </si>
  <si>
    <t>4.598305371673701, 101.10636150990821</t>
  </si>
  <si>
    <t>USR_001</t>
  </si>
  <si>
    <t>USR_002</t>
  </si>
  <si>
    <t>USR_003</t>
  </si>
  <si>
    <t>RST_001</t>
  </si>
  <si>
    <t>RST_002</t>
  </si>
  <si>
    <t>RST_003</t>
  </si>
  <si>
    <t>RST_004</t>
  </si>
  <si>
    <t>RST_005</t>
  </si>
  <si>
    <t>RST_006</t>
  </si>
  <si>
    <t>RST_007</t>
  </si>
  <si>
    <t>RST_008</t>
  </si>
  <si>
    <t>RST_009</t>
  </si>
  <si>
    <t>RST_010</t>
  </si>
  <si>
    <t>RST_011</t>
  </si>
  <si>
    <t>RST_012</t>
  </si>
  <si>
    <t>RST_013</t>
  </si>
  <si>
    <t>RST_014</t>
  </si>
  <si>
    <t>RST_015</t>
  </si>
  <si>
    <t>RST_016</t>
  </si>
  <si>
    <t>RST_017</t>
  </si>
  <si>
    <t>RST_018</t>
  </si>
  <si>
    <t>RST_019</t>
  </si>
  <si>
    <t>RST_020</t>
  </si>
  <si>
    <t>RST_021</t>
  </si>
  <si>
    <t>RST_022</t>
  </si>
  <si>
    <t>RST_023</t>
  </si>
  <si>
    <t>RST_024</t>
  </si>
  <si>
    <t>RST_025</t>
  </si>
  <si>
    <t>RST_026</t>
  </si>
  <si>
    <t>RST_027</t>
  </si>
  <si>
    <t>RST_028</t>
  </si>
  <si>
    <t>RST_029</t>
  </si>
  <si>
    <t>RST_030</t>
  </si>
  <si>
    <t>RST_031</t>
  </si>
  <si>
    <t>RST_032</t>
  </si>
  <si>
    <t>RST_033</t>
  </si>
  <si>
    <t>RST_034</t>
  </si>
  <si>
    <t>RST_035</t>
  </si>
  <si>
    <t>RST_036</t>
  </si>
  <si>
    <t>RST_037</t>
  </si>
  <si>
    <t>RST_038</t>
  </si>
  <si>
    <t>RST_039</t>
  </si>
  <si>
    <t>RST_040</t>
  </si>
  <si>
    <t>RST_041</t>
  </si>
  <si>
    <t>RST_042</t>
  </si>
  <si>
    <t>RST_043</t>
  </si>
  <si>
    <t>RST_044</t>
  </si>
  <si>
    <t>RST_045</t>
  </si>
  <si>
    <t>RST_046</t>
  </si>
  <si>
    <t>RST_047</t>
  </si>
  <si>
    <t>RST_048</t>
  </si>
  <si>
    <t>RST_049</t>
  </si>
  <si>
    <t>RST_050</t>
  </si>
  <si>
    <t>RST_051</t>
  </si>
  <si>
    <t>RST_052</t>
  </si>
  <si>
    <t>RST_053</t>
  </si>
  <si>
    <t>RST_054</t>
  </si>
  <si>
    <t>RST_055</t>
  </si>
  <si>
    <t>RST_056</t>
  </si>
  <si>
    <t>RST_057</t>
  </si>
  <si>
    <t>RST_058</t>
  </si>
  <si>
    <t>RST_059</t>
  </si>
  <si>
    <t>RST_060</t>
  </si>
  <si>
    <t>RST_061</t>
  </si>
  <si>
    <t>RST_062</t>
  </si>
  <si>
    <t>RST_063</t>
  </si>
  <si>
    <t>RST_064</t>
  </si>
  <si>
    <t>RST_065</t>
  </si>
  <si>
    <t>RST_066</t>
  </si>
  <si>
    <t>RST_067</t>
  </si>
  <si>
    <t>RST_068</t>
  </si>
  <si>
    <t>RST_069</t>
  </si>
  <si>
    <t>RST_070</t>
  </si>
  <si>
    <t>RST_901</t>
  </si>
  <si>
    <t>MEAL_001_001</t>
  </si>
  <si>
    <t>MEAL_001_002</t>
  </si>
  <si>
    <t>MEAL_001_003</t>
  </si>
  <si>
    <t>MEAL_001_004</t>
  </si>
  <si>
    <t>MEAL_001_005</t>
  </si>
  <si>
    <t>MEAL_001_006</t>
  </si>
  <si>
    <t>MEAL_001_007</t>
  </si>
  <si>
    <t>MEAL_001_008</t>
  </si>
  <si>
    <t>MEAL_001_009</t>
  </si>
  <si>
    <t>MEAL_001_010</t>
  </si>
  <si>
    <t>MEAL_001_011</t>
  </si>
  <si>
    <t>MEAL_001_012</t>
  </si>
  <si>
    <t>MEAL_001_013</t>
  </si>
  <si>
    <t>MEAL_001_014</t>
  </si>
  <si>
    <t>MEAL_001_015</t>
  </si>
  <si>
    <t>MEAL_001_016</t>
  </si>
  <si>
    <t>MEAL_001_017</t>
  </si>
  <si>
    <t>MEAL_001_018</t>
  </si>
  <si>
    <t>MEAL_001_019</t>
  </si>
  <si>
    <t>MEAL_001_020</t>
  </si>
  <si>
    <t>MEAL_001_021</t>
  </si>
  <si>
    <t>MEAL_001_022</t>
  </si>
  <si>
    <t>MEAL_001_023</t>
  </si>
  <si>
    <t>MEAL_001_024</t>
  </si>
  <si>
    <t>MEAL_001_025</t>
  </si>
  <si>
    <t>MEAL_001_026</t>
  </si>
  <si>
    <t>MEAL_001_027</t>
  </si>
  <si>
    <t>MEAL_001_028</t>
  </si>
  <si>
    <t>MEAL_001_029</t>
  </si>
  <si>
    <t>MEAL_001_030</t>
  </si>
  <si>
    <t>MEAL_001_031</t>
  </si>
  <si>
    <t>MEAL_001_032</t>
  </si>
  <si>
    <t>MEAL_001_033</t>
  </si>
  <si>
    <t>MEAL_001_034</t>
  </si>
  <si>
    <t>MEAL_001_035</t>
  </si>
  <si>
    <t>MEAL_001_036</t>
  </si>
  <si>
    <t>MEAL_001_037</t>
  </si>
  <si>
    <t>MEAL_001_038</t>
  </si>
  <si>
    <t>MEAL_001_039</t>
  </si>
  <si>
    <t>MEAL_001_040</t>
  </si>
  <si>
    <t>MEAL_001_041</t>
  </si>
  <si>
    <t>MEAL_001_042</t>
  </si>
  <si>
    <t>MEAL_001_043</t>
  </si>
  <si>
    <t>MEAL_001_044</t>
  </si>
  <si>
    <t>MEAL_001_045</t>
  </si>
  <si>
    <t>MEAL_001_046</t>
  </si>
  <si>
    <t>MEAL_001_047</t>
  </si>
  <si>
    <t>MEAL_001_048</t>
  </si>
  <si>
    <t>MEAL_001_049</t>
  </si>
  <si>
    <t>MEAL_002_001</t>
  </si>
  <si>
    <t>MEAL_002_002</t>
  </si>
  <si>
    <t>MEAL_002_003</t>
  </si>
  <si>
    <t>MEAL_002_004</t>
  </si>
  <si>
    <t>MEAL_002_005</t>
  </si>
  <si>
    <t>MEAL_002_006</t>
  </si>
  <si>
    <t>MEAL_002_007</t>
  </si>
  <si>
    <t>MEAL_002_008</t>
  </si>
  <si>
    <t>MEAL_002_009</t>
  </si>
  <si>
    <t>MEAL_002_010</t>
  </si>
  <si>
    <t>MEAL_002_011</t>
  </si>
  <si>
    <t>MEAL_002_012</t>
  </si>
  <si>
    <t>MEAL_002_013</t>
  </si>
  <si>
    <t>MEAL_002_014</t>
  </si>
  <si>
    <t>MEAL_002_015</t>
  </si>
  <si>
    <t>MEAL_003_001</t>
  </si>
  <si>
    <t>MEAL_003_002</t>
  </si>
  <si>
    <t>MEAL_003_003</t>
  </si>
  <si>
    <t>MEAL_003_004</t>
  </si>
  <si>
    <t>MEAL_003_005</t>
  </si>
  <si>
    <t>MEAL_003_006</t>
  </si>
  <si>
    <t>MEAL_003_007</t>
  </si>
  <si>
    <t>MEAL_003_008</t>
  </si>
  <si>
    <t>MEAL_003_009</t>
  </si>
  <si>
    <t>MEAL_003_010</t>
  </si>
  <si>
    <t>MEAL_003_011</t>
  </si>
  <si>
    <t>MEAL_003_012</t>
  </si>
  <si>
    <t>MEAL_003_013</t>
  </si>
  <si>
    <t>MEAL_003_014</t>
  </si>
  <si>
    <t>MEAL_003_015</t>
  </si>
  <si>
    <t>MEAL_003_016</t>
  </si>
  <si>
    <t>MEAL_003_017</t>
  </si>
  <si>
    <t>LOG_001_001_A</t>
  </si>
  <si>
    <t>LOG_001_001_B</t>
  </si>
  <si>
    <t>LOG_001_001_C</t>
  </si>
  <si>
    <t>LOG_001_001_D</t>
  </si>
  <si>
    <t>MEAL_003_018</t>
  </si>
  <si>
    <t>MEAL_003_019</t>
  </si>
  <si>
    <t>MEAL_003_020</t>
  </si>
  <si>
    <t>MEAL_003_021</t>
  </si>
  <si>
    <t>MEAL_003_022</t>
  </si>
  <si>
    <t>MEAL_003_023</t>
  </si>
  <si>
    <t>MEAL_003_024</t>
  </si>
  <si>
    <t>MEAL_003_025</t>
  </si>
  <si>
    <t>MEAL_003_026</t>
  </si>
  <si>
    <t>Ayam Gepuk Pak Gendut Seri Iskandar</t>
  </si>
  <si>
    <t>4.355996772641084, 100.96683346777442</t>
  </si>
  <si>
    <t>Village 5 Café UTP</t>
  </si>
  <si>
    <t>4.386080537617189, 100.96377666281712</t>
  </si>
  <si>
    <t>Village 2 Café UTP</t>
  </si>
  <si>
    <t>4.387745180975835, 100.96780838832697</t>
  </si>
  <si>
    <t>4.387872212484566, 100.96784191593841</t>
  </si>
  <si>
    <t>Manje's Burger Café</t>
  </si>
  <si>
    <t>Mr Sushi Café</t>
  </si>
  <si>
    <t>4.372752710636421, 100.97910027822996</t>
  </si>
  <si>
    <t>MEAL_001_050</t>
  </si>
  <si>
    <t>MEAL_001_051</t>
  </si>
  <si>
    <t>MEAL_001_052</t>
  </si>
  <si>
    <t>MEAL_001_053</t>
  </si>
  <si>
    <t>Pasta Medina Seri Iskandar</t>
  </si>
  <si>
    <t>4.357507674068335, 100.9666960313811</t>
  </si>
  <si>
    <t>MEAL_001_054</t>
  </si>
  <si>
    <t>USR_004</t>
  </si>
  <si>
    <t>4.38549504032529, 100.963484306865</t>
  </si>
  <si>
    <t>MEAL_004_001</t>
  </si>
  <si>
    <t>MEAL_004_002</t>
  </si>
  <si>
    <t>MEAL_004_003</t>
  </si>
  <si>
    <t>MEAL_004_004</t>
  </si>
  <si>
    <t>MEAL_004_005</t>
  </si>
  <si>
    <t>MEAL_004_006</t>
  </si>
  <si>
    <t>MEAL_004_007</t>
  </si>
  <si>
    <t>MEAL_004_008</t>
  </si>
  <si>
    <t>MEAL_004_009</t>
  </si>
  <si>
    <t>MEAL_004_010</t>
  </si>
  <si>
    <t>MEAL_004_011</t>
  </si>
  <si>
    <t>MEAL_004_012</t>
  </si>
  <si>
    <t>MEAL_004_013</t>
  </si>
  <si>
    <t>MEAL_004_014</t>
  </si>
  <si>
    <t>MEAL_004_015</t>
  </si>
  <si>
    <t>MEAL_004_016</t>
  </si>
  <si>
    <t>MEAL_004_017</t>
  </si>
  <si>
    <t>MEAL_004_018</t>
  </si>
  <si>
    <t>MEAL_004_019</t>
  </si>
  <si>
    <t>MEAL_004_020</t>
  </si>
  <si>
    <t>MEAL_004_021</t>
  </si>
  <si>
    <t>MEAL_004_022</t>
  </si>
  <si>
    <t>MEAL_004_023</t>
  </si>
  <si>
    <t>MEAL_004_024</t>
  </si>
  <si>
    <t>MEAL_004_025</t>
  </si>
  <si>
    <t>MEAL_004_026</t>
  </si>
  <si>
    <t>MEAL_004_027</t>
  </si>
  <si>
    <t>MEAL_004_028</t>
  </si>
  <si>
    <t>MEAL_004_029</t>
  </si>
  <si>
    <t>MEAL_004_030</t>
  </si>
  <si>
    <t>MEAL_004_031</t>
  </si>
  <si>
    <t>MEAL_004_032</t>
  </si>
  <si>
    <t>MEAL_004_033</t>
  </si>
  <si>
    <t>MEAL_004_034</t>
  </si>
  <si>
    <t>MEAL_004_035</t>
  </si>
  <si>
    <t>MEAL_004_036</t>
  </si>
  <si>
    <t>MEAL_004_037</t>
  </si>
  <si>
    <t>MEAL_004_038</t>
  </si>
  <si>
    <t>MEAL_004_039</t>
  </si>
  <si>
    <t>MEAL_004_040</t>
  </si>
  <si>
    <t>MEAL_004_041</t>
  </si>
  <si>
    <t>MEAL_004_042</t>
  </si>
  <si>
    <t>MEAL_004_043</t>
  </si>
  <si>
    <t>MEAL_004_044</t>
  </si>
  <si>
    <t>MEAL_004_045</t>
  </si>
  <si>
    <t>MEAL_004_046</t>
  </si>
  <si>
    <t>MEAL_004_047</t>
  </si>
  <si>
    <t>MEAL_004_048</t>
  </si>
  <si>
    <t>MEAL_004_049</t>
  </si>
  <si>
    <t>MEAL_004_050</t>
  </si>
  <si>
    <t>MEAL_004_051</t>
  </si>
  <si>
    <t>MEAL_004_052</t>
  </si>
  <si>
    <t>MEAL_004_053</t>
  </si>
  <si>
    <t>MEAL_004_054</t>
  </si>
  <si>
    <t>MEAL_004_055</t>
  </si>
  <si>
    <t>MEAL_004_056</t>
  </si>
  <si>
    <t>MEAL_004_057</t>
  </si>
  <si>
    <t>MEAL_004_058</t>
  </si>
  <si>
    <t>MEAL_004_059</t>
  </si>
  <si>
    <t>MEAL_004_060</t>
  </si>
  <si>
    <t>MEAL_004_061</t>
  </si>
  <si>
    <t>MEAL_004_062</t>
  </si>
  <si>
    <t>MEAL_004_063</t>
  </si>
  <si>
    <t>MEAL_004_064</t>
  </si>
  <si>
    <t>Sayed Abdul Lathif</t>
  </si>
  <si>
    <t>MEAL_001_055</t>
  </si>
  <si>
    <t>MEAL_001_056</t>
  </si>
  <si>
    <t>MEAL_001_057</t>
  </si>
  <si>
    <t>MEAL_001_058</t>
  </si>
  <si>
    <t>MEAL_001_059</t>
  </si>
  <si>
    <t>MEAL_001_060</t>
  </si>
  <si>
    <t>MEAL_001_061</t>
  </si>
  <si>
    <t>MEAL_002_016</t>
  </si>
  <si>
    <t>MEAL_002_017</t>
  </si>
  <si>
    <t>MEAL_002_018</t>
  </si>
  <si>
    <t>MEAL_002_019</t>
  </si>
  <si>
    <t>MEAL_002_020</t>
  </si>
  <si>
    <t>MEAL_002_021</t>
  </si>
  <si>
    <t>MEAL_002_022</t>
  </si>
  <si>
    <t>MEAL_002_023</t>
  </si>
  <si>
    <t>MEAL_002_024</t>
  </si>
  <si>
    <t>MEAL_002_025</t>
  </si>
  <si>
    <t>MEAL_002_026</t>
  </si>
  <si>
    <t>MEAL_002_027</t>
  </si>
  <si>
    <t>MEAL_002_028</t>
  </si>
  <si>
    <t>MEAL_002_029</t>
  </si>
  <si>
    <t>MEAL_002_030</t>
  </si>
  <si>
    <t>MEAL_002_031</t>
  </si>
  <si>
    <t>MEAL_002_032</t>
  </si>
  <si>
    <t>MEAL_002_033</t>
  </si>
  <si>
    <t>MEAL_002_034</t>
  </si>
  <si>
    <t>MEAL_002_035</t>
  </si>
  <si>
    <t>MEAL_002_036</t>
  </si>
  <si>
    <t>MEAL_002_037</t>
  </si>
  <si>
    <t>MEAL_002_038</t>
  </si>
  <si>
    <t>MEAL_002_039</t>
  </si>
  <si>
    <t>MEAL_002_040</t>
  </si>
  <si>
    <t>MEAL_002_041</t>
  </si>
  <si>
    <t>MEAL_002_042</t>
  </si>
  <si>
    <t>MEAL_002_043</t>
  </si>
  <si>
    <t>Marrybrown Seri Iskandar</t>
  </si>
  <si>
    <t>4.358181732107829, 100.96769271044575</t>
  </si>
  <si>
    <t>Tag 1</t>
  </si>
  <si>
    <t>Tag 2</t>
  </si>
  <si>
    <t>Tag 3</t>
  </si>
  <si>
    <t>Description</t>
  </si>
  <si>
    <t>Malay</t>
  </si>
  <si>
    <t>Thai</t>
  </si>
  <si>
    <t>Rice</t>
  </si>
  <si>
    <t>Tags</t>
  </si>
  <si>
    <t>UTP</t>
  </si>
  <si>
    <t>Chinese</t>
  </si>
  <si>
    <t>Middle Eastern</t>
  </si>
  <si>
    <t>Fast Food</t>
  </si>
  <si>
    <t>Burger</t>
  </si>
  <si>
    <t>Chicken</t>
  </si>
  <si>
    <t>Pizza</t>
  </si>
  <si>
    <t>Italian</t>
  </si>
  <si>
    <t>Dessert</t>
  </si>
  <si>
    <t>Seafood</t>
  </si>
  <si>
    <t>BBQ</t>
  </si>
  <si>
    <t>Grill</t>
  </si>
  <si>
    <t>Cakery</t>
  </si>
  <si>
    <t>Buffet</t>
  </si>
  <si>
    <t>Romantic</t>
  </si>
  <si>
    <t>Study-Friendly</t>
  </si>
  <si>
    <t>Family-Friendly</t>
  </si>
  <si>
    <t>Mall-Based</t>
  </si>
  <si>
    <t>Street-Side</t>
  </si>
  <si>
    <t>Food Court</t>
  </si>
  <si>
    <t>Restaurant</t>
  </si>
  <si>
    <t>Casual</t>
  </si>
  <si>
    <t>Japanese</t>
  </si>
  <si>
    <t>Korean</t>
  </si>
  <si>
    <t>Indian</t>
  </si>
  <si>
    <t>Western</t>
  </si>
  <si>
    <t>Fusion</t>
  </si>
  <si>
    <t>Vegan-Friendly</t>
  </si>
  <si>
    <t>Vegetarian-Friendly</t>
  </si>
  <si>
    <t>Breakfast Spot</t>
  </si>
  <si>
    <t>Late-Night Eats</t>
  </si>
  <si>
    <t>Organic</t>
  </si>
  <si>
    <t>Trendy</t>
  </si>
  <si>
    <t>Waterfront</t>
  </si>
  <si>
    <t>Rooftop</t>
  </si>
  <si>
    <t>24-Hour</t>
  </si>
  <si>
    <t>Takeaway</t>
  </si>
  <si>
    <t>Delivery Available</t>
  </si>
  <si>
    <t>Drive-Thru</t>
  </si>
  <si>
    <t>Fine Dining</t>
  </si>
  <si>
    <t>Outdoor Seating</t>
  </si>
  <si>
    <t>Popular</t>
  </si>
  <si>
    <t>Meat</t>
  </si>
  <si>
    <t>Convenience</t>
  </si>
  <si>
    <t>Price Satisfaction</t>
  </si>
  <si>
    <t>Rating</t>
  </si>
  <si>
    <t>REV_001_001</t>
  </si>
  <si>
    <t>Frequency of Visits</t>
  </si>
  <si>
    <t>REV_001_002</t>
  </si>
  <si>
    <t>REV_001_003</t>
  </si>
  <si>
    <t>REV_001_004</t>
  </si>
  <si>
    <t>REV_001_005</t>
  </si>
  <si>
    <t>REV_001_006</t>
  </si>
  <si>
    <t>REV_001_007</t>
  </si>
  <si>
    <t>REV_001_008</t>
  </si>
  <si>
    <t>REV_001_009</t>
  </si>
  <si>
    <t>REV_001_010</t>
  </si>
  <si>
    <t>REV_001_011</t>
  </si>
  <si>
    <t>REV_001_012</t>
  </si>
  <si>
    <t>REV_001_013</t>
  </si>
  <si>
    <t>REV_001_014</t>
  </si>
  <si>
    <t>REV_001_015</t>
  </si>
  <si>
    <t>REV_001_016</t>
  </si>
  <si>
    <t>REV_001_017</t>
  </si>
  <si>
    <t>REV_001_018</t>
  </si>
  <si>
    <t>REV_001_019</t>
  </si>
  <si>
    <t>REV_001_020</t>
  </si>
  <si>
    <t>REV_001_021</t>
  </si>
  <si>
    <t>REV_001_022</t>
  </si>
  <si>
    <t>REV_001_023</t>
  </si>
  <si>
    <t>REV_001_024</t>
  </si>
  <si>
    <t>REV_001_025</t>
  </si>
  <si>
    <t>REV_001_026</t>
  </si>
  <si>
    <t>REV_001_027</t>
  </si>
  <si>
    <t>REV_001_028</t>
  </si>
  <si>
    <t>MEAL_001_062</t>
  </si>
  <si>
    <t>Kin Loong Valley Chang Jiang White Coffee</t>
  </si>
  <si>
    <t>4.559880757497307, 101.11770436362895</t>
  </si>
  <si>
    <t>MEAL_001_063</t>
  </si>
  <si>
    <t>MEAL_001_064</t>
  </si>
  <si>
    <t>MEAL_001_065</t>
  </si>
  <si>
    <t>MEAL_001_066</t>
  </si>
  <si>
    <t>MEAL_001_067</t>
  </si>
  <si>
    <t>MEAL_001_068</t>
  </si>
  <si>
    <t>MEAL_001_069</t>
  </si>
  <si>
    <t>MEAL_001_070</t>
  </si>
  <si>
    <t>MEAL_001_071</t>
  </si>
  <si>
    <t>MEAL_001_072</t>
  </si>
  <si>
    <t>MEAL_001_073</t>
  </si>
  <si>
    <t>MEAL_001_074</t>
  </si>
  <si>
    <t>MEAL_001_075</t>
  </si>
  <si>
    <t>MEAL_001_076</t>
  </si>
  <si>
    <t>Ayam Gepuk Tok Pa</t>
  </si>
  <si>
    <t>4.356267537663335, 100.9686612591709</t>
  </si>
  <si>
    <t>Indonesian</t>
  </si>
  <si>
    <t>Wan Corner Chicken Chop</t>
  </si>
  <si>
    <t>4.363181494899198, 100.9765705383242</t>
  </si>
  <si>
    <t>REV_001_029</t>
  </si>
  <si>
    <t>REV_001_030</t>
  </si>
  <si>
    <t>REV_001_031</t>
  </si>
  <si>
    <t>REV_001_032</t>
  </si>
  <si>
    <t>REV_001_033</t>
  </si>
  <si>
    <t>MEAL_004_065</t>
  </si>
  <si>
    <t>MEAL_004_066</t>
  </si>
  <si>
    <t>MEAL_004_067</t>
  </si>
  <si>
    <t>REV_004_001</t>
  </si>
  <si>
    <t>REV_004_002</t>
  </si>
  <si>
    <t>REV_004_003</t>
  </si>
  <si>
    <t>REV_004_004</t>
  </si>
  <si>
    <t>REV_004_005</t>
  </si>
  <si>
    <t>REV_004_006</t>
  </si>
  <si>
    <t>REV_004_007</t>
  </si>
  <si>
    <t>REV_004_008</t>
  </si>
  <si>
    <t>REV_004_009</t>
  </si>
  <si>
    <t>REV_004_010</t>
  </si>
  <si>
    <t>REV_004_011</t>
  </si>
  <si>
    <t>REV_004_012</t>
  </si>
  <si>
    <t>REV_004_013</t>
  </si>
  <si>
    <t>REV_004_014</t>
  </si>
  <si>
    <t>REV_004_015</t>
  </si>
  <si>
    <t>REV_004_016</t>
  </si>
  <si>
    <t>REV_004_017</t>
  </si>
  <si>
    <t>REV_004_018</t>
  </si>
  <si>
    <t>REV_004_019</t>
  </si>
  <si>
    <t>USR_005</t>
  </si>
  <si>
    <t>4.384633309055904, 100.96320872702785</t>
  </si>
  <si>
    <t>Nur Alia Chern</t>
  </si>
  <si>
    <t>MEAL_005_001</t>
  </si>
  <si>
    <t>MEAL_005_002</t>
  </si>
  <si>
    <t>MEAL_005_003</t>
  </si>
  <si>
    <t>MEAL_005_005</t>
  </si>
  <si>
    <t>MEAL_005_009</t>
  </si>
  <si>
    <t>MEAL_005_007</t>
  </si>
  <si>
    <t>MEAL_005_006</t>
  </si>
  <si>
    <t>MEAL_005_008</t>
  </si>
  <si>
    <t>MEAL_005_004</t>
  </si>
  <si>
    <t>MEAL_005_010</t>
  </si>
  <si>
    <t>MEAL_005_011</t>
  </si>
  <si>
    <t>MEAL_005_012</t>
  </si>
  <si>
    <t>MEAL_005_013</t>
  </si>
  <si>
    <t>MEAL_005_014</t>
  </si>
  <si>
    <t>MEAL_005_015</t>
  </si>
  <si>
    <t>MEAL_005_016</t>
  </si>
  <si>
    <t>MEAL_005_017</t>
  </si>
  <si>
    <t>MEAL_005_018</t>
  </si>
  <si>
    <t>MEAL_005_019</t>
  </si>
  <si>
    <t>MEAL_005_020</t>
  </si>
  <si>
    <t>MEAL_005_021</t>
  </si>
  <si>
    <t>MEAL_005_022</t>
  </si>
  <si>
    <t>MEAL_005_023</t>
  </si>
  <si>
    <t>MEAL_005_024</t>
  </si>
  <si>
    <t>MEAL_005_025</t>
  </si>
  <si>
    <t>MEAL_005_026</t>
  </si>
  <si>
    <t>MEAL_005_027</t>
  </si>
  <si>
    <t>MEAL_005_028</t>
  </si>
  <si>
    <t>MEAL_005_029</t>
  </si>
  <si>
    <t>MEAL_005_030</t>
  </si>
  <si>
    <t>MEAL_005_031</t>
  </si>
  <si>
    <t>MEAL_005_032</t>
  </si>
  <si>
    <t>MEAL_005_033</t>
  </si>
  <si>
    <t>MEAL_005_034</t>
  </si>
  <si>
    <t>MEAL_005_035</t>
  </si>
  <si>
    <t>MEAL_005_036</t>
  </si>
  <si>
    <t>MEAL_005_037</t>
  </si>
  <si>
    <t>MEAL_005_038</t>
  </si>
  <si>
    <t>MEAL_005_039</t>
  </si>
  <si>
    <t>MEAL_005_040</t>
  </si>
  <si>
    <t>MEAL_005_041</t>
  </si>
  <si>
    <t>MEAL_005_042</t>
  </si>
  <si>
    <t>MEAL_005_043</t>
  </si>
  <si>
    <t>MEAL_005_044</t>
  </si>
  <si>
    <t>MEAL_005_045</t>
  </si>
  <si>
    <t>MEAL_005_046</t>
  </si>
  <si>
    <t>MEAL_005_047</t>
  </si>
  <si>
    <t>MEAL_005_048</t>
  </si>
  <si>
    <t>MEAL_005_049</t>
  </si>
  <si>
    <t>MEAL_005_050</t>
  </si>
  <si>
    <t>MEAL_005_051</t>
  </si>
  <si>
    <t>MEAL_005_052</t>
  </si>
  <si>
    <t>MEAL_005_053</t>
  </si>
  <si>
    <t>MEAL_005_054</t>
  </si>
  <si>
    <t>MEAL_005_055</t>
  </si>
  <si>
    <t>MEAL_005_056</t>
  </si>
  <si>
    <t>MEAL_005_057</t>
  </si>
  <si>
    <t>MEAL_005_058</t>
  </si>
  <si>
    <t>MEAL_005_059</t>
  </si>
  <si>
    <t>Username</t>
  </si>
  <si>
    <t>amierluq_</t>
  </si>
  <si>
    <t>amra.btsy</t>
  </si>
  <si>
    <t>z.aqmal</t>
  </si>
  <si>
    <t>sayedlathif</t>
  </si>
  <si>
    <t>4liche</t>
  </si>
  <si>
    <t>Email</t>
  </si>
  <si>
    <t>amier.luqman@gmail.com</t>
  </si>
  <si>
    <t>amiera.batrisyia@gmail.com</t>
  </si>
  <si>
    <t>zaqunyan04@gmail.com</t>
  </si>
  <si>
    <t>lathiff123@gmail.com</t>
  </si>
  <si>
    <t>aliachern29@gmail.com</t>
  </si>
  <si>
    <t>Password Hash</t>
  </si>
  <si>
    <t>Date Joined</t>
  </si>
  <si>
    <t>Last Login</t>
  </si>
  <si>
    <t>REV_005_001</t>
  </si>
  <si>
    <t>REV_005_002</t>
  </si>
  <si>
    <t>REV_005_003</t>
  </si>
  <si>
    <t>REV_005_004</t>
  </si>
  <si>
    <t>REV_005_005</t>
  </si>
  <si>
    <t>REV_005_006</t>
  </si>
  <si>
    <t>REV_005_007</t>
  </si>
  <si>
    <t>REV_005_008</t>
  </si>
  <si>
    <t>REV_005_009</t>
  </si>
  <si>
    <t>REV_005_010</t>
  </si>
  <si>
    <t>REV_005_011</t>
  </si>
  <si>
    <t>REV_005_012</t>
  </si>
  <si>
    <t>REV_005_013</t>
  </si>
  <si>
    <t>REV_005_014</t>
  </si>
  <si>
    <t>REV_005_015</t>
  </si>
  <si>
    <t>REV_005_016</t>
  </si>
  <si>
    <t>REV_005_017</t>
  </si>
  <si>
    <t>REV_005_018</t>
  </si>
  <si>
    <t>REV_005_019</t>
  </si>
  <si>
    <t>REV_005_020</t>
  </si>
  <si>
    <t>REV_005_021</t>
  </si>
  <si>
    <t>REV_005_022</t>
  </si>
  <si>
    <t>REV_005_023</t>
  </si>
  <si>
    <t>REV_005_024</t>
  </si>
  <si>
    <t>REV_005_025</t>
  </si>
  <si>
    <t>REV_005_026</t>
  </si>
  <si>
    <t>REV_005_027</t>
  </si>
  <si>
    <t>REV_005_028</t>
  </si>
  <si>
    <t>REV_005_029</t>
  </si>
  <si>
    <t>REV_005_030</t>
  </si>
  <si>
    <t>Thai tomyam specialist with spicy soups and street-style dining.</t>
  </si>
  <si>
    <t>Local Thai seafood spot, known for its spicy tomyam and noodles.</t>
  </si>
  <si>
    <t>Indonesian bakso (meatball soup) specialist with authentic flavors.</t>
  </si>
  <si>
    <t>International fast-food chain with healthy sub sandwiches.</t>
  </si>
  <si>
    <t>Dessert stall serving chilled cendol and other sweets.</t>
  </si>
  <si>
    <t>Night market with varied food stalls and local snacks.</t>
  </si>
  <si>
    <t>Famous for authentic Indonesian ayam penyet since 2016.</t>
  </si>
  <si>
    <t>Global fast-food chain known for burgers and drive-thru service.</t>
  </si>
  <si>
    <t>Indonesian restaurant serving spicy fried chicken with rice.</t>
  </si>
  <si>
    <t>Casual Thai eatery popular for tomyam and stir-fried dishes.</t>
  </si>
  <si>
    <t>Malay restaurant offering traditional nasi ayam and rice dishes.</t>
  </si>
  <si>
    <t>Chinese hotpot chain specializing in malatang soup.</t>
  </si>
  <si>
    <t>Fast-food burger stall popular among students and night owls.</t>
  </si>
  <si>
    <t>Breakfast spot serving banana leaf nasi lemak.</t>
  </si>
  <si>
    <t>Coffee shop chain with beverages and light bites, study-friendly.</t>
  </si>
  <si>
    <t>Middle Eastern street food stall, famous for shawarma.</t>
  </si>
  <si>
    <t>Malay nasi kukus stall offering steamed rice with spicy curry.</t>
  </si>
  <si>
    <t>University Café with affordable local meals for students.</t>
  </si>
  <si>
    <t>Café in Village 6 offering Malay and Western fusion food.</t>
  </si>
  <si>
    <t>Grill house with Malay and Western dishes.</t>
  </si>
  <si>
    <t>24-hour casual Malaysian eatery offering roti, drinks and more.</t>
  </si>
  <si>
    <t>Stall serving specialized fried chicken with rice and other additions.</t>
  </si>
  <si>
    <t>Malay family restaurant with classic rice and noodle dishes with various side dishes.</t>
  </si>
  <si>
    <t>Street-side Malay spot famous for their rice and side dishes.</t>
  </si>
  <si>
    <t>Trendy Ipoh Café serving cakes and desserts, great for studying.</t>
  </si>
  <si>
    <t>Thai chain famous for small bowls of noodles and creative drinks.</t>
  </si>
  <si>
    <t>Casual Thai eatery with spicy tomyam and stir-fried favorites.</t>
  </si>
  <si>
    <t>Thai seafood place specializing in spicy tomyam and curries.</t>
  </si>
  <si>
    <t>Street-style tomyam stall with flavorful broth and quick service.</t>
  </si>
  <si>
    <t>Small Malay diner offering traditional rice and noodle meals.</t>
  </si>
  <si>
    <t>Pizza chain known for delivery and takeout options.</t>
  </si>
  <si>
    <t>American fast-food chain serving burgers, root beer, and fried chicken.</t>
  </si>
  <si>
    <t>Malay restaurant offering homestyle dishes and cozy atmosphere.</t>
  </si>
  <si>
    <t>Malay food stall known for its crispy fried chicken and rice.</t>
  </si>
  <si>
    <t>Thai seafood restaurant popular for its tomyam soups.</t>
  </si>
  <si>
    <t>Arabian restaurant with signature Middle Eastern platters.</t>
  </si>
  <si>
    <t>Casual Thai eatery offering tomyam and other local dishes.</t>
  </si>
  <si>
    <t>Indonesian eatery offering spicy ayam penyet with sambal.</t>
  </si>
  <si>
    <t>Malay seafood restaurant famous for curry fish head.</t>
  </si>
  <si>
    <t>Chinese restaurant offering halal dim sum and seafood options.</t>
  </si>
  <si>
    <t>Trendy outdoor Mamak serving drinks, snacks, and light meals.</t>
  </si>
  <si>
    <t>Mamak Stall</t>
  </si>
  <si>
    <t>Mexican mixed dishes served freshly, varies from spaghetti to tacos.</t>
  </si>
  <si>
    <t>Fusion bistro serving Indian and Malay foods.</t>
  </si>
  <si>
    <t>Cakery and café serving Western desserts and light meals.</t>
  </si>
  <si>
    <t>Breakfast stall famous for fluffy roti canai and tea.</t>
  </si>
  <si>
    <t>Local snack shop offering spud-potato items.</t>
  </si>
  <si>
    <t>Modern café for desserts, coffee, and light bites.</t>
  </si>
  <si>
    <t>Malaysian-chinese restaurant specializing in seafood and family-style dining.</t>
  </si>
  <si>
    <t>Family-friendly café serving Malay and Western fusion dishes.</t>
  </si>
  <si>
    <t>Trendy café with coffee, snacks, and cozy seating.</t>
  </si>
  <si>
    <t>Chinese halal restaurant serving dim sum and seafood.</t>
  </si>
  <si>
    <t>Famous for flame-grilled peri-peri chicken and sides.</t>
  </si>
  <si>
    <t>Korean street food chain with tteokbokki and fried chicken.</t>
  </si>
  <si>
    <t>American fast-food chain specializing in fried chicken.</t>
  </si>
  <si>
    <t>Japanese chain offering sushi on conveyor belts.</t>
  </si>
  <si>
    <t>Indonesian fast-food chain specializing in cheesy chicken.</t>
  </si>
  <si>
    <t>Malaysian eatery famous for banana leaf rice.</t>
  </si>
  <si>
    <t>Malay stall known for blue rice and spicy condiments.</t>
  </si>
  <si>
    <t>Japanese convenience store with onigiri and desserts.</t>
  </si>
  <si>
    <t>Café chain serving premium coffee and cakes.</t>
  </si>
  <si>
    <t>Spicy Indonesian fried chicken with sambal.</t>
  </si>
  <si>
    <t>Campus café serving affordable Malay meals for students.</t>
  </si>
  <si>
    <t>Another UTP café with quick meals and snacks.</t>
  </si>
  <si>
    <t>Casual Japanese spot offering sushi rolls and bento.</t>
  </si>
  <si>
    <t>Italian-inspired café serving pasta and Western dishes.</t>
  </si>
  <si>
    <t>Malaysian fast-food chain with fried chicken and rice.</t>
  </si>
  <si>
    <t>Breakfast spot known for coffee and toast sets.</t>
  </si>
  <si>
    <t>Indonesian fried chicken with crunchy sambal topping.</t>
  </si>
  <si>
    <t>Local eatery specializing in chicken chop and Western food.</t>
  </si>
  <si>
    <t>Local burger joint in UTP serving large patties and sauces.</t>
  </si>
  <si>
    <t>MEAL_003_027</t>
  </si>
  <si>
    <t>MEAL_003_028</t>
  </si>
  <si>
    <t>MEAL_003_029</t>
  </si>
  <si>
    <t>MEAL_003_030</t>
  </si>
  <si>
    <t>MEAL_003_031</t>
  </si>
  <si>
    <t>MEAL_003_032</t>
  </si>
  <si>
    <t>MEAL_003_033</t>
  </si>
  <si>
    <t>MEAL_003_034</t>
  </si>
  <si>
    <t>MEAL_003_035</t>
  </si>
  <si>
    <t>MEAL_003_036</t>
  </si>
  <si>
    <t>MEAL_003_037</t>
  </si>
  <si>
    <t>MEAL_003_038</t>
  </si>
  <si>
    <t>MEAL_003_039</t>
  </si>
  <si>
    <t>MEAL_003_040</t>
  </si>
  <si>
    <t>REV_003_001</t>
  </si>
  <si>
    <t>REV_003_002</t>
  </si>
  <si>
    <t>REV_003_003</t>
  </si>
  <si>
    <t>REV_003_004</t>
  </si>
  <si>
    <t>REV_003_005</t>
  </si>
  <si>
    <t>REV_003_006</t>
  </si>
  <si>
    <t>REV_003_007</t>
  </si>
  <si>
    <t>REV_003_008</t>
  </si>
  <si>
    <t>REV_003_009</t>
  </si>
  <si>
    <t>REV_003_010</t>
  </si>
  <si>
    <t>REV_003_011</t>
  </si>
  <si>
    <t>REV_003_012</t>
  </si>
  <si>
    <t>REV_003_013</t>
  </si>
  <si>
    <t>REV_003_014</t>
  </si>
  <si>
    <t>REV_003_015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</si>
</sst>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4409]yyyy\-mm\-dd;@"/>
    <numFmt numFmtId="165" formatCode="&quot;RM&quot;#,##0.00"/>
    <numFmt numFmtId="166" formatCode="0.0"/>
    <numFmt numFmtId="167" formatCode="[$-14409]hh:mm:ss;@"/>
    <numFmt numFmtId="168" formatCode="yyyy\-mm\-dd\ hh:mm:ss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0" xfId="0" applyNumberFormat="1" applyAlignment="1">
      <alignment horizontal="right" vertical="center" wrapText="1"/>
    </xf>
    <xf numFmtId="0" fontId="3" fillId="0" borderId="0" xfId="1"/>
  </cellXfs>
  <cellStyles count="2">
    <cellStyle name="Hyperlink" xfId="1" builtinId="8"/>
    <cellStyle name="Normal" xfId="0" builtinId="0"/>
  </cellStyles>
  <dxfs count="27">
    <dxf>
      <numFmt numFmtId="168" formatCode="yyyy\-mm\-dd\ hh:mm:ss"/>
    </dxf>
    <dxf>
      <numFmt numFmtId="0" formatCode="General"/>
    </dxf>
    <dxf>
      <numFmt numFmtId="164" formatCode="[$-14409]yyyy\-mm\-dd;@"/>
    </dxf>
    <dxf>
      <numFmt numFmtId="0" formatCode="General"/>
    </dxf>
    <dxf>
      <numFmt numFmtId="0" formatCode="General"/>
    </dxf>
    <dxf>
      <numFmt numFmtId="1" formatCode="0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" formatCode="0"/>
      <alignment horizontal="right" vertical="center" textRotation="0" wrapText="1" indent="0" justifyLastLine="0" shrinkToFit="0" readingOrder="0"/>
    </dxf>
    <dxf>
      <numFmt numFmtId="164" formatCode="[$-14409]yyyy\-mm\-dd;@"/>
      <alignment horizontal="left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164" formatCode="[$-14409]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[$-14409]hh:mm:ss;@"/>
    </dxf>
    <dxf>
      <numFmt numFmtId="167" formatCode="[$-14409]hh:mm:ss;@"/>
    </dxf>
    <dxf>
      <numFmt numFmtId="1" formatCode="0"/>
    </dxf>
    <dxf>
      <numFmt numFmtId="166" formatCode="0.0"/>
    </dxf>
    <dxf>
      <numFmt numFmtId="165" formatCode="&quot;RM&quot;#,##0.00"/>
    </dxf>
    <dxf>
      <numFmt numFmtId="165" formatCode="&quot;RM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5218C8-608A-40E1-9C86-0CD191EF11E9}" name="MealTypeMetadata" displayName="MealTypeMetadata" ref="A1:B10" totalsRowShown="0">
  <autoFilter ref="A1:B10" xr:uid="{B75218C8-608A-40E1-9C86-0CD191EF11E9}"/>
  <tableColumns count="2">
    <tableColumn id="1" xr3:uid="{4E3401F9-4C00-4867-B083-3E6846F0574A}" name="Name of Meal"/>
    <tableColumn id="2" xr3:uid="{211F4479-42F2-45A6-AFCE-70D5914D5CD8}" name="Time R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0FB055-A0A1-4897-8B83-56B0FF991726}" name="RestaurantsTags" displayName="RestaurantsTags" ref="A1:A45" totalsRowShown="0">
  <autoFilter ref="A1:A45" xr:uid="{840FB055-A0A1-4897-8B83-56B0FF991726}"/>
  <sortState xmlns:xlrd2="http://schemas.microsoft.com/office/spreadsheetml/2017/richdata2" ref="A2:A45">
    <sortCondition ref="A1:A45"/>
  </sortState>
  <tableColumns count="1">
    <tableColumn id="1" xr3:uid="{4DE5F321-4566-495F-9494-70107EE953D2}" name="Tag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ACB5B2-006E-424E-9D2D-E09731344322}" name="RestaurantsMetadata" displayName="RestaurantsMetadata" ref="A1:P72" totalsRowShown="0">
  <autoFilter ref="A1:P72" xr:uid="{B8ACB5B2-006E-424E-9D2D-E09731344322}"/>
  <sortState xmlns:xlrd2="http://schemas.microsoft.com/office/spreadsheetml/2017/richdata2" ref="A2:P72">
    <sortCondition ref="A1:A72"/>
  </sortState>
  <tableColumns count="16">
    <tableColumn id="1" xr3:uid="{F8709482-5492-4935-98F1-392C33DCB397}" name="ID"/>
    <tableColumn id="2" xr3:uid="{CF871E8F-F933-4DC1-A786-B2CCC531FD96}" name="Name"/>
    <tableColumn id="10" xr3:uid="{86BEDA01-535D-4EE7-A466-00CAEA0A79D6}" name="District"/>
    <tableColumn id="7" xr3:uid="{29215392-0373-467F-87D8-AE44F20F755C}" name="Est Price Min per Person" dataDxfId="26"/>
    <tableColumn id="3" xr3:uid="{E4B78427-A9C9-4C69-868B-BB8E9F077E47}" name="Est Price Max per Person" dataDxfId="25"/>
    <tableColumn id="13" xr3:uid="{A8FFAFEF-2D1E-4093-9AF2-ED0AEE8D7664}" name="Google Rating" dataDxfId="24"/>
    <tableColumn id="6" xr3:uid="{AD62A0B7-C595-458C-A019-C4A29FE12428}" name="Number of Google Reviewers" dataDxfId="23"/>
    <tableColumn id="11" xr3:uid="{3C4905D8-3EC7-471B-A44E-0A3E3028F7FE}" name="Opening Time" dataDxfId="22"/>
    <tableColumn id="12" xr3:uid="{AEA4EE40-B780-4DFC-9C01-E8FA83084006}" name="Closing Time" dataDxfId="21"/>
    <tableColumn id="9" xr3:uid="{3F80DEB4-7D5D-4807-BFCF-65645396EA04}" name="Location"/>
    <tableColumn id="8" xr3:uid="{3D776DDA-B0AC-428D-BFD8-CF7EA249A15E}" name="Latitude"/>
    <tableColumn id="5" xr3:uid="{8A4E9333-0428-4D06-A929-E1D897E6502E}" name="Longitude" dataDxfId="20"/>
    <tableColumn id="4" xr3:uid="{11B74BB6-B38B-4116-94FE-5D79342EC133}" name="Tag 1"/>
    <tableColumn id="14" xr3:uid="{72CCFE77-F043-495D-A56F-B136F8B845DD}" name="Tag 2"/>
    <tableColumn id="15" xr3:uid="{4FD90CE2-A299-45E6-BD9C-28B9A70638FC}" name="Tag 3"/>
    <tableColumn id="16" xr3:uid="{E856E99C-646B-48F6-8136-3FEFDEDD813C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31B326-2F79-447B-9745-DDA6F26F4417}" name="UserMetadata" displayName="UserMetadata" ref="A1:L6" totalsRowShown="0">
  <autoFilter ref="A1:L6" xr:uid="{1331B326-2F79-447B-9745-DDA6F26F4417}"/>
  <tableColumns count="12">
    <tableColumn id="1" xr3:uid="{2F66372D-C779-4522-AC2B-CB2AC2BA245C}" name="ID"/>
    <tableColumn id="2" xr3:uid="{81B3093C-AE6C-4202-A52F-25B124A82601}" name="Name"/>
    <tableColumn id="8" xr3:uid="{48ECF900-1A57-4B6D-9025-7813C7F2F9A7}" name="Username"/>
    <tableColumn id="3" xr3:uid="{A315EE45-986D-4235-891F-0DADF1DDA07F}" name="Age"/>
    <tableColumn id="4" xr3:uid="{A7C1ABB8-54A0-4D0E-8B68-682DB972F513}" name="Gender"/>
    <tableColumn id="9" xr3:uid="{C7B66891-F89F-4A2C-A767-3DF3AF175AA5}" name="Email"/>
    <tableColumn id="10" xr3:uid="{CED75F15-1D6B-4169-882B-7F978506A92B}" name="Password Hash" dataCellStyle="Hyperlink"/>
    <tableColumn id="5" xr3:uid="{A88E7601-AF72-4AA4-ABA4-E3F3853129A9}" name="Location" dataDxfId="19"/>
    <tableColumn id="6" xr3:uid="{6CE4F6B7-4D6C-4689-974F-603523B5B5A6}" name="Latitude" dataDxfId="18"/>
    <tableColumn id="7" xr3:uid="{89DC1BC3-2B68-4BD8-85E8-3E91C2C2F47D}" name="Longitude" dataDxfId="17"/>
    <tableColumn id="11" xr3:uid="{3F5A4223-ADC4-47B1-8781-5B01CB099C66}" name="Date Joined" dataDxfId="16"/>
    <tableColumn id="12" xr3:uid="{BDE6B79E-D1F1-4A95-A32E-EBBEC4BA06CC}" name="Last Login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643170-7423-4F81-BCF9-B2517411C750}" name="Table3" displayName="Table3" ref="A1:I222" totalsRowShown="0" headerRowDxfId="14" dataDxfId="13">
  <autoFilter ref="A1:I222" xr:uid="{02643170-7423-4F81-BCF9-B2517411C750}"/>
  <sortState xmlns:xlrd2="http://schemas.microsoft.com/office/spreadsheetml/2017/richdata2" ref="A2:I222">
    <sortCondition ref="A1:A222"/>
  </sortState>
  <tableColumns count="9">
    <tableColumn id="1" xr3:uid="{CF28E756-AD3F-4881-91FD-F5BC092D118F}" name="ID" dataDxfId="12"/>
    <tableColumn id="2" xr3:uid="{54618D48-D2E8-4B86-A1BC-07D41DA47EC0}" name="User ID">
      <calculatedColumnFormula>_xlfn.XLOOKUP(Table3[[#This Row],[Name]],UserMetadata[Name],UserMetadata[ID]," ")</calculatedColumnFormula>
    </tableColumn>
    <tableColumn id="3" xr3:uid="{FDB5D4C4-64ED-4026-8662-E5022EC2B9F8}" name="Name" dataDxfId="11"/>
    <tableColumn id="4" xr3:uid="{07D82651-AA3E-4715-9177-AEFFA4F90254}" name="Restaurant ID" dataDxfId="10">
      <calculatedColumnFormula>_xlfn.XLOOKUP(Table3[[#This Row],[Restaurant Name]],RestaurantsMetadata[Name],RestaurantsMetadata[ID], " ")</calculatedColumnFormula>
    </tableColumn>
    <tableColumn id="5" xr3:uid="{F65E9271-A059-4248-A5A2-EA74F09C449E}" name="Restaurant Name" dataDxfId="9"/>
    <tableColumn id="6" xr3:uid="{83D9281E-6D0B-4A76-929A-5FAC59BB33C0}" name="Date" dataDxfId="8"/>
    <tableColumn id="7" xr3:uid="{F6DCB3C1-3F9D-4536-9D38-B51E3724CF1F}" name="Rating" dataDxfId="7"/>
    <tableColumn id="9" xr3:uid="{AC39AC06-93A1-471F-B817-B2117C4AFC62}" name="Price Satisfaction" dataDxfId="6"/>
    <tableColumn id="10" xr3:uid="{867BC29F-BB6C-4A4D-A4FD-6A1C93377A70}" name="Frequency of Visits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FB4AFF-6DB3-4F2E-A2B3-26D6BCC6358F}" name="FullMealData" displayName="FullMealData" ref="A1:H460" totalsRowShown="0">
  <autoFilter ref="A1:H460" xr:uid="{08FB4AFF-6DB3-4F2E-A2B3-26D6BCC6358F}"/>
  <sortState xmlns:xlrd2="http://schemas.microsoft.com/office/spreadsheetml/2017/richdata2" ref="A2:H459">
    <sortCondition ref="A1:A459"/>
  </sortState>
  <tableColumns count="8">
    <tableColumn id="1" xr3:uid="{72BBDE43-9626-4E72-B430-7B01FBD31A1E}" name="ID"/>
    <tableColumn id="8" xr3:uid="{460E298F-8692-40BD-9C22-EF1C0241ECB2}" name="User ID" dataDxfId="4">
      <calculatedColumnFormula>_xlfn.XLOOKUP(FullMealData[[#This Row],[Name]],UserMetadata[Name],UserMetadata[ID]," ")</calculatedColumnFormula>
    </tableColumn>
    <tableColumn id="2" xr3:uid="{1A267569-6EBE-44A4-94AC-A1B8FF0ECF18}" name="Name" dataDxfId="3">
      <calculatedColumnFormula>_xlfn.XLOOKUP(FullMealData[[#This Row],[ID]],UserMetadata[ID],UserMetadata[Name]," ")</calculatedColumnFormula>
    </tableColumn>
    <tableColumn id="7" xr3:uid="{E8E2729F-C3DB-4F89-80E5-1655D77EADB7}" name="Date" dataDxfId="2"/>
    <tableColumn id="3" xr3:uid="{1FB1E55D-3438-4D35-A3A7-00628E48B829}" name="Day"/>
    <tableColumn id="4" xr3:uid="{9BFC0111-3D4A-41CA-806E-023A75B96C93}" name="Meal"/>
    <tableColumn id="5" xr3:uid="{37F9370F-EE51-4EE0-877E-4C3E64664929}" name="Restaurant ID"/>
    <tableColumn id="6" xr3:uid="{6A47AB1A-D0B8-4C2B-A62D-53CDD7421B3C}" name="Restaurant Name" dataDxfId="1">
      <calculatedColumnFormula>_xlfn.XLOOKUP(FullMealData[[#This Row],[Restaurant ID]],RestaurantsMetadata[ID],RestaurantsMetadata[Name], " 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A2613-364F-45DC-BAEA-75F106B97278}" name="InteractionLog" displayName="InteractionLog" ref="A1:I53" totalsRowShown="0">
  <autoFilter ref="A1:I53" xr:uid="{A80A2613-364F-45DC-BAEA-75F106B97278}"/>
  <tableColumns count="9">
    <tableColumn id="1" xr3:uid="{1B979898-758D-4015-9E01-FE37F5576786}" name="ID"/>
    <tableColumn id="2" xr3:uid="{8BB6CABC-C952-49DD-AE76-BE1670366912}" name="User ID"/>
    <tableColumn id="3" xr3:uid="{62ED74F4-9E22-47B1-B2A4-69D5F92BA412}" name="Recommendation Rank"/>
    <tableColumn id="4" xr3:uid="{4524853D-4C0B-47F9-B5EA-7192DC63F081}" name="Restaurant ID"/>
    <tableColumn id="5" xr3:uid="{E8E2D546-C835-4633-BC04-96AB4EC4A324}" name="User Action"/>
    <tableColumn id="6" xr3:uid="{24DC2C1D-ACD2-4E5B-805A-F0181141B18C}" name="Timestamp" dataDxfId="0"/>
    <tableColumn id="7" xr3:uid="{1DB548A9-8F63-448C-B314-AA8D11AB5600}" name="Swipe Time (Sec)"/>
    <tableColumn id="8" xr3:uid="{C66772F7-1477-44D8-B31C-B9330D620761}" name="Final Ordered"/>
    <tableColumn id="9" xr3:uid="{FCAAD5CF-7FA1-493B-85EF-095A953F395D}" name="User Feedba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zaqunyan04@gmail.com" TargetMode="External"/><Relationship Id="rId2" Type="http://schemas.openxmlformats.org/officeDocument/2006/relationships/hyperlink" Target="mailto:amiera.batrisyia@gmail.com" TargetMode="External"/><Relationship Id="rId1" Type="http://schemas.openxmlformats.org/officeDocument/2006/relationships/hyperlink" Target="mailto:amier.luqman@gmail.com" TargetMode="External"/><Relationship Id="rId6" Type="http://schemas.openxmlformats.org/officeDocument/2006/relationships/table" Target="../tables/table4.xml"/><Relationship Id="rId5" Type="http://schemas.openxmlformats.org/officeDocument/2006/relationships/hyperlink" Target="mailto:aliachern29@gmail.com" TargetMode="External"/><Relationship Id="rId4" Type="http://schemas.openxmlformats.org/officeDocument/2006/relationships/hyperlink" Target="mailto:lathiff12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714A-18B2-4097-8F84-98A5476A4F45}">
  <dimension ref="A1:B10"/>
  <sheetViews>
    <sheetView zoomScaleNormal="100" workbookViewId="0">
      <selection activeCell="C10" sqref="C10"/>
    </sheetView>
  </sheetViews>
  <sheetFormatPr defaultRowHeight="15" x14ac:dyDescent="0.25"/>
  <cols>
    <col min="1" max="1" width="20.85546875" customWidth="1"/>
    <col min="2" max="10" width="20.7109375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3</v>
      </c>
      <c r="B2" t="s">
        <v>9</v>
      </c>
    </row>
    <row r="3" spans="1:2" x14ac:dyDescent="0.25">
      <c r="A3" t="s">
        <v>0</v>
      </c>
      <c r="B3" t="s">
        <v>11</v>
      </c>
    </row>
    <row r="4" spans="1:2" x14ac:dyDescent="0.25">
      <c r="A4" t="s">
        <v>2</v>
      </c>
      <c r="B4" t="s">
        <v>10</v>
      </c>
    </row>
    <row r="5" spans="1:2" x14ac:dyDescent="0.25">
      <c r="A5" t="s">
        <v>1</v>
      </c>
      <c r="B5" t="s">
        <v>12</v>
      </c>
    </row>
    <row r="6" spans="1:2" x14ac:dyDescent="0.25">
      <c r="A6" t="s">
        <v>4</v>
      </c>
      <c r="B6" t="s">
        <v>13</v>
      </c>
    </row>
    <row r="7" spans="1:2" x14ac:dyDescent="0.25">
      <c r="A7" t="s">
        <v>5</v>
      </c>
      <c r="B7" t="s">
        <v>14</v>
      </c>
    </row>
    <row r="8" spans="1:2" x14ac:dyDescent="0.25">
      <c r="A8" t="s">
        <v>6</v>
      </c>
      <c r="B8" t="s">
        <v>15</v>
      </c>
    </row>
    <row r="9" spans="1:2" x14ac:dyDescent="0.25">
      <c r="A9" t="s">
        <v>7</v>
      </c>
      <c r="B9" t="s">
        <v>16</v>
      </c>
    </row>
    <row r="10" spans="1:2" x14ac:dyDescent="0.25">
      <c r="A10" t="s">
        <v>8</v>
      </c>
      <c r="B10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8E1F-1673-41A9-9A30-8239D139DC81}">
  <dimension ref="A1:A45"/>
  <sheetViews>
    <sheetView topLeftCell="A4" workbookViewId="0">
      <selection activeCell="A18" sqref="A18:XFD18"/>
    </sheetView>
  </sheetViews>
  <sheetFormatPr defaultRowHeight="15" x14ac:dyDescent="0.25"/>
  <cols>
    <col min="1" max="1" width="15.28515625" bestFit="1" customWidth="1"/>
  </cols>
  <sheetData>
    <row r="1" spans="1:1" x14ac:dyDescent="0.25">
      <c r="A1" t="s">
        <v>476</v>
      </c>
    </row>
    <row r="2" spans="1:1" x14ac:dyDescent="0.25">
      <c r="A2" s="7" t="s">
        <v>512</v>
      </c>
    </row>
    <row r="3" spans="1:1" x14ac:dyDescent="0.25">
      <c r="A3" s="7" t="s">
        <v>487</v>
      </c>
    </row>
    <row r="4" spans="1:1" x14ac:dyDescent="0.25">
      <c r="A4" s="7" t="s">
        <v>506</v>
      </c>
    </row>
    <row r="5" spans="1:1" x14ac:dyDescent="0.25">
      <c r="A5" s="7" t="s">
        <v>490</v>
      </c>
    </row>
    <row r="6" spans="1:1" x14ac:dyDescent="0.25">
      <c r="A6" s="7" t="s">
        <v>481</v>
      </c>
    </row>
    <row r="7" spans="1:1" x14ac:dyDescent="0.25">
      <c r="A7" s="7" t="s">
        <v>489</v>
      </c>
    </row>
    <row r="8" spans="1:1" x14ac:dyDescent="0.25">
      <c r="A8" s="7" t="s">
        <v>498</v>
      </c>
    </row>
    <row r="9" spans="1:1" x14ac:dyDescent="0.25">
      <c r="A9" s="7" t="s">
        <v>482</v>
      </c>
    </row>
    <row r="10" spans="1:1" x14ac:dyDescent="0.25">
      <c r="A10" s="7" t="s">
        <v>478</v>
      </c>
    </row>
    <row r="11" spans="1:1" x14ac:dyDescent="0.25">
      <c r="A11" s="7" t="s">
        <v>485</v>
      </c>
    </row>
    <row r="12" spans="1:1" x14ac:dyDescent="0.25">
      <c r="A12" s="7" t="s">
        <v>515</v>
      </c>
    </row>
    <row r="13" spans="1:1" x14ac:dyDescent="0.25">
      <c r="A13" s="7" t="s">
        <v>493</v>
      </c>
    </row>
    <row r="14" spans="1:1" x14ac:dyDescent="0.25">
      <c r="A14" s="7" t="s">
        <v>480</v>
      </c>
    </row>
    <row r="15" spans="1:1" x14ac:dyDescent="0.25">
      <c r="A15" s="7" t="s">
        <v>516</v>
      </c>
    </row>
    <row r="16" spans="1:1" x14ac:dyDescent="0.25">
      <c r="A16" s="7" t="s">
        <v>496</v>
      </c>
    </row>
    <row r="17" spans="1:1" x14ac:dyDescent="0.25">
      <c r="A17" s="7" t="s">
        <v>503</v>
      </c>
    </row>
    <row r="18" spans="1:1" x14ac:dyDescent="0.25">
      <c r="A18" s="7" t="s">
        <v>501</v>
      </c>
    </row>
    <row r="19" spans="1:1" x14ac:dyDescent="0.25">
      <c r="A19" s="7" t="s">
        <v>571</v>
      </c>
    </row>
    <row r="20" spans="1:1" x14ac:dyDescent="0.25">
      <c r="A20" s="7" t="s">
        <v>484</v>
      </c>
    </row>
    <row r="21" spans="1:1" x14ac:dyDescent="0.25">
      <c r="A21" s="7" t="s">
        <v>499</v>
      </c>
    </row>
    <row r="22" spans="1:1" x14ac:dyDescent="0.25">
      <c r="A22" s="7" t="s">
        <v>500</v>
      </c>
    </row>
    <row r="23" spans="1:1" x14ac:dyDescent="0.25">
      <c r="A23" s="7" t="s">
        <v>507</v>
      </c>
    </row>
    <row r="24" spans="1:1" x14ac:dyDescent="0.25">
      <c r="A24" s="7" t="s">
        <v>473</v>
      </c>
    </row>
    <row r="25" spans="1:1" x14ac:dyDescent="0.25">
      <c r="A25" s="7" t="s">
        <v>494</v>
      </c>
    </row>
    <row r="26" spans="1:1" x14ac:dyDescent="0.25">
      <c r="A26" s="7" t="s">
        <v>519</v>
      </c>
    </row>
    <row r="27" spans="1:1" x14ac:dyDescent="0.25">
      <c r="A27" s="7" t="s">
        <v>479</v>
      </c>
    </row>
    <row r="28" spans="1:1" x14ac:dyDescent="0.25">
      <c r="A28" s="7" t="s">
        <v>508</v>
      </c>
    </row>
    <row r="29" spans="1:1" x14ac:dyDescent="0.25">
      <c r="A29" s="7" t="s">
        <v>517</v>
      </c>
    </row>
    <row r="30" spans="1:1" x14ac:dyDescent="0.25">
      <c r="A30" s="7" t="s">
        <v>483</v>
      </c>
    </row>
    <row r="31" spans="1:1" x14ac:dyDescent="0.25">
      <c r="A31" s="7" t="s">
        <v>518</v>
      </c>
    </row>
    <row r="32" spans="1:1" x14ac:dyDescent="0.25">
      <c r="A32" s="7" t="s">
        <v>497</v>
      </c>
    </row>
    <row r="33" spans="1:1" x14ac:dyDescent="0.25">
      <c r="A33" s="7" t="s">
        <v>475</v>
      </c>
    </row>
    <row r="34" spans="1:1" x14ac:dyDescent="0.25">
      <c r="A34" s="7" t="s">
        <v>491</v>
      </c>
    </row>
    <row r="35" spans="1:1" x14ac:dyDescent="0.25">
      <c r="A35" s="7" t="s">
        <v>511</v>
      </c>
    </row>
    <row r="36" spans="1:1" x14ac:dyDescent="0.25">
      <c r="A36" s="7" t="s">
        <v>486</v>
      </c>
    </row>
    <row r="37" spans="1:1" x14ac:dyDescent="0.25">
      <c r="A37" s="7" t="s">
        <v>495</v>
      </c>
    </row>
    <row r="38" spans="1:1" x14ac:dyDescent="0.25">
      <c r="A38" s="7" t="s">
        <v>492</v>
      </c>
    </row>
    <row r="39" spans="1:1" x14ac:dyDescent="0.25">
      <c r="A39" s="7" t="s">
        <v>474</v>
      </c>
    </row>
    <row r="40" spans="1:1" x14ac:dyDescent="0.25">
      <c r="A40" s="7" t="s">
        <v>509</v>
      </c>
    </row>
    <row r="41" spans="1:1" x14ac:dyDescent="0.25">
      <c r="A41" s="7" t="s">
        <v>477</v>
      </c>
    </row>
    <row r="42" spans="1:1" x14ac:dyDescent="0.25">
      <c r="A42" s="7" t="s">
        <v>504</v>
      </c>
    </row>
    <row r="43" spans="1:1" x14ac:dyDescent="0.25">
      <c r="A43" s="7" t="s">
        <v>510</v>
      </c>
    </row>
    <row r="44" spans="1:1" x14ac:dyDescent="0.25">
      <c r="A44" s="7" t="s">
        <v>502</v>
      </c>
    </row>
    <row r="45" spans="1:1" x14ac:dyDescent="0.25">
      <c r="A45" s="7" t="s">
        <v>749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E2AA-994E-4C1E-8EFB-C87FA0C40A2C}">
  <dimension ref="A1:P72"/>
  <sheetViews>
    <sheetView tabSelected="1" topLeftCell="E1" zoomScale="70" zoomScaleNormal="70" workbookViewId="0">
      <selection activeCell="B69" sqref="B69"/>
    </sheetView>
  </sheetViews>
  <sheetFormatPr defaultRowHeight="15" x14ac:dyDescent="0.25"/>
  <cols>
    <col min="1" max="1" width="16.85546875" customWidth="1"/>
    <col min="2" max="3" width="47.42578125" customWidth="1"/>
    <col min="4" max="4" width="25.42578125" style="2" bestFit="1" customWidth="1"/>
    <col min="5" max="5" width="25.7109375" style="2" bestFit="1" customWidth="1"/>
    <col min="6" max="6" width="25.7109375" style="4" customWidth="1"/>
    <col min="7" max="7" width="37.7109375" style="3" customWidth="1"/>
    <col min="8" max="9" width="23.42578125" style="5" customWidth="1"/>
    <col min="10" max="10" width="44" customWidth="1"/>
    <col min="11" max="12" width="24.7109375" customWidth="1"/>
    <col min="13" max="15" width="22.5703125" customWidth="1"/>
    <col min="16" max="16" width="85.140625" bestFit="1" customWidth="1"/>
  </cols>
  <sheetData>
    <row r="1" spans="1:16" x14ac:dyDescent="0.25">
      <c r="A1" t="s">
        <v>21</v>
      </c>
      <c r="B1" t="s">
        <v>18</v>
      </c>
      <c r="C1" t="s">
        <v>52</v>
      </c>
      <c r="D1" s="2" t="s">
        <v>81</v>
      </c>
      <c r="E1" s="2" t="s">
        <v>82</v>
      </c>
      <c r="F1" s="4" t="s">
        <v>105</v>
      </c>
      <c r="G1" s="3" t="s">
        <v>108</v>
      </c>
      <c r="H1" s="5" t="s">
        <v>106</v>
      </c>
      <c r="I1" s="5" t="s">
        <v>107</v>
      </c>
      <c r="J1" t="s">
        <v>34</v>
      </c>
      <c r="K1" t="s">
        <v>83</v>
      </c>
      <c r="L1" t="s">
        <v>84</v>
      </c>
      <c r="M1" t="s">
        <v>469</v>
      </c>
      <c r="N1" t="s">
        <v>470</v>
      </c>
      <c r="O1" t="s">
        <v>471</v>
      </c>
      <c r="P1" t="s">
        <v>472</v>
      </c>
    </row>
    <row r="2" spans="1:16" x14ac:dyDescent="0.25">
      <c r="A2" t="s">
        <v>183</v>
      </c>
      <c r="B2" t="s">
        <v>35</v>
      </c>
      <c r="C2" t="s">
        <v>53</v>
      </c>
      <c r="D2" s="2">
        <v>1</v>
      </c>
      <c r="E2" s="2">
        <v>20</v>
      </c>
      <c r="F2" s="4">
        <v>4.2</v>
      </c>
      <c r="G2" s="3">
        <v>36</v>
      </c>
      <c r="H2" s="5">
        <v>0.45833333333333331</v>
      </c>
      <c r="I2" s="5">
        <v>0.10416666666666667</v>
      </c>
      <c r="J2" t="s">
        <v>59</v>
      </c>
      <c r="K2">
        <v>4.3756189068865998</v>
      </c>
      <c r="L2">
        <v>100.979763568303</v>
      </c>
      <c r="M2" s="7" t="s">
        <v>474</v>
      </c>
      <c r="N2" s="7" t="s">
        <v>495</v>
      </c>
      <c r="O2" s="7" t="s">
        <v>507</v>
      </c>
      <c r="P2" t="s">
        <v>708</v>
      </c>
    </row>
    <row r="3" spans="1:16" x14ac:dyDescent="0.25">
      <c r="A3" t="s">
        <v>184</v>
      </c>
      <c r="B3" t="s">
        <v>37</v>
      </c>
      <c r="C3" t="s">
        <v>53</v>
      </c>
      <c r="D3" s="2">
        <v>1</v>
      </c>
      <c r="E3" s="2">
        <v>20</v>
      </c>
      <c r="F3" s="4">
        <v>3.5</v>
      </c>
      <c r="G3" s="3">
        <v>46</v>
      </c>
      <c r="H3" s="5">
        <v>0.66666666666666663</v>
      </c>
      <c r="I3" s="5">
        <v>0.125</v>
      </c>
      <c r="J3" t="s">
        <v>60</v>
      </c>
      <c r="K3">
        <v>4.36210572110478</v>
      </c>
      <c r="L3">
        <v>100.977661815963</v>
      </c>
      <c r="M3" s="7" t="s">
        <v>474</v>
      </c>
      <c r="N3" s="7" t="s">
        <v>518</v>
      </c>
      <c r="O3" s="7" t="s">
        <v>498</v>
      </c>
      <c r="P3" t="s">
        <v>709</v>
      </c>
    </row>
    <row r="4" spans="1:16" x14ac:dyDescent="0.25">
      <c r="A4" t="s">
        <v>185</v>
      </c>
      <c r="B4" t="s">
        <v>38</v>
      </c>
      <c r="C4" t="s">
        <v>53</v>
      </c>
      <c r="D4" s="2">
        <v>1</v>
      </c>
      <c r="E4" s="2">
        <v>20</v>
      </c>
      <c r="F4" s="4">
        <v>5</v>
      </c>
      <c r="G4" s="3">
        <v>1</v>
      </c>
      <c r="H4" s="5">
        <v>0.375</v>
      </c>
      <c r="I4" s="5">
        <v>0.70833333333333337</v>
      </c>
      <c r="J4" t="s">
        <v>61</v>
      </c>
      <c r="K4">
        <v>4.3635429156308998</v>
      </c>
      <c r="L4">
        <v>100.981811528614</v>
      </c>
      <c r="M4" s="7" t="s">
        <v>473</v>
      </c>
      <c r="N4" s="7" t="s">
        <v>475</v>
      </c>
      <c r="O4" s="7" t="s">
        <v>498</v>
      </c>
      <c r="P4" t="s">
        <v>729</v>
      </c>
    </row>
    <row r="5" spans="1:16" x14ac:dyDescent="0.25">
      <c r="A5" t="s">
        <v>186</v>
      </c>
      <c r="B5" t="s">
        <v>39</v>
      </c>
      <c r="C5" t="s">
        <v>53</v>
      </c>
      <c r="D5" s="2">
        <v>1</v>
      </c>
      <c r="E5" s="2">
        <v>20</v>
      </c>
      <c r="F5" s="4">
        <v>4</v>
      </c>
      <c r="G5" s="3">
        <v>746</v>
      </c>
      <c r="H5" s="5">
        <v>0</v>
      </c>
      <c r="I5" s="5">
        <v>0</v>
      </c>
      <c r="J5" t="s">
        <v>62</v>
      </c>
      <c r="K5">
        <v>4.36053818653272</v>
      </c>
      <c r="L5">
        <v>100.962778732281</v>
      </c>
      <c r="M5" s="7" t="s">
        <v>749</v>
      </c>
      <c r="N5" s="7" t="s">
        <v>473</v>
      </c>
      <c r="O5" s="7" t="s">
        <v>501</v>
      </c>
      <c r="P5" t="s">
        <v>728</v>
      </c>
    </row>
    <row r="6" spans="1:16" x14ac:dyDescent="0.25">
      <c r="A6" t="s">
        <v>187</v>
      </c>
      <c r="B6" t="s">
        <v>40</v>
      </c>
      <c r="C6" t="s">
        <v>53</v>
      </c>
      <c r="D6" s="2">
        <v>1</v>
      </c>
      <c r="E6" s="2">
        <v>20</v>
      </c>
      <c r="F6" s="4">
        <v>4.5</v>
      </c>
      <c r="G6" s="3">
        <v>100</v>
      </c>
      <c r="H6" s="5">
        <v>0.47916666666666669</v>
      </c>
      <c r="I6" s="5">
        <v>0.77083333333333337</v>
      </c>
      <c r="J6" t="s">
        <v>63</v>
      </c>
      <c r="K6">
        <v>4.3583158900092904</v>
      </c>
      <c r="L6">
        <v>100.932138363335</v>
      </c>
      <c r="M6" s="7" t="s">
        <v>473</v>
      </c>
      <c r="N6" s="7" t="s">
        <v>571</v>
      </c>
      <c r="O6" s="7" t="s">
        <v>498</v>
      </c>
      <c r="P6" t="s">
        <v>710</v>
      </c>
    </row>
    <row r="7" spans="1:16" x14ac:dyDescent="0.25">
      <c r="A7" t="s">
        <v>188</v>
      </c>
      <c r="B7" t="s">
        <v>70</v>
      </c>
      <c r="C7" t="s">
        <v>53</v>
      </c>
      <c r="D7" s="2">
        <v>20</v>
      </c>
      <c r="E7" s="2">
        <v>40</v>
      </c>
      <c r="F7" s="4">
        <v>4.4000000000000004</v>
      </c>
      <c r="G7" s="3">
        <v>481</v>
      </c>
      <c r="H7" s="5">
        <v>0.33333333333333331</v>
      </c>
      <c r="I7" s="5">
        <v>0.91666666666666663</v>
      </c>
      <c r="J7" t="s">
        <v>64</v>
      </c>
      <c r="K7">
        <v>4.3642599617229099</v>
      </c>
      <c r="L7">
        <v>100.977300522679</v>
      </c>
      <c r="M7" s="7" t="s">
        <v>480</v>
      </c>
      <c r="N7" s="7" t="s">
        <v>518</v>
      </c>
      <c r="O7" s="7" t="s">
        <v>513</v>
      </c>
      <c r="P7" t="s">
        <v>711</v>
      </c>
    </row>
    <row r="8" spans="1:16" x14ac:dyDescent="0.25">
      <c r="A8" t="s">
        <v>189</v>
      </c>
      <c r="B8" t="s">
        <v>41</v>
      </c>
      <c r="C8" t="s">
        <v>53</v>
      </c>
      <c r="D8" s="2">
        <v>1</v>
      </c>
      <c r="E8" s="2">
        <v>20</v>
      </c>
      <c r="F8" s="4">
        <v>4.3</v>
      </c>
      <c r="G8" s="3">
        <v>201</v>
      </c>
      <c r="H8" s="5">
        <v>0.29166666666666669</v>
      </c>
      <c r="I8" s="5">
        <v>0.70833333333333337</v>
      </c>
      <c r="J8" t="s">
        <v>65</v>
      </c>
      <c r="K8">
        <v>4.3540272555934703</v>
      </c>
      <c r="L8">
        <v>100.966875067259</v>
      </c>
      <c r="M8" s="7" t="s">
        <v>473</v>
      </c>
      <c r="N8" s="7" t="s">
        <v>493</v>
      </c>
      <c r="O8" s="7" t="s">
        <v>498</v>
      </c>
      <c r="P8" t="s">
        <v>730</v>
      </c>
    </row>
    <row r="9" spans="1:16" x14ac:dyDescent="0.25">
      <c r="A9" t="s">
        <v>190</v>
      </c>
      <c r="B9" t="s">
        <v>42</v>
      </c>
      <c r="C9" t="s">
        <v>53</v>
      </c>
      <c r="D9" s="2">
        <v>1</v>
      </c>
      <c r="E9" s="2">
        <v>20</v>
      </c>
      <c r="F9" s="4">
        <v>4.3</v>
      </c>
      <c r="G9" s="3">
        <v>782</v>
      </c>
      <c r="H9" s="5">
        <v>0.41666666666666669</v>
      </c>
      <c r="I9" s="5">
        <v>0.70833333333333337</v>
      </c>
      <c r="J9" t="s">
        <v>66</v>
      </c>
      <c r="K9">
        <v>4.3559520652769796</v>
      </c>
      <c r="L9">
        <v>100.966881511872</v>
      </c>
      <c r="M9" s="7" t="s">
        <v>473</v>
      </c>
      <c r="N9" s="7" t="s">
        <v>495</v>
      </c>
      <c r="O9" s="7" t="s">
        <v>498</v>
      </c>
      <c r="P9" t="s">
        <v>731</v>
      </c>
    </row>
    <row r="10" spans="1:16" x14ac:dyDescent="0.25">
      <c r="A10" t="s">
        <v>191</v>
      </c>
      <c r="B10" t="s">
        <v>43</v>
      </c>
      <c r="C10" t="s">
        <v>53</v>
      </c>
      <c r="D10" s="2">
        <v>1</v>
      </c>
      <c r="E10" s="2">
        <v>20</v>
      </c>
      <c r="F10" s="4">
        <v>4.3</v>
      </c>
      <c r="G10" s="3">
        <v>38</v>
      </c>
      <c r="H10" s="5">
        <v>0.5625</v>
      </c>
      <c r="I10" s="5">
        <v>0.79166666666666663</v>
      </c>
      <c r="J10" t="s">
        <v>67</v>
      </c>
      <c r="K10">
        <v>4.3631651795172504</v>
      </c>
      <c r="L10">
        <v>100.976581171696</v>
      </c>
      <c r="M10" s="7" t="s">
        <v>485</v>
      </c>
      <c r="N10" s="7" t="s">
        <v>495</v>
      </c>
      <c r="O10" s="7" t="s">
        <v>518</v>
      </c>
      <c r="P10" t="s">
        <v>712</v>
      </c>
    </row>
    <row r="11" spans="1:16" x14ac:dyDescent="0.25">
      <c r="A11" t="s">
        <v>192</v>
      </c>
      <c r="B11" t="s">
        <v>44</v>
      </c>
      <c r="C11" t="s">
        <v>53</v>
      </c>
      <c r="D11" s="2">
        <v>1</v>
      </c>
      <c r="E11" s="2">
        <v>20</v>
      </c>
      <c r="F11" s="4">
        <v>4</v>
      </c>
      <c r="G11" s="3">
        <v>1</v>
      </c>
      <c r="H11" s="5">
        <v>0.75</v>
      </c>
      <c r="I11" s="5">
        <v>0.91666666666666663</v>
      </c>
      <c r="J11" t="s">
        <v>68</v>
      </c>
      <c r="K11">
        <v>4.3570529194635901</v>
      </c>
      <c r="L11">
        <v>100.96628966062001</v>
      </c>
      <c r="M11" s="7" t="s">
        <v>495</v>
      </c>
      <c r="N11" s="7" t="s">
        <v>518</v>
      </c>
      <c r="O11" s="7" t="s">
        <v>507</v>
      </c>
      <c r="P11" t="s">
        <v>713</v>
      </c>
    </row>
    <row r="12" spans="1:16" x14ac:dyDescent="0.25">
      <c r="A12" t="s">
        <v>193</v>
      </c>
      <c r="B12" t="s">
        <v>46</v>
      </c>
      <c r="C12" t="s">
        <v>53</v>
      </c>
      <c r="D12" s="2">
        <v>1</v>
      </c>
      <c r="E12" s="2">
        <v>20</v>
      </c>
      <c r="F12" s="4">
        <v>4.8</v>
      </c>
      <c r="G12" s="3">
        <v>82</v>
      </c>
      <c r="H12" s="5">
        <v>0.39583333333333331</v>
      </c>
      <c r="I12" s="5">
        <v>0.79166666666666663</v>
      </c>
      <c r="J12" t="s">
        <v>69</v>
      </c>
      <c r="K12">
        <v>4.4198012834341904</v>
      </c>
      <c r="L12">
        <v>100.98982057315401</v>
      </c>
      <c r="M12" s="7" t="s">
        <v>571</v>
      </c>
      <c r="N12" s="7" t="s">
        <v>475</v>
      </c>
      <c r="O12" s="7" t="s">
        <v>498</v>
      </c>
      <c r="P12" t="s">
        <v>714</v>
      </c>
    </row>
    <row r="13" spans="1:16" x14ac:dyDescent="0.25">
      <c r="A13" t="s">
        <v>194</v>
      </c>
      <c r="B13" t="s">
        <v>72</v>
      </c>
      <c r="C13" t="s">
        <v>53</v>
      </c>
      <c r="D13" s="2">
        <v>1</v>
      </c>
      <c r="E13" s="2">
        <v>20</v>
      </c>
      <c r="F13" s="4">
        <v>4.0999999999999996</v>
      </c>
      <c r="G13" s="3">
        <v>2621</v>
      </c>
      <c r="H13" s="5">
        <v>0.375</v>
      </c>
      <c r="I13" s="5">
        <v>0</v>
      </c>
      <c r="J13" t="s">
        <v>71</v>
      </c>
      <c r="K13">
        <v>4.35761746428531</v>
      </c>
      <c r="L13">
        <v>100.96966064732101</v>
      </c>
      <c r="M13" s="7" t="s">
        <v>480</v>
      </c>
      <c r="N13" s="7" t="s">
        <v>515</v>
      </c>
      <c r="O13" s="7" t="s">
        <v>512</v>
      </c>
      <c r="P13" t="s">
        <v>715</v>
      </c>
    </row>
    <row r="14" spans="1:16" x14ac:dyDescent="0.25">
      <c r="A14" t="s">
        <v>195</v>
      </c>
      <c r="B14" t="s">
        <v>47</v>
      </c>
      <c r="C14" t="s">
        <v>54</v>
      </c>
      <c r="D14" s="2">
        <v>20</v>
      </c>
      <c r="E14" s="2">
        <v>40</v>
      </c>
      <c r="F14" s="4">
        <v>4.7</v>
      </c>
      <c r="G14" s="3">
        <v>317</v>
      </c>
      <c r="H14" s="5">
        <v>0.79166666666666663</v>
      </c>
      <c r="I14" s="5">
        <v>0.125</v>
      </c>
      <c r="J14" t="s">
        <v>73</v>
      </c>
      <c r="K14">
        <v>4.5758519397313098</v>
      </c>
      <c r="L14">
        <v>101.10918818518</v>
      </c>
      <c r="M14" s="7" t="s">
        <v>489</v>
      </c>
      <c r="N14" s="7" t="s">
        <v>492</v>
      </c>
      <c r="O14" s="7" t="s">
        <v>485</v>
      </c>
      <c r="P14" t="s">
        <v>732</v>
      </c>
    </row>
    <row r="15" spans="1:16" x14ac:dyDescent="0.25">
      <c r="A15" t="s">
        <v>196</v>
      </c>
      <c r="B15" t="s">
        <v>75</v>
      </c>
      <c r="C15" t="s">
        <v>53</v>
      </c>
      <c r="D15" s="2">
        <v>1</v>
      </c>
      <c r="E15" s="2">
        <v>20</v>
      </c>
      <c r="F15" s="4">
        <v>1.5</v>
      </c>
      <c r="G15" s="3">
        <v>156</v>
      </c>
      <c r="H15" s="5">
        <v>0.41666666666666669</v>
      </c>
      <c r="I15" s="5">
        <v>0.95833333333333337</v>
      </c>
      <c r="J15" t="s">
        <v>74</v>
      </c>
      <c r="K15">
        <v>4.35582983949352</v>
      </c>
      <c r="L15">
        <v>100.969615298997</v>
      </c>
      <c r="M15" s="7" t="s">
        <v>571</v>
      </c>
      <c r="N15" s="7" t="s">
        <v>475</v>
      </c>
      <c r="O15" s="7" t="s">
        <v>518</v>
      </c>
      <c r="P15" t="s">
        <v>716</v>
      </c>
    </row>
    <row r="16" spans="1:16" x14ac:dyDescent="0.25">
      <c r="A16" t="s">
        <v>197</v>
      </c>
      <c r="B16" t="s">
        <v>48</v>
      </c>
      <c r="C16" t="s">
        <v>53</v>
      </c>
      <c r="D16" s="2">
        <v>1</v>
      </c>
      <c r="E16" s="2">
        <v>20</v>
      </c>
      <c r="F16" s="4">
        <v>3</v>
      </c>
      <c r="G16" s="3">
        <v>95</v>
      </c>
      <c r="H16" s="5">
        <v>0.75</v>
      </c>
      <c r="I16" s="5">
        <v>8.3333333333333329E-2</v>
      </c>
      <c r="J16" t="s">
        <v>76</v>
      </c>
      <c r="K16">
        <v>4.3650836359131704</v>
      </c>
      <c r="L16">
        <v>100.98015840965201</v>
      </c>
      <c r="M16" s="7" t="s">
        <v>474</v>
      </c>
      <c r="N16" s="7" t="s">
        <v>495</v>
      </c>
      <c r="O16" s="7" t="s">
        <v>498</v>
      </c>
      <c r="P16" t="s">
        <v>717</v>
      </c>
    </row>
    <row r="17" spans="1:16" x14ac:dyDescent="0.25">
      <c r="A17" t="s">
        <v>198</v>
      </c>
      <c r="B17" t="s">
        <v>49</v>
      </c>
      <c r="C17" t="s">
        <v>53</v>
      </c>
      <c r="D17" s="2">
        <v>1</v>
      </c>
      <c r="E17" s="2">
        <v>20</v>
      </c>
      <c r="F17" s="4">
        <v>4</v>
      </c>
      <c r="G17" s="3">
        <v>28</v>
      </c>
      <c r="H17" s="5">
        <v>0.45833333333333331</v>
      </c>
      <c r="I17" s="5">
        <v>0.91666666666666663</v>
      </c>
      <c r="J17" t="s">
        <v>77</v>
      </c>
      <c r="K17">
        <v>4.36096914914756</v>
      </c>
      <c r="L17">
        <v>100.961952392557</v>
      </c>
      <c r="M17" s="7" t="s">
        <v>473</v>
      </c>
      <c r="N17" s="7" t="s">
        <v>475</v>
      </c>
      <c r="O17" s="7" t="s">
        <v>518</v>
      </c>
      <c r="P17" t="s">
        <v>718</v>
      </c>
    </row>
    <row r="18" spans="1:16" x14ac:dyDescent="0.25">
      <c r="A18" t="s">
        <v>199</v>
      </c>
      <c r="B18" t="s">
        <v>50</v>
      </c>
      <c r="C18" t="s">
        <v>53</v>
      </c>
      <c r="D18" s="2">
        <v>1</v>
      </c>
      <c r="E18" s="2">
        <v>20</v>
      </c>
      <c r="F18" s="4">
        <v>3.9</v>
      </c>
      <c r="G18" s="3">
        <v>352</v>
      </c>
      <c r="H18" s="5">
        <v>0.33333333333333331</v>
      </c>
      <c r="I18" s="5">
        <v>0.9375</v>
      </c>
      <c r="J18" t="s">
        <v>78</v>
      </c>
      <c r="K18">
        <v>4.3869184045383802</v>
      </c>
      <c r="L18">
        <v>100.965551580916</v>
      </c>
      <c r="M18" s="7" t="s">
        <v>477</v>
      </c>
      <c r="N18" s="7" t="s">
        <v>493</v>
      </c>
      <c r="O18" s="7" t="s">
        <v>492</v>
      </c>
      <c r="P18" t="s">
        <v>725</v>
      </c>
    </row>
    <row r="19" spans="1:16" x14ac:dyDescent="0.25">
      <c r="A19" t="s">
        <v>200</v>
      </c>
      <c r="B19" t="s">
        <v>51</v>
      </c>
      <c r="C19" t="s">
        <v>54</v>
      </c>
      <c r="D19" s="2">
        <v>20</v>
      </c>
      <c r="E19" s="2">
        <v>40</v>
      </c>
      <c r="F19" s="4">
        <v>4.0999999999999996</v>
      </c>
      <c r="G19" s="3">
        <v>32</v>
      </c>
      <c r="H19" s="5">
        <v>0.5</v>
      </c>
      <c r="I19" s="5">
        <v>0.91666666666666663</v>
      </c>
      <c r="J19" t="s">
        <v>79</v>
      </c>
      <c r="K19">
        <v>4.59879367516948</v>
      </c>
      <c r="L19">
        <v>101.09595896831399</v>
      </c>
      <c r="M19" s="7" t="s">
        <v>478</v>
      </c>
      <c r="N19" s="7" t="s">
        <v>507</v>
      </c>
      <c r="O19" s="7" t="s">
        <v>518</v>
      </c>
      <c r="P19" t="s">
        <v>719</v>
      </c>
    </row>
    <row r="20" spans="1:16" x14ac:dyDescent="0.25">
      <c r="A20" t="s">
        <v>201</v>
      </c>
      <c r="B20" t="s">
        <v>55</v>
      </c>
      <c r="C20" t="s">
        <v>53</v>
      </c>
      <c r="D20" s="2">
        <v>1</v>
      </c>
      <c r="E20" s="2">
        <v>20</v>
      </c>
      <c r="F20" s="4">
        <v>5</v>
      </c>
      <c r="G20" s="3">
        <v>1</v>
      </c>
      <c r="H20" s="5">
        <v>0.33333333333333331</v>
      </c>
      <c r="I20" s="5">
        <v>0.5</v>
      </c>
      <c r="J20" t="s">
        <v>80</v>
      </c>
      <c r="K20">
        <v>4.3648746767704001</v>
      </c>
      <c r="L20">
        <v>100.980065045026</v>
      </c>
      <c r="M20" s="7" t="s">
        <v>480</v>
      </c>
      <c r="N20" s="7" t="s">
        <v>481</v>
      </c>
      <c r="O20" s="7" t="s">
        <v>495</v>
      </c>
      <c r="P20" t="s">
        <v>720</v>
      </c>
    </row>
    <row r="21" spans="1:16" x14ac:dyDescent="0.25">
      <c r="A21" t="s">
        <v>202</v>
      </c>
      <c r="B21" t="s">
        <v>85</v>
      </c>
      <c r="C21" t="s">
        <v>53</v>
      </c>
      <c r="D21" s="2">
        <v>1</v>
      </c>
      <c r="E21" s="2">
        <v>20</v>
      </c>
      <c r="F21" s="4">
        <v>4</v>
      </c>
      <c r="G21" s="3">
        <v>232</v>
      </c>
      <c r="H21" s="5">
        <v>0.33333333333333331</v>
      </c>
      <c r="I21" s="5">
        <v>0.91666666666666663</v>
      </c>
      <c r="J21" t="s">
        <v>86</v>
      </c>
      <c r="K21">
        <v>4.3830283245041404</v>
      </c>
      <c r="L21">
        <v>100.975097399511</v>
      </c>
      <c r="M21" s="7" t="s">
        <v>477</v>
      </c>
      <c r="N21" s="7" t="s">
        <v>493</v>
      </c>
      <c r="O21" s="7" t="s">
        <v>492</v>
      </c>
      <c r="P21" t="s">
        <v>726</v>
      </c>
    </row>
    <row r="22" spans="1:16" x14ac:dyDescent="0.25">
      <c r="A22" t="s">
        <v>203</v>
      </c>
      <c r="B22" t="s">
        <v>102</v>
      </c>
      <c r="C22" t="s">
        <v>53</v>
      </c>
      <c r="D22" s="2">
        <v>1</v>
      </c>
      <c r="E22" s="2">
        <v>20</v>
      </c>
      <c r="F22" s="4">
        <v>3.8</v>
      </c>
      <c r="G22" s="3">
        <v>1177</v>
      </c>
      <c r="H22" s="5">
        <v>0.52083333333333337</v>
      </c>
      <c r="I22" s="5">
        <v>0.9375</v>
      </c>
      <c r="J22" t="s">
        <v>88</v>
      </c>
      <c r="K22">
        <v>4.3539262732272404</v>
      </c>
      <c r="L22">
        <v>100.96760963668901</v>
      </c>
      <c r="M22" s="7" t="s">
        <v>488</v>
      </c>
      <c r="N22" s="7" t="s">
        <v>502</v>
      </c>
      <c r="O22" s="7" t="s">
        <v>498</v>
      </c>
      <c r="P22" t="s">
        <v>727</v>
      </c>
    </row>
    <row r="23" spans="1:16" x14ac:dyDescent="0.25">
      <c r="A23" t="s">
        <v>204</v>
      </c>
      <c r="B23" t="s">
        <v>89</v>
      </c>
      <c r="C23" t="s">
        <v>53</v>
      </c>
      <c r="D23" s="2">
        <v>1</v>
      </c>
      <c r="E23" s="2">
        <v>20</v>
      </c>
      <c r="F23" s="4">
        <v>4</v>
      </c>
      <c r="G23" s="3">
        <v>3</v>
      </c>
      <c r="H23" s="5">
        <v>0.27083333333333331</v>
      </c>
      <c r="I23" s="5">
        <v>0.4375</v>
      </c>
      <c r="J23" t="s">
        <v>90</v>
      </c>
      <c r="K23">
        <v>4.3575190405051902</v>
      </c>
      <c r="L23">
        <v>100.96669871359001</v>
      </c>
      <c r="M23" s="7" t="s">
        <v>473</v>
      </c>
      <c r="N23" s="7" t="s">
        <v>506</v>
      </c>
      <c r="O23" s="7" t="s">
        <v>518</v>
      </c>
      <c r="P23" t="s">
        <v>721</v>
      </c>
    </row>
    <row r="24" spans="1:16" x14ac:dyDescent="0.25">
      <c r="A24" t="s">
        <v>205</v>
      </c>
      <c r="B24" t="s">
        <v>91</v>
      </c>
      <c r="C24" t="s">
        <v>53</v>
      </c>
      <c r="D24" s="2">
        <v>1</v>
      </c>
      <c r="E24" s="2">
        <v>20</v>
      </c>
      <c r="F24" s="4">
        <v>4.2</v>
      </c>
      <c r="G24" s="3">
        <v>148</v>
      </c>
      <c r="H24" s="5">
        <v>0.33333333333333331</v>
      </c>
      <c r="I24" s="5">
        <v>0.90277777777777779</v>
      </c>
      <c r="J24" t="s">
        <v>92</v>
      </c>
      <c r="K24">
        <v>4.3579976959835296</v>
      </c>
      <c r="L24">
        <v>100.968379304631</v>
      </c>
      <c r="M24" s="7" t="s">
        <v>492</v>
      </c>
      <c r="N24" s="7" t="s">
        <v>485</v>
      </c>
      <c r="O24" s="7" t="s">
        <v>509</v>
      </c>
      <c r="P24" t="s">
        <v>722</v>
      </c>
    </row>
    <row r="25" spans="1:16" x14ac:dyDescent="0.25">
      <c r="A25" t="s">
        <v>206</v>
      </c>
      <c r="B25" t="s">
        <v>93</v>
      </c>
      <c r="C25" t="s">
        <v>53</v>
      </c>
      <c r="D25" s="2">
        <v>1</v>
      </c>
      <c r="E25" s="2">
        <v>20</v>
      </c>
      <c r="F25" s="4">
        <v>5</v>
      </c>
      <c r="G25" s="3">
        <v>1</v>
      </c>
      <c r="H25" s="5">
        <v>0.83333333333333337</v>
      </c>
      <c r="I25" s="5">
        <v>0.16666666666666666</v>
      </c>
      <c r="J25" t="s">
        <v>94</v>
      </c>
      <c r="K25">
        <v>4.3828086777309601</v>
      </c>
      <c r="L25">
        <v>100.974742487848</v>
      </c>
      <c r="M25" s="7" t="s">
        <v>477</v>
      </c>
      <c r="N25" s="7" t="s">
        <v>479</v>
      </c>
      <c r="O25" s="7" t="s">
        <v>513</v>
      </c>
      <c r="P25" t="s">
        <v>723</v>
      </c>
    </row>
    <row r="26" spans="1:16" x14ac:dyDescent="0.25">
      <c r="A26" t="s">
        <v>207</v>
      </c>
      <c r="B26" t="s">
        <v>95</v>
      </c>
      <c r="C26" t="s">
        <v>53</v>
      </c>
      <c r="D26" s="2">
        <v>1</v>
      </c>
      <c r="E26" s="2">
        <v>20</v>
      </c>
      <c r="F26" s="4">
        <v>4.2</v>
      </c>
      <c r="G26" s="3">
        <v>578</v>
      </c>
      <c r="H26" s="5">
        <v>0.29166666666666669</v>
      </c>
      <c r="I26" s="5">
        <v>0.66666666666666663</v>
      </c>
      <c r="J26" t="s">
        <v>96</v>
      </c>
      <c r="K26">
        <v>4.3592042462275797</v>
      </c>
      <c r="L26">
        <v>100.96399951276</v>
      </c>
      <c r="M26" s="7" t="s">
        <v>473</v>
      </c>
      <c r="N26" s="7" t="s">
        <v>475</v>
      </c>
      <c r="O26" s="7" t="s">
        <v>518</v>
      </c>
      <c r="P26" t="s">
        <v>724</v>
      </c>
    </row>
    <row r="27" spans="1:16" x14ac:dyDescent="0.25">
      <c r="A27" t="s">
        <v>208</v>
      </c>
      <c r="B27" t="s">
        <v>97</v>
      </c>
      <c r="C27" t="s">
        <v>54</v>
      </c>
      <c r="D27" s="2">
        <v>20</v>
      </c>
      <c r="E27" s="2">
        <v>40</v>
      </c>
      <c r="F27" s="4">
        <v>3.8</v>
      </c>
      <c r="G27" s="3">
        <v>210</v>
      </c>
      <c r="H27" s="5">
        <v>0.45833333333333331</v>
      </c>
      <c r="I27" s="5">
        <v>0.91666666666666663</v>
      </c>
      <c r="J27" t="s">
        <v>98</v>
      </c>
      <c r="K27">
        <v>4.6030864466954702</v>
      </c>
      <c r="L27">
        <v>101.088256557444</v>
      </c>
      <c r="M27" s="7" t="s">
        <v>474</v>
      </c>
      <c r="N27" s="7" t="s">
        <v>498</v>
      </c>
      <c r="O27" s="7" t="s">
        <v>494</v>
      </c>
      <c r="P27" t="s">
        <v>733</v>
      </c>
    </row>
    <row r="28" spans="1:16" x14ac:dyDescent="0.25">
      <c r="A28" t="s">
        <v>209</v>
      </c>
      <c r="B28" t="s">
        <v>99</v>
      </c>
      <c r="C28" t="s">
        <v>53</v>
      </c>
      <c r="D28" s="2">
        <v>1</v>
      </c>
      <c r="E28" s="2">
        <v>20</v>
      </c>
      <c r="F28" s="4">
        <v>3.4</v>
      </c>
      <c r="G28" s="3">
        <v>46</v>
      </c>
      <c r="H28" s="5">
        <v>0.625</v>
      </c>
      <c r="I28" s="5">
        <v>8.3333333333333329E-2</v>
      </c>
      <c r="J28" t="s">
        <v>100</v>
      </c>
      <c r="K28">
        <v>4.3555623371768704</v>
      </c>
      <c r="L28">
        <v>100.966927267896</v>
      </c>
      <c r="M28" s="7" t="s">
        <v>474</v>
      </c>
      <c r="N28" s="7" t="s">
        <v>495</v>
      </c>
      <c r="O28" s="7" t="s">
        <v>498</v>
      </c>
      <c r="P28" t="s">
        <v>734</v>
      </c>
    </row>
    <row r="29" spans="1:16" x14ac:dyDescent="0.25">
      <c r="A29" t="s">
        <v>210</v>
      </c>
      <c r="B29" t="s">
        <v>101</v>
      </c>
      <c r="C29" t="s">
        <v>53</v>
      </c>
      <c r="D29" s="2">
        <v>1</v>
      </c>
      <c r="E29" s="2">
        <v>20</v>
      </c>
      <c r="F29" s="4">
        <v>2.6</v>
      </c>
      <c r="G29" s="3">
        <v>24</v>
      </c>
      <c r="H29" s="5">
        <v>0.6875</v>
      </c>
      <c r="I29" s="5">
        <v>0.125</v>
      </c>
      <c r="J29" t="s">
        <v>103</v>
      </c>
      <c r="K29">
        <v>4.3538801726101797</v>
      </c>
      <c r="L29">
        <v>100.967132616539</v>
      </c>
      <c r="M29" s="7" t="s">
        <v>474</v>
      </c>
      <c r="N29" s="7" t="s">
        <v>486</v>
      </c>
      <c r="O29" s="7" t="s">
        <v>491</v>
      </c>
      <c r="P29" t="s">
        <v>735</v>
      </c>
    </row>
    <row r="30" spans="1:16" x14ac:dyDescent="0.25">
      <c r="A30" t="s">
        <v>211</v>
      </c>
      <c r="B30" t="s">
        <v>109</v>
      </c>
      <c r="C30" t="s">
        <v>53</v>
      </c>
      <c r="D30" s="2">
        <v>1</v>
      </c>
      <c r="E30" s="2">
        <v>20</v>
      </c>
      <c r="F30" s="4">
        <v>4.5999999999999996</v>
      </c>
      <c r="G30" s="3">
        <v>8</v>
      </c>
      <c r="H30" s="5">
        <v>0.58333333333333337</v>
      </c>
      <c r="I30" s="5">
        <v>6.25E-2</v>
      </c>
      <c r="J30" t="s">
        <v>104</v>
      </c>
      <c r="K30">
        <v>4.3601245547275997</v>
      </c>
      <c r="L30">
        <v>100.96259275892101</v>
      </c>
      <c r="M30" s="7" t="s">
        <v>474</v>
      </c>
      <c r="N30" s="7" t="s">
        <v>495</v>
      </c>
      <c r="O30" s="7" t="s">
        <v>507</v>
      </c>
      <c r="P30" t="s">
        <v>736</v>
      </c>
    </row>
    <row r="31" spans="1:16" x14ac:dyDescent="0.25">
      <c r="A31" t="s">
        <v>212</v>
      </c>
      <c r="B31" t="s">
        <v>110</v>
      </c>
      <c r="C31" t="s">
        <v>53</v>
      </c>
      <c r="D31" s="2">
        <v>1</v>
      </c>
      <c r="E31" s="2">
        <v>20</v>
      </c>
      <c r="F31" s="4">
        <v>4.4000000000000004</v>
      </c>
      <c r="G31" s="3">
        <v>374</v>
      </c>
      <c r="H31" s="5">
        <v>0.5</v>
      </c>
      <c r="I31" s="5">
        <v>0.95833333333333337</v>
      </c>
      <c r="J31" t="s">
        <v>111</v>
      </c>
      <c r="K31">
        <v>4.3628603443602998</v>
      </c>
      <c r="L31">
        <v>100.978250802952</v>
      </c>
      <c r="M31" s="7" t="s">
        <v>495</v>
      </c>
      <c r="N31" s="7" t="s">
        <v>517</v>
      </c>
      <c r="O31" s="7" t="s">
        <v>518</v>
      </c>
      <c r="P31" t="s">
        <v>748</v>
      </c>
    </row>
    <row r="32" spans="1:16" x14ac:dyDescent="0.25">
      <c r="A32" t="s">
        <v>213</v>
      </c>
      <c r="B32" t="s">
        <v>112</v>
      </c>
      <c r="C32" t="s">
        <v>53</v>
      </c>
      <c r="D32" s="2">
        <v>1</v>
      </c>
      <c r="E32" s="2">
        <v>20</v>
      </c>
      <c r="F32" s="4">
        <v>3.6</v>
      </c>
      <c r="G32" s="3">
        <v>317</v>
      </c>
      <c r="H32" s="5">
        <v>0</v>
      </c>
      <c r="I32" s="5">
        <v>0</v>
      </c>
      <c r="J32" t="s">
        <v>113</v>
      </c>
      <c r="K32">
        <v>4.3662518386089904</v>
      </c>
      <c r="L32">
        <v>100.977951067841</v>
      </c>
      <c r="M32" s="7" t="s">
        <v>749</v>
      </c>
      <c r="N32" s="7" t="s">
        <v>473</v>
      </c>
      <c r="O32" s="7" t="s">
        <v>501</v>
      </c>
      <c r="P32" t="s">
        <v>750</v>
      </c>
    </row>
    <row r="33" spans="1:16" x14ac:dyDescent="0.25">
      <c r="A33" t="s">
        <v>214</v>
      </c>
      <c r="B33" t="s">
        <v>114</v>
      </c>
      <c r="C33" t="s">
        <v>53</v>
      </c>
      <c r="D33" s="2">
        <v>1</v>
      </c>
      <c r="E33" s="2">
        <v>20</v>
      </c>
      <c r="F33" s="4">
        <v>4</v>
      </c>
      <c r="G33" s="3">
        <v>1</v>
      </c>
      <c r="H33" s="5">
        <v>0.83333333333333337</v>
      </c>
      <c r="I33" s="5">
        <v>0</v>
      </c>
      <c r="J33" t="s">
        <v>115</v>
      </c>
      <c r="K33">
        <v>4.3749958587656499</v>
      </c>
      <c r="L33">
        <v>100.97973167371001</v>
      </c>
      <c r="M33" s="7" t="s">
        <v>473</v>
      </c>
      <c r="N33" s="7" t="s">
        <v>475</v>
      </c>
      <c r="O33" s="7" t="s">
        <v>498</v>
      </c>
      <c r="P33" t="s">
        <v>737</v>
      </c>
    </row>
    <row r="34" spans="1:16" x14ac:dyDescent="0.25">
      <c r="A34" t="s">
        <v>215</v>
      </c>
      <c r="B34" t="s">
        <v>116</v>
      </c>
      <c r="C34" t="s">
        <v>53</v>
      </c>
      <c r="D34" s="2">
        <v>1</v>
      </c>
      <c r="E34" s="2">
        <v>20</v>
      </c>
      <c r="F34" s="4">
        <v>2.2999999999999998</v>
      </c>
      <c r="G34" s="3">
        <v>10</v>
      </c>
      <c r="H34" s="5">
        <v>0</v>
      </c>
      <c r="I34" s="5">
        <v>0</v>
      </c>
      <c r="J34" t="s">
        <v>117</v>
      </c>
      <c r="K34">
        <v>4.3650455237247696</v>
      </c>
      <c r="L34">
        <v>100.979936567293</v>
      </c>
      <c r="M34" s="7" t="s">
        <v>749</v>
      </c>
      <c r="N34" s="7" t="s">
        <v>473</v>
      </c>
      <c r="O34" s="7" t="s">
        <v>501</v>
      </c>
      <c r="P34" t="s">
        <v>751</v>
      </c>
    </row>
    <row r="35" spans="1:16" x14ac:dyDescent="0.25">
      <c r="A35" t="s">
        <v>216</v>
      </c>
      <c r="B35" t="s">
        <v>118</v>
      </c>
      <c r="C35" t="s">
        <v>53</v>
      </c>
      <c r="D35" s="2">
        <v>20</v>
      </c>
      <c r="E35" s="2">
        <v>40</v>
      </c>
      <c r="F35" s="4">
        <v>4.0999999999999996</v>
      </c>
      <c r="G35" s="3">
        <v>582</v>
      </c>
      <c r="H35" s="5">
        <v>0.4375</v>
      </c>
      <c r="I35" s="5">
        <v>0.95833333333333337</v>
      </c>
      <c r="J35" t="s">
        <v>119</v>
      </c>
      <c r="K35">
        <v>4.3652271315190099</v>
      </c>
      <c r="L35">
        <v>100.97832204704901</v>
      </c>
      <c r="M35" s="7" t="s">
        <v>480</v>
      </c>
      <c r="N35" s="7" t="s">
        <v>483</v>
      </c>
      <c r="O35" s="7" t="s">
        <v>514</v>
      </c>
      <c r="P35" t="s">
        <v>738</v>
      </c>
    </row>
    <row r="36" spans="1:16" x14ac:dyDescent="0.25">
      <c r="A36" t="s">
        <v>217</v>
      </c>
      <c r="B36" t="s">
        <v>120</v>
      </c>
      <c r="C36" t="s">
        <v>53</v>
      </c>
      <c r="D36" s="2">
        <v>20</v>
      </c>
      <c r="E36" s="2">
        <v>40</v>
      </c>
      <c r="F36" s="4">
        <v>3.7</v>
      </c>
      <c r="G36" s="3">
        <v>472</v>
      </c>
      <c r="H36" s="5">
        <v>0.45833333333333331</v>
      </c>
      <c r="I36" s="5">
        <v>0.91666666666666663</v>
      </c>
      <c r="J36" t="s">
        <v>121</v>
      </c>
      <c r="K36">
        <v>4.3647854447538998</v>
      </c>
      <c r="L36">
        <v>100.978988459712</v>
      </c>
      <c r="M36" s="7" t="s">
        <v>489</v>
      </c>
      <c r="N36" s="7" t="s">
        <v>492</v>
      </c>
      <c r="O36" s="7" t="s">
        <v>505</v>
      </c>
      <c r="P36" t="s">
        <v>752</v>
      </c>
    </row>
    <row r="37" spans="1:16" x14ac:dyDescent="0.25">
      <c r="A37" t="s">
        <v>218</v>
      </c>
      <c r="B37" t="s">
        <v>122</v>
      </c>
      <c r="C37" t="s">
        <v>53</v>
      </c>
      <c r="D37" s="2">
        <v>1</v>
      </c>
      <c r="E37" s="2">
        <v>20</v>
      </c>
      <c r="F37" s="4">
        <v>4.3</v>
      </c>
      <c r="G37" s="3">
        <v>49</v>
      </c>
      <c r="H37" s="5">
        <v>0.29166666666666669</v>
      </c>
      <c r="I37" s="5">
        <v>0.5</v>
      </c>
      <c r="J37" t="s">
        <v>123</v>
      </c>
      <c r="K37">
        <v>4.3619129764495304</v>
      </c>
      <c r="L37">
        <v>100.97759011240601</v>
      </c>
      <c r="M37" s="7" t="s">
        <v>495</v>
      </c>
      <c r="N37" s="7" t="s">
        <v>506</v>
      </c>
      <c r="O37" s="7" t="s">
        <v>473</v>
      </c>
      <c r="P37" t="s">
        <v>753</v>
      </c>
    </row>
    <row r="38" spans="1:16" x14ac:dyDescent="0.25">
      <c r="A38" t="s">
        <v>219</v>
      </c>
      <c r="B38" t="s">
        <v>124</v>
      </c>
      <c r="C38" t="s">
        <v>53</v>
      </c>
      <c r="D38" s="2">
        <v>20</v>
      </c>
      <c r="E38" s="2">
        <v>40</v>
      </c>
      <c r="F38" s="4">
        <v>4.2</v>
      </c>
      <c r="G38" s="3">
        <v>262</v>
      </c>
      <c r="H38" s="5">
        <v>0.41666666666666669</v>
      </c>
      <c r="I38" s="5">
        <v>0.95833333333333337</v>
      </c>
      <c r="J38" t="s">
        <v>125</v>
      </c>
      <c r="K38">
        <v>4.3583355119619096</v>
      </c>
      <c r="L38">
        <v>100.96702059894101</v>
      </c>
      <c r="M38" s="7" t="s">
        <v>480</v>
      </c>
      <c r="N38" s="7" t="s">
        <v>515</v>
      </c>
      <c r="O38" s="7" t="s">
        <v>493</v>
      </c>
      <c r="P38" t="s">
        <v>739</v>
      </c>
    </row>
    <row r="39" spans="1:16" x14ac:dyDescent="0.25">
      <c r="A39" t="s">
        <v>220</v>
      </c>
      <c r="B39" t="s">
        <v>126</v>
      </c>
      <c r="C39" t="s">
        <v>53</v>
      </c>
      <c r="D39" s="2">
        <v>1</v>
      </c>
      <c r="E39" s="2">
        <v>20</v>
      </c>
      <c r="F39" s="4">
        <v>5</v>
      </c>
      <c r="G39" s="3">
        <v>7</v>
      </c>
      <c r="H39" s="5">
        <v>0.89583333333333337</v>
      </c>
      <c r="I39" s="5">
        <v>4.1666666666666664E-2</v>
      </c>
      <c r="J39" t="s">
        <v>127</v>
      </c>
      <c r="K39">
        <v>4.3583463917931802</v>
      </c>
      <c r="L39">
        <v>100.966772154716</v>
      </c>
      <c r="M39" s="7" t="s">
        <v>480</v>
      </c>
      <c r="N39" s="7" t="s">
        <v>498</v>
      </c>
      <c r="O39" s="7" t="s">
        <v>509</v>
      </c>
      <c r="P39" t="s">
        <v>754</v>
      </c>
    </row>
    <row r="40" spans="1:16" x14ac:dyDescent="0.25">
      <c r="A40" t="s">
        <v>221</v>
      </c>
      <c r="B40" t="s">
        <v>128</v>
      </c>
      <c r="C40" t="s">
        <v>53</v>
      </c>
      <c r="D40" s="2">
        <v>1</v>
      </c>
      <c r="E40" s="2">
        <v>20</v>
      </c>
      <c r="F40" s="4">
        <v>3.9</v>
      </c>
      <c r="G40" s="3">
        <v>39</v>
      </c>
      <c r="H40" s="5">
        <v>0.75</v>
      </c>
      <c r="I40" s="5">
        <v>0</v>
      </c>
      <c r="J40" t="s">
        <v>129</v>
      </c>
      <c r="K40">
        <v>4.3567235760529197</v>
      </c>
      <c r="L40">
        <v>100.966927199476</v>
      </c>
      <c r="M40" s="7" t="s">
        <v>473</v>
      </c>
      <c r="N40" s="7" t="s">
        <v>493</v>
      </c>
      <c r="O40" s="7" t="s">
        <v>498</v>
      </c>
      <c r="P40" t="s">
        <v>740</v>
      </c>
    </row>
    <row r="41" spans="1:16" x14ac:dyDescent="0.25">
      <c r="A41" t="s">
        <v>222</v>
      </c>
      <c r="B41" t="s">
        <v>130</v>
      </c>
      <c r="C41" t="s">
        <v>53</v>
      </c>
      <c r="D41" s="2">
        <v>1</v>
      </c>
      <c r="E41" s="2">
        <v>20</v>
      </c>
      <c r="F41" s="4">
        <v>4.3</v>
      </c>
      <c r="G41" s="3">
        <v>252</v>
      </c>
      <c r="H41" s="5">
        <v>0.66666666666666663</v>
      </c>
      <c r="I41" s="5">
        <v>0</v>
      </c>
      <c r="J41" t="s">
        <v>131</v>
      </c>
      <c r="K41">
        <v>4.35498772378567</v>
      </c>
      <c r="L41">
        <v>100.968963087058</v>
      </c>
      <c r="M41" s="7" t="s">
        <v>492</v>
      </c>
      <c r="N41" s="7" t="s">
        <v>485</v>
      </c>
      <c r="O41" s="7" t="s">
        <v>509</v>
      </c>
      <c r="P41" t="s">
        <v>755</v>
      </c>
    </row>
    <row r="42" spans="1:16" x14ac:dyDescent="0.25">
      <c r="A42" t="s">
        <v>223</v>
      </c>
      <c r="B42" t="s">
        <v>132</v>
      </c>
      <c r="C42" t="s">
        <v>53</v>
      </c>
      <c r="D42" s="2">
        <v>1</v>
      </c>
      <c r="E42" s="2">
        <v>20</v>
      </c>
      <c r="F42" s="4">
        <v>4.2</v>
      </c>
      <c r="G42" s="3">
        <v>164</v>
      </c>
      <c r="H42" s="5">
        <v>0.58333333333333337</v>
      </c>
      <c r="I42" s="5">
        <v>0.9375</v>
      </c>
      <c r="J42" t="s">
        <v>133</v>
      </c>
      <c r="K42">
        <v>4.3574705672323599</v>
      </c>
      <c r="L42">
        <v>100.968724809153</v>
      </c>
      <c r="M42" s="7" t="s">
        <v>478</v>
      </c>
      <c r="N42" s="7" t="s">
        <v>486</v>
      </c>
      <c r="O42" s="7" t="s">
        <v>493</v>
      </c>
      <c r="P42" t="s">
        <v>756</v>
      </c>
    </row>
    <row r="43" spans="1:16" x14ac:dyDescent="0.25">
      <c r="A43" t="s">
        <v>224</v>
      </c>
      <c r="B43" t="s">
        <v>134</v>
      </c>
      <c r="C43" t="s">
        <v>53</v>
      </c>
      <c r="D43" s="2">
        <v>1</v>
      </c>
      <c r="E43" s="2">
        <v>20</v>
      </c>
      <c r="F43" s="4">
        <v>4.7</v>
      </c>
      <c r="G43" s="3">
        <v>30</v>
      </c>
      <c r="H43" s="5">
        <v>0.48958333333333331</v>
      </c>
      <c r="I43" s="5">
        <v>0.63541666666666663</v>
      </c>
      <c r="J43" t="s">
        <v>135</v>
      </c>
      <c r="K43">
        <v>4.3575285397114198</v>
      </c>
      <c r="L43">
        <v>100.96825638381</v>
      </c>
      <c r="M43" s="7" t="s">
        <v>473</v>
      </c>
      <c r="N43" s="7" t="s">
        <v>495</v>
      </c>
      <c r="O43" s="7" t="s">
        <v>475</v>
      </c>
      <c r="P43" t="s">
        <v>741</v>
      </c>
    </row>
    <row r="44" spans="1:16" x14ac:dyDescent="0.25">
      <c r="A44" t="s">
        <v>225</v>
      </c>
      <c r="B44" t="s">
        <v>136</v>
      </c>
      <c r="C44" t="s">
        <v>53</v>
      </c>
      <c r="D44" s="2">
        <v>1</v>
      </c>
      <c r="E44" s="2">
        <v>20</v>
      </c>
      <c r="F44" s="4">
        <v>4.4000000000000004</v>
      </c>
      <c r="G44" s="3">
        <v>1120</v>
      </c>
      <c r="H44" s="5">
        <v>0.64583333333333337</v>
      </c>
      <c r="I44" s="5">
        <v>0.95833333333333337</v>
      </c>
      <c r="J44" t="s">
        <v>137</v>
      </c>
      <c r="K44">
        <v>4.3562611765165302</v>
      </c>
      <c r="L44">
        <v>100.968510974338</v>
      </c>
      <c r="M44" s="7" t="s">
        <v>473</v>
      </c>
      <c r="N44" s="7" t="s">
        <v>493</v>
      </c>
      <c r="O44" s="7" t="s">
        <v>498</v>
      </c>
      <c r="P44" t="s">
        <v>757</v>
      </c>
    </row>
    <row r="45" spans="1:16" x14ac:dyDescent="0.25">
      <c r="A45" t="s">
        <v>226</v>
      </c>
      <c r="B45" t="s">
        <v>138</v>
      </c>
      <c r="C45" t="s">
        <v>53</v>
      </c>
      <c r="D45" s="2">
        <v>1</v>
      </c>
      <c r="E45" s="2">
        <v>20</v>
      </c>
      <c r="F45" s="4">
        <v>3.2</v>
      </c>
      <c r="G45" s="3">
        <v>26</v>
      </c>
      <c r="H45" s="5">
        <v>0.625</v>
      </c>
      <c r="I45" s="5">
        <v>0</v>
      </c>
      <c r="J45" t="s">
        <v>139</v>
      </c>
      <c r="K45">
        <v>4.3562814404504104</v>
      </c>
      <c r="L45">
        <v>100.968233348463</v>
      </c>
      <c r="M45" s="7" t="s">
        <v>474</v>
      </c>
      <c r="N45" s="7" t="s">
        <v>486</v>
      </c>
      <c r="O45" s="7" t="s">
        <v>498</v>
      </c>
      <c r="P45" t="s">
        <v>742</v>
      </c>
    </row>
    <row r="46" spans="1:16" x14ac:dyDescent="0.25">
      <c r="A46" t="s">
        <v>227</v>
      </c>
      <c r="B46" t="s">
        <v>140</v>
      </c>
      <c r="C46" t="s">
        <v>53</v>
      </c>
      <c r="D46" s="2">
        <v>1</v>
      </c>
      <c r="E46" s="2">
        <v>20</v>
      </c>
      <c r="F46" s="4">
        <v>4.7</v>
      </c>
      <c r="G46" s="3">
        <v>120</v>
      </c>
      <c r="H46" s="5">
        <v>0.5</v>
      </c>
      <c r="I46" s="5">
        <v>0.91666666666666663</v>
      </c>
      <c r="J46" t="s">
        <v>141</v>
      </c>
      <c r="K46">
        <v>4.35623993358376</v>
      </c>
      <c r="L46">
        <v>100.967673120426</v>
      </c>
      <c r="M46" s="7" t="s">
        <v>479</v>
      </c>
      <c r="N46" s="7" t="s">
        <v>493</v>
      </c>
      <c r="O46" s="7" t="s">
        <v>518</v>
      </c>
      <c r="P46" t="s">
        <v>743</v>
      </c>
    </row>
    <row r="47" spans="1:16" x14ac:dyDescent="0.25">
      <c r="A47" t="s">
        <v>228</v>
      </c>
      <c r="B47" t="s">
        <v>142</v>
      </c>
      <c r="C47" t="s">
        <v>53</v>
      </c>
      <c r="D47" s="2">
        <v>1</v>
      </c>
      <c r="E47" s="2">
        <v>20</v>
      </c>
      <c r="F47" s="4">
        <v>3</v>
      </c>
      <c r="G47" s="3">
        <v>190</v>
      </c>
      <c r="H47" s="5">
        <v>0.75</v>
      </c>
      <c r="I47" s="5">
        <v>0</v>
      </c>
      <c r="J47" t="s">
        <v>143</v>
      </c>
      <c r="K47">
        <v>4.3544895618012998</v>
      </c>
      <c r="L47">
        <v>100.96690027528</v>
      </c>
      <c r="M47" s="7" t="s">
        <v>474</v>
      </c>
      <c r="N47" s="7" t="s">
        <v>518</v>
      </c>
      <c r="O47" s="7" t="s">
        <v>507</v>
      </c>
      <c r="P47" t="s">
        <v>744</v>
      </c>
    </row>
    <row r="48" spans="1:16" x14ac:dyDescent="0.25">
      <c r="A48" t="s">
        <v>229</v>
      </c>
      <c r="B48" t="s">
        <v>144</v>
      </c>
      <c r="C48" t="s">
        <v>53</v>
      </c>
      <c r="D48" s="2">
        <v>1</v>
      </c>
      <c r="E48" s="2">
        <v>20</v>
      </c>
      <c r="F48" s="4">
        <v>4.2</v>
      </c>
      <c r="G48" s="3">
        <v>50</v>
      </c>
      <c r="H48" s="5">
        <v>0.60416666666666663</v>
      </c>
      <c r="I48" s="5">
        <v>4.1666666666666664E-2</v>
      </c>
      <c r="J48" t="s">
        <v>145</v>
      </c>
      <c r="K48">
        <v>4.3598874986488898</v>
      </c>
      <c r="L48">
        <v>100.963938254654</v>
      </c>
      <c r="M48" s="7" t="s">
        <v>492</v>
      </c>
      <c r="N48" s="7" t="s">
        <v>509</v>
      </c>
      <c r="O48" s="7" t="s">
        <v>498</v>
      </c>
      <c r="P48" t="s">
        <v>758</v>
      </c>
    </row>
    <row r="49" spans="1:16" x14ac:dyDescent="0.25">
      <c r="A49" t="s">
        <v>230</v>
      </c>
      <c r="B49" t="s">
        <v>146</v>
      </c>
      <c r="C49" t="s">
        <v>53</v>
      </c>
      <c r="D49" s="2">
        <v>1</v>
      </c>
      <c r="E49" s="2">
        <v>20</v>
      </c>
      <c r="F49" s="4">
        <v>4.5999999999999996</v>
      </c>
      <c r="G49" s="3">
        <v>105</v>
      </c>
      <c r="H49" s="5">
        <v>0.375</v>
      </c>
      <c r="I49" s="5">
        <v>0.91666666666666663</v>
      </c>
      <c r="J49" t="s">
        <v>147</v>
      </c>
      <c r="K49">
        <v>4.3594702887888799</v>
      </c>
      <c r="L49">
        <v>100.963887081951</v>
      </c>
      <c r="M49" s="7" t="s">
        <v>473</v>
      </c>
      <c r="N49" s="7" t="s">
        <v>475</v>
      </c>
      <c r="O49" s="7" t="s">
        <v>498</v>
      </c>
      <c r="P49" t="s">
        <v>745</v>
      </c>
    </row>
    <row r="50" spans="1:16" x14ac:dyDescent="0.25">
      <c r="A50" t="s">
        <v>231</v>
      </c>
      <c r="B50" t="s">
        <v>148</v>
      </c>
      <c r="C50" t="s">
        <v>53</v>
      </c>
      <c r="D50" s="2">
        <v>1</v>
      </c>
      <c r="E50" s="2">
        <v>20</v>
      </c>
      <c r="F50" s="4">
        <v>3.9</v>
      </c>
      <c r="G50" s="3">
        <v>46</v>
      </c>
      <c r="H50" s="5">
        <v>0</v>
      </c>
      <c r="I50" s="5">
        <v>0</v>
      </c>
      <c r="J50" t="s">
        <v>149</v>
      </c>
      <c r="K50">
        <v>4.3623839126438302</v>
      </c>
      <c r="L50">
        <v>100.961569131155</v>
      </c>
      <c r="M50" s="7" t="s">
        <v>749</v>
      </c>
      <c r="N50" s="7" t="s">
        <v>473</v>
      </c>
      <c r="O50" s="7" t="s">
        <v>501</v>
      </c>
      <c r="P50" t="s">
        <v>746</v>
      </c>
    </row>
    <row r="51" spans="1:16" x14ac:dyDescent="0.25">
      <c r="A51" t="s">
        <v>232</v>
      </c>
      <c r="B51" t="s">
        <v>150</v>
      </c>
      <c r="C51" t="s">
        <v>54</v>
      </c>
      <c r="D51" s="2">
        <v>1</v>
      </c>
      <c r="E51" s="2">
        <v>20</v>
      </c>
      <c r="F51" s="4">
        <v>4.4000000000000004</v>
      </c>
      <c r="G51" s="3">
        <v>892</v>
      </c>
      <c r="H51" s="5">
        <v>0.5</v>
      </c>
      <c r="I51" s="5">
        <v>0.89583333333333337</v>
      </c>
      <c r="J51" t="s">
        <v>151</v>
      </c>
      <c r="K51">
        <v>4.5999238948368202</v>
      </c>
      <c r="L51">
        <v>101.096154882455</v>
      </c>
      <c r="M51" s="7" t="s">
        <v>478</v>
      </c>
      <c r="N51" s="7" t="s">
        <v>493</v>
      </c>
      <c r="O51" s="7" t="s">
        <v>518</v>
      </c>
      <c r="P51" t="s">
        <v>747</v>
      </c>
    </row>
    <row r="52" spans="1:16" x14ac:dyDescent="0.25">
      <c r="A52" t="s">
        <v>233</v>
      </c>
      <c r="B52" t="s">
        <v>152</v>
      </c>
      <c r="C52" t="s">
        <v>54</v>
      </c>
      <c r="D52" s="2">
        <v>1</v>
      </c>
      <c r="E52" s="2">
        <v>20</v>
      </c>
      <c r="F52" s="4">
        <v>4.5</v>
      </c>
      <c r="G52" s="3">
        <v>10</v>
      </c>
      <c r="H52" s="5">
        <v>0.5</v>
      </c>
      <c r="I52" s="5">
        <v>0.89583333333333337</v>
      </c>
      <c r="J52" t="s">
        <v>153</v>
      </c>
      <c r="K52">
        <v>4.5472518352767404</v>
      </c>
      <c r="L52">
        <v>101.07129391036</v>
      </c>
      <c r="M52" s="7" t="s">
        <v>478</v>
      </c>
      <c r="N52" s="7" t="s">
        <v>493</v>
      </c>
      <c r="O52" s="7" t="s">
        <v>494</v>
      </c>
      <c r="P52" s="7" t="s">
        <v>759</v>
      </c>
    </row>
    <row r="53" spans="1:16" x14ac:dyDescent="0.25">
      <c r="A53" t="s">
        <v>234</v>
      </c>
      <c r="B53" t="s">
        <v>154</v>
      </c>
      <c r="C53" t="s">
        <v>54</v>
      </c>
      <c r="D53" s="2">
        <v>20</v>
      </c>
      <c r="E53" s="2">
        <v>40</v>
      </c>
      <c r="F53" s="4">
        <v>4.4000000000000004</v>
      </c>
      <c r="G53" s="3">
        <v>439</v>
      </c>
      <c r="H53" s="5">
        <v>0.41666666666666669</v>
      </c>
      <c r="I53" s="5">
        <v>0.91666666666666663</v>
      </c>
      <c r="J53" t="s">
        <v>155</v>
      </c>
      <c r="K53">
        <v>4.5455665749386096</v>
      </c>
      <c r="L53">
        <v>101.070848912578</v>
      </c>
      <c r="M53" s="7" t="s">
        <v>502</v>
      </c>
      <c r="N53" s="7" t="s">
        <v>488</v>
      </c>
      <c r="O53" s="7" t="s">
        <v>494</v>
      </c>
      <c r="P53" s="7" t="s">
        <v>760</v>
      </c>
    </row>
    <row r="54" spans="1:16" x14ac:dyDescent="0.25">
      <c r="A54" t="s">
        <v>235</v>
      </c>
      <c r="B54" t="s">
        <v>156</v>
      </c>
      <c r="C54" t="s">
        <v>54</v>
      </c>
      <c r="D54" s="2">
        <v>20</v>
      </c>
      <c r="E54" s="2">
        <v>40</v>
      </c>
      <c r="F54" s="4">
        <v>3.3</v>
      </c>
      <c r="G54" s="3">
        <v>105</v>
      </c>
      <c r="H54" s="5">
        <v>0.41666666666666669</v>
      </c>
      <c r="I54" s="5">
        <v>0.91666666666666663</v>
      </c>
      <c r="J54" t="s">
        <v>157</v>
      </c>
      <c r="K54">
        <v>4.5453700526400898</v>
      </c>
      <c r="L54">
        <v>101.070421100248</v>
      </c>
      <c r="M54" s="7" t="s">
        <v>500</v>
      </c>
      <c r="N54" s="7" t="s">
        <v>494</v>
      </c>
      <c r="O54" s="7" t="s">
        <v>498</v>
      </c>
      <c r="P54" s="7" t="s">
        <v>761</v>
      </c>
    </row>
    <row r="55" spans="1:16" x14ac:dyDescent="0.25">
      <c r="A55" t="s">
        <v>236</v>
      </c>
      <c r="B55" t="s">
        <v>158</v>
      </c>
      <c r="C55" t="s">
        <v>54</v>
      </c>
      <c r="D55" s="2">
        <v>20</v>
      </c>
      <c r="E55" s="2">
        <v>40</v>
      </c>
      <c r="F55" s="4">
        <v>2.2000000000000002</v>
      </c>
      <c r="G55" s="3">
        <v>92</v>
      </c>
      <c r="H55" s="5">
        <v>0.41666666666666669</v>
      </c>
      <c r="I55" s="5">
        <v>0.91666666666666663</v>
      </c>
      <c r="J55" t="s">
        <v>159</v>
      </c>
      <c r="K55">
        <v>4.5459796726576096</v>
      </c>
      <c r="L55">
        <v>101.070300400844</v>
      </c>
      <c r="M55" s="7" t="s">
        <v>480</v>
      </c>
      <c r="N55" s="7" t="s">
        <v>494</v>
      </c>
      <c r="O55" s="7" t="s">
        <v>493</v>
      </c>
      <c r="P55" s="7" t="s">
        <v>762</v>
      </c>
    </row>
    <row r="56" spans="1:16" x14ac:dyDescent="0.25">
      <c r="A56" t="s">
        <v>237</v>
      </c>
      <c r="B56" t="s">
        <v>160</v>
      </c>
      <c r="C56" t="s">
        <v>54</v>
      </c>
      <c r="D56" s="2">
        <v>20</v>
      </c>
      <c r="E56" s="2">
        <v>40</v>
      </c>
      <c r="F56" s="4">
        <v>4.4000000000000004</v>
      </c>
      <c r="G56" s="3">
        <v>665</v>
      </c>
      <c r="H56" s="5">
        <v>0.41666666666666669</v>
      </c>
      <c r="I56" s="5">
        <v>0.91666666666666663</v>
      </c>
      <c r="J56" t="s">
        <v>161</v>
      </c>
      <c r="K56">
        <v>4.5451909098105299</v>
      </c>
      <c r="L56">
        <v>101.071135908945</v>
      </c>
      <c r="M56" s="7" t="s">
        <v>499</v>
      </c>
      <c r="N56" s="7" t="s">
        <v>494</v>
      </c>
      <c r="O56" s="7" t="s">
        <v>493</v>
      </c>
      <c r="P56" s="7" t="s">
        <v>763</v>
      </c>
    </row>
    <row r="57" spans="1:16" x14ac:dyDescent="0.25">
      <c r="A57" t="s">
        <v>238</v>
      </c>
      <c r="B57" t="s">
        <v>162</v>
      </c>
      <c r="C57" t="s">
        <v>54</v>
      </c>
      <c r="D57" s="2">
        <v>20</v>
      </c>
      <c r="E57" s="2">
        <v>40</v>
      </c>
      <c r="F57" s="4">
        <v>4.5</v>
      </c>
      <c r="G57" s="3">
        <v>302</v>
      </c>
      <c r="H57" s="5">
        <v>0.41666666666666669</v>
      </c>
      <c r="I57" s="5">
        <v>0.91666666666666663</v>
      </c>
      <c r="J57" t="s">
        <v>163</v>
      </c>
      <c r="K57">
        <v>4.5461828792211296</v>
      </c>
      <c r="L57">
        <v>101.07040903031</v>
      </c>
      <c r="M57" s="7" t="s">
        <v>480</v>
      </c>
      <c r="N57" s="7" t="s">
        <v>494</v>
      </c>
      <c r="O57" s="7" t="s">
        <v>507</v>
      </c>
      <c r="P57" s="7" t="s">
        <v>764</v>
      </c>
    </row>
    <row r="58" spans="1:16" x14ac:dyDescent="0.25">
      <c r="A58" t="s">
        <v>239</v>
      </c>
      <c r="B58" t="s">
        <v>164</v>
      </c>
      <c r="C58" t="s">
        <v>54</v>
      </c>
      <c r="D58" s="2">
        <v>1</v>
      </c>
      <c r="E58" s="2">
        <v>20</v>
      </c>
      <c r="F58" s="4">
        <v>4.3</v>
      </c>
      <c r="G58" s="3">
        <v>644</v>
      </c>
      <c r="H58" s="5">
        <v>0.41666666666666669</v>
      </c>
      <c r="I58" s="5">
        <v>0.91666666666666663</v>
      </c>
      <c r="J58" t="s">
        <v>165</v>
      </c>
      <c r="K58">
        <v>4.5954410037348499</v>
      </c>
      <c r="L58">
        <v>101.090424725902</v>
      </c>
      <c r="M58" s="7" t="s">
        <v>473</v>
      </c>
      <c r="N58" s="7" t="s">
        <v>475</v>
      </c>
      <c r="O58" s="7" t="s">
        <v>518</v>
      </c>
      <c r="P58" s="7" t="s">
        <v>765</v>
      </c>
    </row>
    <row r="59" spans="1:16" x14ac:dyDescent="0.25">
      <c r="A59" t="s">
        <v>240</v>
      </c>
      <c r="B59" t="s">
        <v>174</v>
      </c>
      <c r="C59" t="s">
        <v>53</v>
      </c>
      <c r="D59" s="2">
        <v>1</v>
      </c>
      <c r="E59" s="2">
        <v>20</v>
      </c>
      <c r="F59" s="4">
        <v>1</v>
      </c>
      <c r="G59" s="3">
        <v>1</v>
      </c>
      <c r="H59" s="5">
        <v>0.33333333333333331</v>
      </c>
      <c r="I59" s="5">
        <v>0.66666666666666663</v>
      </c>
      <c r="J59" t="s">
        <v>175</v>
      </c>
      <c r="K59">
        <v>4.35379478853317</v>
      </c>
      <c r="L59">
        <v>100.969611277624</v>
      </c>
      <c r="M59" s="7" t="s">
        <v>473</v>
      </c>
      <c r="N59" s="7" t="s">
        <v>475</v>
      </c>
      <c r="O59" s="7" t="s">
        <v>495</v>
      </c>
      <c r="P59" s="7" t="s">
        <v>766</v>
      </c>
    </row>
    <row r="60" spans="1:16" x14ac:dyDescent="0.25">
      <c r="A60" t="s">
        <v>241</v>
      </c>
      <c r="B60" t="s">
        <v>176</v>
      </c>
      <c r="C60" t="s">
        <v>53</v>
      </c>
      <c r="D60" s="2">
        <v>1</v>
      </c>
      <c r="E60" s="2">
        <v>20</v>
      </c>
      <c r="F60" s="4">
        <v>2.2000000000000002</v>
      </c>
      <c r="G60" s="3">
        <v>101</v>
      </c>
      <c r="H60" s="5">
        <v>0</v>
      </c>
      <c r="I60" s="5">
        <v>0</v>
      </c>
      <c r="J60" t="s">
        <v>177</v>
      </c>
      <c r="K60">
        <v>4.3583397636547003</v>
      </c>
      <c r="L60">
        <v>100.967094339422</v>
      </c>
      <c r="M60" s="7" t="s">
        <v>520</v>
      </c>
      <c r="N60" s="7" t="s">
        <v>513</v>
      </c>
      <c r="O60" s="7" t="s">
        <v>512</v>
      </c>
      <c r="P60" s="7" t="s">
        <v>767</v>
      </c>
    </row>
    <row r="61" spans="1:16" x14ac:dyDescent="0.25">
      <c r="A61" t="s">
        <v>242</v>
      </c>
      <c r="B61" t="s">
        <v>178</v>
      </c>
      <c r="C61" t="s">
        <v>54</v>
      </c>
      <c r="D61" s="2">
        <v>20</v>
      </c>
      <c r="E61" s="2">
        <v>40</v>
      </c>
      <c r="F61" s="4">
        <v>4</v>
      </c>
      <c r="G61" s="3">
        <v>142</v>
      </c>
      <c r="H61" s="5">
        <v>0.33333333333333331</v>
      </c>
      <c r="I61" s="5">
        <v>0.95833333333333337</v>
      </c>
      <c r="J61" t="s">
        <v>179</v>
      </c>
      <c r="K61">
        <v>4.5983053716736997</v>
      </c>
      <c r="L61">
        <v>101.106361509908</v>
      </c>
      <c r="M61" s="7" t="s">
        <v>492</v>
      </c>
      <c r="N61" s="7" t="s">
        <v>485</v>
      </c>
      <c r="O61" s="7" t="s">
        <v>509</v>
      </c>
      <c r="P61" s="7" t="s">
        <v>768</v>
      </c>
    </row>
    <row r="62" spans="1:16" x14ac:dyDescent="0.25">
      <c r="A62" t="s">
        <v>243</v>
      </c>
      <c r="B62" t="s">
        <v>348</v>
      </c>
      <c r="C62" t="s">
        <v>53</v>
      </c>
      <c r="D62" s="2">
        <v>1</v>
      </c>
      <c r="E62" s="2">
        <v>20</v>
      </c>
      <c r="F62" s="4">
        <v>3.5</v>
      </c>
      <c r="G62" s="3">
        <v>62</v>
      </c>
      <c r="H62" s="5">
        <v>0.47916666666666669</v>
      </c>
      <c r="I62" s="5">
        <v>0.8125</v>
      </c>
      <c r="J62" t="s">
        <v>349</v>
      </c>
      <c r="K62">
        <v>4.3559967726410802</v>
      </c>
      <c r="L62">
        <v>100.96683346777399</v>
      </c>
      <c r="M62" s="7" t="s">
        <v>571</v>
      </c>
      <c r="N62" s="7" t="s">
        <v>475</v>
      </c>
      <c r="O62" s="7" t="s">
        <v>498</v>
      </c>
      <c r="P62" s="7" t="s">
        <v>769</v>
      </c>
    </row>
    <row r="63" spans="1:16" x14ac:dyDescent="0.25">
      <c r="A63" t="s">
        <v>244</v>
      </c>
      <c r="B63" t="s">
        <v>350</v>
      </c>
      <c r="C63" t="s">
        <v>53</v>
      </c>
      <c r="D63" s="2">
        <v>1</v>
      </c>
      <c r="E63" s="2">
        <v>20</v>
      </c>
      <c r="F63" s="4">
        <v>3.7</v>
      </c>
      <c r="G63" s="3">
        <v>408</v>
      </c>
      <c r="H63" s="5">
        <v>0.33333333333333331</v>
      </c>
      <c r="I63" s="5">
        <v>0.91666666666666663</v>
      </c>
      <c r="J63" t="s">
        <v>351</v>
      </c>
      <c r="K63">
        <v>4.3860805376171799</v>
      </c>
      <c r="L63">
        <v>100.963776662817</v>
      </c>
      <c r="M63" s="7" t="s">
        <v>477</v>
      </c>
      <c r="N63" s="7" t="s">
        <v>493</v>
      </c>
      <c r="O63" s="7" t="s">
        <v>492</v>
      </c>
      <c r="P63" s="7" t="s">
        <v>770</v>
      </c>
    </row>
    <row r="64" spans="1:16" x14ac:dyDescent="0.25">
      <c r="A64" t="s">
        <v>245</v>
      </c>
      <c r="B64" t="s">
        <v>352</v>
      </c>
      <c r="C64" t="s">
        <v>53</v>
      </c>
      <c r="D64" s="2">
        <v>1</v>
      </c>
      <c r="E64" s="2">
        <v>20</v>
      </c>
      <c r="F64" s="4">
        <v>3.9</v>
      </c>
      <c r="G64" s="3">
        <v>543</v>
      </c>
      <c r="H64" s="5">
        <v>0.29166666666666669</v>
      </c>
      <c r="I64" s="5">
        <v>0.9375</v>
      </c>
      <c r="J64" t="s">
        <v>353</v>
      </c>
      <c r="K64">
        <v>4.3877451809758297</v>
      </c>
      <c r="L64">
        <v>100.96780838832601</v>
      </c>
      <c r="M64" s="7" t="s">
        <v>477</v>
      </c>
      <c r="N64" s="7" t="s">
        <v>493</v>
      </c>
      <c r="O64" s="7" t="s">
        <v>492</v>
      </c>
      <c r="P64" s="7" t="s">
        <v>771</v>
      </c>
    </row>
    <row r="65" spans="1:16" x14ac:dyDescent="0.25">
      <c r="A65" t="s">
        <v>246</v>
      </c>
      <c r="B65" t="s">
        <v>355</v>
      </c>
      <c r="C65" t="s">
        <v>53</v>
      </c>
      <c r="D65" s="2">
        <v>1</v>
      </c>
      <c r="E65" s="2">
        <v>20</v>
      </c>
      <c r="F65" s="4">
        <v>5</v>
      </c>
      <c r="G65" s="3">
        <v>4</v>
      </c>
      <c r="H65" s="5">
        <v>0.29166666666666669</v>
      </c>
      <c r="I65" s="5">
        <v>6.25E-2</v>
      </c>
      <c r="J65" t="s">
        <v>354</v>
      </c>
      <c r="K65">
        <v>4.3878722124845604</v>
      </c>
      <c r="L65">
        <v>100.967841915938</v>
      </c>
      <c r="M65" s="7" t="s">
        <v>477</v>
      </c>
      <c r="N65" s="7" t="s">
        <v>480</v>
      </c>
      <c r="O65" s="7" t="s">
        <v>481</v>
      </c>
      <c r="P65" s="7" t="s">
        <v>778</v>
      </c>
    </row>
    <row r="66" spans="1:16" x14ac:dyDescent="0.25">
      <c r="A66" t="s">
        <v>247</v>
      </c>
      <c r="B66" t="s">
        <v>356</v>
      </c>
      <c r="C66" t="s">
        <v>53</v>
      </c>
      <c r="D66" s="2">
        <v>1</v>
      </c>
      <c r="E66" s="2">
        <v>20</v>
      </c>
      <c r="F66" s="4">
        <v>5</v>
      </c>
      <c r="G66" s="3">
        <v>13</v>
      </c>
      <c r="H66" s="5">
        <v>0.45833333333333331</v>
      </c>
      <c r="I66" s="5">
        <v>0.91666666666666663</v>
      </c>
      <c r="J66" t="s">
        <v>357</v>
      </c>
      <c r="K66">
        <v>4.3727527106364201</v>
      </c>
      <c r="L66">
        <v>100.979100278229</v>
      </c>
      <c r="M66" s="7" t="s">
        <v>499</v>
      </c>
      <c r="N66" s="7" t="s">
        <v>498</v>
      </c>
      <c r="O66" s="7" t="s">
        <v>492</v>
      </c>
      <c r="P66" s="7" t="s">
        <v>772</v>
      </c>
    </row>
    <row r="67" spans="1:16" x14ac:dyDescent="0.25">
      <c r="A67" t="s">
        <v>248</v>
      </c>
      <c r="B67" t="s">
        <v>362</v>
      </c>
      <c r="C67" t="s">
        <v>53</v>
      </c>
      <c r="D67" s="2">
        <v>1</v>
      </c>
      <c r="E67" s="2">
        <v>20</v>
      </c>
      <c r="F67" s="4">
        <v>5</v>
      </c>
      <c r="G67" s="3">
        <v>1</v>
      </c>
      <c r="H67" s="5">
        <v>0.70833333333333337</v>
      </c>
      <c r="I67" s="5">
        <v>0.91666666666666663</v>
      </c>
      <c r="J67" t="s">
        <v>363</v>
      </c>
      <c r="K67">
        <v>4.3575076740683301</v>
      </c>
      <c r="L67">
        <v>100.96669603138101</v>
      </c>
      <c r="M67" s="7" t="s">
        <v>484</v>
      </c>
      <c r="N67" s="7" t="s">
        <v>493</v>
      </c>
      <c r="O67" s="7" t="s">
        <v>495</v>
      </c>
      <c r="P67" s="7" t="s">
        <v>773</v>
      </c>
    </row>
    <row r="68" spans="1:16" x14ac:dyDescent="0.25">
      <c r="A68" t="s">
        <v>249</v>
      </c>
      <c r="B68" t="s">
        <v>467</v>
      </c>
      <c r="C68" t="s">
        <v>53</v>
      </c>
      <c r="D68" s="2">
        <v>20</v>
      </c>
      <c r="E68" s="2">
        <v>40</v>
      </c>
      <c r="F68" s="4">
        <v>4.2</v>
      </c>
      <c r="G68" s="3">
        <v>380</v>
      </c>
      <c r="H68" s="5">
        <v>0.41666666666666669</v>
      </c>
      <c r="I68" s="5">
        <v>0.91666666666666663</v>
      </c>
      <c r="J68" t="s">
        <v>468</v>
      </c>
      <c r="K68">
        <v>4.3581817321078198</v>
      </c>
      <c r="L68">
        <v>100.96769271044499</v>
      </c>
      <c r="M68" s="7" t="s">
        <v>480</v>
      </c>
      <c r="N68" s="7" t="s">
        <v>493</v>
      </c>
      <c r="O68" s="7" t="s">
        <v>515</v>
      </c>
      <c r="P68" s="7" t="s">
        <v>774</v>
      </c>
    </row>
    <row r="69" spans="1:16" x14ac:dyDescent="0.25">
      <c r="A69" t="s">
        <v>250</v>
      </c>
      <c r="B69" t="s">
        <v>553</v>
      </c>
      <c r="C69" t="s">
        <v>54</v>
      </c>
      <c r="D69" s="2">
        <v>1</v>
      </c>
      <c r="E69" s="2">
        <v>20</v>
      </c>
      <c r="F69" s="4">
        <v>3.6</v>
      </c>
      <c r="G69" s="3">
        <v>1458</v>
      </c>
      <c r="H69" s="5">
        <v>0.33333333333333331</v>
      </c>
      <c r="I69" s="5">
        <v>0.75</v>
      </c>
      <c r="J69" t="s">
        <v>554</v>
      </c>
      <c r="K69">
        <v>4.5598807574973002</v>
      </c>
      <c r="L69">
        <v>101.11770436362799</v>
      </c>
      <c r="M69" s="7" t="s">
        <v>506</v>
      </c>
      <c r="N69" t="s">
        <v>473</v>
      </c>
      <c r="O69" t="s">
        <v>478</v>
      </c>
      <c r="P69" s="7" t="s">
        <v>775</v>
      </c>
    </row>
    <row r="70" spans="1:16" x14ac:dyDescent="0.25">
      <c r="A70" t="s">
        <v>251</v>
      </c>
      <c r="B70" t="s">
        <v>569</v>
      </c>
      <c r="C70" t="s">
        <v>53</v>
      </c>
      <c r="D70" s="2">
        <v>1</v>
      </c>
      <c r="E70" s="2">
        <v>20</v>
      </c>
      <c r="F70" s="4">
        <v>5</v>
      </c>
      <c r="G70" s="3">
        <v>11</v>
      </c>
      <c r="H70" s="5">
        <v>0.47916666666666669</v>
      </c>
      <c r="I70" s="5">
        <v>0.79166666666666663</v>
      </c>
      <c r="J70" t="s">
        <v>570</v>
      </c>
      <c r="K70">
        <v>4.3562675376633297</v>
      </c>
      <c r="L70">
        <v>100.96866125917001</v>
      </c>
      <c r="M70" s="7" t="s">
        <v>571</v>
      </c>
      <c r="N70" s="7" t="s">
        <v>475</v>
      </c>
      <c r="O70" s="7" t="s">
        <v>498</v>
      </c>
      <c r="P70" s="7" t="s">
        <v>776</v>
      </c>
    </row>
    <row r="71" spans="1:16" x14ac:dyDescent="0.25">
      <c r="A71" t="s">
        <v>252</v>
      </c>
      <c r="B71" t="s">
        <v>572</v>
      </c>
      <c r="C71" t="s">
        <v>53</v>
      </c>
      <c r="D71" s="2">
        <v>1</v>
      </c>
      <c r="E71" s="2">
        <v>20</v>
      </c>
      <c r="F71" s="4">
        <v>4</v>
      </c>
      <c r="G71" s="3">
        <v>4</v>
      </c>
      <c r="H71" s="5">
        <v>0.5625</v>
      </c>
      <c r="I71" s="5">
        <v>0.79166666666666663</v>
      </c>
      <c r="J71" t="s">
        <v>573</v>
      </c>
      <c r="K71">
        <v>4.36318149489919</v>
      </c>
      <c r="L71">
        <v>100.976570538324</v>
      </c>
      <c r="M71" t="s">
        <v>503</v>
      </c>
      <c r="N71" t="s">
        <v>473</v>
      </c>
      <c r="O71" t="s">
        <v>502</v>
      </c>
      <c r="P71" s="7" t="s">
        <v>777</v>
      </c>
    </row>
    <row r="72" spans="1:16" x14ac:dyDescent="0.25">
      <c r="A72" t="s">
        <v>253</v>
      </c>
      <c r="B72" t="s">
        <v>45</v>
      </c>
    </row>
  </sheetData>
  <phoneticPr fontId="1" type="noConversion"/>
  <dataValidations count="1">
    <dataValidation type="list" allowBlank="1" showInputMessage="1" showErrorMessage="1" sqref="M2:O72" xr:uid="{66AC203A-3724-4883-A922-858A5AEFB656}">
      <formula1>RestaurantTags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5D74-2F2E-4A41-AB2F-DBCA93DBB63A}">
  <dimension ref="A1:L6"/>
  <sheetViews>
    <sheetView zoomScaleNormal="100" workbookViewId="0">
      <selection activeCell="C12" sqref="C12"/>
    </sheetView>
  </sheetViews>
  <sheetFormatPr defaultRowHeight="15" x14ac:dyDescent="0.25"/>
  <cols>
    <col min="1" max="1" width="10.7109375" customWidth="1"/>
    <col min="2" max="2" width="22.7109375" customWidth="1"/>
    <col min="3" max="3" width="39.42578125" customWidth="1"/>
    <col min="4" max="4" width="21.140625" customWidth="1"/>
    <col min="5" max="5" width="9.85546875" customWidth="1"/>
    <col min="6" max="7" width="36.42578125" customWidth="1"/>
    <col min="8" max="8" width="43.140625" customWidth="1"/>
    <col min="9" max="9" width="21.42578125" customWidth="1"/>
    <col min="10" max="10" width="21.5703125" customWidth="1"/>
    <col min="11" max="11" width="16.7109375" customWidth="1"/>
    <col min="12" max="12" width="40.28515625" customWidth="1"/>
  </cols>
  <sheetData>
    <row r="1" spans="1:12" x14ac:dyDescent="0.25">
      <c r="A1" t="s">
        <v>21</v>
      </c>
      <c r="B1" t="s">
        <v>18</v>
      </c>
      <c r="C1" t="s">
        <v>663</v>
      </c>
      <c r="D1" t="s">
        <v>19</v>
      </c>
      <c r="E1" t="s">
        <v>20</v>
      </c>
      <c r="F1" t="s">
        <v>669</v>
      </c>
      <c r="G1" t="s">
        <v>675</v>
      </c>
      <c r="H1" t="s">
        <v>34</v>
      </c>
      <c r="I1" t="s">
        <v>83</v>
      </c>
      <c r="J1" t="s">
        <v>84</v>
      </c>
      <c r="K1" t="s">
        <v>676</v>
      </c>
      <c r="L1" t="s">
        <v>677</v>
      </c>
    </row>
    <row r="2" spans="1:12" x14ac:dyDescent="0.25">
      <c r="A2" t="s">
        <v>180</v>
      </c>
      <c r="B2" t="s">
        <v>22</v>
      </c>
      <c r="C2" t="s">
        <v>664</v>
      </c>
      <c r="D2">
        <v>22</v>
      </c>
      <c r="E2" t="s">
        <v>25</v>
      </c>
      <c r="F2" s="14" t="s">
        <v>670</v>
      </c>
      <c r="G2" s="14"/>
      <c r="H2" t="s">
        <v>56</v>
      </c>
      <c r="I2">
        <v>4.3828466176121701</v>
      </c>
      <c r="J2">
        <v>100.974417715226</v>
      </c>
      <c r="K2" s="1">
        <v>45820</v>
      </c>
    </row>
    <row r="3" spans="1:12" x14ac:dyDescent="0.25">
      <c r="A3" t="s">
        <v>181</v>
      </c>
      <c r="B3" t="s">
        <v>23</v>
      </c>
      <c r="C3" t="s">
        <v>665</v>
      </c>
      <c r="D3">
        <v>20</v>
      </c>
      <c r="E3" t="s">
        <v>26</v>
      </c>
      <c r="F3" s="14" t="s">
        <v>671</v>
      </c>
      <c r="G3" s="14"/>
      <c r="H3" t="s">
        <v>58</v>
      </c>
      <c r="I3">
        <v>4.3872602789345496</v>
      </c>
      <c r="J3">
        <v>100.96623005384301</v>
      </c>
      <c r="K3" s="1">
        <v>45820</v>
      </c>
    </row>
    <row r="4" spans="1:12" x14ac:dyDescent="0.25">
      <c r="A4" t="s">
        <v>182</v>
      </c>
      <c r="B4" t="s">
        <v>24</v>
      </c>
      <c r="C4" t="s">
        <v>666</v>
      </c>
      <c r="D4">
        <v>21</v>
      </c>
      <c r="E4" t="s">
        <v>25</v>
      </c>
      <c r="F4" s="14" t="s">
        <v>672</v>
      </c>
      <c r="G4" s="14"/>
      <c r="H4" t="s">
        <v>57</v>
      </c>
      <c r="I4">
        <v>4.3827036444736898</v>
      </c>
      <c r="J4">
        <v>100.973423431865</v>
      </c>
      <c r="K4" s="1">
        <v>45820</v>
      </c>
    </row>
    <row r="5" spans="1:12" x14ac:dyDescent="0.25">
      <c r="A5" t="s">
        <v>365</v>
      </c>
      <c r="B5" t="s">
        <v>431</v>
      </c>
      <c r="C5" t="s">
        <v>667</v>
      </c>
      <c r="D5">
        <v>22</v>
      </c>
      <c r="E5" t="s">
        <v>25</v>
      </c>
      <c r="F5" s="14" t="s">
        <v>673</v>
      </c>
      <c r="G5" s="14"/>
      <c r="H5" t="s">
        <v>366</v>
      </c>
      <c r="I5">
        <v>4.3854950403252904</v>
      </c>
      <c r="J5">
        <v>100.963484306865</v>
      </c>
      <c r="K5" s="1">
        <v>45825</v>
      </c>
    </row>
    <row r="6" spans="1:12" x14ac:dyDescent="0.25">
      <c r="A6" t="s">
        <v>601</v>
      </c>
      <c r="B6" t="s">
        <v>603</v>
      </c>
      <c r="C6" t="s">
        <v>668</v>
      </c>
      <c r="D6">
        <v>22</v>
      </c>
      <c r="E6" t="s">
        <v>26</v>
      </c>
      <c r="F6" s="14" t="s">
        <v>674</v>
      </c>
      <c r="G6" s="14"/>
      <c r="H6" t="s">
        <v>602</v>
      </c>
      <c r="I6">
        <v>4.3846333090559</v>
      </c>
      <c r="J6">
        <v>100.96320872702699</v>
      </c>
      <c r="K6" s="1">
        <v>45827</v>
      </c>
    </row>
  </sheetData>
  <phoneticPr fontId="1" type="noConversion"/>
  <hyperlinks>
    <hyperlink ref="F2" r:id="rId1" xr:uid="{6407FE09-6CD1-45A2-BF26-68026FD9F2A7}"/>
    <hyperlink ref="F3" r:id="rId2" xr:uid="{5937061C-27E9-4BE7-B4B6-9723B6B89FDD}"/>
    <hyperlink ref="F4" r:id="rId3" xr:uid="{B22E1067-4B5F-4A1B-8FEE-4D4F5B29F6EA}"/>
    <hyperlink ref="F5" r:id="rId4" xr:uid="{3BCA52E7-7024-41E9-B61B-001AE61D5AEB}"/>
    <hyperlink ref="F6" r:id="rId5" xr:uid="{11B51E85-3A2E-49A9-A2C8-79F86D65900E}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3A0A-EA6D-4925-829D-468EDDD7DE4C}">
  <dimension ref="A1:I222"/>
  <sheetViews>
    <sheetView zoomScale="70" zoomScaleNormal="70" workbookViewId="0">
      <selection activeCell="I99" sqref="A99:I121"/>
    </sheetView>
  </sheetViews>
  <sheetFormatPr defaultRowHeight="15" x14ac:dyDescent="0.25"/>
  <cols>
    <col min="1" max="1" width="19.5703125" customWidth="1"/>
    <col min="2" max="2" width="11.7109375" customWidth="1"/>
    <col min="3" max="3" width="33.5703125" customWidth="1"/>
    <col min="4" max="4" width="19.85546875" customWidth="1"/>
    <col min="5" max="5" width="42.5703125" customWidth="1"/>
    <col min="6" max="6" width="19" customWidth="1"/>
    <col min="7" max="7" width="12.7109375" customWidth="1"/>
    <col min="8" max="8" width="23" customWidth="1"/>
    <col min="9" max="9" width="23.85546875" customWidth="1"/>
  </cols>
  <sheetData>
    <row r="1" spans="1:9" s="10" customFormat="1" x14ac:dyDescent="0.25">
      <c r="A1" s="9" t="s">
        <v>21</v>
      </c>
      <c r="B1" s="9" t="s">
        <v>29</v>
      </c>
      <c r="C1" s="9" t="s">
        <v>18</v>
      </c>
      <c r="D1" s="9" t="s">
        <v>32</v>
      </c>
      <c r="E1" s="9" t="s">
        <v>33</v>
      </c>
      <c r="F1" s="9" t="s">
        <v>30</v>
      </c>
      <c r="G1" s="9" t="s">
        <v>522</v>
      </c>
      <c r="H1" s="9" t="s">
        <v>521</v>
      </c>
      <c r="I1" s="9" t="s">
        <v>524</v>
      </c>
    </row>
    <row r="2" spans="1:9" s="10" customFormat="1" x14ac:dyDescent="0.25">
      <c r="A2" s="11" t="s">
        <v>523</v>
      </c>
      <c r="B2" t="str">
        <f>_xlfn.XLOOKUP(Table3[[#This Row],[Name]],UserMetadata[Name],UserMetadata[ID]," ")</f>
        <v>USR_001</v>
      </c>
      <c r="C2" t="s">
        <v>22</v>
      </c>
      <c r="D2" t="str">
        <f>_xlfn.XLOOKUP(Table3[[#This Row],[Restaurant Name]],RestaurantsMetadata[Name],RestaurantsMetadata[ID], " ")</f>
        <v>RST_002</v>
      </c>
      <c r="E2" t="s">
        <v>37</v>
      </c>
      <c r="F2" s="1">
        <v>45789</v>
      </c>
      <c r="G2">
        <v>3</v>
      </c>
      <c r="H2" t="b">
        <v>1</v>
      </c>
      <c r="I2">
        <v>2</v>
      </c>
    </row>
    <row r="3" spans="1:9" x14ac:dyDescent="0.25">
      <c r="A3" s="11" t="s">
        <v>525</v>
      </c>
      <c r="B3" t="str">
        <f>_xlfn.XLOOKUP(Table3[[#This Row],[Name]],UserMetadata[Name],UserMetadata[ID]," ")</f>
        <v>USR_001</v>
      </c>
      <c r="C3" t="s">
        <v>22</v>
      </c>
      <c r="D3" t="str">
        <f>_xlfn.XLOOKUP(Table3[[#This Row],[Restaurant Name]],RestaurantsMetadata[Name],RestaurantsMetadata[ID], " ")</f>
        <v>RST_003</v>
      </c>
      <c r="E3" t="s">
        <v>38</v>
      </c>
      <c r="F3" s="1">
        <v>45790</v>
      </c>
      <c r="G3">
        <v>5</v>
      </c>
      <c r="H3" t="b">
        <v>1</v>
      </c>
      <c r="I3">
        <v>2</v>
      </c>
    </row>
    <row r="4" spans="1:9" x14ac:dyDescent="0.25">
      <c r="A4" s="11" t="s">
        <v>526</v>
      </c>
      <c r="B4" t="str">
        <f>_xlfn.XLOOKUP(Table3[[#This Row],[Name]],UserMetadata[Name],UserMetadata[ID]," ")</f>
        <v>USR_001</v>
      </c>
      <c r="C4" t="s">
        <v>22</v>
      </c>
      <c r="D4" t="str">
        <f>_xlfn.XLOOKUP(Table3[[#This Row],[Restaurant Name]],RestaurantsMetadata[Name],RestaurantsMetadata[ID], " ")</f>
        <v>RST_001</v>
      </c>
      <c r="E4" t="s">
        <v>35</v>
      </c>
      <c r="F4" s="1">
        <v>45790</v>
      </c>
      <c r="G4">
        <v>4</v>
      </c>
      <c r="H4" t="b">
        <v>1</v>
      </c>
      <c r="I4">
        <v>9</v>
      </c>
    </row>
    <row r="5" spans="1:9" x14ac:dyDescent="0.25">
      <c r="A5" s="11" t="s">
        <v>527</v>
      </c>
      <c r="B5" t="str">
        <f>_xlfn.XLOOKUP(Table3[[#This Row],[Name]],UserMetadata[Name],UserMetadata[ID]," ")</f>
        <v>USR_001</v>
      </c>
      <c r="C5" t="s">
        <v>22</v>
      </c>
      <c r="D5" t="str">
        <f>_xlfn.XLOOKUP(Table3[[#This Row],[Restaurant Name]],RestaurantsMetadata[Name],RestaurantsMetadata[ID], " ")</f>
        <v>RST_004</v>
      </c>
      <c r="E5" t="s">
        <v>39</v>
      </c>
      <c r="F5" s="1">
        <v>45790</v>
      </c>
      <c r="G5">
        <v>4</v>
      </c>
      <c r="H5" t="b">
        <v>1</v>
      </c>
      <c r="I5">
        <v>4</v>
      </c>
    </row>
    <row r="6" spans="1:9" x14ac:dyDescent="0.25">
      <c r="A6" s="11" t="s">
        <v>528</v>
      </c>
      <c r="B6" t="str">
        <f>_xlfn.XLOOKUP(Table3[[#This Row],[Name]],UserMetadata[Name],UserMetadata[ID]," ")</f>
        <v>USR_001</v>
      </c>
      <c r="C6" t="s">
        <v>22</v>
      </c>
      <c r="D6" t="str">
        <f>_xlfn.XLOOKUP(Table3[[#This Row],[Restaurant Name]],RestaurantsMetadata[Name],RestaurantsMetadata[ID], " ")</f>
        <v>RST_005</v>
      </c>
      <c r="E6" t="s">
        <v>40</v>
      </c>
      <c r="F6" s="1">
        <v>45791</v>
      </c>
      <c r="G6">
        <v>5</v>
      </c>
      <c r="H6" t="b">
        <v>1</v>
      </c>
      <c r="I6">
        <v>1</v>
      </c>
    </row>
    <row r="7" spans="1:9" x14ac:dyDescent="0.25">
      <c r="A7" s="11" t="s">
        <v>529</v>
      </c>
      <c r="B7" t="str">
        <f>_xlfn.XLOOKUP(Table3[[#This Row],[Name]],UserMetadata[Name],UserMetadata[ID]," ")</f>
        <v>USR_001</v>
      </c>
      <c r="C7" t="s">
        <v>22</v>
      </c>
      <c r="D7" t="str">
        <f>_xlfn.XLOOKUP(Table3[[#This Row],[Restaurant Name]],RestaurantsMetadata[Name],RestaurantsMetadata[ID], " ")</f>
        <v>RST_006</v>
      </c>
      <c r="E7" t="s">
        <v>70</v>
      </c>
      <c r="F7" s="1">
        <v>45791</v>
      </c>
      <c r="G7">
        <v>4</v>
      </c>
      <c r="H7" t="b">
        <v>1</v>
      </c>
      <c r="I7">
        <v>3</v>
      </c>
    </row>
    <row r="8" spans="1:9" x14ac:dyDescent="0.25">
      <c r="A8" s="11" t="s">
        <v>530</v>
      </c>
      <c r="B8" t="str">
        <f>_xlfn.XLOOKUP(Table3[[#This Row],[Name]],UserMetadata[Name],UserMetadata[ID]," ")</f>
        <v>USR_001</v>
      </c>
      <c r="C8" t="s">
        <v>22</v>
      </c>
      <c r="D8" t="str">
        <f>_xlfn.XLOOKUP(Table3[[#This Row],[Restaurant Name]],RestaurantsMetadata[Name],RestaurantsMetadata[ID], " ")</f>
        <v>RST_007</v>
      </c>
      <c r="E8" t="s">
        <v>41</v>
      </c>
      <c r="F8" s="1">
        <v>45792</v>
      </c>
      <c r="G8">
        <v>4</v>
      </c>
      <c r="H8" t="b">
        <v>1</v>
      </c>
      <c r="I8">
        <v>3</v>
      </c>
    </row>
    <row r="9" spans="1:9" x14ac:dyDescent="0.25">
      <c r="A9" s="11" t="s">
        <v>531</v>
      </c>
      <c r="B9" t="str">
        <f>_xlfn.XLOOKUP(Table3[[#This Row],[Name]],UserMetadata[Name],UserMetadata[ID]," ")</f>
        <v>USR_001</v>
      </c>
      <c r="C9" t="s">
        <v>22</v>
      </c>
      <c r="D9" t="str">
        <f>_xlfn.XLOOKUP(Table3[[#This Row],[Restaurant Name]],RestaurantsMetadata[Name],RestaurantsMetadata[ID], " ")</f>
        <v>RST_008</v>
      </c>
      <c r="E9" t="s">
        <v>42</v>
      </c>
      <c r="F9" s="1">
        <v>45793</v>
      </c>
      <c r="G9">
        <v>5</v>
      </c>
      <c r="H9" t="b">
        <v>1</v>
      </c>
      <c r="I9">
        <v>5</v>
      </c>
    </row>
    <row r="10" spans="1:9" x14ac:dyDescent="0.25">
      <c r="A10" s="11" t="s">
        <v>532</v>
      </c>
      <c r="B10" t="str">
        <f>_xlfn.XLOOKUP(Table3[[#This Row],[Name]],UserMetadata[Name],UserMetadata[ID]," ")</f>
        <v>USR_001</v>
      </c>
      <c r="C10" t="s">
        <v>22</v>
      </c>
      <c r="D10" t="str">
        <f>_xlfn.XLOOKUP(Table3[[#This Row],[Restaurant Name]],RestaurantsMetadata[Name],RestaurantsMetadata[ID], " ")</f>
        <v>RST_009</v>
      </c>
      <c r="E10" t="s">
        <v>43</v>
      </c>
      <c r="F10" s="1">
        <v>45793</v>
      </c>
      <c r="G10">
        <v>5</v>
      </c>
      <c r="H10" t="b">
        <v>1</v>
      </c>
      <c r="I10">
        <v>2</v>
      </c>
    </row>
    <row r="11" spans="1:9" x14ac:dyDescent="0.25">
      <c r="A11" s="11" t="s">
        <v>533</v>
      </c>
      <c r="B11" t="str">
        <f>_xlfn.XLOOKUP(Table3[[#This Row],[Name]],UserMetadata[Name],UserMetadata[ID]," ")</f>
        <v>USR_001</v>
      </c>
      <c r="C11" t="s">
        <v>22</v>
      </c>
      <c r="D11" t="str">
        <f>_xlfn.XLOOKUP(Table3[[#This Row],[Restaurant Name]],RestaurantsMetadata[Name],RestaurantsMetadata[ID], " ")</f>
        <v>RST_010</v>
      </c>
      <c r="E11" t="s">
        <v>44</v>
      </c>
      <c r="F11" s="1">
        <v>45796</v>
      </c>
      <c r="G11">
        <v>4</v>
      </c>
      <c r="H11" t="b">
        <v>1</v>
      </c>
      <c r="I11">
        <v>2</v>
      </c>
    </row>
    <row r="12" spans="1:9" x14ac:dyDescent="0.25">
      <c r="A12" s="11" t="s">
        <v>534</v>
      </c>
      <c r="B12" t="str">
        <f>_xlfn.XLOOKUP(Table3[[#This Row],[Name]],UserMetadata[Name],UserMetadata[ID]," ")</f>
        <v>USR_001</v>
      </c>
      <c r="C12" t="s">
        <v>22</v>
      </c>
      <c r="D12" t="str">
        <f>_xlfn.XLOOKUP(Table3[[#This Row],[Restaurant Name]],RestaurantsMetadata[Name],RestaurantsMetadata[ID], " ")</f>
        <v>RST_012</v>
      </c>
      <c r="E12" t="s">
        <v>72</v>
      </c>
      <c r="F12" s="1">
        <v>45797</v>
      </c>
      <c r="G12">
        <v>3</v>
      </c>
      <c r="H12" t="b">
        <v>1</v>
      </c>
      <c r="I12">
        <v>3</v>
      </c>
    </row>
    <row r="13" spans="1:9" x14ac:dyDescent="0.25">
      <c r="A13" s="11" t="s">
        <v>535</v>
      </c>
      <c r="B13" t="str">
        <f>_xlfn.XLOOKUP(Table3[[#This Row],[Name]],UserMetadata[Name],UserMetadata[ID]," ")</f>
        <v>USR_001</v>
      </c>
      <c r="C13" t="s">
        <v>22</v>
      </c>
      <c r="D13" t="str">
        <f>_xlfn.XLOOKUP(Table3[[#This Row],[Restaurant Name]],RestaurantsMetadata[Name],RestaurantsMetadata[ID], " ")</f>
        <v>RST_011</v>
      </c>
      <c r="E13" t="s">
        <v>46</v>
      </c>
      <c r="F13" s="1">
        <v>45797</v>
      </c>
      <c r="G13">
        <v>4</v>
      </c>
      <c r="H13" t="b">
        <v>1</v>
      </c>
      <c r="I13">
        <v>3</v>
      </c>
    </row>
    <row r="14" spans="1:9" x14ac:dyDescent="0.25">
      <c r="A14" s="11" t="s">
        <v>536</v>
      </c>
      <c r="B14" t="str">
        <f>_xlfn.XLOOKUP(Table3[[#This Row],[Name]],UserMetadata[Name],UserMetadata[ID]," ")</f>
        <v>USR_001</v>
      </c>
      <c r="C14" t="s">
        <v>22</v>
      </c>
      <c r="D14" t="str">
        <f>_xlfn.XLOOKUP(Table3[[#This Row],[Restaurant Name]],RestaurantsMetadata[Name],RestaurantsMetadata[ID], " ")</f>
        <v>RST_013</v>
      </c>
      <c r="E14" t="s">
        <v>47</v>
      </c>
      <c r="F14" s="1">
        <v>45798</v>
      </c>
      <c r="G14">
        <v>4</v>
      </c>
      <c r="H14" t="b">
        <v>0</v>
      </c>
      <c r="I14">
        <v>3</v>
      </c>
    </row>
    <row r="15" spans="1:9" x14ac:dyDescent="0.25">
      <c r="A15" s="11" t="s">
        <v>537</v>
      </c>
      <c r="B15" t="str">
        <f>_xlfn.XLOOKUP(Table3[[#This Row],[Name]],UserMetadata[Name],UserMetadata[ID]," ")</f>
        <v>USR_001</v>
      </c>
      <c r="C15" t="s">
        <v>22</v>
      </c>
      <c r="D15" t="str">
        <f>_xlfn.XLOOKUP(Table3[[#This Row],[Restaurant Name]],RestaurantsMetadata[Name],RestaurantsMetadata[ID], " ")</f>
        <v>RST_014</v>
      </c>
      <c r="E15" t="s">
        <v>75</v>
      </c>
      <c r="F15" s="1">
        <v>45799</v>
      </c>
      <c r="G15">
        <v>3</v>
      </c>
      <c r="H15" t="b">
        <v>0</v>
      </c>
      <c r="I15">
        <v>2</v>
      </c>
    </row>
    <row r="16" spans="1:9" x14ac:dyDescent="0.25">
      <c r="A16" s="11" t="s">
        <v>538</v>
      </c>
      <c r="B16" t="str">
        <f>_xlfn.XLOOKUP(Table3[[#This Row],[Name]],UserMetadata[Name],UserMetadata[ID]," ")</f>
        <v>USR_001</v>
      </c>
      <c r="C16" t="s">
        <v>22</v>
      </c>
      <c r="D16" t="str">
        <f>_xlfn.XLOOKUP(Table3[[#This Row],[Restaurant Name]],RestaurantsMetadata[Name],RestaurantsMetadata[ID], " ")</f>
        <v>RST_015</v>
      </c>
      <c r="E16" t="s">
        <v>48</v>
      </c>
      <c r="F16" s="1">
        <v>45799</v>
      </c>
      <c r="G16">
        <v>3</v>
      </c>
      <c r="H16" t="b">
        <v>1</v>
      </c>
      <c r="I16">
        <v>1</v>
      </c>
    </row>
    <row r="17" spans="1:9" x14ac:dyDescent="0.25">
      <c r="A17" s="11" t="s">
        <v>539</v>
      </c>
      <c r="B17" t="str">
        <f>_xlfn.XLOOKUP(Table3[[#This Row],[Name]],UserMetadata[Name],UserMetadata[ID]," ")</f>
        <v>USR_001</v>
      </c>
      <c r="C17" t="s">
        <v>22</v>
      </c>
      <c r="D17" t="str">
        <f>_xlfn.XLOOKUP(Table3[[#This Row],[Restaurant Name]],RestaurantsMetadata[Name],RestaurantsMetadata[ID], " ")</f>
        <v>RST_016</v>
      </c>
      <c r="E17" t="s">
        <v>49</v>
      </c>
      <c r="F17" s="1">
        <v>45800</v>
      </c>
      <c r="G17">
        <v>4</v>
      </c>
      <c r="H17" t="b">
        <v>1</v>
      </c>
      <c r="I17">
        <v>2</v>
      </c>
    </row>
    <row r="18" spans="1:9" x14ac:dyDescent="0.25">
      <c r="A18" s="11" t="s">
        <v>540</v>
      </c>
      <c r="B18" t="str">
        <f>_xlfn.XLOOKUP(Table3[[#This Row],[Name]],UserMetadata[Name],UserMetadata[ID]," ")</f>
        <v>USR_001</v>
      </c>
      <c r="C18" t="s">
        <v>22</v>
      </c>
      <c r="D18" t="str">
        <f>_xlfn.XLOOKUP(Table3[[#This Row],[Restaurant Name]],RestaurantsMetadata[Name],RestaurantsMetadata[ID], " ")</f>
        <v>RST_019</v>
      </c>
      <c r="E18" t="s">
        <v>55</v>
      </c>
      <c r="F18" s="1">
        <v>45801</v>
      </c>
      <c r="G18">
        <v>5</v>
      </c>
      <c r="H18" t="b">
        <v>1</v>
      </c>
      <c r="I18">
        <v>2</v>
      </c>
    </row>
    <row r="19" spans="1:9" x14ac:dyDescent="0.25">
      <c r="A19" s="11" t="s">
        <v>541</v>
      </c>
      <c r="B19" t="str">
        <f>_xlfn.XLOOKUP(Table3[[#This Row],[Name]],UserMetadata[Name],UserMetadata[ID]," ")</f>
        <v>USR_001</v>
      </c>
      <c r="C19" t="s">
        <v>22</v>
      </c>
      <c r="D19" t="str">
        <f>_xlfn.XLOOKUP(Table3[[#This Row],[Restaurant Name]],RestaurantsMetadata[Name],RestaurantsMetadata[ID], " ")</f>
        <v>RST_017</v>
      </c>
      <c r="E19" t="s">
        <v>50</v>
      </c>
      <c r="F19" s="1">
        <v>45802</v>
      </c>
      <c r="G19">
        <v>4</v>
      </c>
      <c r="H19" t="b">
        <v>1</v>
      </c>
      <c r="I19">
        <v>3</v>
      </c>
    </row>
    <row r="20" spans="1:9" x14ac:dyDescent="0.25">
      <c r="A20" s="11" t="s">
        <v>542</v>
      </c>
      <c r="B20" t="str">
        <f>_xlfn.XLOOKUP(Table3[[#This Row],[Name]],UserMetadata[Name],UserMetadata[ID]," ")</f>
        <v>USR_001</v>
      </c>
      <c r="C20" t="s">
        <v>22</v>
      </c>
      <c r="D20" t="str">
        <f>_xlfn.XLOOKUP(Table3[[#This Row],[Restaurant Name]],RestaurantsMetadata[Name],RestaurantsMetadata[ID], " ")</f>
        <v>RST_018</v>
      </c>
      <c r="E20" t="s">
        <v>51</v>
      </c>
      <c r="F20" s="1">
        <v>45802</v>
      </c>
      <c r="G20">
        <v>4</v>
      </c>
      <c r="H20" t="b">
        <v>1</v>
      </c>
      <c r="I20">
        <v>2</v>
      </c>
    </row>
    <row r="21" spans="1:9" x14ac:dyDescent="0.25">
      <c r="A21" s="11" t="s">
        <v>543</v>
      </c>
      <c r="B21" t="str">
        <f>_xlfn.XLOOKUP(Table3[[#This Row],[Name]],UserMetadata[Name],UserMetadata[ID]," ")</f>
        <v>USR_001</v>
      </c>
      <c r="C21" t="s">
        <v>22</v>
      </c>
      <c r="D21" t="str">
        <f>_xlfn.XLOOKUP(Table3[[#This Row],[Restaurant Name]],RestaurantsMetadata[Name],RestaurantsMetadata[ID], " ")</f>
        <v>RST_028</v>
      </c>
      <c r="E21" t="s">
        <v>101</v>
      </c>
      <c r="F21" s="1">
        <v>45805</v>
      </c>
      <c r="G21">
        <v>4</v>
      </c>
      <c r="H21" t="b">
        <v>1</v>
      </c>
      <c r="I21">
        <v>2</v>
      </c>
    </row>
    <row r="22" spans="1:9" x14ac:dyDescent="0.25">
      <c r="A22" s="11" t="s">
        <v>544</v>
      </c>
      <c r="B22" t="str">
        <f>_xlfn.XLOOKUP(Table3[[#This Row],[Name]],UserMetadata[Name],UserMetadata[ID]," ")</f>
        <v>USR_001</v>
      </c>
      <c r="C22" t="s">
        <v>22</v>
      </c>
      <c r="D22" t="str">
        <f>_xlfn.XLOOKUP(Table3[[#This Row],[Restaurant Name]],RestaurantsMetadata[Name],RestaurantsMetadata[ID], " ")</f>
        <v>RST_031</v>
      </c>
      <c r="E22" t="s">
        <v>112</v>
      </c>
      <c r="F22" s="1">
        <v>45826</v>
      </c>
      <c r="G22">
        <v>4</v>
      </c>
      <c r="H22" t="b">
        <v>1</v>
      </c>
      <c r="I22">
        <v>3</v>
      </c>
    </row>
    <row r="23" spans="1:9" x14ac:dyDescent="0.25">
      <c r="A23" s="11" t="s">
        <v>545</v>
      </c>
      <c r="B23" t="str">
        <f>_xlfn.XLOOKUP(Table3[[#This Row],[Name]],UserMetadata[Name],UserMetadata[ID]," ")</f>
        <v>USR_001</v>
      </c>
      <c r="C23" t="s">
        <v>22</v>
      </c>
      <c r="D23" t="str">
        <f>_xlfn.XLOOKUP(Table3[[#This Row],[Restaurant Name]],RestaurantsMetadata[Name],RestaurantsMetadata[ID], " ")</f>
        <v>RST_058</v>
      </c>
      <c r="E23" t="s">
        <v>174</v>
      </c>
      <c r="F23" s="1">
        <v>45827</v>
      </c>
      <c r="G23">
        <v>1</v>
      </c>
      <c r="H23" t="b">
        <v>1</v>
      </c>
      <c r="I23">
        <v>1</v>
      </c>
    </row>
    <row r="24" spans="1:9" x14ac:dyDescent="0.25">
      <c r="A24" s="11" t="s">
        <v>546</v>
      </c>
      <c r="B24" t="str">
        <f>_xlfn.XLOOKUP(Table3[[#This Row],[Name]],UserMetadata[Name],UserMetadata[ID]," ")</f>
        <v>USR_001</v>
      </c>
      <c r="C24" t="s">
        <v>22</v>
      </c>
      <c r="D24" t="str">
        <f>_xlfn.XLOOKUP(Table3[[#This Row],[Restaurant Name]],RestaurantsMetadata[Name],RestaurantsMetadata[ID], " ")</f>
        <v>RST_059</v>
      </c>
      <c r="E24" t="s">
        <v>176</v>
      </c>
      <c r="F24" s="1">
        <v>45833</v>
      </c>
      <c r="G24">
        <v>4</v>
      </c>
      <c r="H24" t="b">
        <v>1</v>
      </c>
      <c r="I24">
        <v>2</v>
      </c>
    </row>
    <row r="25" spans="1:9" x14ac:dyDescent="0.25">
      <c r="A25" s="11" t="s">
        <v>547</v>
      </c>
      <c r="B25" t="str">
        <f>_xlfn.XLOOKUP(Table3[[#This Row],[Name]],UserMetadata[Name],UserMetadata[ID]," ")</f>
        <v>USR_001</v>
      </c>
      <c r="C25" t="s">
        <v>22</v>
      </c>
      <c r="D25" t="str">
        <f>_xlfn.XLOOKUP(Table3[[#This Row],[Restaurant Name]],RestaurantsMetadata[Name],RestaurantsMetadata[ID], " ")</f>
        <v>RST_060</v>
      </c>
      <c r="E25" t="s">
        <v>178</v>
      </c>
      <c r="F25" s="1">
        <v>45834</v>
      </c>
      <c r="G25">
        <v>4</v>
      </c>
      <c r="H25" t="b">
        <v>1</v>
      </c>
      <c r="I25">
        <v>1</v>
      </c>
    </row>
    <row r="26" spans="1:9" x14ac:dyDescent="0.25">
      <c r="A26" s="11" t="s">
        <v>548</v>
      </c>
      <c r="B26" t="str">
        <f>_xlfn.XLOOKUP(Table3[[#This Row],[Name]],UserMetadata[Name],UserMetadata[ID]," ")</f>
        <v>USR_001</v>
      </c>
      <c r="C26" t="s">
        <v>22</v>
      </c>
      <c r="D26" t="str">
        <f>_xlfn.XLOOKUP(Table3[[#This Row],[Restaurant Name]],RestaurantsMetadata[Name],RestaurantsMetadata[ID], " ")</f>
        <v>RST_045</v>
      </c>
      <c r="E26" t="s">
        <v>140</v>
      </c>
      <c r="F26" s="1">
        <v>45837</v>
      </c>
      <c r="G26">
        <v>5</v>
      </c>
      <c r="H26" t="b">
        <v>1</v>
      </c>
      <c r="I26">
        <v>2</v>
      </c>
    </row>
    <row r="27" spans="1:9" x14ac:dyDescent="0.25">
      <c r="A27" s="11" t="s">
        <v>549</v>
      </c>
      <c r="B27" t="str">
        <f>_xlfn.XLOOKUP(Table3[[#This Row],[Name]],UserMetadata[Name],UserMetadata[ID]," ")</f>
        <v>USR_001</v>
      </c>
      <c r="C27" t="s">
        <v>22</v>
      </c>
      <c r="D27" t="str">
        <f>_xlfn.XLOOKUP(Table3[[#This Row],[Restaurant Name]],RestaurantsMetadata[Name],RestaurantsMetadata[ID], " ")</f>
        <v>RST_066</v>
      </c>
      <c r="E27" t="s">
        <v>362</v>
      </c>
      <c r="F27" s="1">
        <v>45839</v>
      </c>
      <c r="G27">
        <v>4</v>
      </c>
      <c r="H27" t="b">
        <v>1</v>
      </c>
      <c r="I27">
        <v>2</v>
      </c>
    </row>
    <row r="28" spans="1:9" x14ac:dyDescent="0.25">
      <c r="A28" s="11" t="s">
        <v>550</v>
      </c>
      <c r="B28" t="str">
        <f>_xlfn.XLOOKUP(Table3[[#This Row],[Name]],UserMetadata[Name],UserMetadata[ID]," ")</f>
        <v>USR_001</v>
      </c>
      <c r="C28" t="s">
        <v>22</v>
      </c>
      <c r="D28" t="str">
        <f>_xlfn.XLOOKUP(Table3[[#This Row],[Restaurant Name]],RestaurantsMetadata[Name],RestaurantsMetadata[ID], " ")</f>
        <v>RST_061</v>
      </c>
      <c r="E28" t="s">
        <v>348</v>
      </c>
      <c r="F28" s="1">
        <v>45839</v>
      </c>
      <c r="G28">
        <v>4</v>
      </c>
      <c r="H28" t="b">
        <v>1</v>
      </c>
      <c r="I28">
        <v>1</v>
      </c>
    </row>
    <row r="29" spans="1:9" x14ac:dyDescent="0.25">
      <c r="A29" s="11" t="s">
        <v>551</v>
      </c>
      <c r="B29" t="str">
        <f>_xlfn.XLOOKUP(Table3[[#This Row],[Name]],UserMetadata[Name],UserMetadata[ID]," ")</f>
        <v>USR_001</v>
      </c>
      <c r="C29" t="s">
        <v>22</v>
      </c>
      <c r="D29" t="str">
        <f>_xlfn.XLOOKUP(Table3[[#This Row],[Restaurant Name]],RestaurantsMetadata[Name],RestaurantsMetadata[ID], " ")</f>
        <v>RST_068</v>
      </c>
      <c r="E29" t="s">
        <v>553</v>
      </c>
      <c r="F29" s="1">
        <v>45840</v>
      </c>
      <c r="G29">
        <v>5</v>
      </c>
      <c r="H29" t="b">
        <v>1</v>
      </c>
      <c r="I29">
        <v>1</v>
      </c>
    </row>
    <row r="30" spans="1:9" x14ac:dyDescent="0.25">
      <c r="A30" s="11" t="s">
        <v>574</v>
      </c>
      <c r="B30" t="str">
        <f>_xlfn.XLOOKUP(Table3[[#This Row],[Name]],UserMetadata[Name],UserMetadata[ID]," ")</f>
        <v>USR_001</v>
      </c>
      <c r="C30" t="s">
        <v>22</v>
      </c>
      <c r="D30" t="str">
        <f>_xlfn.XLOOKUP(Table3[[#This Row],[Restaurant Name]],RestaurantsMetadata[Name],RestaurantsMetadata[ID], " ")</f>
        <v>RST_038</v>
      </c>
      <c r="E30" t="s">
        <v>126</v>
      </c>
      <c r="F30" s="1">
        <v>45840</v>
      </c>
      <c r="G30">
        <v>5</v>
      </c>
      <c r="H30" t="b">
        <v>1</v>
      </c>
      <c r="I30">
        <v>1</v>
      </c>
    </row>
    <row r="31" spans="1:9" x14ac:dyDescent="0.25">
      <c r="A31" s="11" t="s">
        <v>575</v>
      </c>
      <c r="B31" t="str">
        <f>_xlfn.XLOOKUP(Table3[[#This Row],[Name]],UserMetadata[Name],UserMetadata[ID]," ")</f>
        <v>USR_001</v>
      </c>
      <c r="C31" t="s">
        <v>22</v>
      </c>
      <c r="D31" t="str">
        <f>_xlfn.XLOOKUP(Table3[[#This Row],[Restaurant Name]],RestaurantsMetadata[Name],RestaurantsMetadata[ID], " ")</f>
        <v>RST_069</v>
      </c>
      <c r="E31" t="s">
        <v>569</v>
      </c>
      <c r="F31" s="1">
        <v>45841</v>
      </c>
      <c r="G31">
        <v>4</v>
      </c>
      <c r="H31" t="b">
        <v>1</v>
      </c>
      <c r="I31">
        <v>1</v>
      </c>
    </row>
    <row r="32" spans="1:9" x14ac:dyDescent="0.25">
      <c r="A32" s="11" t="s">
        <v>576</v>
      </c>
      <c r="B32" t="str">
        <f>_xlfn.XLOOKUP(Table3[[#This Row],[Name]],UserMetadata[Name],UserMetadata[ID]," ")</f>
        <v>USR_001</v>
      </c>
      <c r="C32" t="s">
        <v>22</v>
      </c>
      <c r="D32" t="str">
        <f>_xlfn.XLOOKUP(Table3[[#This Row],[Restaurant Name]],RestaurantsMetadata[Name],RestaurantsMetadata[ID], " ")</f>
        <v>RST_024</v>
      </c>
      <c r="E32" t="s">
        <v>93</v>
      </c>
      <c r="F32" s="1">
        <v>45842</v>
      </c>
      <c r="G32">
        <v>5</v>
      </c>
      <c r="H32" t="b">
        <v>1</v>
      </c>
      <c r="I32">
        <v>1</v>
      </c>
    </row>
    <row r="33" spans="1:9" x14ac:dyDescent="0.25">
      <c r="A33" s="11" t="s">
        <v>577</v>
      </c>
      <c r="B33" t="str">
        <f>_xlfn.XLOOKUP(Table3[[#This Row],[Name]],UserMetadata[Name],UserMetadata[ID]," ")</f>
        <v>USR_001</v>
      </c>
      <c r="C33" t="s">
        <v>22</v>
      </c>
      <c r="D33" t="str">
        <f>_xlfn.XLOOKUP(Table3[[#This Row],[Restaurant Name]],RestaurantsMetadata[Name],RestaurantsMetadata[ID], " ")</f>
        <v>RST_070</v>
      </c>
      <c r="E33" t="s">
        <v>572</v>
      </c>
      <c r="F33" s="1">
        <v>45844</v>
      </c>
      <c r="G33">
        <v>4</v>
      </c>
      <c r="H33" t="b">
        <v>1</v>
      </c>
      <c r="I33">
        <v>1</v>
      </c>
    </row>
    <row r="34" spans="1:9" x14ac:dyDescent="0.25">
      <c r="A34" s="11" t="s">
        <v>578</v>
      </c>
      <c r="B34" t="str">
        <f>_xlfn.XLOOKUP(Table3[[#This Row],[Name]],UserMetadata[Name],UserMetadata[ID]," ")</f>
        <v>USR_001</v>
      </c>
      <c r="C34" t="s">
        <v>22</v>
      </c>
      <c r="D34" t="str">
        <f>_xlfn.XLOOKUP(Table3[[#This Row],[Restaurant Name]],RestaurantsMetadata[Name],RestaurantsMetadata[ID], " ")</f>
        <v>RST_044</v>
      </c>
      <c r="E34" t="s">
        <v>138</v>
      </c>
      <c r="F34" s="1">
        <v>45844</v>
      </c>
      <c r="G34">
        <v>4</v>
      </c>
      <c r="H34" t="b">
        <v>0</v>
      </c>
      <c r="I34">
        <v>1</v>
      </c>
    </row>
    <row r="35" spans="1:9" x14ac:dyDescent="0.25">
      <c r="A35" t="s">
        <v>793</v>
      </c>
      <c r="B35" t="str">
        <f>_xlfn.XLOOKUP(Table3[[#This Row],[Name]],UserMetadata[Name],UserMetadata[ID]," ")</f>
        <v>USR_003</v>
      </c>
      <c r="C35" t="s">
        <v>24</v>
      </c>
      <c r="D35" t="str">
        <f>_xlfn.XLOOKUP(Table3[[#This Row],[Restaurant Name]],RestaurantsMetadata[Name],RestaurantsMetadata[ID], " ")</f>
        <v>RST_020</v>
      </c>
      <c r="E35" t="s">
        <v>85</v>
      </c>
      <c r="F35" s="8">
        <v>45778</v>
      </c>
      <c r="G35">
        <v>4</v>
      </c>
      <c r="H35" t="b">
        <v>1</v>
      </c>
      <c r="I35">
        <v>7</v>
      </c>
    </row>
    <row r="36" spans="1:9" x14ac:dyDescent="0.25">
      <c r="A36" t="s">
        <v>794</v>
      </c>
      <c r="B36" t="str">
        <f>_xlfn.XLOOKUP(Table3[[#This Row],[Name]],UserMetadata[Name],UserMetadata[ID]," ")</f>
        <v>USR_003</v>
      </c>
      <c r="C36" t="s">
        <v>24</v>
      </c>
      <c r="D36" t="str">
        <f>_xlfn.XLOOKUP(Table3[[#This Row],[Restaurant Name]],RestaurantsMetadata[Name],RestaurantsMetadata[ID], " ")</f>
        <v>RST_017</v>
      </c>
      <c r="E36" t="s">
        <v>50</v>
      </c>
      <c r="F36" s="8">
        <v>45779</v>
      </c>
      <c r="G36">
        <v>5</v>
      </c>
      <c r="H36" t="b">
        <v>1</v>
      </c>
      <c r="I36">
        <v>7</v>
      </c>
    </row>
    <row r="37" spans="1:9" x14ac:dyDescent="0.25">
      <c r="A37" t="s">
        <v>795</v>
      </c>
      <c r="B37" t="str">
        <f>_xlfn.XLOOKUP(Table3[[#This Row],[Name]],UserMetadata[Name],UserMetadata[ID]," ")</f>
        <v>USR_003</v>
      </c>
      <c r="C37" t="s">
        <v>24</v>
      </c>
      <c r="D37" t="str">
        <f>_xlfn.XLOOKUP(Table3[[#This Row],[Restaurant Name]],RestaurantsMetadata[Name],RestaurantsMetadata[ID], " ")</f>
        <v>RST_014</v>
      </c>
      <c r="E37" t="s">
        <v>75</v>
      </c>
      <c r="F37" s="8">
        <v>45780</v>
      </c>
      <c r="G37">
        <v>1</v>
      </c>
      <c r="H37" t="b">
        <v>0</v>
      </c>
      <c r="I37">
        <v>1</v>
      </c>
    </row>
    <row r="38" spans="1:9" x14ac:dyDescent="0.25">
      <c r="A38" t="s">
        <v>796</v>
      </c>
      <c r="B38" t="str">
        <f>_xlfn.XLOOKUP(Table3[[#This Row],[Name]],UserMetadata[Name],UserMetadata[ID]," ")</f>
        <v>USR_003</v>
      </c>
      <c r="C38" t="s">
        <v>24</v>
      </c>
      <c r="D38" t="str">
        <f>_xlfn.XLOOKUP(Table3[[#This Row],[Restaurant Name]],RestaurantsMetadata[Name],RestaurantsMetadata[ID], " ")</f>
        <v>RST_001</v>
      </c>
      <c r="E38" t="s">
        <v>35</v>
      </c>
      <c r="F38" s="8">
        <v>45781</v>
      </c>
      <c r="G38">
        <v>4</v>
      </c>
      <c r="H38" t="b">
        <v>1</v>
      </c>
      <c r="I38">
        <v>4</v>
      </c>
    </row>
    <row r="39" spans="1:9" x14ac:dyDescent="0.25">
      <c r="A39" t="s">
        <v>797</v>
      </c>
      <c r="B39" t="str">
        <f>_xlfn.XLOOKUP(Table3[[#This Row],[Name]],UserMetadata[Name],UserMetadata[ID]," ")</f>
        <v>USR_003</v>
      </c>
      <c r="C39" t="s">
        <v>24</v>
      </c>
      <c r="D39" t="str">
        <f>_xlfn.XLOOKUP(Table3[[#This Row],[Restaurant Name]],RestaurantsMetadata[Name],RestaurantsMetadata[ID], " ")</f>
        <v>RST_021</v>
      </c>
      <c r="E39" t="s">
        <v>87</v>
      </c>
      <c r="F39" s="8">
        <v>45782</v>
      </c>
      <c r="G39">
        <v>4</v>
      </c>
      <c r="H39" t="b">
        <v>1</v>
      </c>
      <c r="I39">
        <v>1</v>
      </c>
    </row>
    <row r="40" spans="1:9" x14ac:dyDescent="0.25">
      <c r="A40" t="s">
        <v>798</v>
      </c>
      <c r="B40" t="str">
        <f>_xlfn.XLOOKUP(Table3[[#This Row],[Name]],UserMetadata[Name],UserMetadata[ID]," ")</f>
        <v>USR_003</v>
      </c>
      <c r="C40" t="s">
        <v>24</v>
      </c>
      <c r="D40" t="str">
        <f>_xlfn.XLOOKUP(Table3[[#This Row],[Restaurant Name]],RestaurantsMetadata[Name],RestaurantsMetadata[ID], " ")</f>
        <v>RST_022</v>
      </c>
      <c r="E40" t="s">
        <v>89</v>
      </c>
      <c r="F40" s="8">
        <v>45783</v>
      </c>
      <c r="G40">
        <v>3</v>
      </c>
      <c r="H40" t="b">
        <v>1</v>
      </c>
      <c r="I40">
        <v>1</v>
      </c>
    </row>
    <row r="41" spans="1:9" x14ac:dyDescent="0.25">
      <c r="A41" t="s">
        <v>799</v>
      </c>
      <c r="B41" t="str">
        <f>_xlfn.XLOOKUP(Table3[[#This Row],[Name]],UserMetadata[Name],UserMetadata[ID]," ")</f>
        <v>USR_003</v>
      </c>
      <c r="C41" t="s">
        <v>24</v>
      </c>
      <c r="D41" t="str">
        <f>_xlfn.XLOOKUP(Table3[[#This Row],[Restaurant Name]],RestaurantsMetadata[Name],RestaurantsMetadata[ID], " ")</f>
        <v>RST_023</v>
      </c>
      <c r="E41" t="s">
        <v>91</v>
      </c>
      <c r="F41" s="8">
        <v>45784</v>
      </c>
      <c r="G41">
        <v>5</v>
      </c>
      <c r="H41" t="b">
        <v>1</v>
      </c>
      <c r="I41">
        <v>1</v>
      </c>
    </row>
    <row r="42" spans="1:9" x14ac:dyDescent="0.25">
      <c r="A42" t="s">
        <v>800</v>
      </c>
      <c r="B42" t="str">
        <f>_xlfn.XLOOKUP(Table3[[#This Row],[Name]],UserMetadata[Name],UserMetadata[ID]," ")</f>
        <v>USR_003</v>
      </c>
      <c r="C42" t="s">
        <v>24</v>
      </c>
      <c r="D42" t="str">
        <f>_xlfn.XLOOKUP(Table3[[#This Row],[Restaurant Name]],RestaurantsMetadata[Name],RestaurantsMetadata[ID], " ")</f>
        <v>RST_024</v>
      </c>
      <c r="E42" t="s">
        <v>93</v>
      </c>
      <c r="F42" s="8">
        <v>45785</v>
      </c>
      <c r="G42">
        <v>5</v>
      </c>
      <c r="H42" t="b">
        <v>1</v>
      </c>
      <c r="I42">
        <v>2</v>
      </c>
    </row>
    <row r="43" spans="1:9" x14ac:dyDescent="0.25">
      <c r="A43" t="s">
        <v>801</v>
      </c>
      <c r="B43" t="str">
        <f>_xlfn.XLOOKUP(Table3[[#This Row],[Name]],UserMetadata[Name],UserMetadata[ID]," ")</f>
        <v>USR_003</v>
      </c>
      <c r="C43" t="s">
        <v>24</v>
      </c>
      <c r="D43" t="str">
        <f>_xlfn.XLOOKUP(Table3[[#This Row],[Restaurant Name]],RestaurantsMetadata[Name],RestaurantsMetadata[ID], " ")</f>
        <v>RST_061</v>
      </c>
      <c r="E43" t="s">
        <v>348</v>
      </c>
      <c r="F43" s="8">
        <v>45787</v>
      </c>
      <c r="G43">
        <v>5</v>
      </c>
      <c r="H43" t="b">
        <v>1</v>
      </c>
      <c r="I43">
        <v>3</v>
      </c>
    </row>
    <row r="44" spans="1:9" x14ac:dyDescent="0.25">
      <c r="A44" t="s">
        <v>802</v>
      </c>
      <c r="B44" t="str">
        <f>_xlfn.XLOOKUP(Table3[[#This Row],[Name]],UserMetadata[Name],UserMetadata[ID]," ")</f>
        <v>USR_003</v>
      </c>
      <c r="C44" t="s">
        <v>24</v>
      </c>
      <c r="D44" t="str">
        <f>_xlfn.XLOOKUP(Table3[[#This Row],[Restaurant Name]],RestaurantsMetadata[Name],RestaurantsMetadata[ID], " ")</f>
        <v>RST_040</v>
      </c>
      <c r="E44" t="s">
        <v>130</v>
      </c>
      <c r="F44" s="8">
        <v>45788</v>
      </c>
      <c r="G44">
        <v>3</v>
      </c>
      <c r="H44" t="b">
        <v>1</v>
      </c>
      <c r="I44" s="13">
        <v>1</v>
      </c>
    </row>
    <row r="45" spans="1:9" x14ac:dyDescent="0.25">
      <c r="A45" t="s">
        <v>803</v>
      </c>
      <c r="B45" t="str">
        <f>_xlfn.XLOOKUP(Table3[[#This Row],[Name]],UserMetadata[Name],UserMetadata[ID]," ")</f>
        <v>USR_003</v>
      </c>
      <c r="C45" t="s">
        <v>24</v>
      </c>
      <c r="D45" t="str">
        <f>_xlfn.XLOOKUP(Table3[[#This Row],[Restaurant Name]],RestaurantsMetadata[Name],RestaurantsMetadata[ID], " ")</f>
        <v>RST_012</v>
      </c>
      <c r="E45" t="s">
        <v>72</v>
      </c>
      <c r="F45" s="8">
        <v>45789</v>
      </c>
      <c r="G45">
        <v>4</v>
      </c>
      <c r="H45" t="b">
        <v>1</v>
      </c>
      <c r="I45" s="13">
        <v>1</v>
      </c>
    </row>
    <row r="46" spans="1:9" x14ac:dyDescent="0.25">
      <c r="A46" t="s">
        <v>804</v>
      </c>
      <c r="B46" t="str">
        <f>_xlfn.XLOOKUP(Table3[[#This Row],[Name]],UserMetadata[Name],UserMetadata[ID]," ")</f>
        <v>USR_003</v>
      </c>
      <c r="C46" t="s">
        <v>24</v>
      </c>
      <c r="D46" t="str">
        <f>_xlfn.XLOOKUP(Table3[[#This Row],[Restaurant Name]],RestaurantsMetadata[Name],RestaurantsMetadata[ID], " ")</f>
        <v>RST_025</v>
      </c>
      <c r="E46" t="s">
        <v>95</v>
      </c>
      <c r="F46" s="8">
        <v>45790</v>
      </c>
      <c r="G46">
        <v>4</v>
      </c>
      <c r="H46" t="b">
        <v>1</v>
      </c>
      <c r="I46" s="13">
        <v>1</v>
      </c>
    </row>
    <row r="47" spans="1:9" x14ac:dyDescent="0.25">
      <c r="A47" t="s">
        <v>805</v>
      </c>
      <c r="B47" t="str">
        <f>_xlfn.XLOOKUP(Table3[[#This Row],[Name]],UserMetadata[Name],UserMetadata[ID]," ")</f>
        <v>USR_003</v>
      </c>
      <c r="C47" t="s">
        <v>24</v>
      </c>
      <c r="D47" t="str">
        <f>_xlfn.XLOOKUP(Table3[[#This Row],[Restaurant Name]],RestaurantsMetadata[Name],RestaurantsMetadata[ID], " ")</f>
        <v>RST_006</v>
      </c>
      <c r="E47" t="s">
        <v>70</v>
      </c>
      <c r="F47" s="8">
        <v>45791</v>
      </c>
      <c r="G47">
        <v>5</v>
      </c>
      <c r="H47" t="b">
        <v>1</v>
      </c>
      <c r="I47" s="13">
        <v>2</v>
      </c>
    </row>
    <row r="48" spans="1:9" x14ac:dyDescent="0.25">
      <c r="A48" t="s">
        <v>806</v>
      </c>
      <c r="B48" t="str">
        <f>_xlfn.XLOOKUP(Table3[[#This Row],[Name]],UserMetadata[Name],UserMetadata[ID]," ")</f>
        <v>USR_003</v>
      </c>
      <c r="C48" t="s">
        <v>24</v>
      </c>
      <c r="D48" t="str">
        <f>_xlfn.XLOOKUP(Table3[[#This Row],[Restaurant Name]],RestaurantsMetadata[Name],RestaurantsMetadata[ID], " ")</f>
        <v>RST_063</v>
      </c>
      <c r="E48" t="s">
        <v>352</v>
      </c>
      <c r="F48" s="8">
        <v>45792</v>
      </c>
      <c r="G48">
        <v>4</v>
      </c>
      <c r="H48" t="b">
        <v>1</v>
      </c>
      <c r="I48" s="13">
        <v>1</v>
      </c>
    </row>
    <row r="49" spans="1:9" x14ac:dyDescent="0.25">
      <c r="A49" t="s">
        <v>807</v>
      </c>
      <c r="B49" t="str">
        <f>_xlfn.XLOOKUP(Table3[[#This Row],[Name]],UserMetadata[Name],UserMetadata[ID]," ")</f>
        <v>USR_003</v>
      </c>
      <c r="C49" t="s">
        <v>24</v>
      </c>
      <c r="D49" t="str">
        <f>_xlfn.XLOOKUP(Table3[[#This Row],[Restaurant Name]],RestaurantsMetadata[Name],RestaurantsMetadata[ID], " ")</f>
        <v>RST_028</v>
      </c>
      <c r="E49" t="s">
        <v>101</v>
      </c>
      <c r="F49" s="8">
        <v>45793</v>
      </c>
      <c r="G49">
        <v>1</v>
      </c>
      <c r="H49" t="b">
        <v>1</v>
      </c>
      <c r="I49" s="13">
        <v>1</v>
      </c>
    </row>
    <row r="50" spans="1:9" x14ac:dyDescent="0.25">
      <c r="A50" t="s">
        <v>582</v>
      </c>
      <c r="B50" t="str">
        <f>_xlfn.XLOOKUP(Table3[[#This Row],[Name]],UserMetadata[Name],UserMetadata[ID]," ")</f>
        <v>USR_004</v>
      </c>
      <c r="C50" t="s">
        <v>431</v>
      </c>
      <c r="D50" t="str">
        <f>_xlfn.XLOOKUP(Table3[[#This Row],[Restaurant Name]],RestaurantsMetadata[Name],RestaurantsMetadata[ID], " ")</f>
        <v>RST_025</v>
      </c>
      <c r="E50" t="s">
        <v>95</v>
      </c>
      <c r="F50" s="1">
        <v>45789</v>
      </c>
      <c r="G50">
        <v>3</v>
      </c>
      <c r="H50" t="b">
        <v>1</v>
      </c>
      <c r="I50">
        <v>1</v>
      </c>
    </row>
    <row r="51" spans="1:9" x14ac:dyDescent="0.25">
      <c r="A51" t="s">
        <v>583</v>
      </c>
      <c r="B51" t="str">
        <f>_xlfn.XLOOKUP(Table3[[#This Row],[Name]],UserMetadata[Name],UserMetadata[ID]," ")</f>
        <v>USR_004</v>
      </c>
      <c r="C51" t="s">
        <v>431</v>
      </c>
      <c r="D51" t="str">
        <f>_xlfn.XLOOKUP(Table3[[#This Row],[Restaurant Name]],RestaurantsMetadata[Name],RestaurantsMetadata[ID], " ")</f>
        <v>RST_064</v>
      </c>
      <c r="E51" t="s">
        <v>355</v>
      </c>
      <c r="F51" s="1">
        <v>45789</v>
      </c>
      <c r="G51">
        <v>4</v>
      </c>
      <c r="H51" t="b">
        <v>0</v>
      </c>
      <c r="I51">
        <v>7</v>
      </c>
    </row>
    <row r="52" spans="1:9" x14ac:dyDescent="0.25">
      <c r="A52" t="s">
        <v>584</v>
      </c>
      <c r="B52" t="str">
        <f>_xlfn.XLOOKUP(Table3[[#This Row],[Name]],UserMetadata[Name],UserMetadata[ID]," ")</f>
        <v>USR_004</v>
      </c>
      <c r="C52" t="s">
        <v>431</v>
      </c>
      <c r="D52" t="str">
        <f>_xlfn.XLOOKUP(Table3[[#This Row],[Restaurant Name]],RestaurantsMetadata[Name],RestaurantsMetadata[ID], " ")</f>
        <v>RST_063</v>
      </c>
      <c r="E52" t="s">
        <v>352</v>
      </c>
      <c r="F52" s="1">
        <v>45789</v>
      </c>
      <c r="G52">
        <v>5</v>
      </c>
      <c r="H52" t="b">
        <v>1</v>
      </c>
      <c r="I52">
        <v>6</v>
      </c>
    </row>
    <row r="53" spans="1:9" x14ac:dyDescent="0.25">
      <c r="A53" t="s">
        <v>585</v>
      </c>
      <c r="B53" t="str">
        <f>_xlfn.XLOOKUP(Table3[[#This Row],[Name]],UserMetadata[Name],UserMetadata[ID]," ")</f>
        <v>USR_004</v>
      </c>
      <c r="C53" t="s">
        <v>431</v>
      </c>
      <c r="D53" t="str">
        <f>_xlfn.XLOOKUP(Table3[[#This Row],[Restaurant Name]],RestaurantsMetadata[Name],RestaurantsMetadata[ID], " ")</f>
        <v>RST_042</v>
      </c>
      <c r="E53" t="s">
        <v>134</v>
      </c>
      <c r="F53" s="1">
        <v>45790</v>
      </c>
      <c r="G53">
        <v>4</v>
      </c>
      <c r="H53" t="b">
        <v>1</v>
      </c>
      <c r="I53">
        <v>1</v>
      </c>
    </row>
    <row r="54" spans="1:9" x14ac:dyDescent="0.25">
      <c r="A54" t="s">
        <v>586</v>
      </c>
      <c r="B54" t="str">
        <f>_xlfn.XLOOKUP(Table3[[#This Row],[Name]],UserMetadata[Name],UserMetadata[ID]," ")</f>
        <v>USR_004</v>
      </c>
      <c r="C54" t="s">
        <v>431</v>
      </c>
      <c r="D54" t="str">
        <f>_xlfn.XLOOKUP(Table3[[#This Row],[Restaurant Name]],RestaurantsMetadata[Name],RestaurantsMetadata[ID], " ")</f>
        <v>RST_020</v>
      </c>
      <c r="E54" t="s">
        <v>85</v>
      </c>
      <c r="F54" s="1">
        <v>45791</v>
      </c>
      <c r="G54">
        <v>3</v>
      </c>
      <c r="H54" t="b">
        <v>1</v>
      </c>
      <c r="I54">
        <v>7</v>
      </c>
    </row>
    <row r="55" spans="1:9" x14ac:dyDescent="0.25">
      <c r="A55" t="s">
        <v>587</v>
      </c>
      <c r="B55" t="str">
        <f>_xlfn.XLOOKUP(Table3[[#This Row],[Name]],UserMetadata[Name],UserMetadata[ID]," ")</f>
        <v>USR_004</v>
      </c>
      <c r="C55" t="s">
        <v>431</v>
      </c>
      <c r="D55" t="str">
        <f>_xlfn.XLOOKUP(Table3[[#This Row],[Restaurant Name]],RestaurantsMetadata[Name],RestaurantsMetadata[ID], " ")</f>
        <v>RST_024</v>
      </c>
      <c r="E55" t="s">
        <v>93</v>
      </c>
      <c r="F55" s="1">
        <v>45793</v>
      </c>
      <c r="G55">
        <v>4</v>
      </c>
      <c r="H55" t="b">
        <v>1</v>
      </c>
      <c r="I55">
        <v>2</v>
      </c>
    </row>
    <row r="56" spans="1:9" x14ac:dyDescent="0.25">
      <c r="A56" t="s">
        <v>588</v>
      </c>
      <c r="B56" t="str">
        <f>_xlfn.XLOOKUP(Table3[[#This Row],[Name]],UserMetadata[Name],UserMetadata[ID]," ")</f>
        <v>USR_004</v>
      </c>
      <c r="C56" t="s">
        <v>431</v>
      </c>
      <c r="D56" t="str">
        <f>_xlfn.XLOOKUP(Table3[[#This Row],[Restaurant Name]],RestaurantsMetadata[Name],RestaurantsMetadata[ID], " ")</f>
        <v>RST_062</v>
      </c>
      <c r="E56" t="s">
        <v>350</v>
      </c>
      <c r="F56" s="1">
        <v>45793</v>
      </c>
      <c r="G56">
        <v>5</v>
      </c>
      <c r="H56" t="b">
        <v>1</v>
      </c>
      <c r="I56">
        <v>18</v>
      </c>
    </row>
    <row r="57" spans="1:9" x14ac:dyDescent="0.25">
      <c r="A57" t="s">
        <v>589</v>
      </c>
      <c r="B57" t="str">
        <f>_xlfn.XLOOKUP(Table3[[#This Row],[Name]],UserMetadata[Name],UserMetadata[ID]," ")</f>
        <v>USR_004</v>
      </c>
      <c r="C57" t="s">
        <v>431</v>
      </c>
      <c r="D57" t="str">
        <f>_xlfn.XLOOKUP(Table3[[#This Row],[Restaurant Name]],RestaurantsMetadata[Name],RestaurantsMetadata[ID], " ")</f>
        <v>RST_017</v>
      </c>
      <c r="E57" t="s">
        <v>50</v>
      </c>
      <c r="F57" s="1">
        <v>45794</v>
      </c>
      <c r="G57">
        <v>4</v>
      </c>
      <c r="H57" t="b">
        <v>1</v>
      </c>
      <c r="I57">
        <v>8</v>
      </c>
    </row>
    <row r="58" spans="1:9" x14ac:dyDescent="0.25">
      <c r="A58" t="s">
        <v>590</v>
      </c>
      <c r="B58" t="str">
        <f>_xlfn.XLOOKUP(Table3[[#This Row],[Name]],UserMetadata[Name],UserMetadata[ID]," ")</f>
        <v>USR_004</v>
      </c>
      <c r="C58" t="s">
        <v>431</v>
      </c>
      <c r="D58" t="str">
        <f>_xlfn.XLOOKUP(Table3[[#This Row],[Restaurant Name]],RestaurantsMetadata[Name],RestaurantsMetadata[ID], " ")</f>
        <v>RST_003</v>
      </c>
      <c r="E58" t="s">
        <v>38</v>
      </c>
      <c r="F58" s="1">
        <v>45794</v>
      </c>
      <c r="G58">
        <v>5</v>
      </c>
      <c r="H58" t="b">
        <v>1</v>
      </c>
      <c r="I58">
        <v>2</v>
      </c>
    </row>
    <row r="59" spans="1:9" x14ac:dyDescent="0.25">
      <c r="A59" t="s">
        <v>591</v>
      </c>
      <c r="B59" t="str">
        <f>_xlfn.XLOOKUP(Table3[[#This Row],[Name]],UserMetadata[Name],UserMetadata[ID]," ")</f>
        <v>USR_004</v>
      </c>
      <c r="C59" t="s">
        <v>431</v>
      </c>
      <c r="D59" t="str">
        <f>_xlfn.XLOOKUP(Table3[[#This Row],[Restaurant Name]],RestaurantsMetadata[Name],RestaurantsMetadata[ID], " ")</f>
        <v>RST_011</v>
      </c>
      <c r="E59" t="s">
        <v>46</v>
      </c>
      <c r="F59" s="1">
        <v>45795</v>
      </c>
      <c r="G59">
        <v>4</v>
      </c>
      <c r="H59" t="b">
        <v>1</v>
      </c>
      <c r="I59">
        <v>2</v>
      </c>
    </row>
    <row r="60" spans="1:9" x14ac:dyDescent="0.25">
      <c r="A60" t="s">
        <v>592</v>
      </c>
      <c r="B60" t="str">
        <f>_xlfn.XLOOKUP(Table3[[#This Row],[Name]],UserMetadata[Name],UserMetadata[ID]," ")</f>
        <v>USR_004</v>
      </c>
      <c r="C60" t="s">
        <v>431</v>
      </c>
      <c r="D60" t="str">
        <f>_xlfn.XLOOKUP(Table3[[#This Row],[Restaurant Name]],RestaurantsMetadata[Name],RestaurantsMetadata[ID], " ")</f>
        <v>RST_015</v>
      </c>
      <c r="E60" t="s">
        <v>48</v>
      </c>
      <c r="F60" s="1">
        <v>45824</v>
      </c>
      <c r="G60">
        <v>4</v>
      </c>
      <c r="H60" t="b">
        <v>1</v>
      </c>
      <c r="I60">
        <v>1</v>
      </c>
    </row>
    <row r="61" spans="1:9" x14ac:dyDescent="0.25">
      <c r="A61" t="s">
        <v>593</v>
      </c>
      <c r="B61" t="str">
        <f>_xlfn.XLOOKUP(Table3[[#This Row],[Name]],UserMetadata[Name],UserMetadata[ID]," ")</f>
        <v>USR_004</v>
      </c>
      <c r="C61" t="s">
        <v>431</v>
      </c>
      <c r="D61" t="str">
        <f>_xlfn.XLOOKUP(Table3[[#This Row],[Restaurant Name]],RestaurantsMetadata[Name],RestaurantsMetadata[ID], " ")</f>
        <v>RST_032</v>
      </c>
      <c r="E61" t="s">
        <v>114</v>
      </c>
      <c r="F61" s="1">
        <v>45825</v>
      </c>
      <c r="G61">
        <v>4</v>
      </c>
      <c r="H61" t="b">
        <v>1</v>
      </c>
      <c r="I61">
        <v>1</v>
      </c>
    </row>
    <row r="62" spans="1:9" x14ac:dyDescent="0.25">
      <c r="A62" t="s">
        <v>594</v>
      </c>
      <c r="B62" t="str">
        <f>_xlfn.XLOOKUP(Table3[[#This Row],[Name]],UserMetadata[Name],UserMetadata[ID]," ")</f>
        <v>USR_004</v>
      </c>
      <c r="C62" t="s">
        <v>431</v>
      </c>
      <c r="D62" t="str">
        <f>_xlfn.XLOOKUP(Table3[[#This Row],[Restaurant Name]],RestaurantsMetadata[Name],RestaurantsMetadata[ID], " ")</f>
        <v>RST_035</v>
      </c>
      <c r="E62" t="s">
        <v>120</v>
      </c>
      <c r="F62" s="1">
        <v>45826</v>
      </c>
      <c r="G62">
        <v>4</v>
      </c>
      <c r="H62" t="b">
        <v>0</v>
      </c>
      <c r="I62">
        <v>1</v>
      </c>
    </row>
    <row r="63" spans="1:9" x14ac:dyDescent="0.25">
      <c r="A63" t="s">
        <v>595</v>
      </c>
      <c r="B63" t="str">
        <f>_xlfn.XLOOKUP(Table3[[#This Row],[Name]],UserMetadata[Name],UserMetadata[ID]," ")</f>
        <v>USR_004</v>
      </c>
      <c r="C63" t="s">
        <v>431</v>
      </c>
      <c r="D63" t="str">
        <f>_xlfn.XLOOKUP(Table3[[#This Row],[Restaurant Name]],RestaurantsMetadata[Name],RestaurantsMetadata[ID], " ")</f>
        <v>RST_006</v>
      </c>
      <c r="E63" t="s">
        <v>70</v>
      </c>
      <c r="F63" s="1">
        <v>45827</v>
      </c>
      <c r="G63">
        <v>3</v>
      </c>
      <c r="H63" t="b">
        <v>1</v>
      </c>
      <c r="I63">
        <v>1</v>
      </c>
    </row>
    <row r="64" spans="1:9" x14ac:dyDescent="0.25">
      <c r="A64" t="s">
        <v>596</v>
      </c>
      <c r="B64" t="str">
        <f>_xlfn.XLOOKUP(Table3[[#This Row],[Name]],UserMetadata[Name],UserMetadata[ID]," ")</f>
        <v>USR_004</v>
      </c>
      <c r="C64" t="s">
        <v>431</v>
      </c>
      <c r="D64" t="str">
        <f>_xlfn.XLOOKUP(Table3[[#This Row],[Restaurant Name]],RestaurantsMetadata[Name],RestaurantsMetadata[ID], " ")</f>
        <v>RST_004</v>
      </c>
      <c r="E64" t="s">
        <v>39</v>
      </c>
      <c r="F64" s="1">
        <v>45828</v>
      </c>
      <c r="G64">
        <v>4</v>
      </c>
      <c r="H64" t="b">
        <v>1</v>
      </c>
      <c r="I64">
        <v>1</v>
      </c>
    </row>
    <row r="65" spans="1:9" x14ac:dyDescent="0.25">
      <c r="A65" t="s">
        <v>597</v>
      </c>
      <c r="B65" t="str">
        <f>_xlfn.XLOOKUP(Table3[[#This Row],[Name]],UserMetadata[Name],UserMetadata[ID]," ")</f>
        <v>USR_004</v>
      </c>
      <c r="C65" t="s">
        <v>431</v>
      </c>
      <c r="D65" t="str">
        <f>_xlfn.XLOOKUP(Table3[[#This Row],[Restaurant Name]],RestaurantsMetadata[Name],RestaurantsMetadata[ID], " ")</f>
        <v>RST_029</v>
      </c>
      <c r="E65" t="s">
        <v>109</v>
      </c>
      <c r="F65" s="1">
        <v>45830</v>
      </c>
      <c r="G65">
        <v>4</v>
      </c>
      <c r="H65" t="b">
        <v>1</v>
      </c>
      <c r="I65">
        <v>1</v>
      </c>
    </row>
    <row r="66" spans="1:9" x14ac:dyDescent="0.25">
      <c r="A66" t="s">
        <v>598</v>
      </c>
      <c r="B66" t="str">
        <f>_xlfn.XLOOKUP(Table3[[#This Row],[Name]],UserMetadata[Name],UserMetadata[ID]," ")</f>
        <v>USR_004</v>
      </c>
      <c r="C66" t="s">
        <v>431</v>
      </c>
      <c r="D66" t="str">
        <f>_xlfn.XLOOKUP(Table3[[#This Row],[Restaurant Name]],RestaurantsMetadata[Name],RestaurantsMetadata[ID], " ")</f>
        <v>RST_012</v>
      </c>
      <c r="E66" t="s">
        <v>72</v>
      </c>
      <c r="F66" s="1">
        <v>45833</v>
      </c>
      <c r="G66">
        <v>3</v>
      </c>
      <c r="H66" t="b">
        <v>1</v>
      </c>
      <c r="I66">
        <v>1</v>
      </c>
    </row>
    <row r="67" spans="1:9" x14ac:dyDescent="0.25">
      <c r="A67" t="s">
        <v>599</v>
      </c>
      <c r="B67" t="str">
        <f>_xlfn.XLOOKUP(Table3[[#This Row],[Name]],UserMetadata[Name],UserMetadata[ID]," ")</f>
        <v>USR_004</v>
      </c>
      <c r="C67" t="s">
        <v>431</v>
      </c>
      <c r="D67" t="str">
        <f>_xlfn.XLOOKUP(Table3[[#This Row],[Restaurant Name]],RestaurantsMetadata[Name],RestaurantsMetadata[ID], " ")</f>
        <v>RST_050</v>
      </c>
      <c r="E67" t="s">
        <v>150</v>
      </c>
      <c r="F67" s="1">
        <v>45835</v>
      </c>
      <c r="G67">
        <v>4</v>
      </c>
      <c r="H67" t="b">
        <v>0</v>
      </c>
      <c r="I67">
        <v>1</v>
      </c>
    </row>
    <row r="68" spans="1:9" x14ac:dyDescent="0.25">
      <c r="A68" t="s">
        <v>600</v>
      </c>
      <c r="B68" t="str">
        <f>_xlfn.XLOOKUP(Table3[[#This Row],[Name]],UserMetadata[Name],UserMetadata[ID]," ")</f>
        <v>USR_004</v>
      </c>
      <c r="C68" t="s">
        <v>431</v>
      </c>
      <c r="D68" t="str">
        <f>_xlfn.XLOOKUP(Table3[[#This Row],[Restaurant Name]],RestaurantsMetadata[Name],RestaurantsMetadata[ID], " ")</f>
        <v>RST_061</v>
      </c>
      <c r="E68" t="s">
        <v>348</v>
      </c>
      <c r="F68" s="1">
        <v>45837</v>
      </c>
      <c r="G68">
        <v>4</v>
      </c>
      <c r="H68" t="b">
        <v>0</v>
      </c>
      <c r="I68">
        <v>2</v>
      </c>
    </row>
    <row r="69" spans="1:9" x14ac:dyDescent="0.25">
      <c r="A69" t="s">
        <v>678</v>
      </c>
      <c r="B69" t="str">
        <f>_xlfn.XLOOKUP(Table3[[#This Row],[Name]],UserMetadata[Name],UserMetadata[ID]," ")</f>
        <v>USR_005</v>
      </c>
      <c r="C69" t="s">
        <v>603</v>
      </c>
      <c r="D69" t="str">
        <f>_xlfn.XLOOKUP(Table3[[#This Row],[Restaurant Name]],RestaurantsMetadata[Name],RestaurantsMetadata[ID], " ")</f>
        <v>RST_004</v>
      </c>
      <c r="E69" t="s">
        <v>39</v>
      </c>
      <c r="F69" s="1">
        <v>45796</v>
      </c>
      <c r="G69">
        <v>4</v>
      </c>
      <c r="H69" t="b">
        <v>1</v>
      </c>
      <c r="I69">
        <v>3</v>
      </c>
    </row>
    <row r="70" spans="1:9" x14ac:dyDescent="0.25">
      <c r="A70" t="s">
        <v>679</v>
      </c>
      <c r="B70" t="str">
        <f>_xlfn.XLOOKUP(Table3[[#This Row],[Name]],UserMetadata[Name],UserMetadata[ID]," ")</f>
        <v>USR_005</v>
      </c>
      <c r="C70" t="s">
        <v>603</v>
      </c>
      <c r="D70" t="str">
        <f>_xlfn.XLOOKUP(Table3[[#This Row],[Restaurant Name]],RestaurantsMetadata[Name],RestaurantsMetadata[ID], " ")</f>
        <v>RST_010</v>
      </c>
      <c r="E70" t="s">
        <v>44</v>
      </c>
      <c r="F70" s="1">
        <v>45796</v>
      </c>
      <c r="G70">
        <v>3</v>
      </c>
      <c r="H70" t="b">
        <v>1</v>
      </c>
      <c r="I70">
        <v>2</v>
      </c>
    </row>
    <row r="71" spans="1:9" x14ac:dyDescent="0.25">
      <c r="A71" t="s">
        <v>680</v>
      </c>
      <c r="B71" t="str">
        <f>_xlfn.XLOOKUP(Table3[[#This Row],[Name]],UserMetadata[Name],UserMetadata[ID]," ")</f>
        <v>USR_005</v>
      </c>
      <c r="C71" t="s">
        <v>603</v>
      </c>
      <c r="D71" t="str">
        <f>_xlfn.XLOOKUP(Table3[[#This Row],[Restaurant Name]],RestaurantsMetadata[Name],RestaurantsMetadata[ID], " ")</f>
        <v>RST_011</v>
      </c>
      <c r="E71" t="s">
        <v>46</v>
      </c>
      <c r="F71" s="1">
        <v>45797</v>
      </c>
      <c r="G71">
        <v>5</v>
      </c>
      <c r="H71" t="b">
        <v>1</v>
      </c>
      <c r="I71">
        <v>3</v>
      </c>
    </row>
    <row r="72" spans="1:9" x14ac:dyDescent="0.25">
      <c r="A72" t="s">
        <v>681</v>
      </c>
      <c r="B72" t="str">
        <f>_xlfn.XLOOKUP(Table3[[#This Row],[Name]],UserMetadata[Name],UserMetadata[ID]," ")</f>
        <v>USR_005</v>
      </c>
      <c r="C72" t="s">
        <v>603</v>
      </c>
      <c r="D72" t="str">
        <f>_xlfn.XLOOKUP(Table3[[#This Row],[Restaurant Name]],RestaurantsMetadata[Name],RestaurantsMetadata[ID], " ")</f>
        <v>RST_012</v>
      </c>
      <c r="E72" t="s">
        <v>72</v>
      </c>
      <c r="F72" s="1">
        <v>45797</v>
      </c>
      <c r="G72">
        <v>4</v>
      </c>
      <c r="H72" t="b">
        <v>1</v>
      </c>
      <c r="I72">
        <v>3</v>
      </c>
    </row>
    <row r="73" spans="1:9" x14ac:dyDescent="0.25">
      <c r="A73" t="s">
        <v>682</v>
      </c>
      <c r="B73" t="str">
        <f>_xlfn.XLOOKUP(Table3[[#This Row],[Name]],UserMetadata[Name],UserMetadata[ID]," ")</f>
        <v>USR_005</v>
      </c>
      <c r="C73" t="s">
        <v>603</v>
      </c>
      <c r="D73" t="str">
        <f>_xlfn.XLOOKUP(Table3[[#This Row],[Restaurant Name]],RestaurantsMetadata[Name],RestaurantsMetadata[ID], " ")</f>
        <v>RST_013</v>
      </c>
      <c r="E73" t="s">
        <v>47</v>
      </c>
      <c r="F73" s="1">
        <v>45798</v>
      </c>
      <c r="G73">
        <v>4</v>
      </c>
      <c r="H73" t="b">
        <v>1</v>
      </c>
      <c r="I73">
        <v>2</v>
      </c>
    </row>
    <row r="74" spans="1:9" x14ac:dyDescent="0.25">
      <c r="A74" t="s">
        <v>683</v>
      </c>
      <c r="B74" t="str">
        <f>_xlfn.XLOOKUP(Table3[[#This Row],[Name]],UserMetadata[Name],UserMetadata[ID]," ")</f>
        <v>USR_005</v>
      </c>
      <c r="C74" t="s">
        <v>603</v>
      </c>
      <c r="D74" t="str">
        <f>_xlfn.XLOOKUP(Table3[[#This Row],[Restaurant Name]],RestaurantsMetadata[Name],RestaurantsMetadata[ID], " ")</f>
        <v>RST_014</v>
      </c>
      <c r="E74" t="s">
        <v>75</v>
      </c>
      <c r="F74" s="1">
        <v>45799</v>
      </c>
      <c r="G74">
        <v>4</v>
      </c>
      <c r="H74" t="b">
        <v>0</v>
      </c>
      <c r="I74">
        <v>2</v>
      </c>
    </row>
    <row r="75" spans="1:9" x14ac:dyDescent="0.25">
      <c r="A75" t="s">
        <v>684</v>
      </c>
      <c r="B75" t="str">
        <f>_xlfn.XLOOKUP(Table3[[#This Row],[Name]],UserMetadata[Name],UserMetadata[ID]," ")</f>
        <v>USR_005</v>
      </c>
      <c r="C75" t="s">
        <v>603</v>
      </c>
      <c r="D75" t="str">
        <f>_xlfn.XLOOKUP(Table3[[#This Row],[Restaurant Name]],RestaurantsMetadata[Name],RestaurantsMetadata[ID], " ")</f>
        <v>RST_015</v>
      </c>
      <c r="E75" t="s">
        <v>48</v>
      </c>
      <c r="F75" s="1">
        <v>45799</v>
      </c>
      <c r="G75">
        <v>4</v>
      </c>
      <c r="H75" t="b">
        <v>1</v>
      </c>
      <c r="I75">
        <v>1</v>
      </c>
    </row>
    <row r="76" spans="1:9" x14ac:dyDescent="0.25">
      <c r="A76" t="s">
        <v>685</v>
      </c>
      <c r="B76" t="str">
        <f>_xlfn.XLOOKUP(Table3[[#This Row],[Name]],UserMetadata[Name],UserMetadata[ID]," ")</f>
        <v>USR_005</v>
      </c>
      <c r="C76" t="s">
        <v>603</v>
      </c>
      <c r="D76" t="str">
        <f>_xlfn.XLOOKUP(Table3[[#This Row],[Restaurant Name]],RestaurantsMetadata[Name],RestaurantsMetadata[ID], " ")</f>
        <v>RST_002</v>
      </c>
      <c r="E76" t="s">
        <v>37</v>
      </c>
      <c r="F76" s="1">
        <v>45800</v>
      </c>
      <c r="G76">
        <v>4</v>
      </c>
      <c r="H76" t="b">
        <v>1</v>
      </c>
      <c r="I76">
        <v>2</v>
      </c>
    </row>
    <row r="77" spans="1:9" x14ac:dyDescent="0.25">
      <c r="A77" t="s">
        <v>686</v>
      </c>
      <c r="B77" t="str">
        <f>_xlfn.XLOOKUP(Table3[[#This Row],[Name]],UserMetadata[Name],UserMetadata[ID]," ")</f>
        <v>USR_005</v>
      </c>
      <c r="C77" t="s">
        <v>603</v>
      </c>
      <c r="D77" t="str">
        <f>_xlfn.XLOOKUP(Table3[[#This Row],[Restaurant Name]],RestaurantsMetadata[Name],RestaurantsMetadata[ID], " ")</f>
        <v>RST_016</v>
      </c>
      <c r="E77" t="s">
        <v>49</v>
      </c>
      <c r="F77" s="1">
        <v>45800</v>
      </c>
      <c r="G77">
        <v>4</v>
      </c>
      <c r="H77" t="b">
        <v>1</v>
      </c>
      <c r="I77">
        <v>2</v>
      </c>
    </row>
    <row r="78" spans="1:9" x14ac:dyDescent="0.25">
      <c r="A78" t="s">
        <v>687</v>
      </c>
      <c r="B78" t="str">
        <f>_xlfn.XLOOKUP(Table3[[#This Row],[Name]],UserMetadata[Name],UserMetadata[ID]," ")</f>
        <v>USR_005</v>
      </c>
      <c r="C78" t="s">
        <v>603</v>
      </c>
      <c r="D78" t="str">
        <f>_xlfn.XLOOKUP(Table3[[#This Row],[Restaurant Name]],RestaurantsMetadata[Name],RestaurantsMetadata[ID], " ")</f>
        <v>RST_007</v>
      </c>
      <c r="E78" t="s">
        <v>41</v>
      </c>
      <c r="F78" s="1">
        <v>45801</v>
      </c>
      <c r="G78">
        <v>4</v>
      </c>
      <c r="H78" t="b">
        <v>1</v>
      </c>
      <c r="I78">
        <v>2</v>
      </c>
    </row>
    <row r="79" spans="1:9" x14ac:dyDescent="0.25">
      <c r="A79" t="s">
        <v>688</v>
      </c>
      <c r="B79" t="str">
        <f>_xlfn.XLOOKUP(Table3[[#This Row],[Name]],UserMetadata[Name],UserMetadata[ID]," ")</f>
        <v>USR_005</v>
      </c>
      <c r="C79" t="s">
        <v>603</v>
      </c>
      <c r="D79" t="str">
        <f>_xlfn.XLOOKUP(Table3[[#This Row],[Restaurant Name]],RestaurantsMetadata[Name],RestaurantsMetadata[ID], " ")</f>
        <v>RST_019</v>
      </c>
      <c r="E79" t="s">
        <v>55</v>
      </c>
      <c r="F79" s="1">
        <v>45801</v>
      </c>
      <c r="G79">
        <v>4</v>
      </c>
      <c r="H79" t="b">
        <v>1</v>
      </c>
      <c r="I79">
        <v>2</v>
      </c>
    </row>
    <row r="80" spans="1:9" x14ac:dyDescent="0.25">
      <c r="A80" t="s">
        <v>689</v>
      </c>
      <c r="B80" t="str">
        <f>_xlfn.XLOOKUP(Table3[[#This Row],[Name]],UserMetadata[Name],UserMetadata[ID]," ")</f>
        <v>USR_005</v>
      </c>
      <c r="C80" t="s">
        <v>603</v>
      </c>
      <c r="D80" t="str">
        <f>_xlfn.XLOOKUP(Table3[[#This Row],[Restaurant Name]],RestaurantsMetadata[Name],RestaurantsMetadata[ID], " ")</f>
        <v>RST_017</v>
      </c>
      <c r="E80" t="s">
        <v>50</v>
      </c>
      <c r="F80" s="1">
        <v>45802</v>
      </c>
      <c r="G80">
        <v>4</v>
      </c>
      <c r="H80" t="b">
        <v>1</v>
      </c>
      <c r="I80">
        <v>3</v>
      </c>
    </row>
    <row r="81" spans="1:9" x14ac:dyDescent="0.25">
      <c r="A81" t="s">
        <v>690</v>
      </c>
      <c r="B81" t="str">
        <f>_xlfn.XLOOKUP(Table3[[#This Row],[Name]],UserMetadata[Name],UserMetadata[ID]," ")</f>
        <v>USR_005</v>
      </c>
      <c r="C81" t="s">
        <v>603</v>
      </c>
      <c r="D81" t="str">
        <f>_xlfn.XLOOKUP(Table3[[#This Row],[Restaurant Name]],RestaurantsMetadata[Name],RestaurantsMetadata[ID], " ")</f>
        <v>RST_018</v>
      </c>
      <c r="E81" t="s">
        <v>51</v>
      </c>
      <c r="F81" s="1">
        <v>45802</v>
      </c>
      <c r="G81">
        <v>5</v>
      </c>
      <c r="H81" t="b">
        <v>1</v>
      </c>
      <c r="I81">
        <v>2</v>
      </c>
    </row>
    <row r="82" spans="1:9" x14ac:dyDescent="0.25">
      <c r="A82" t="s">
        <v>691</v>
      </c>
      <c r="B82" t="str">
        <f>_xlfn.XLOOKUP(Table3[[#This Row],[Name]],UserMetadata[Name],UserMetadata[ID]," ")</f>
        <v>USR_005</v>
      </c>
      <c r="C82" t="s">
        <v>603</v>
      </c>
      <c r="D82" t="str">
        <f>_xlfn.XLOOKUP(Table3[[#This Row],[Restaurant Name]],RestaurantsMetadata[Name],RestaurantsMetadata[ID], " ")</f>
        <v>RST_003</v>
      </c>
      <c r="E82" t="s">
        <v>38</v>
      </c>
      <c r="F82" s="1">
        <v>45803</v>
      </c>
      <c r="G82">
        <v>5</v>
      </c>
      <c r="H82" t="b">
        <v>1</v>
      </c>
      <c r="I82">
        <v>1</v>
      </c>
    </row>
    <row r="83" spans="1:9" x14ac:dyDescent="0.25">
      <c r="A83" t="s">
        <v>692</v>
      </c>
      <c r="B83" t="str">
        <f>_xlfn.XLOOKUP(Table3[[#This Row],[Name]],UserMetadata[Name],UserMetadata[ID]," ")</f>
        <v>USR_005</v>
      </c>
      <c r="C83" t="s">
        <v>603</v>
      </c>
      <c r="D83" t="str">
        <f>_xlfn.XLOOKUP(Table3[[#This Row],[Restaurant Name]],RestaurantsMetadata[Name],RestaurantsMetadata[ID], " ")</f>
        <v>RST_001</v>
      </c>
      <c r="E83" t="s">
        <v>35</v>
      </c>
      <c r="F83" s="1">
        <v>45804</v>
      </c>
      <c r="G83">
        <v>4</v>
      </c>
      <c r="H83" t="b">
        <v>1</v>
      </c>
      <c r="I83">
        <v>6</v>
      </c>
    </row>
    <row r="84" spans="1:9" x14ac:dyDescent="0.25">
      <c r="A84" t="s">
        <v>693</v>
      </c>
      <c r="B84" t="str">
        <f>_xlfn.XLOOKUP(Table3[[#This Row],[Name]],UserMetadata[Name],UserMetadata[ID]," ")</f>
        <v>USR_005</v>
      </c>
      <c r="C84" t="s">
        <v>603</v>
      </c>
      <c r="D84" t="str">
        <f>_xlfn.XLOOKUP(Table3[[#This Row],[Restaurant Name]],RestaurantsMetadata[Name],RestaurantsMetadata[ID], " ")</f>
        <v>RST_008</v>
      </c>
      <c r="E84" t="s">
        <v>42</v>
      </c>
      <c r="F84" s="1">
        <v>45804</v>
      </c>
      <c r="G84">
        <v>4</v>
      </c>
      <c r="H84" t="b">
        <v>1</v>
      </c>
      <c r="I84">
        <v>4</v>
      </c>
    </row>
    <row r="85" spans="1:9" x14ac:dyDescent="0.25">
      <c r="A85" t="s">
        <v>694</v>
      </c>
      <c r="B85" t="str">
        <f>_xlfn.XLOOKUP(Table3[[#This Row],[Name]],UserMetadata[Name],UserMetadata[ID]," ")</f>
        <v>USR_005</v>
      </c>
      <c r="C85" t="s">
        <v>603</v>
      </c>
      <c r="D85" t="str">
        <f>_xlfn.XLOOKUP(Table3[[#This Row],[Restaurant Name]],RestaurantsMetadata[Name],RestaurantsMetadata[ID], " ")</f>
        <v>RST_028</v>
      </c>
      <c r="E85" t="s">
        <v>101</v>
      </c>
      <c r="F85" s="1">
        <v>45805</v>
      </c>
      <c r="G85">
        <v>4</v>
      </c>
      <c r="H85" t="b">
        <v>1</v>
      </c>
      <c r="I85">
        <v>2</v>
      </c>
    </row>
    <row r="86" spans="1:9" x14ac:dyDescent="0.25">
      <c r="A86" t="s">
        <v>695</v>
      </c>
      <c r="B86" t="str">
        <f>_xlfn.XLOOKUP(Table3[[#This Row],[Name]],UserMetadata[Name],UserMetadata[ID]," ")</f>
        <v>USR_005</v>
      </c>
      <c r="C86" t="s">
        <v>603</v>
      </c>
      <c r="D86" t="str">
        <f>_xlfn.XLOOKUP(Table3[[#This Row],[Restaurant Name]],RestaurantsMetadata[Name],RestaurantsMetadata[ID], " ")</f>
        <v>RST_058</v>
      </c>
      <c r="E86" t="s">
        <v>174</v>
      </c>
      <c r="F86" s="1">
        <v>45827</v>
      </c>
      <c r="G86">
        <v>1</v>
      </c>
      <c r="H86" t="b">
        <v>0</v>
      </c>
      <c r="I86">
        <v>1</v>
      </c>
    </row>
    <row r="87" spans="1:9" x14ac:dyDescent="0.25">
      <c r="A87" t="s">
        <v>696</v>
      </c>
      <c r="B87" t="str">
        <f>_xlfn.XLOOKUP(Table3[[#This Row],[Name]],UserMetadata[Name],UserMetadata[ID]," ")</f>
        <v>USR_005</v>
      </c>
      <c r="C87" t="s">
        <v>603</v>
      </c>
      <c r="D87" t="str">
        <f>_xlfn.XLOOKUP(Table3[[#This Row],[Restaurant Name]],RestaurantsMetadata[Name],RestaurantsMetadata[ID], " ")</f>
        <v>RST_036</v>
      </c>
      <c r="E87" t="s">
        <v>122</v>
      </c>
      <c r="F87" s="1">
        <v>45832</v>
      </c>
      <c r="G87">
        <v>4</v>
      </c>
      <c r="H87" t="b">
        <v>1</v>
      </c>
      <c r="I87">
        <v>1</v>
      </c>
    </row>
    <row r="88" spans="1:9" x14ac:dyDescent="0.25">
      <c r="A88" t="s">
        <v>697</v>
      </c>
      <c r="B88" t="str">
        <f>_xlfn.XLOOKUP(Table3[[#This Row],[Name]],UserMetadata[Name],UserMetadata[ID]," ")</f>
        <v>USR_005</v>
      </c>
      <c r="C88" t="s">
        <v>603</v>
      </c>
      <c r="D88" t="str">
        <f>_xlfn.XLOOKUP(Table3[[#This Row],[Restaurant Name]],RestaurantsMetadata[Name],RestaurantsMetadata[ID], " ")</f>
        <v>RST_044</v>
      </c>
      <c r="E88" t="s">
        <v>138</v>
      </c>
      <c r="F88" s="1">
        <v>45832</v>
      </c>
      <c r="G88">
        <v>4</v>
      </c>
      <c r="H88" t="b">
        <v>1</v>
      </c>
      <c r="I88">
        <v>2</v>
      </c>
    </row>
    <row r="89" spans="1:9" x14ac:dyDescent="0.25">
      <c r="A89" t="s">
        <v>698</v>
      </c>
      <c r="B89" t="str">
        <f>_xlfn.XLOOKUP(Table3[[#This Row],[Name]],UserMetadata[Name],UserMetadata[ID]," ")</f>
        <v>USR_005</v>
      </c>
      <c r="C89" t="s">
        <v>603</v>
      </c>
      <c r="D89" t="str">
        <f>_xlfn.XLOOKUP(Table3[[#This Row],[Restaurant Name]],RestaurantsMetadata[Name],RestaurantsMetadata[ID], " ")</f>
        <v>RST_059</v>
      </c>
      <c r="E89" t="s">
        <v>176</v>
      </c>
      <c r="F89" s="1">
        <v>45833</v>
      </c>
      <c r="G89">
        <v>4</v>
      </c>
      <c r="H89" t="b">
        <v>1</v>
      </c>
      <c r="I89">
        <v>2</v>
      </c>
    </row>
    <row r="90" spans="1:9" x14ac:dyDescent="0.25">
      <c r="A90" t="s">
        <v>699</v>
      </c>
      <c r="B90" t="str">
        <f>_xlfn.XLOOKUP(Table3[[#This Row],[Name]],UserMetadata[Name],UserMetadata[ID]," ")</f>
        <v>USR_005</v>
      </c>
      <c r="C90" t="s">
        <v>603</v>
      </c>
      <c r="D90" t="str">
        <f>_xlfn.XLOOKUP(Table3[[#This Row],[Restaurant Name]],RestaurantsMetadata[Name],RestaurantsMetadata[ID], " ")</f>
        <v>RST_060</v>
      </c>
      <c r="E90" t="s">
        <v>178</v>
      </c>
      <c r="F90" s="1">
        <v>45834</v>
      </c>
      <c r="G90">
        <v>4</v>
      </c>
      <c r="H90" t="b">
        <v>1</v>
      </c>
      <c r="I90">
        <v>1</v>
      </c>
    </row>
    <row r="91" spans="1:9" x14ac:dyDescent="0.25">
      <c r="A91" t="s">
        <v>700</v>
      </c>
      <c r="B91" t="str">
        <f>_xlfn.XLOOKUP(Table3[[#This Row],[Name]],UserMetadata[Name],UserMetadata[ID]," ")</f>
        <v>USR_005</v>
      </c>
      <c r="C91" t="s">
        <v>603</v>
      </c>
      <c r="D91" t="str">
        <f>_xlfn.XLOOKUP(Table3[[#This Row],[Restaurant Name]],RestaurantsMetadata[Name],RestaurantsMetadata[ID], " ")</f>
        <v>RST_006</v>
      </c>
      <c r="E91" t="s">
        <v>70</v>
      </c>
      <c r="F91" s="1">
        <v>45835</v>
      </c>
      <c r="G91">
        <v>4</v>
      </c>
      <c r="H91" t="b">
        <v>1</v>
      </c>
      <c r="I91">
        <v>1</v>
      </c>
    </row>
    <row r="92" spans="1:9" x14ac:dyDescent="0.25">
      <c r="A92" t="s">
        <v>701</v>
      </c>
      <c r="B92" t="str">
        <f>_xlfn.XLOOKUP(Table3[[#This Row],[Name]],UserMetadata[Name],UserMetadata[ID]," ")</f>
        <v>USR_005</v>
      </c>
      <c r="C92" t="s">
        <v>603</v>
      </c>
      <c r="D92" t="str">
        <f>_xlfn.XLOOKUP(Table3[[#This Row],[Restaurant Name]],RestaurantsMetadata[Name],RestaurantsMetadata[ID], " ")</f>
        <v>RST_045</v>
      </c>
      <c r="E92" t="s">
        <v>140</v>
      </c>
      <c r="F92" s="1">
        <v>45837</v>
      </c>
      <c r="G92">
        <v>4</v>
      </c>
      <c r="H92" t="b">
        <v>1</v>
      </c>
      <c r="I92">
        <v>2</v>
      </c>
    </row>
    <row r="93" spans="1:9" x14ac:dyDescent="0.25">
      <c r="A93" t="s">
        <v>702</v>
      </c>
      <c r="B93" t="str">
        <f>_xlfn.XLOOKUP(Table3[[#This Row],[Name]],UserMetadata[Name],UserMetadata[ID]," ")</f>
        <v>USR_005</v>
      </c>
      <c r="C93" t="s">
        <v>603</v>
      </c>
      <c r="D93" t="str">
        <f>_xlfn.XLOOKUP(Table3[[#This Row],[Restaurant Name]],RestaurantsMetadata[Name],RestaurantsMetadata[ID], " ")</f>
        <v>RST_061</v>
      </c>
      <c r="E93" t="s">
        <v>348</v>
      </c>
      <c r="F93" s="1">
        <v>45839</v>
      </c>
      <c r="G93">
        <v>4</v>
      </c>
      <c r="H93" t="b">
        <v>1</v>
      </c>
      <c r="I93">
        <v>1</v>
      </c>
    </row>
    <row r="94" spans="1:9" x14ac:dyDescent="0.25">
      <c r="A94" t="s">
        <v>703</v>
      </c>
      <c r="B94" t="str">
        <f>_xlfn.XLOOKUP(Table3[[#This Row],[Name]],UserMetadata[Name],UserMetadata[ID]," ")</f>
        <v>USR_005</v>
      </c>
      <c r="C94" t="s">
        <v>603</v>
      </c>
      <c r="D94" t="str">
        <f>_xlfn.XLOOKUP(Table3[[#This Row],[Restaurant Name]],RestaurantsMetadata[Name],RestaurantsMetadata[ID], " ")</f>
        <v>RST_066</v>
      </c>
      <c r="E94" t="s">
        <v>362</v>
      </c>
      <c r="F94" s="1">
        <v>45839</v>
      </c>
      <c r="G94">
        <v>4</v>
      </c>
      <c r="H94" t="b">
        <v>1</v>
      </c>
      <c r="I94">
        <v>2</v>
      </c>
    </row>
    <row r="95" spans="1:9" x14ac:dyDescent="0.25">
      <c r="A95" t="s">
        <v>704</v>
      </c>
      <c r="B95" t="str">
        <f>_xlfn.XLOOKUP(Table3[[#This Row],[Name]],UserMetadata[Name],UserMetadata[ID]," ")</f>
        <v>USR_005</v>
      </c>
      <c r="C95" t="s">
        <v>603</v>
      </c>
      <c r="D95" t="str">
        <f>_xlfn.XLOOKUP(Table3[[#This Row],[Restaurant Name]],RestaurantsMetadata[Name],RestaurantsMetadata[ID], " ")</f>
        <v>RST_038</v>
      </c>
      <c r="E95" t="s">
        <v>126</v>
      </c>
      <c r="F95" s="1">
        <v>45840</v>
      </c>
      <c r="G95">
        <v>4</v>
      </c>
      <c r="H95" t="b">
        <v>1</v>
      </c>
      <c r="I95">
        <v>1</v>
      </c>
    </row>
    <row r="96" spans="1:9" x14ac:dyDescent="0.25">
      <c r="A96" t="s">
        <v>705</v>
      </c>
      <c r="B96" t="str">
        <f>_xlfn.XLOOKUP(Table3[[#This Row],[Name]],UserMetadata[Name],UserMetadata[ID]," ")</f>
        <v>USR_005</v>
      </c>
      <c r="C96" t="s">
        <v>603</v>
      </c>
      <c r="D96" t="str">
        <f>_xlfn.XLOOKUP(Table3[[#This Row],[Restaurant Name]],RestaurantsMetadata[Name],RestaurantsMetadata[ID], " ")</f>
        <v>RST_068</v>
      </c>
      <c r="E96" t="s">
        <v>553</v>
      </c>
      <c r="F96" s="1">
        <v>45840</v>
      </c>
      <c r="G96">
        <v>5</v>
      </c>
      <c r="H96" t="b">
        <v>1</v>
      </c>
      <c r="I96">
        <v>1</v>
      </c>
    </row>
    <row r="97" spans="1:9" x14ac:dyDescent="0.25">
      <c r="A97" t="s">
        <v>706</v>
      </c>
      <c r="B97" t="str">
        <f>_xlfn.XLOOKUP(Table3[[#This Row],[Name]],UserMetadata[Name],UserMetadata[ID]," ")</f>
        <v>USR_005</v>
      </c>
      <c r="C97" t="s">
        <v>603</v>
      </c>
      <c r="D97" t="str">
        <f>_xlfn.XLOOKUP(Table3[[#This Row],[Restaurant Name]],RestaurantsMetadata[Name],RestaurantsMetadata[ID], " ")</f>
        <v>RST_069</v>
      </c>
      <c r="E97" t="s">
        <v>569</v>
      </c>
      <c r="F97" s="1">
        <v>45841</v>
      </c>
      <c r="G97">
        <v>4</v>
      </c>
      <c r="H97" t="b">
        <v>1</v>
      </c>
      <c r="I97">
        <v>1</v>
      </c>
    </row>
    <row r="98" spans="1:9" x14ac:dyDescent="0.25">
      <c r="A98" t="s">
        <v>707</v>
      </c>
      <c r="B98" t="str">
        <f>_xlfn.XLOOKUP(Table3[[#This Row],[Name]],UserMetadata[Name],UserMetadata[ID]," ")</f>
        <v>USR_005</v>
      </c>
      <c r="C98" t="s">
        <v>603</v>
      </c>
      <c r="D98" t="str">
        <f>_xlfn.XLOOKUP(Table3[[#This Row],[Restaurant Name]],RestaurantsMetadata[Name],RestaurantsMetadata[ID], " ")</f>
        <v>RST_031</v>
      </c>
      <c r="E98" t="s">
        <v>112</v>
      </c>
      <c r="F98" s="1">
        <v>45844</v>
      </c>
      <c r="G98">
        <v>3</v>
      </c>
      <c r="H98" t="b">
        <v>1</v>
      </c>
      <c r="I98">
        <v>1</v>
      </c>
    </row>
    <row r="99" spans="1:9" x14ac:dyDescent="0.25">
      <c r="A99" s="11"/>
      <c r="B99" t="str">
        <f>_xlfn.XLOOKUP(Table3[[#This Row],[Name]],UserMetadata[Name],UserMetadata[ID]," ")</f>
        <v xml:space="preserve"> </v>
      </c>
      <c r="D99" t="str">
        <f>_xlfn.XLOOKUP(Table3[[#This Row],[Restaurant Name]],RestaurantsMetadata[Name],RestaurantsMetadata[ID], " ")</f>
        <v xml:space="preserve"> </v>
      </c>
      <c r="F99" s="1"/>
      <c r="I99" s="12"/>
    </row>
    <row r="100" spans="1:9" x14ac:dyDescent="0.25">
      <c r="A100" s="11"/>
      <c r="B100" t="str">
        <f>_xlfn.XLOOKUP(Table3[[#This Row],[Name]],UserMetadata[Name],UserMetadata[ID]," ")</f>
        <v xml:space="preserve"> </v>
      </c>
      <c r="D100" t="str">
        <f>_xlfn.XLOOKUP(Table3[[#This Row],[Restaurant Name]],RestaurantsMetadata[Name],RestaurantsMetadata[ID], " ")</f>
        <v xml:space="preserve"> </v>
      </c>
      <c r="F100" s="1"/>
    </row>
    <row r="101" spans="1:9" x14ac:dyDescent="0.25">
      <c r="A101" s="11"/>
      <c r="B101" t="str">
        <f>_xlfn.XLOOKUP(Table3[[#This Row],[Name]],UserMetadata[Name],UserMetadata[ID]," ")</f>
        <v xml:space="preserve"> </v>
      </c>
      <c r="D101" t="str">
        <f>_xlfn.XLOOKUP(Table3[[#This Row],[Restaurant Name]],RestaurantsMetadata[Name],RestaurantsMetadata[ID], " ")</f>
        <v xml:space="preserve"> </v>
      </c>
      <c r="F101" s="1"/>
    </row>
    <row r="102" spans="1:9" x14ac:dyDescent="0.25">
      <c r="A102" s="11"/>
      <c r="B102" t="str">
        <f>_xlfn.XLOOKUP(Table3[[#This Row],[Name]],UserMetadata[Name],UserMetadata[ID]," ")</f>
        <v xml:space="preserve"> </v>
      </c>
      <c r="D102" t="str">
        <f>_xlfn.XLOOKUP(Table3[[#This Row],[Restaurant Name]],RestaurantsMetadata[Name],RestaurantsMetadata[ID], " ")</f>
        <v xml:space="preserve"> </v>
      </c>
      <c r="F102" s="1"/>
    </row>
    <row r="103" spans="1:9" x14ac:dyDescent="0.25">
      <c r="A103" s="11"/>
      <c r="B103" t="str">
        <f>_xlfn.XLOOKUP(Table3[[#This Row],[Name]],UserMetadata[Name],UserMetadata[ID]," ")</f>
        <v xml:space="preserve"> </v>
      </c>
      <c r="D103" t="str">
        <f>_xlfn.XLOOKUP(Table3[[#This Row],[Restaurant Name]],RestaurantsMetadata[Name],RestaurantsMetadata[ID], " ")</f>
        <v xml:space="preserve"> </v>
      </c>
      <c r="F103" s="1"/>
    </row>
    <row r="104" spans="1:9" x14ac:dyDescent="0.25">
      <c r="A104" s="11"/>
      <c r="B104" t="str">
        <f>_xlfn.XLOOKUP(Table3[[#This Row],[Name]],UserMetadata[Name],UserMetadata[ID]," ")</f>
        <v xml:space="preserve"> </v>
      </c>
      <c r="D104" t="str">
        <f>_xlfn.XLOOKUP(Table3[[#This Row],[Restaurant Name]],RestaurantsMetadata[Name],RestaurantsMetadata[ID], " ")</f>
        <v xml:space="preserve"> </v>
      </c>
      <c r="F104" s="1"/>
    </row>
    <row r="105" spans="1:9" x14ac:dyDescent="0.25">
      <c r="A105" s="11"/>
      <c r="B105" t="str">
        <f>_xlfn.XLOOKUP(Table3[[#This Row],[Name]],UserMetadata[Name],UserMetadata[ID]," ")</f>
        <v xml:space="preserve"> </v>
      </c>
      <c r="D105" t="str">
        <f>_xlfn.XLOOKUP(Table3[[#This Row],[Restaurant Name]],RestaurantsMetadata[Name],RestaurantsMetadata[ID], " ")</f>
        <v xml:space="preserve"> </v>
      </c>
      <c r="F105" s="1"/>
    </row>
    <row r="106" spans="1:9" x14ac:dyDescent="0.25">
      <c r="A106" s="11"/>
      <c r="B106" t="str">
        <f>_xlfn.XLOOKUP(Table3[[#This Row],[Name]],UserMetadata[Name],UserMetadata[ID]," ")</f>
        <v xml:space="preserve"> </v>
      </c>
      <c r="D106" t="str">
        <f>_xlfn.XLOOKUP(Table3[[#This Row],[Restaurant Name]],RestaurantsMetadata[Name],RestaurantsMetadata[ID], " ")</f>
        <v xml:space="preserve"> </v>
      </c>
      <c r="F106" s="1"/>
    </row>
    <row r="107" spans="1:9" x14ac:dyDescent="0.25">
      <c r="A107" s="11"/>
      <c r="B107" t="str">
        <f>_xlfn.XLOOKUP(Table3[[#This Row],[Name]],UserMetadata[Name],UserMetadata[ID]," ")</f>
        <v xml:space="preserve"> </v>
      </c>
      <c r="D107" t="str">
        <f>_xlfn.XLOOKUP(Table3[[#This Row],[Restaurant Name]],RestaurantsMetadata[Name],RestaurantsMetadata[ID], " ")</f>
        <v xml:space="preserve"> </v>
      </c>
      <c r="F107" s="1"/>
    </row>
    <row r="108" spans="1:9" x14ac:dyDescent="0.25">
      <c r="A108" s="11"/>
      <c r="B108" t="str">
        <f>_xlfn.XLOOKUP(Table3[[#This Row],[Name]],UserMetadata[Name],UserMetadata[ID]," ")</f>
        <v xml:space="preserve"> </v>
      </c>
      <c r="D108" t="str">
        <f>_xlfn.XLOOKUP(Table3[[#This Row],[Restaurant Name]],RestaurantsMetadata[Name],RestaurantsMetadata[ID], " ")</f>
        <v xml:space="preserve"> </v>
      </c>
      <c r="F108" s="1"/>
    </row>
    <row r="109" spans="1:9" x14ac:dyDescent="0.25">
      <c r="A109" s="11"/>
      <c r="B109" t="str">
        <f>_xlfn.XLOOKUP(Table3[[#This Row],[Name]],UserMetadata[Name],UserMetadata[ID]," ")</f>
        <v xml:space="preserve"> </v>
      </c>
      <c r="D109" t="str">
        <f>_xlfn.XLOOKUP(Table3[[#This Row],[Restaurant Name]],RestaurantsMetadata[Name],RestaurantsMetadata[ID], " ")</f>
        <v xml:space="preserve"> </v>
      </c>
      <c r="F109" s="1"/>
    </row>
    <row r="110" spans="1:9" x14ac:dyDescent="0.25">
      <c r="A110" s="11"/>
      <c r="B110" t="str">
        <f>_xlfn.XLOOKUP(Table3[[#This Row],[Name]],UserMetadata[Name],UserMetadata[ID]," ")</f>
        <v xml:space="preserve"> </v>
      </c>
      <c r="D110" t="str">
        <f>_xlfn.XLOOKUP(Table3[[#This Row],[Restaurant Name]],RestaurantsMetadata[Name],RestaurantsMetadata[ID], " ")</f>
        <v xml:space="preserve"> </v>
      </c>
      <c r="F110" s="1"/>
    </row>
    <row r="111" spans="1:9" x14ac:dyDescent="0.25">
      <c r="A111" s="11"/>
      <c r="B111" t="str">
        <f>_xlfn.XLOOKUP(Table3[[#This Row],[Name]],UserMetadata[Name],UserMetadata[ID]," ")</f>
        <v xml:space="preserve"> </v>
      </c>
      <c r="D111" t="str">
        <f>_xlfn.XLOOKUP(Table3[[#This Row],[Restaurant Name]],RestaurantsMetadata[Name],RestaurantsMetadata[ID], " ")</f>
        <v xml:space="preserve"> </v>
      </c>
      <c r="F111" s="1"/>
    </row>
    <row r="112" spans="1:9" x14ac:dyDescent="0.25">
      <c r="A112" s="11"/>
      <c r="B112" t="str">
        <f>_xlfn.XLOOKUP(Table3[[#This Row],[Name]],UserMetadata[Name],UserMetadata[ID]," ")</f>
        <v xml:space="preserve"> </v>
      </c>
      <c r="D112" t="str">
        <f>_xlfn.XLOOKUP(Table3[[#This Row],[Restaurant Name]],RestaurantsMetadata[Name],RestaurantsMetadata[ID], " ")</f>
        <v xml:space="preserve"> </v>
      </c>
      <c r="F112" s="1"/>
    </row>
    <row r="113" spans="1:6" x14ac:dyDescent="0.25">
      <c r="A113" s="11"/>
      <c r="B113" t="str">
        <f>_xlfn.XLOOKUP(Table3[[#This Row],[Name]],UserMetadata[Name],UserMetadata[ID]," ")</f>
        <v xml:space="preserve"> </v>
      </c>
      <c r="D113" t="str">
        <f>_xlfn.XLOOKUP(Table3[[#This Row],[Restaurant Name]],RestaurantsMetadata[Name],RestaurantsMetadata[ID], " ")</f>
        <v xml:space="preserve"> </v>
      </c>
      <c r="F113" s="1"/>
    </row>
    <row r="114" spans="1:6" x14ac:dyDescent="0.25">
      <c r="A114" s="11"/>
      <c r="B114" t="str">
        <f>_xlfn.XLOOKUP(Table3[[#This Row],[Name]],UserMetadata[Name],UserMetadata[ID]," ")</f>
        <v xml:space="preserve"> </v>
      </c>
      <c r="D114" t="str">
        <f>_xlfn.XLOOKUP(Table3[[#This Row],[Restaurant Name]],RestaurantsMetadata[Name],RestaurantsMetadata[ID], " ")</f>
        <v xml:space="preserve"> </v>
      </c>
      <c r="F114" s="1"/>
    </row>
    <row r="115" spans="1:6" x14ac:dyDescent="0.25">
      <c r="A115" s="11"/>
      <c r="B115" t="str">
        <f>_xlfn.XLOOKUP(Table3[[#This Row],[Name]],UserMetadata[Name],UserMetadata[ID]," ")</f>
        <v xml:space="preserve"> </v>
      </c>
      <c r="D115" t="str">
        <f>_xlfn.XLOOKUP(Table3[[#This Row],[Restaurant Name]],RestaurantsMetadata[Name],RestaurantsMetadata[ID], " ")</f>
        <v xml:space="preserve"> </v>
      </c>
      <c r="F115" s="1"/>
    </row>
    <row r="116" spans="1:6" x14ac:dyDescent="0.25">
      <c r="A116" s="11"/>
      <c r="B116" t="str">
        <f>_xlfn.XLOOKUP(Table3[[#This Row],[Name]],UserMetadata[Name],UserMetadata[ID]," ")</f>
        <v xml:space="preserve"> </v>
      </c>
      <c r="D116" t="str">
        <f>_xlfn.XLOOKUP(Table3[[#This Row],[Restaurant Name]],RestaurantsMetadata[Name],RestaurantsMetadata[ID], " ")</f>
        <v xml:space="preserve"> </v>
      </c>
      <c r="F116" s="1"/>
    </row>
    <row r="117" spans="1:6" x14ac:dyDescent="0.25">
      <c r="A117" s="11"/>
      <c r="B117" t="str">
        <f>_xlfn.XLOOKUP(Table3[[#This Row],[Name]],UserMetadata[Name],UserMetadata[ID]," ")</f>
        <v xml:space="preserve"> </v>
      </c>
      <c r="D117" t="str">
        <f>_xlfn.XLOOKUP(Table3[[#This Row],[Restaurant Name]],RestaurantsMetadata[Name],RestaurantsMetadata[ID], " ")</f>
        <v xml:space="preserve"> </v>
      </c>
      <c r="F117" s="1"/>
    </row>
    <row r="118" spans="1:6" x14ac:dyDescent="0.25">
      <c r="A118" s="11"/>
      <c r="B118" t="str">
        <f>_xlfn.XLOOKUP(Table3[[#This Row],[Name]],UserMetadata[Name],UserMetadata[ID]," ")</f>
        <v xml:space="preserve"> </v>
      </c>
      <c r="D118" t="str">
        <f>_xlfn.XLOOKUP(Table3[[#This Row],[Restaurant Name]],RestaurantsMetadata[Name],RestaurantsMetadata[ID], " ")</f>
        <v xml:space="preserve"> </v>
      </c>
      <c r="F118" s="1"/>
    </row>
    <row r="119" spans="1:6" x14ac:dyDescent="0.25">
      <c r="A119" s="11"/>
      <c r="B119" t="str">
        <f>_xlfn.XLOOKUP(Table3[[#This Row],[Name]],UserMetadata[Name],UserMetadata[ID]," ")</f>
        <v xml:space="preserve"> </v>
      </c>
      <c r="D119" t="str">
        <f>_xlfn.XLOOKUP(Table3[[#This Row],[Restaurant Name]],RestaurantsMetadata[Name],RestaurantsMetadata[ID], " ")</f>
        <v xml:space="preserve"> </v>
      </c>
      <c r="F119" s="1"/>
    </row>
    <row r="120" spans="1:6" x14ac:dyDescent="0.25">
      <c r="A120" s="11"/>
      <c r="B120" t="str">
        <f>_xlfn.XLOOKUP(Table3[[#This Row],[Name]],UserMetadata[Name],UserMetadata[ID]," ")</f>
        <v xml:space="preserve"> </v>
      </c>
      <c r="D120" t="str">
        <f>_xlfn.XLOOKUP(Table3[[#This Row],[Restaurant Name]],RestaurantsMetadata[Name],RestaurantsMetadata[ID], " ")</f>
        <v xml:space="preserve"> </v>
      </c>
      <c r="F120" s="1"/>
    </row>
    <row r="121" spans="1:6" x14ac:dyDescent="0.25">
      <c r="A121" s="11"/>
      <c r="B121" t="str">
        <f>_xlfn.XLOOKUP(Table3[[#This Row],[Name]],UserMetadata[Name],UserMetadata[ID]," ")</f>
        <v xml:space="preserve"> </v>
      </c>
      <c r="D121" t="str">
        <f>_xlfn.XLOOKUP(Table3[[#This Row],[Restaurant Name]],RestaurantsMetadata[Name],RestaurantsMetadata[ID], " ")</f>
        <v xml:space="preserve"> </v>
      </c>
      <c r="F121" s="1"/>
    </row>
    <row r="122" spans="1:6" x14ac:dyDescent="0.25">
      <c r="A122" s="11"/>
      <c r="B122" t="str">
        <f>_xlfn.XLOOKUP(Table3[[#This Row],[Name]],UserMetadata[Name],UserMetadata[ID]," ")</f>
        <v xml:space="preserve"> </v>
      </c>
      <c r="D122" t="str">
        <f>_xlfn.XLOOKUP(Table3[[#This Row],[Restaurant Name]],RestaurantsMetadata[Name],RestaurantsMetadata[ID], " ")</f>
        <v xml:space="preserve"> </v>
      </c>
      <c r="F122" s="1"/>
    </row>
    <row r="123" spans="1:6" x14ac:dyDescent="0.25">
      <c r="A123" s="11"/>
      <c r="B123" t="str">
        <f>_xlfn.XLOOKUP(Table3[[#This Row],[Name]],UserMetadata[Name],UserMetadata[ID]," ")</f>
        <v xml:space="preserve"> </v>
      </c>
      <c r="D123" t="str">
        <f>_xlfn.XLOOKUP(Table3[[#This Row],[Restaurant Name]],RestaurantsMetadata[Name],RestaurantsMetadata[ID], " ")</f>
        <v xml:space="preserve"> </v>
      </c>
      <c r="F123" s="1"/>
    </row>
    <row r="124" spans="1:6" x14ac:dyDescent="0.25">
      <c r="A124" s="11"/>
      <c r="B124" t="str">
        <f>_xlfn.XLOOKUP(Table3[[#This Row],[Name]],UserMetadata[Name],UserMetadata[ID]," ")</f>
        <v xml:space="preserve"> </v>
      </c>
      <c r="D124" t="str">
        <f>_xlfn.XLOOKUP(Table3[[#This Row],[Restaurant Name]],RestaurantsMetadata[Name],RestaurantsMetadata[ID], " ")</f>
        <v xml:space="preserve"> </v>
      </c>
      <c r="F124" s="1"/>
    </row>
    <row r="125" spans="1:6" x14ac:dyDescent="0.25">
      <c r="A125" s="11"/>
      <c r="B125" t="str">
        <f>_xlfn.XLOOKUP(Table3[[#This Row],[Name]],UserMetadata[Name],UserMetadata[ID]," ")</f>
        <v xml:space="preserve"> </v>
      </c>
      <c r="D125" t="str">
        <f>_xlfn.XLOOKUP(Table3[[#This Row],[Restaurant Name]],RestaurantsMetadata[Name],RestaurantsMetadata[ID], " ")</f>
        <v xml:space="preserve"> </v>
      </c>
      <c r="F125" s="1"/>
    </row>
    <row r="126" spans="1:6" x14ac:dyDescent="0.25">
      <c r="A126" s="11"/>
      <c r="B126" t="str">
        <f>_xlfn.XLOOKUP(Table3[[#This Row],[Name]],UserMetadata[Name],UserMetadata[ID]," ")</f>
        <v xml:space="preserve"> </v>
      </c>
      <c r="D126" t="str">
        <f>_xlfn.XLOOKUP(Table3[[#This Row],[Restaurant Name]],RestaurantsMetadata[Name],RestaurantsMetadata[ID], " ")</f>
        <v xml:space="preserve"> </v>
      </c>
      <c r="F126" s="1"/>
    </row>
    <row r="127" spans="1:6" x14ac:dyDescent="0.25">
      <c r="A127" s="11"/>
      <c r="B127" t="str">
        <f>_xlfn.XLOOKUP(Table3[[#This Row],[Name]],UserMetadata[Name],UserMetadata[ID]," ")</f>
        <v xml:space="preserve"> </v>
      </c>
      <c r="D127" t="str">
        <f>_xlfn.XLOOKUP(Table3[[#This Row],[Restaurant Name]],RestaurantsMetadata[Name],RestaurantsMetadata[ID], " ")</f>
        <v xml:space="preserve"> </v>
      </c>
      <c r="F127" s="1"/>
    </row>
    <row r="128" spans="1:6" x14ac:dyDescent="0.25">
      <c r="A128" s="11"/>
      <c r="B128" t="str">
        <f>_xlfn.XLOOKUP(Table3[[#This Row],[Name]],UserMetadata[Name],UserMetadata[ID]," ")</f>
        <v xml:space="preserve"> </v>
      </c>
      <c r="D128" t="str">
        <f>_xlfn.XLOOKUP(Table3[[#This Row],[Restaurant Name]],RestaurantsMetadata[Name],RestaurantsMetadata[ID], " ")</f>
        <v xml:space="preserve"> </v>
      </c>
      <c r="F128" s="1"/>
    </row>
    <row r="129" spans="1:6" x14ac:dyDescent="0.25">
      <c r="A129" s="11"/>
      <c r="B129" t="str">
        <f>_xlfn.XLOOKUP(Table3[[#This Row],[Name]],UserMetadata[Name],UserMetadata[ID]," ")</f>
        <v xml:space="preserve"> </v>
      </c>
      <c r="D129" t="str">
        <f>_xlfn.XLOOKUP(Table3[[#This Row],[Restaurant Name]],RestaurantsMetadata[Name],RestaurantsMetadata[ID], " ")</f>
        <v xml:space="preserve"> </v>
      </c>
      <c r="F129" s="1"/>
    </row>
    <row r="130" spans="1:6" x14ac:dyDescent="0.25">
      <c r="A130" s="11"/>
      <c r="B130" t="str">
        <f>_xlfn.XLOOKUP(Table3[[#This Row],[Name]],UserMetadata[Name],UserMetadata[ID]," ")</f>
        <v xml:space="preserve"> </v>
      </c>
      <c r="D130" t="str">
        <f>_xlfn.XLOOKUP(Table3[[#This Row],[Restaurant Name]],RestaurantsMetadata[Name],RestaurantsMetadata[ID], " ")</f>
        <v xml:space="preserve"> </v>
      </c>
      <c r="F130" s="1"/>
    </row>
    <row r="131" spans="1:6" x14ac:dyDescent="0.25">
      <c r="A131" s="11"/>
      <c r="B131" t="str">
        <f>_xlfn.XLOOKUP(Table3[[#This Row],[Name]],UserMetadata[Name],UserMetadata[ID]," ")</f>
        <v xml:space="preserve"> </v>
      </c>
      <c r="D131" t="str">
        <f>_xlfn.XLOOKUP(Table3[[#This Row],[Restaurant Name]],RestaurantsMetadata[Name],RestaurantsMetadata[ID], " ")</f>
        <v xml:space="preserve"> </v>
      </c>
      <c r="F131" s="1"/>
    </row>
    <row r="132" spans="1:6" x14ac:dyDescent="0.25">
      <c r="A132" s="11"/>
      <c r="B132" t="str">
        <f>_xlfn.XLOOKUP(Table3[[#This Row],[Name]],UserMetadata[Name],UserMetadata[ID]," ")</f>
        <v xml:space="preserve"> </v>
      </c>
      <c r="D132" t="str">
        <f>_xlfn.XLOOKUP(Table3[[#This Row],[Restaurant Name]],RestaurantsMetadata[Name],RestaurantsMetadata[ID], " ")</f>
        <v xml:space="preserve"> </v>
      </c>
      <c r="F132" s="1"/>
    </row>
    <row r="133" spans="1:6" x14ac:dyDescent="0.25">
      <c r="A133" s="11"/>
      <c r="B133" t="str">
        <f>_xlfn.XLOOKUP(Table3[[#This Row],[Name]],UserMetadata[Name],UserMetadata[ID]," ")</f>
        <v xml:space="preserve"> </v>
      </c>
      <c r="D133" t="str">
        <f>_xlfn.XLOOKUP(Table3[[#This Row],[Restaurant Name]],RestaurantsMetadata[Name],RestaurantsMetadata[ID], " ")</f>
        <v xml:space="preserve"> </v>
      </c>
      <c r="F133" s="1"/>
    </row>
    <row r="134" spans="1:6" x14ac:dyDescent="0.25">
      <c r="A134" s="11"/>
      <c r="B134" t="str">
        <f>_xlfn.XLOOKUP(Table3[[#This Row],[Name]],UserMetadata[Name],UserMetadata[ID]," ")</f>
        <v xml:space="preserve"> </v>
      </c>
      <c r="D134" t="str">
        <f>_xlfn.XLOOKUP(Table3[[#This Row],[Restaurant Name]],RestaurantsMetadata[Name],RestaurantsMetadata[ID], " ")</f>
        <v xml:space="preserve"> </v>
      </c>
      <c r="F134" s="1"/>
    </row>
    <row r="135" spans="1:6" x14ac:dyDescent="0.25">
      <c r="A135" s="11"/>
      <c r="B135" t="str">
        <f>_xlfn.XLOOKUP(Table3[[#This Row],[Name]],UserMetadata[Name],UserMetadata[ID]," ")</f>
        <v xml:space="preserve"> </v>
      </c>
      <c r="D135" t="str">
        <f>_xlfn.XLOOKUP(Table3[[#This Row],[Restaurant Name]],RestaurantsMetadata[Name],RestaurantsMetadata[ID], " ")</f>
        <v xml:space="preserve"> </v>
      </c>
      <c r="F135" s="1"/>
    </row>
    <row r="136" spans="1:6" x14ac:dyDescent="0.25">
      <c r="A136" s="11"/>
      <c r="B136" t="str">
        <f>_xlfn.XLOOKUP(Table3[[#This Row],[Name]],UserMetadata[Name],UserMetadata[ID]," ")</f>
        <v xml:space="preserve"> </v>
      </c>
      <c r="D136" t="str">
        <f>_xlfn.XLOOKUP(Table3[[#This Row],[Restaurant Name]],RestaurantsMetadata[Name],RestaurantsMetadata[ID], " ")</f>
        <v xml:space="preserve"> </v>
      </c>
      <c r="F136" s="1"/>
    </row>
    <row r="137" spans="1:6" x14ac:dyDescent="0.25">
      <c r="A137" s="11"/>
      <c r="B137" t="str">
        <f>_xlfn.XLOOKUP(Table3[[#This Row],[Name]],UserMetadata[Name],UserMetadata[ID]," ")</f>
        <v xml:space="preserve"> </v>
      </c>
      <c r="D137" t="str">
        <f>_xlfn.XLOOKUP(Table3[[#This Row],[Restaurant Name]],RestaurantsMetadata[Name],RestaurantsMetadata[ID], " ")</f>
        <v xml:space="preserve"> </v>
      </c>
      <c r="F137" s="1"/>
    </row>
    <row r="138" spans="1:6" x14ac:dyDescent="0.25">
      <c r="A138" s="11"/>
      <c r="B138" t="str">
        <f>_xlfn.XLOOKUP(Table3[[#This Row],[Name]],UserMetadata[Name],UserMetadata[ID]," ")</f>
        <v xml:space="preserve"> </v>
      </c>
      <c r="D138" t="str">
        <f>_xlfn.XLOOKUP(Table3[[#This Row],[Restaurant Name]],RestaurantsMetadata[Name],RestaurantsMetadata[ID], " ")</f>
        <v xml:space="preserve"> </v>
      </c>
      <c r="F138" s="1"/>
    </row>
    <row r="139" spans="1:6" x14ac:dyDescent="0.25">
      <c r="A139" s="11"/>
      <c r="B139" t="str">
        <f>_xlfn.XLOOKUP(Table3[[#This Row],[Name]],UserMetadata[Name],UserMetadata[ID]," ")</f>
        <v xml:space="preserve"> </v>
      </c>
      <c r="D139" t="str">
        <f>_xlfn.XLOOKUP(Table3[[#This Row],[Restaurant Name]],RestaurantsMetadata[Name],RestaurantsMetadata[ID], " ")</f>
        <v xml:space="preserve"> </v>
      </c>
      <c r="F139" s="1"/>
    </row>
    <row r="140" spans="1:6" x14ac:dyDescent="0.25">
      <c r="A140" s="11"/>
      <c r="B140" t="str">
        <f>_xlfn.XLOOKUP(Table3[[#This Row],[Name]],UserMetadata[Name],UserMetadata[ID]," ")</f>
        <v xml:space="preserve"> </v>
      </c>
      <c r="D140" t="str">
        <f>_xlfn.XLOOKUP(Table3[[#This Row],[Restaurant Name]],RestaurantsMetadata[Name],RestaurantsMetadata[ID], " ")</f>
        <v xml:space="preserve"> </v>
      </c>
      <c r="F140" s="1"/>
    </row>
    <row r="141" spans="1:6" x14ac:dyDescent="0.25">
      <c r="A141" s="11"/>
      <c r="B141" t="str">
        <f>_xlfn.XLOOKUP(Table3[[#This Row],[Name]],UserMetadata[Name],UserMetadata[ID]," ")</f>
        <v xml:space="preserve"> </v>
      </c>
      <c r="D141" t="str">
        <f>_xlfn.XLOOKUP(Table3[[#This Row],[Restaurant Name]],RestaurantsMetadata[Name],RestaurantsMetadata[ID], " ")</f>
        <v xml:space="preserve"> </v>
      </c>
      <c r="F141" s="1"/>
    </row>
    <row r="142" spans="1:6" x14ac:dyDescent="0.25">
      <c r="A142" s="11"/>
      <c r="B142" t="str">
        <f>_xlfn.XLOOKUP(Table3[[#This Row],[Name]],UserMetadata[Name],UserMetadata[ID]," ")</f>
        <v xml:space="preserve"> </v>
      </c>
      <c r="D142" t="str">
        <f>_xlfn.XLOOKUP(Table3[[#This Row],[Restaurant Name]],RestaurantsMetadata[Name],RestaurantsMetadata[ID], " ")</f>
        <v xml:space="preserve"> </v>
      </c>
      <c r="F142" s="1"/>
    </row>
    <row r="143" spans="1:6" x14ac:dyDescent="0.25">
      <c r="A143" s="11"/>
      <c r="B143" t="str">
        <f>_xlfn.XLOOKUP(Table3[[#This Row],[Name]],UserMetadata[Name],UserMetadata[ID]," ")</f>
        <v xml:space="preserve"> </v>
      </c>
      <c r="D143" t="str">
        <f>_xlfn.XLOOKUP(Table3[[#This Row],[Restaurant Name]],RestaurantsMetadata[Name],RestaurantsMetadata[ID], " ")</f>
        <v xml:space="preserve"> </v>
      </c>
      <c r="F143" s="1"/>
    </row>
    <row r="144" spans="1:6" x14ac:dyDescent="0.25">
      <c r="A144" s="11"/>
      <c r="B144" t="str">
        <f>_xlfn.XLOOKUP(Table3[[#This Row],[Name]],UserMetadata[Name],UserMetadata[ID]," ")</f>
        <v xml:space="preserve"> </v>
      </c>
      <c r="D144" t="str">
        <f>_xlfn.XLOOKUP(Table3[[#This Row],[Restaurant Name]],RestaurantsMetadata[Name],RestaurantsMetadata[ID], " ")</f>
        <v xml:space="preserve"> </v>
      </c>
      <c r="F144" s="1"/>
    </row>
    <row r="145" spans="1:6" x14ac:dyDescent="0.25">
      <c r="A145" s="11"/>
      <c r="B145" t="str">
        <f>_xlfn.XLOOKUP(Table3[[#This Row],[Name]],UserMetadata[Name],UserMetadata[ID]," ")</f>
        <v xml:space="preserve"> </v>
      </c>
      <c r="D145" t="str">
        <f>_xlfn.XLOOKUP(Table3[[#This Row],[Restaurant Name]],RestaurantsMetadata[Name],RestaurantsMetadata[ID], " ")</f>
        <v xml:space="preserve"> </v>
      </c>
      <c r="F145" s="1"/>
    </row>
    <row r="146" spans="1:6" x14ac:dyDescent="0.25">
      <c r="A146" s="11"/>
      <c r="B146" t="str">
        <f>_xlfn.XLOOKUP(Table3[[#This Row],[Name]],UserMetadata[Name],UserMetadata[ID]," ")</f>
        <v xml:space="preserve"> </v>
      </c>
      <c r="D146" t="str">
        <f>_xlfn.XLOOKUP(Table3[[#This Row],[Restaurant Name]],RestaurantsMetadata[Name],RestaurantsMetadata[ID], " ")</f>
        <v xml:space="preserve"> </v>
      </c>
      <c r="F146" s="1"/>
    </row>
    <row r="147" spans="1:6" x14ac:dyDescent="0.25">
      <c r="A147" s="11"/>
      <c r="B147" t="str">
        <f>_xlfn.XLOOKUP(Table3[[#This Row],[Name]],UserMetadata[Name],UserMetadata[ID]," ")</f>
        <v xml:space="preserve"> </v>
      </c>
      <c r="D147" t="str">
        <f>_xlfn.XLOOKUP(Table3[[#This Row],[Restaurant Name]],RestaurantsMetadata[Name],RestaurantsMetadata[ID], " ")</f>
        <v xml:space="preserve"> </v>
      </c>
      <c r="F147" s="1"/>
    </row>
    <row r="148" spans="1:6" x14ac:dyDescent="0.25">
      <c r="A148" s="11"/>
      <c r="B148" t="str">
        <f>_xlfn.XLOOKUP(Table3[[#This Row],[Name]],UserMetadata[Name],UserMetadata[ID]," ")</f>
        <v xml:space="preserve"> </v>
      </c>
      <c r="D148" t="str">
        <f>_xlfn.XLOOKUP(Table3[[#This Row],[Restaurant Name]],RestaurantsMetadata[Name],RestaurantsMetadata[ID], " ")</f>
        <v xml:space="preserve"> </v>
      </c>
      <c r="F148" s="1"/>
    </row>
    <row r="149" spans="1:6" x14ac:dyDescent="0.25">
      <c r="A149" s="11"/>
      <c r="B149" t="str">
        <f>_xlfn.XLOOKUP(Table3[[#This Row],[Name]],UserMetadata[Name],UserMetadata[ID]," ")</f>
        <v xml:space="preserve"> </v>
      </c>
      <c r="D149" t="str">
        <f>_xlfn.XLOOKUP(Table3[[#This Row],[Restaurant Name]],RestaurantsMetadata[Name],RestaurantsMetadata[ID], " ")</f>
        <v xml:space="preserve"> </v>
      </c>
      <c r="F149" s="1"/>
    </row>
    <row r="150" spans="1:6" x14ac:dyDescent="0.25">
      <c r="A150" s="11"/>
      <c r="B150" t="str">
        <f>_xlfn.XLOOKUP(Table3[[#This Row],[Name]],UserMetadata[Name],UserMetadata[ID]," ")</f>
        <v xml:space="preserve"> </v>
      </c>
      <c r="D150" t="str">
        <f>_xlfn.XLOOKUP(Table3[[#This Row],[Restaurant Name]],RestaurantsMetadata[Name],RestaurantsMetadata[ID], " ")</f>
        <v xml:space="preserve"> </v>
      </c>
      <c r="F150" s="1"/>
    </row>
    <row r="151" spans="1:6" x14ac:dyDescent="0.25">
      <c r="A151" s="11"/>
      <c r="B151" t="str">
        <f>_xlfn.XLOOKUP(Table3[[#This Row],[Name]],UserMetadata[Name],UserMetadata[ID]," ")</f>
        <v xml:space="preserve"> </v>
      </c>
      <c r="D151" t="str">
        <f>_xlfn.XLOOKUP(Table3[[#This Row],[Restaurant Name]],RestaurantsMetadata[Name],RestaurantsMetadata[ID], " ")</f>
        <v xml:space="preserve"> </v>
      </c>
      <c r="F151" s="1"/>
    </row>
    <row r="152" spans="1:6" x14ac:dyDescent="0.25">
      <c r="A152" s="11"/>
      <c r="B152" t="str">
        <f>_xlfn.XLOOKUP(Table3[[#This Row],[Name]],UserMetadata[Name],UserMetadata[ID]," ")</f>
        <v xml:space="preserve"> </v>
      </c>
      <c r="D152" t="str">
        <f>_xlfn.XLOOKUP(Table3[[#This Row],[Restaurant Name]],RestaurantsMetadata[Name],RestaurantsMetadata[ID], " ")</f>
        <v xml:space="preserve"> </v>
      </c>
      <c r="F152" s="1"/>
    </row>
    <row r="153" spans="1:6" x14ac:dyDescent="0.25">
      <c r="A153" s="11"/>
      <c r="B153" t="str">
        <f>_xlfn.XLOOKUP(Table3[[#This Row],[Name]],UserMetadata[Name],UserMetadata[ID]," ")</f>
        <v xml:space="preserve"> </v>
      </c>
      <c r="D153" t="str">
        <f>_xlfn.XLOOKUP(Table3[[#This Row],[Restaurant Name]],RestaurantsMetadata[Name],RestaurantsMetadata[ID], " ")</f>
        <v xml:space="preserve"> </v>
      </c>
      <c r="F153" s="1"/>
    </row>
    <row r="154" spans="1:6" x14ac:dyDescent="0.25">
      <c r="A154" s="11"/>
      <c r="B154" t="str">
        <f>_xlfn.XLOOKUP(Table3[[#This Row],[Name]],UserMetadata[Name],UserMetadata[ID]," ")</f>
        <v xml:space="preserve"> </v>
      </c>
      <c r="D154" t="str">
        <f>_xlfn.XLOOKUP(Table3[[#This Row],[Restaurant Name]],RestaurantsMetadata[Name],RestaurantsMetadata[ID], " ")</f>
        <v xml:space="preserve"> </v>
      </c>
      <c r="F154" s="1"/>
    </row>
    <row r="155" spans="1:6" x14ac:dyDescent="0.25">
      <c r="A155" s="11"/>
      <c r="B155" t="str">
        <f>_xlfn.XLOOKUP(Table3[[#This Row],[Name]],UserMetadata[Name],UserMetadata[ID]," ")</f>
        <v xml:space="preserve"> </v>
      </c>
      <c r="D155" t="str">
        <f>_xlfn.XLOOKUP(Table3[[#This Row],[Restaurant Name]],RestaurantsMetadata[Name],RestaurantsMetadata[ID], " ")</f>
        <v xml:space="preserve"> </v>
      </c>
      <c r="F155" s="1"/>
    </row>
    <row r="156" spans="1:6" x14ac:dyDescent="0.25">
      <c r="A156" s="11"/>
      <c r="B156" t="str">
        <f>_xlfn.XLOOKUP(Table3[[#This Row],[Name]],UserMetadata[Name],UserMetadata[ID]," ")</f>
        <v xml:space="preserve"> </v>
      </c>
      <c r="D156" t="str">
        <f>_xlfn.XLOOKUP(Table3[[#This Row],[Restaurant Name]],RestaurantsMetadata[Name],RestaurantsMetadata[ID], " ")</f>
        <v xml:space="preserve"> </v>
      </c>
      <c r="F156" s="1"/>
    </row>
    <row r="157" spans="1:6" x14ac:dyDescent="0.25">
      <c r="A157" s="11"/>
      <c r="B157" t="str">
        <f>_xlfn.XLOOKUP(Table3[[#This Row],[Name]],UserMetadata[Name],UserMetadata[ID]," ")</f>
        <v xml:space="preserve"> </v>
      </c>
      <c r="D157" t="str">
        <f>_xlfn.XLOOKUP(Table3[[#This Row],[Restaurant Name]],RestaurantsMetadata[Name],RestaurantsMetadata[ID], " ")</f>
        <v xml:space="preserve"> </v>
      </c>
      <c r="F157" s="1"/>
    </row>
    <row r="158" spans="1:6" x14ac:dyDescent="0.25">
      <c r="A158" s="11"/>
      <c r="B158" t="str">
        <f>_xlfn.XLOOKUP(Table3[[#This Row],[Name]],UserMetadata[Name],UserMetadata[ID]," ")</f>
        <v xml:space="preserve"> </v>
      </c>
      <c r="D158" t="str">
        <f>_xlfn.XLOOKUP(Table3[[#This Row],[Restaurant Name]],RestaurantsMetadata[Name],RestaurantsMetadata[ID], " ")</f>
        <v xml:space="preserve"> </v>
      </c>
      <c r="F158" s="1"/>
    </row>
    <row r="159" spans="1:6" x14ac:dyDescent="0.25">
      <c r="A159" s="11"/>
      <c r="B159" t="str">
        <f>_xlfn.XLOOKUP(Table3[[#This Row],[Name]],UserMetadata[Name],UserMetadata[ID]," ")</f>
        <v xml:space="preserve"> </v>
      </c>
      <c r="D159" t="str">
        <f>_xlfn.XLOOKUP(Table3[[#This Row],[Restaurant Name]],RestaurantsMetadata[Name],RestaurantsMetadata[ID], " ")</f>
        <v xml:space="preserve"> </v>
      </c>
      <c r="F159" s="1"/>
    </row>
    <row r="160" spans="1:6" x14ac:dyDescent="0.25">
      <c r="A160" s="11"/>
      <c r="B160" t="str">
        <f>_xlfn.XLOOKUP(Table3[[#This Row],[Name]],UserMetadata[Name],UserMetadata[ID]," ")</f>
        <v xml:space="preserve"> </v>
      </c>
      <c r="D160" t="str">
        <f>_xlfn.XLOOKUP(Table3[[#This Row],[Restaurant Name]],RestaurantsMetadata[Name],RestaurantsMetadata[ID], " ")</f>
        <v xml:space="preserve"> </v>
      </c>
      <c r="F160" s="1"/>
    </row>
    <row r="161" spans="1:6" x14ac:dyDescent="0.25">
      <c r="A161" s="11"/>
      <c r="B161" t="str">
        <f>_xlfn.XLOOKUP(Table3[[#This Row],[Name]],UserMetadata[Name],UserMetadata[ID]," ")</f>
        <v xml:space="preserve"> </v>
      </c>
      <c r="D161" t="str">
        <f>_xlfn.XLOOKUP(Table3[[#This Row],[Restaurant Name]],RestaurantsMetadata[Name],RestaurantsMetadata[ID], " ")</f>
        <v xml:space="preserve"> </v>
      </c>
      <c r="F161" s="1"/>
    </row>
    <row r="162" spans="1:6" x14ac:dyDescent="0.25">
      <c r="A162" s="11"/>
      <c r="B162" t="str">
        <f>_xlfn.XLOOKUP(Table3[[#This Row],[Name]],UserMetadata[Name],UserMetadata[ID]," ")</f>
        <v xml:space="preserve"> </v>
      </c>
      <c r="D162" t="str">
        <f>_xlfn.XLOOKUP(Table3[[#This Row],[Restaurant Name]],RestaurantsMetadata[Name],RestaurantsMetadata[ID], " ")</f>
        <v xml:space="preserve"> </v>
      </c>
      <c r="F162" s="1"/>
    </row>
    <row r="163" spans="1:6" x14ac:dyDescent="0.25">
      <c r="A163" s="11"/>
      <c r="B163" t="str">
        <f>_xlfn.XLOOKUP(Table3[[#This Row],[Name]],UserMetadata[Name],UserMetadata[ID]," ")</f>
        <v xml:space="preserve"> </v>
      </c>
      <c r="D163" t="str">
        <f>_xlfn.XLOOKUP(Table3[[#This Row],[Restaurant Name]],RestaurantsMetadata[Name],RestaurantsMetadata[ID], " ")</f>
        <v xml:space="preserve"> </v>
      </c>
      <c r="F163" s="1"/>
    </row>
    <row r="164" spans="1:6" x14ac:dyDescent="0.25">
      <c r="A164" s="11"/>
      <c r="B164" t="str">
        <f>_xlfn.XLOOKUP(Table3[[#This Row],[Name]],UserMetadata[Name],UserMetadata[ID]," ")</f>
        <v xml:space="preserve"> </v>
      </c>
      <c r="D164" t="str">
        <f>_xlfn.XLOOKUP(Table3[[#This Row],[Restaurant Name]],RestaurantsMetadata[Name],RestaurantsMetadata[ID], " ")</f>
        <v xml:space="preserve"> </v>
      </c>
      <c r="F164" s="1"/>
    </row>
    <row r="165" spans="1:6" x14ac:dyDescent="0.25">
      <c r="A165" s="11"/>
      <c r="B165" t="str">
        <f>_xlfn.XLOOKUP(Table3[[#This Row],[Name]],UserMetadata[Name],UserMetadata[ID]," ")</f>
        <v xml:space="preserve"> </v>
      </c>
      <c r="D165" t="str">
        <f>_xlfn.XLOOKUP(Table3[[#This Row],[Restaurant Name]],RestaurantsMetadata[Name],RestaurantsMetadata[ID], " ")</f>
        <v xml:space="preserve"> </v>
      </c>
      <c r="F165" s="1"/>
    </row>
    <row r="166" spans="1:6" x14ac:dyDescent="0.25">
      <c r="A166" s="11"/>
      <c r="B166" t="str">
        <f>_xlfn.XLOOKUP(Table3[[#This Row],[Name]],UserMetadata[Name],UserMetadata[ID]," ")</f>
        <v xml:space="preserve"> </v>
      </c>
      <c r="D166" t="str">
        <f>_xlfn.XLOOKUP(Table3[[#This Row],[Restaurant Name]],RestaurantsMetadata[Name],RestaurantsMetadata[ID], " ")</f>
        <v xml:space="preserve"> </v>
      </c>
      <c r="F166" s="1"/>
    </row>
    <row r="167" spans="1:6" x14ac:dyDescent="0.25">
      <c r="A167" s="11"/>
      <c r="B167" t="str">
        <f>_xlfn.XLOOKUP(Table3[[#This Row],[Name]],UserMetadata[Name],UserMetadata[ID]," ")</f>
        <v xml:space="preserve"> </v>
      </c>
      <c r="D167" t="str">
        <f>_xlfn.XLOOKUP(Table3[[#This Row],[Restaurant Name]],RestaurantsMetadata[Name],RestaurantsMetadata[ID], " ")</f>
        <v xml:space="preserve"> </v>
      </c>
      <c r="F167" s="1"/>
    </row>
    <row r="168" spans="1:6" x14ac:dyDescent="0.25">
      <c r="A168" s="11"/>
      <c r="B168" t="str">
        <f>_xlfn.XLOOKUP(Table3[[#This Row],[Name]],UserMetadata[Name],UserMetadata[ID]," ")</f>
        <v xml:space="preserve"> </v>
      </c>
      <c r="D168" t="str">
        <f>_xlfn.XLOOKUP(Table3[[#This Row],[Restaurant Name]],RestaurantsMetadata[Name],RestaurantsMetadata[ID], " ")</f>
        <v xml:space="preserve"> </v>
      </c>
      <c r="F168" s="1"/>
    </row>
    <row r="169" spans="1:6" x14ac:dyDescent="0.25">
      <c r="A169" s="11"/>
      <c r="B169" t="str">
        <f>_xlfn.XLOOKUP(Table3[[#This Row],[Name]],UserMetadata[Name],UserMetadata[ID]," ")</f>
        <v xml:space="preserve"> </v>
      </c>
      <c r="D169" t="str">
        <f>_xlfn.XLOOKUP(Table3[[#This Row],[Restaurant Name]],RestaurantsMetadata[Name],RestaurantsMetadata[ID], " ")</f>
        <v xml:space="preserve"> </v>
      </c>
      <c r="F169" s="1"/>
    </row>
    <row r="170" spans="1:6" x14ac:dyDescent="0.25">
      <c r="A170" s="11"/>
      <c r="B170" t="str">
        <f>_xlfn.XLOOKUP(Table3[[#This Row],[Name]],UserMetadata[Name],UserMetadata[ID]," ")</f>
        <v xml:space="preserve"> </v>
      </c>
      <c r="D170" t="str">
        <f>_xlfn.XLOOKUP(Table3[[#This Row],[Restaurant Name]],RestaurantsMetadata[Name],RestaurantsMetadata[ID], " ")</f>
        <v xml:space="preserve"> </v>
      </c>
      <c r="F170" s="1"/>
    </row>
    <row r="171" spans="1:6" x14ac:dyDescent="0.25">
      <c r="A171" s="11"/>
      <c r="B171" t="str">
        <f>_xlfn.XLOOKUP(Table3[[#This Row],[Name]],UserMetadata[Name],UserMetadata[ID]," ")</f>
        <v xml:space="preserve"> </v>
      </c>
      <c r="D171" t="str">
        <f>_xlfn.XLOOKUP(Table3[[#This Row],[Restaurant Name]],RestaurantsMetadata[Name],RestaurantsMetadata[ID], " ")</f>
        <v xml:space="preserve"> </v>
      </c>
      <c r="F171" s="1"/>
    </row>
    <row r="172" spans="1:6" x14ac:dyDescent="0.25">
      <c r="A172" s="11"/>
      <c r="B172" t="str">
        <f>_xlfn.XLOOKUP(Table3[[#This Row],[Name]],UserMetadata[Name],UserMetadata[ID]," ")</f>
        <v xml:space="preserve"> </v>
      </c>
      <c r="D172" t="str">
        <f>_xlfn.XLOOKUP(Table3[[#This Row],[Restaurant Name]],RestaurantsMetadata[Name],RestaurantsMetadata[ID], " ")</f>
        <v xml:space="preserve"> </v>
      </c>
      <c r="F172" s="1"/>
    </row>
    <row r="173" spans="1:6" x14ac:dyDescent="0.25">
      <c r="A173" s="11"/>
      <c r="B173" t="str">
        <f>_xlfn.XLOOKUP(Table3[[#This Row],[Name]],UserMetadata[Name],UserMetadata[ID]," ")</f>
        <v xml:space="preserve"> </v>
      </c>
      <c r="D173" t="str">
        <f>_xlfn.XLOOKUP(Table3[[#This Row],[Restaurant Name]],RestaurantsMetadata[Name],RestaurantsMetadata[ID], " ")</f>
        <v xml:space="preserve"> </v>
      </c>
      <c r="F173" s="1"/>
    </row>
    <row r="174" spans="1:6" x14ac:dyDescent="0.25">
      <c r="A174" s="11"/>
      <c r="B174" t="str">
        <f>_xlfn.XLOOKUP(Table3[[#This Row],[Name]],UserMetadata[Name],UserMetadata[ID]," ")</f>
        <v xml:space="preserve"> </v>
      </c>
      <c r="D174" t="str">
        <f>_xlfn.XLOOKUP(Table3[[#This Row],[Restaurant Name]],RestaurantsMetadata[Name],RestaurantsMetadata[ID], " ")</f>
        <v xml:space="preserve"> </v>
      </c>
      <c r="F174" s="1"/>
    </row>
    <row r="175" spans="1:6" x14ac:dyDescent="0.25">
      <c r="A175" s="11"/>
      <c r="B175" t="str">
        <f>_xlfn.XLOOKUP(Table3[[#This Row],[Name]],UserMetadata[Name],UserMetadata[ID]," ")</f>
        <v xml:space="preserve"> </v>
      </c>
      <c r="D175" t="str">
        <f>_xlfn.XLOOKUP(Table3[[#This Row],[Restaurant Name]],RestaurantsMetadata[Name],RestaurantsMetadata[ID], " ")</f>
        <v xml:space="preserve"> </v>
      </c>
      <c r="F175" s="1"/>
    </row>
    <row r="176" spans="1:6" x14ac:dyDescent="0.25">
      <c r="A176" s="11"/>
      <c r="B176" t="str">
        <f>_xlfn.XLOOKUP(Table3[[#This Row],[Name]],UserMetadata[Name],UserMetadata[ID]," ")</f>
        <v xml:space="preserve"> </v>
      </c>
      <c r="D176" t="str">
        <f>_xlfn.XLOOKUP(Table3[[#This Row],[Restaurant Name]],RestaurantsMetadata[Name],RestaurantsMetadata[ID], " ")</f>
        <v xml:space="preserve"> </v>
      </c>
      <c r="F176" s="1"/>
    </row>
    <row r="177" spans="1:6" x14ac:dyDescent="0.25">
      <c r="A177" s="11"/>
      <c r="B177" t="str">
        <f>_xlfn.XLOOKUP(Table3[[#This Row],[Name]],UserMetadata[Name],UserMetadata[ID]," ")</f>
        <v xml:space="preserve"> </v>
      </c>
      <c r="D177" t="str">
        <f>_xlfn.XLOOKUP(Table3[[#This Row],[Restaurant Name]],RestaurantsMetadata[Name],RestaurantsMetadata[ID], " ")</f>
        <v xml:space="preserve"> </v>
      </c>
      <c r="F177" s="1"/>
    </row>
    <row r="178" spans="1:6" x14ac:dyDescent="0.25">
      <c r="A178" s="11"/>
      <c r="B178" t="str">
        <f>_xlfn.XLOOKUP(Table3[[#This Row],[Name]],UserMetadata[Name],UserMetadata[ID]," ")</f>
        <v xml:space="preserve"> </v>
      </c>
      <c r="D178" t="str">
        <f>_xlfn.XLOOKUP(Table3[[#This Row],[Restaurant Name]],RestaurantsMetadata[Name],RestaurantsMetadata[ID], " ")</f>
        <v xml:space="preserve"> </v>
      </c>
      <c r="F178" s="1"/>
    </row>
    <row r="179" spans="1:6" x14ac:dyDescent="0.25">
      <c r="A179" s="11"/>
      <c r="B179" t="str">
        <f>_xlfn.XLOOKUP(Table3[[#This Row],[Name]],UserMetadata[Name],UserMetadata[ID]," ")</f>
        <v xml:space="preserve"> </v>
      </c>
      <c r="D179" t="str">
        <f>_xlfn.XLOOKUP(Table3[[#This Row],[Restaurant Name]],RestaurantsMetadata[Name],RestaurantsMetadata[ID], " ")</f>
        <v xml:space="preserve"> </v>
      </c>
      <c r="F179" s="1"/>
    </row>
    <row r="180" spans="1:6" x14ac:dyDescent="0.25">
      <c r="A180" s="11"/>
      <c r="B180" t="str">
        <f>_xlfn.XLOOKUP(Table3[[#This Row],[Name]],UserMetadata[Name],UserMetadata[ID]," ")</f>
        <v xml:space="preserve"> </v>
      </c>
      <c r="D180" t="str">
        <f>_xlfn.XLOOKUP(Table3[[#This Row],[Restaurant Name]],RestaurantsMetadata[Name],RestaurantsMetadata[ID], " ")</f>
        <v xml:space="preserve"> </v>
      </c>
      <c r="F180" s="1"/>
    </row>
    <row r="181" spans="1:6" x14ac:dyDescent="0.25">
      <c r="A181" s="11"/>
      <c r="B181" t="str">
        <f>_xlfn.XLOOKUP(Table3[[#This Row],[Name]],UserMetadata[Name],UserMetadata[ID]," ")</f>
        <v xml:space="preserve"> </v>
      </c>
      <c r="D181" t="str">
        <f>_xlfn.XLOOKUP(Table3[[#This Row],[Restaurant Name]],RestaurantsMetadata[Name],RestaurantsMetadata[ID], " ")</f>
        <v xml:space="preserve"> </v>
      </c>
      <c r="F181" s="1"/>
    </row>
    <row r="182" spans="1:6" x14ac:dyDescent="0.25">
      <c r="A182" s="11"/>
      <c r="B182" t="str">
        <f>_xlfn.XLOOKUP(Table3[[#This Row],[Name]],UserMetadata[Name],UserMetadata[ID]," ")</f>
        <v xml:space="preserve"> </v>
      </c>
      <c r="D182" t="str">
        <f>_xlfn.XLOOKUP(Table3[[#This Row],[Restaurant Name]],RestaurantsMetadata[Name],RestaurantsMetadata[ID], " ")</f>
        <v xml:space="preserve"> </v>
      </c>
      <c r="F182" s="1"/>
    </row>
    <row r="183" spans="1:6" x14ac:dyDescent="0.25">
      <c r="A183" s="11"/>
      <c r="B183" t="str">
        <f>_xlfn.XLOOKUP(Table3[[#This Row],[Name]],UserMetadata[Name],UserMetadata[ID]," ")</f>
        <v xml:space="preserve"> </v>
      </c>
      <c r="D183" t="str">
        <f>_xlfn.XLOOKUP(Table3[[#This Row],[Restaurant Name]],RestaurantsMetadata[Name],RestaurantsMetadata[ID], " ")</f>
        <v xml:space="preserve"> </v>
      </c>
      <c r="F183" s="1"/>
    </row>
    <row r="184" spans="1:6" x14ac:dyDescent="0.25">
      <c r="A184" s="11"/>
      <c r="B184" t="str">
        <f>_xlfn.XLOOKUP(Table3[[#This Row],[Name]],UserMetadata[Name],UserMetadata[ID]," ")</f>
        <v xml:space="preserve"> </v>
      </c>
      <c r="D184" t="str">
        <f>_xlfn.XLOOKUP(Table3[[#This Row],[Restaurant Name]],RestaurantsMetadata[Name],RestaurantsMetadata[ID], " ")</f>
        <v xml:space="preserve"> </v>
      </c>
      <c r="F184" s="1"/>
    </row>
    <row r="185" spans="1:6" x14ac:dyDescent="0.25">
      <c r="A185" s="11"/>
      <c r="B185" t="str">
        <f>_xlfn.XLOOKUP(Table3[[#This Row],[Name]],UserMetadata[Name],UserMetadata[ID]," ")</f>
        <v xml:space="preserve"> </v>
      </c>
      <c r="D185" t="str">
        <f>_xlfn.XLOOKUP(Table3[[#This Row],[Restaurant Name]],RestaurantsMetadata[Name],RestaurantsMetadata[ID], " ")</f>
        <v xml:space="preserve"> </v>
      </c>
      <c r="F185" s="1"/>
    </row>
    <row r="186" spans="1:6" x14ac:dyDescent="0.25">
      <c r="A186" s="11"/>
      <c r="B186" t="str">
        <f>_xlfn.XLOOKUP(Table3[[#This Row],[Name]],UserMetadata[Name],UserMetadata[ID]," ")</f>
        <v xml:space="preserve"> </v>
      </c>
      <c r="D186" t="str">
        <f>_xlfn.XLOOKUP(Table3[[#This Row],[Restaurant Name]],RestaurantsMetadata[Name],RestaurantsMetadata[ID], " ")</f>
        <v xml:space="preserve"> </v>
      </c>
      <c r="F186" s="1"/>
    </row>
    <row r="187" spans="1:6" x14ac:dyDescent="0.25">
      <c r="A187" s="11"/>
      <c r="B187" t="str">
        <f>_xlfn.XLOOKUP(Table3[[#This Row],[Name]],UserMetadata[Name],UserMetadata[ID]," ")</f>
        <v xml:space="preserve"> </v>
      </c>
      <c r="D187" t="str">
        <f>_xlfn.XLOOKUP(Table3[[#This Row],[Restaurant Name]],RestaurantsMetadata[Name],RestaurantsMetadata[ID], " ")</f>
        <v xml:space="preserve"> </v>
      </c>
      <c r="F187" s="1"/>
    </row>
    <row r="188" spans="1:6" x14ac:dyDescent="0.25">
      <c r="A188" s="11"/>
      <c r="B188" t="str">
        <f>_xlfn.XLOOKUP(Table3[[#This Row],[Name]],UserMetadata[Name],UserMetadata[ID]," ")</f>
        <v xml:space="preserve"> </v>
      </c>
      <c r="D188" t="str">
        <f>_xlfn.XLOOKUP(Table3[[#This Row],[Restaurant Name]],RestaurantsMetadata[Name],RestaurantsMetadata[ID], " ")</f>
        <v xml:space="preserve"> </v>
      </c>
      <c r="F188" s="1"/>
    </row>
    <row r="189" spans="1:6" x14ac:dyDescent="0.25">
      <c r="A189" s="11"/>
      <c r="B189" t="str">
        <f>_xlfn.XLOOKUP(Table3[[#This Row],[Name]],UserMetadata[Name],UserMetadata[ID]," ")</f>
        <v xml:space="preserve"> </v>
      </c>
      <c r="D189" t="str">
        <f>_xlfn.XLOOKUP(Table3[[#This Row],[Restaurant Name]],RestaurantsMetadata[Name],RestaurantsMetadata[ID], " ")</f>
        <v xml:space="preserve"> </v>
      </c>
      <c r="F189" s="1"/>
    </row>
    <row r="190" spans="1:6" x14ac:dyDescent="0.25">
      <c r="A190" s="11"/>
      <c r="B190" t="str">
        <f>_xlfn.XLOOKUP(Table3[[#This Row],[Name]],UserMetadata[Name],UserMetadata[ID]," ")</f>
        <v xml:space="preserve"> </v>
      </c>
      <c r="D190" t="str">
        <f>_xlfn.XLOOKUP(Table3[[#This Row],[Restaurant Name]],RestaurantsMetadata[Name],RestaurantsMetadata[ID], " ")</f>
        <v xml:space="preserve"> </v>
      </c>
      <c r="F190" s="1"/>
    </row>
    <row r="191" spans="1:6" x14ac:dyDescent="0.25">
      <c r="A191" s="11"/>
      <c r="B191" t="str">
        <f>_xlfn.XLOOKUP(Table3[[#This Row],[Name]],UserMetadata[Name],UserMetadata[ID]," ")</f>
        <v xml:space="preserve"> </v>
      </c>
      <c r="D191" t="str">
        <f>_xlfn.XLOOKUP(Table3[[#This Row],[Restaurant Name]],RestaurantsMetadata[Name],RestaurantsMetadata[ID], " ")</f>
        <v xml:space="preserve"> </v>
      </c>
      <c r="F191" s="1"/>
    </row>
    <row r="192" spans="1:6" x14ac:dyDescent="0.25">
      <c r="A192" s="11"/>
      <c r="B192" t="str">
        <f>_xlfn.XLOOKUP(Table3[[#This Row],[Name]],UserMetadata[Name],UserMetadata[ID]," ")</f>
        <v xml:space="preserve"> </v>
      </c>
      <c r="D192" t="str">
        <f>_xlfn.XLOOKUP(Table3[[#This Row],[Restaurant Name]],RestaurantsMetadata[Name],RestaurantsMetadata[ID], " ")</f>
        <v xml:space="preserve"> </v>
      </c>
      <c r="F192" s="1"/>
    </row>
    <row r="193" spans="1:6" x14ac:dyDescent="0.25">
      <c r="A193" s="11"/>
      <c r="B193" t="str">
        <f>_xlfn.XLOOKUP(Table3[[#This Row],[Name]],UserMetadata[Name],UserMetadata[ID]," ")</f>
        <v xml:space="preserve"> </v>
      </c>
      <c r="D193" t="str">
        <f>_xlfn.XLOOKUP(Table3[[#This Row],[Restaurant Name]],RestaurantsMetadata[Name],RestaurantsMetadata[ID], " ")</f>
        <v xml:space="preserve"> </v>
      </c>
      <c r="F193" s="1"/>
    </row>
    <row r="194" spans="1:6" x14ac:dyDescent="0.25">
      <c r="A194" s="11"/>
      <c r="B194" t="str">
        <f>_xlfn.XLOOKUP(Table3[[#This Row],[Name]],UserMetadata[Name],UserMetadata[ID]," ")</f>
        <v xml:space="preserve"> </v>
      </c>
      <c r="D194" t="str">
        <f>_xlfn.XLOOKUP(Table3[[#This Row],[Restaurant Name]],RestaurantsMetadata[Name],RestaurantsMetadata[ID], " ")</f>
        <v xml:space="preserve"> </v>
      </c>
      <c r="F194" s="1"/>
    </row>
    <row r="195" spans="1:6" x14ac:dyDescent="0.25">
      <c r="A195" s="11"/>
      <c r="B195" t="str">
        <f>_xlfn.XLOOKUP(Table3[[#This Row],[Name]],UserMetadata[Name],UserMetadata[ID]," ")</f>
        <v xml:space="preserve"> </v>
      </c>
      <c r="D195" t="str">
        <f>_xlfn.XLOOKUP(Table3[[#This Row],[Restaurant Name]],RestaurantsMetadata[Name],RestaurantsMetadata[ID], " ")</f>
        <v xml:space="preserve"> </v>
      </c>
      <c r="F195" s="1"/>
    </row>
    <row r="196" spans="1:6" x14ac:dyDescent="0.25">
      <c r="A196" s="11"/>
      <c r="B196" t="str">
        <f>_xlfn.XLOOKUP(Table3[[#This Row],[Name]],UserMetadata[Name],UserMetadata[ID]," ")</f>
        <v xml:space="preserve"> </v>
      </c>
      <c r="D196" t="str">
        <f>_xlfn.XLOOKUP(Table3[[#This Row],[Restaurant Name]],RestaurantsMetadata[Name],RestaurantsMetadata[ID], " ")</f>
        <v xml:space="preserve"> </v>
      </c>
      <c r="F196" s="1"/>
    </row>
    <row r="197" spans="1:6" x14ac:dyDescent="0.25">
      <c r="A197" s="11"/>
      <c r="B197" t="str">
        <f>_xlfn.XLOOKUP(Table3[[#This Row],[Name]],UserMetadata[Name],UserMetadata[ID]," ")</f>
        <v xml:space="preserve"> </v>
      </c>
      <c r="D197" t="str">
        <f>_xlfn.XLOOKUP(Table3[[#This Row],[Restaurant Name]],RestaurantsMetadata[Name],RestaurantsMetadata[ID], " ")</f>
        <v xml:space="preserve"> </v>
      </c>
      <c r="F197" s="1"/>
    </row>
    <row r="198" spans="1:6" x14ac:dyDescent="0.25">
      <c r="A198" s="11"/>
      <c r="B198" t="str">
        <f>_xlfn.XLOOKUP(Table3[[#This Row],[Name]],UserMetadata[Name],UserMetadata[ID]," ")</f>
        <v xml:space="preserve"> </v>
      </c>
      <c r="D198" t="str">
        <f>_xlfn.XLOOKUP(Table3[[#This Row],[Restaurant Name]],RestaurantsMetadata[Name],RestaurantsMetadata[ID], " ")</f>
        <v xml:space="preserve"> </v>
      </c>
      <c r="F198" s="1"/>
    </row>
    <row r="199" spans="1:6" x14ac:dyDescent="0.25">
      <c r="A199" s="11"/>
      <c r="B199" t="str">
        <f>_xlfn.XLOOKUP(Table3[[#This Row],[Name]],UserMetadata[Name],UserMetadata[ID]," ")</f>
        <v xml:space="preserve"> </v>
      </c>
      <c r="D199" t="str">
        <f>_xlfn.XLOOKUP(Table3[[#This Row],[Restaurant Name]],RestaurantsMetadata[Name],RestaurantsMetadata[ID], " ")</f>
        <v xml:space="preserve"> </v>
      </c>
      <c r="F199" s="1"/>
    </row>
    <row r="200" spans="1:6" x14ac:dyDescent="0.25">
      <c r="A200" s="11"/>
      <c r="B200" t="str">
        <f>_xlfn.XLOOKUP(Table3[[#This Row],[Name]],UserMetadata[Name],UserMetadata[ID]," ")</f>
        <v xml:space="preserve"> </v>
      </c>
      <c r="D200" t="str">
        <f>_xlfn.XLOOKUP(Table3[[#This Row],[Restaurant Name]],RestaurantsMetadata[Name],RestaurantsMetadata[ID], " ")</f>
        <v xml:space="preserve"> </v>
      </c>
      <c r="F200" s="1"/>
    </row>
    <row r="201" spans="1:6" x14ac:dyDescent="0.25">
      <c r="A201" s="11"/>
      <c r="B201" t="str">
        <f>_xlfn.XLOOKUP(Table3[[#This Row],[Name]],UserMetadata[Name],UserMetadata[ID]," ")</f>
        <v xml:space="preserve"> </v>
      </c>
      <c r="D201" t="str">
        <f>_xlfn.XLOOKUP(Table3[[#This Row],[Restaurant Name]],RestaurantsMetadata[Name],RestaurantsMetadata[ID], " ")</f>
        <v xml:space="preserve"> </v>
      </c>
      <c r="F201" s="1"/>
    </row>
    <row r="202" spans="1:6" x14ac:dyDescent="0.25">
      <c r="A202" s="11"/>
      <c r="B202" t="str">
        <f>_xlfn.XLOOKUP(Table3[[#This Row],[Name]],UserMetadata[Name],UserMetadata[ID]," ")</f>
        <v xml:space="preserve"> </v>
      </c>
      <c r="D202" t="str">
        <f>_xlfn.XLOOKUP(Table3[[#This Row],[Restaurant Name]],RestaurantsMetadata[Name],RestaurantsMetadata[ID], " ")</f>
        <v xml:space="preserve"> </v>
      </c>
      <c r="F202" s="1"/>
    </row>
    <row r="203" spans="1:6" x14ac:dyDescent="0.25">
      <c r="A203" s="11"/>
      <c r="B203" t="str">
        <f>_xlfn.XLOOKUP(Table3[[#This Row],[Name]],UserMetadata[Name],UserMetadata[ID]," ")</f>
        <v xml:space="preserve"> </v>
      </c>
      <c r="D203" t="str">
        <f>_xlfn.XLOOKUP(Table3[[#This Row],[Restaurant Name]],RestaurantsMetadata[Name],RestaurantsMetadata[ID], " ")</f>
        <v xml:space="preserve"> </v>
      </c>
      <c r="F203" s="1"/>
    </row>
    <row r="204" spans="1:6" x14ac:dyDescent="0.25">
      <c r="A204" s="11"/>
      <c r="B204" t="str">
        <f>_xlfn.XLOOKUP(Table3[[#This Row],[Name]],UserMetadata[Name],UserMetadata[ID]," ")</f>
        <v xml:space="preserve"> </v>
      </c>
      <c r="D204" t="str">
        <f>_xlfn.XLOOKUP(Table3[[#This Row],[Restaurant Name]],RestaurantsMetadata[Name],RestaurantsMetadata[ID], " ")</f>
        <v xml:space="preserve"> </v>
      </c>
      <c r="F204" s="1"/>
    </row>
    <row r="205" spans="1:6" x14ac:dyDescent="0.25">
      <c r="A205" s="11"/>
      <c r="B205" t="str">
        <f>_xlfn.XLOOKUP(Table3[[#This Row],[Name]],UserMetadata[Name],UserMetadata[ID]," ")</f>
        <v xml:space="preserve"> </v>
      </c>
      <c r="D205" t="str">
        <f>_xlfn.XLOOKUP(Table3[[#This Row],[Restaurant Name]],RestaurantsMetadata[Name],RestaurantsMetadata[ID], " ")</f>
        <v xml:space="preserve"> </v>
      </c>
      <c r="F205" s="1"/>
    </row>
    <row r="206" spans="1:6" x14ac:dyDescent="0.25">
      <c r="A206" s="11"/>
      <c r="B206" t="str">
        <f>_xlfn.XLOOKUP(Table3[[#This Row],[Name]],UserMetadata[Name],UserMetadata[ID]," ")</f>
        <v xml:space="preserve"> </v>
      </c>
      <c r="D206" t="str">
        <f>_xlfn.XLOOKUP(Table3[[#This Row],[Restaurant Name]],RestaurantsMetadata[Name],RestaurantsMetadata[ID], " ")</f>
        <v xml:space="preserve"> </v>
      </c>
      <c r="F206" s="1"/>
    </row>
    <row r="207" spans="1:6" x14ac:dyDescent="0.25">
      <c r="A207" s="11"/>
      <c r="B207" t="str">
        <f>_xlfn.XLOOKUP(Table3[[#This Row],[Name]],UserMetadata[Name],UserMetadata[ID]," ")</f>
        <v xml:space="preserve"> </v>
      </c>
      <c r="D207" t="str">
        <f>_xlfn.XLOOKUP(Table3[[#This Row],[Restaurant Name]],RestaurantsMetadata[Name],RestaurantsMetadata[ID], " ")</f>
        <v xml:space="preserve"> </v>
      </c>
      <c r="F207" s="1"/>
    </row>
    <row r="208" spans="1:6" x14ac:dyDescent="0.25">
      <c r="A208" s="11"/>
      <c r="B208" t="str">
        <f>_xlfn.XLOOKUP(Table3[[#This Row],[Name]],UserMetadata[Name],UserMetadata[ID]," ")</f>
        <v xml:space="preserve"> </v>
      </c>
      <c r="D208" t="str">
        <f>_xlfn.XLOOKUP(Table3[[#This Row],[Restaurant Name]],RestaurantsMetadata[Name],RestaurantsMetadata[ID], " ")</f>
        <v xml:space="preserve"> </v>
      </c>
      <c r="F208" s="1"/>
    </row>
    <row r="209" spans="1:6" x14ac:dyDescent="0.25">
      <c r="A209" s="11"/>
      <c r="B209" t="str">
        <f>_xlfn.XLOOKUP(Table3[[#This Row],[Name]],UserMetadata[Name],UserMetadata[ID]," ")</f>
        <v xml:space="preserve"> </v>
      </c>
      <c r="D209" t="str">
        <f>_xlfn.XLOOKUP(Table3[[#This Row],[Restaurant Name]],RestaurantsMetadata[Name],RestaurantsMetadata[ID], " ")</f>
        <v xml:space="preserve"> </v>
      </c>
      <c r="F209" s="1"/>
    </row>
    <row r="210" spans="1:6" x14ac:dyDescent="0.25">
      <c r="A210" s="11"/>
      <c r="B210" t="str">
        <f>_xlfn.XLOOKUP(Table3[[#This Row],[Name]],UserMetadata[Name],UserMetadata[ID]," ")</f>
        <v xml:space="preserve"> </v>
      </c>
      <c r="D210" t="str">
        <f>_xlfn.XLOOKUP(Table3[[#This Row],[Restaurant Name]],RestaurantsMetadata[Name],RestaurantsMetadata[ID], " ")</f>
        <v xml:space="preserve"> </v>
      </c>
      <c r="F210" s="1"/>
    </row>
    <row r="211" spans="1:6" x14ac:dyDescent="0.25">
      <c r="A211" s="11"/>
      <c r="B211" t="str">
        <f>_xlfn.XLOOKUP(Table3[[#This Row],[Name]],UserMetadata[Name],UserMetadata[ID]," ")</f>
        <v xml:space="preserve"> </v>
      </c>
      <c r="D211" t="str">
        <f>_xlfn.XLOOKUP(Table3[[#This Row],[Restaurant Name]],RestaurantsMetadata[Name],RestaurantsMetadata[ID], " ")</f>
        <v xml:space="preserve"> </v>
      </c>
      <c r="F211" s="1"/>
    </row>
    <row r="212" spans="1:6" x14ac:dyDescent="0.25">
      <c r="A212" s="11"/>
      <c r="B212" t="str">
        <f>_xlfn.XLOOKUP(Table3[[#This Row],[Name]],UserMetadata[Name],UserMetadata[ID]," ")</f>
        <v xml:space="preserve"> </v>
      </c>
      <c r="D212" t="str">
        <f>_xlfn.XLOOKUP(Table3[[#This Row],[Restaurant Name]],RestaurantsMetadata[Name],RestaurantsMetadata[ID], " ")</f>
        <v xml:space="preserve"> </v>
      </c>
      <c r="F212" s="1"/>
    </row>
    <row r="213" spans="1:6" x14ac:dyDescent="0.25">
      <c r="A213" s="11"/>
      <c r="B213" t="str">
        <f>_xlfn.XLOOKUP(Table3[[#This Row],[Name]],UserMetadata[Name],UserMetadata[ID]," ")</f>
        <v xml:space="preserve"> </v>
      </c>
      <c r="D213" t="str">
        <f>_xlfn.XLOOKUP(Table3[[#This Row],[Restaurant Name]],RestaurantsMetadata[Name],RestaurantsMetadata[ID], " ")</f>
        <v xml:space="preserve"> </v>
      </c>
      <c r="F213" s="1"/>
    </row>
    <row r="214" spans="1:6" x14ac:dyDescent="0.25">
      <c r="A214" s="11"/>
      <c r="B214" t="str">
        <f>_xlfn.XLOOKUP(Table3[[#This Row],[Name]],UserMetadata[Name],UserMetadata[ID]," ")</f>
        <v xml:space="preserve"> </v>
      </c>
      <c r="D214" t="str">
        <f>_xlfn.XLOOKUP(Table3[[#This Row],[Restaurant Name]],RestaurantsMetadata[Name],RestaurantsMetadata[ID], " ")</f>
        <v xml:space="preserve"> </v>
      </c>
      <c r="F214" s="1"/>
    </row>
    <row r="215" spans="1:6" x14ac:dyDescent="0.25">
      <c r="A215" s="11"/>
      <c r="B215" t="str">
        <f>_xlfn.XLOOKUP(Table3[[#This Row],[Name]],UserMetadata[Name],UserMetadata[ID]," ")</f>
        <v xml:space="preserve"> </v>
      </c>
      <c r="D215" t="str">
        <f>_xlfn.XLOOKUP(Table3[[#This Row],[Restaurant Name]],RestaurantsMetadata[Name],RestaurantsMetadata[ID], " ")</f>
        <v xml:space="preserve"> </v>
      </c>
      <c r="F215" s="1"/>
    </row>
    <row r="216" spans="1:6" x14ac:dyDescent="0.25">
      <c r="A216" s="11"/>
      <c r="B216" t="str">
        <f>_xlfn.XLOOKUP(Table3[[#This Row],[Name]],UserMetadata[Name],UserMetadata[ID]," ")</f>
        <v xml:space="preserve"> </v>
      </c>
      <c r="D216" t="str">
        <f>_xlfn.XLOOKUP(Table3[[#This Row],[Restaurant Name]],RestaurantsMetadata[Name],RestaurantsMetadata[ID], " ")</f>
        <v xml:space="preserve"> </v>
      </c>
      <c r="F216" s="1"/>
    </row>
    <row r="217" spans="1:6" x14ac:dyDescent="0.25">
      <c r="A217" s="11"/>
      <c r="B217" t="str">
        <f>_xlfn.XLOOKUP(Table3[[#This Row],[Name]],UserMetadata[Name],UserMetadata[ID]," ")</f>
        <v xml:space="preserve"> </v>
      </c>
      <c r="D217" t="str">
        <f>_xlfn.XLOOKUP(Table3[[#This Row],[Restaurant Name]],RestaurantsMetadata[Name],RestaurantsMetadata[ID], " ")</f>
        <v xml:space="preserve"> </v>
      </c>
      <c r="F217" s="1"/>
    </row>
    <row r="218" spans="1:6" x14ac:dyDescent="0.25">
      <c r="A218" s="11"/>
      <c r="B218" t="str">
        <f>_xlfn.XLOOKUP(Table3[[#This Row],[Name]],UserMetadata[Name],UserMetadata[ID]," ")</f>
        <v xml:space="preserve"> </v>
      </c>
      <c r="D218" t="str">
        <f>_xlfn.XLOOKUP(Table3[[#This Row],[Restaurant Name]],RestaurantsMetadata[Name],RestaurantsMetadata[ID], " ")</f>
        <v xml:space="preserve"> </v>
      </c>
      <c r="F218" s="1"/>
    </row>
    <row r="219" spans="1:6" x14ac:dyDescent="0.25">
      <c r="A219" s="11"/>
      <c r="B219" t="str">
        <f>_xlfn.XLOOKUP(Table3[[#This Row],[Name]],UserMetadata[Name],UserMetadata[ID]," ")</f>
        <v xml:space="preserve"> </v>
      </c>
      <c r="D219" t="str">
        <f>_xlfn.XLOOKUP(Table3[[#This Row],[Restaurant Name]],RestaurantsMetadata[Name],RestaurantsMetadata[ID], " ")</f>
        <v xml:space="preserve"> </v>
      </c>
      <c r="F219" s="1"/>
    </row>
    <row r="220" spans="1:6" x14ac:dyDescent="0.25">
      <c r="A220" s="11"/>
      <c r="B220" t="str">
        <f>_xlfn.XLOOKUP(Table3[[#This Row],[Name]],UserMetadata[Name],UserMetadata[ID]," ")</f>
        <v xml:space="preserve"> </v>
      </c>
      <c r="D220" t="str">
        <f>_xlfn.XLOOKUP(Table3[[#This Row],[Restaurant Name]],RestaurantsMetadata[Name],RestaurantsMetadata[ID], " ")</f>
        <v xml:space="preserve"> </v>
      </c>
      <c r="F220" s="1"/>
    </row>
    <row r="221" spans="1:6" x14ac:dyDescent="0.25">
      <c r="A221" s="11"/>
      <c r="B221" t="str">
        <f>_xlfn.XLOOKUP(Table3[[#This Row],[Name]],UserMetadata[Name],UserMetadata[ID]," ")</f>
        <v xml:space="preserve"> </v>
      </c>
      <c r="D221" t="str">
        <f>_xlfn.XLOOKUP(Table3[[#This Row],[Restaurant Name]],RestaurantsMetadata[Name],RestaurantsMetadata[ID], " ")</f>
        <v xml:space="preserve"> </v>
      </c>
      <c r="F221" s="1"/>
    </row>
    <row r="222" spans="1:6" x14ac:dyDescent="0.25">
      <c r="A222" s="11"/>
      <c r="B222" t="str">
        <f>_xlfn.XLOOKUP(Table3[[#This Row],[Name]],UserMetadata[Name],UserMetadata[ID]," ")</f>
        <v xml:space="preserve"> </v>
      </c>
      <c r="D222" t="str">
        <f>_xlfn.XLOOKUP(Table3[[#This Row],[Restaurant Name]],RestaurantsMetadata[Name],RestaurantsMetadata[ID], " ")</f>
        <v xml:space="preserve"> </v>
      </c>
      <c r="F222" s="1"/>
    </row>
  </sheetData>
  <phoneticPr fontId="1" type="noConversion"/>
  <dataValidations count="4">
    <dataValidation type="list" allowBlank="1" showInputMessage="1" showErrorMessage="1" sqref="C2:C222" xr:uid="{779F7660-2A74-414F-8D28-D45E99577C5C}">
      <formula1>UsersName</formula1>
    </dataValidation>
    <dataValidation type="list" allowBlank="1" showInputMessage="1" showErrorMessage="1" sqref="D2:D222" xr:uid="{C97A1EDA-699E-4269-8725-E4CFE1DFB25A}">
      <formula1>RestaurantsID</formula1>
    </dataValidation>
    <dataValidation type="list" allowBlank="1" showInputMessage="1" showErrorMessage="1" sqref="E2:E222" xr:uid="{9FF59902-6E9B-4C2D-A0F4-797C8D2A2C02}">
      <formula1>RestaurantsName</formula1>
    </dataValidation>
    <dataValidation type="list" allowBlank="1" showInputMessage="1" showErrorMessage="1" sqref="H2:H222" xr:uid="{F5E03248-D174-4FD6-BFB1-805359910247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4685-208E-463A-AE59-4792D7656484}">
  <dimension ref="A1:H460"/>
  <sheetViews>
    <sheetView topLeftCell="A113" zoomScaleNormal="100" workbookViewId="0">
      <selection activeCell="D105" sqref="D105"/>
    </sheetView>
  </sheetViews>
  <sheetFormatPr defaultRowHeight="15" x14ac:dyDescent="0.25"/>
  <cols>
    <col min="1" max="1" width="20.7109375" customWidth="1"/>
    <col min="2" max="2" width="31.5703125" customWidth="1"/>
    <col min="3" max="3" width="49.85546875" customWidth="1"/>
    <col min="4" max="4" width="22.5703125" customWidth="1"/>
    <col min="5" max="5" width="22.140625" customWidth="1"/>
    <col min="6" max="7" width="20.7109375" customWidth="1"/>
    <col min="8" max="8" width="53.5703125" customWidth="1"/>
  </cols>
  <sheetData>
    <row r="1" spans="1:8" x14ac:dyDescent="0.25">
      <c r="A1" t="s">
        <v>21</v>
      </c>
      <c r="B1" t="s">
        <v>29</v>
      </c>
      <c r="C1" t="s">
        <v>18</v>
      </c>
      <c r="D1" t="s">
        <v>30</v>
      </c>
      <c r="E1" t="s">
        <v>36</v>
      </c>
      <c r="F1" t="s">
        <v>31</v>
      </c>
      <c r="G1" t="s">
        <v>32</v>
      </c>
      <c r="H1" t="s">
        <v>33</v>
      </c>
    </row>
    <row r="2" spans="1:8" x14ac:dyDescent="0.25">
      <c r="A2" t="s">
        <v>254</v>
      </c>
      <c r="B2" t="str">
        <f>_xlfn.XLOOKUP(FullMealData[[#This Row],[Name]],UserMetadata[Name],UserMetadata[ID]," ")</f>
        <v>USR_001</v>
      </c>
      <c r="C2" t="s">
        <v>22</v>
      </c>
      <c r="D2" s="1">
        <v>45789</v>
      </c>
      <c r="E2" t="str">
        <f>IF(FullMealData[[#This Row],[Date]]="","",TEXT(FullMealData[[#This Row],[Date]],"dddd"))</f>
        <v>Monday</v>
      </c>
      <c r="F2" t="s">
        <v>6</v>
      </c>
      <c r="G2" t="str">
        <f>_xlfn.XLOOKUP(FullMealData[[#This Row],[Restaurant Name]],RestaurantsMetadata[Name],RestaurantsMetadata[ID], " ")</f>
        <v>RST_002</v>
      </c>
      <c r="H2" t="s">
        <v>37</v>
      </c>
    </row>
    <row r="3" spans="1:8" x14ac:dyDescent="0.25">
      <c r="A3" t="s">
        <v>255</v>
      </c>
      <c r="B3" t="str">
        <f>_xlfn.XLOOKUP(FullMealData[[#This Row],[Name]],UserMetadata[Name],UserMetadata[ID]," ")</f>
        <v>USR_001</v>
      </c>
      <c r="C3" t="s">
        <v>22</v>
      </c>
      <c r="D3" s="1">
        <v>45790</v>
      </c>
      <c r="E3" t="str">
        <f>IF(FullMealData[[#This Row],[Date]]="","",TEXT(FullMealData[[#This Row],[Date]],"dddd"))</f>
        <v>Tuesday</v>
      </c>
      <c r="F3" t="s">
        <v>1</v>
      </c>
      <c r="G3" t="str">
        <f>_xlfn.XLOOKUP(FullMealData[[#This Row],[Restaurant Name]],RestaurantsMetadata[Name],RestaurantsMetadata[ID], " ")</f>
        <v>RST_003</v>
      </c>
      <c r="H3" t="s">
        <v>38</v>
      </c>
    </row>
    <row r="4" spans="1:8" x14ac:dyDescent="0.25">
      <c r="A4" t="s">
        <v>256</v>
      </c>
      <c r="B4" t="str">
        <f>_xlfn.XLOOKUP(FullMealData[[#This Row],[Name]],UserMetadata[Name],UserMetadata[ID]," ")</f>
        <v>USR_001</v>
      </c>
      <c r="C4" t="s">
        <v>22</v>
      </c>
      <c r="D4" s="1">
        <v>45790</v>
      </c>
      <c r="E4" t="str">
        <f>IF(FullMealData[[#This Row],[Date]]="","",TEXT(FullMealData[[#This Row],[Date]],"dddd"))</f>
        <v>Tuesday</v>
      </c>
      <c r="F4" t="s">
        <v>6</v>
      </c>
      <c r="G4" t="str">
        <f>_xlfn.XLOOKUP(FullMealData[[#This Row],[Restaurant Name]],RestaurantsMetadata[Name],RestaurantsMetadata[ID], " ")</f>
        <v>RST_001</v>
      </c>
      <c r="H4" t="s">
        <v>35</v>
      </c>
    </row>
    <row r="5" spans="1:8" x14ac:dyDescent="0.25">
      <c r="A5" t="s">
        <v>257</v>
      </c>
      <c r="B5" t="str">
        <f>_xlfn.XLOOKUP(FullMealData[[#This Row],[Name]],UserMetadata[Name],UserMetadata[ID]," ")</f>
        <v>USR_001</v>
      </c>
      <c r="C5" t="s">
        <v>22</v>
      </c>
      <c r="D5" s="1">
        <v>45790</v>
      </c>
      <c r="E5" t="str">
        <f>IF(FullMealData[[#This Row],[Date]]="","",TEXT(FullMealData[[#This Row],[Date]],"dddd"))</f>
        <v>Tuesday</v>
      </c>
      <c r="F5" t="s">
        <v>8</v>
      </c>
      <c r="G5" t="str">
        <f>_xlfn.XLOOKUP(FullMealData[[#This Row],[Restaurant Name]],RestaurantsMetadata[Name],RestaurantsMetadata[ID], " ")</f>
        <v>RST_004</v>
      </c>
      <c r="H5" t="s">
        <v>39</v>
      </c>
    </row>
    <row r="6" spans="1:8" x14ac:dyDescent="0.25">
      <c r="A6" t="s">
        <v>258</v>
      </c>
      <c r="B6" t="str">
        <f>_xlfn.XLOOKUP(FullMealData[[#This Row],[Name]],UserMetadata[Name],UserMetadata[ID]," ")</f>
        <v>USR_001</v>
      </c>
      <c r="C6" t="s">
        <v>22</v>
      </c>
      <c r="D6" s="1">
        <v>45791</v>
      </c>
      <c r="E6" t="str">
        <f>IF(FullMealData[[#This Row],[Date]]="","",TEXT(FullMealData[[#This Row],[Date]],"dddd"))</f>
        <v>Wednesday</v>
      </c>
      <c r="F6" t="s">
        <v>1</v>
      </c>
      <c r="G6" t="str">
        <f>_xlfn.XLOOKUP(FullMealData[[#This Row],[Restaurant Name]],RestaurantsMetadata[Name],RestaurantsMetadata[ID], " ")</f>
        <v>RST_005</v>
      </c>
      <c r="H6" t="s">
        <v>40</v>
      </c>
    </row>
    <row r="7" spans="1:8" x14ac:dyDescent="0.25">
      <c r="A7" t="s">
        <v>259</v>
      </c>
      <c r="B7" t="str">
        <f>_xlfn.XLOOKUP(FullMealData[[#This Row],[Name]],UserMetadata[Name],UserMetadata[ID]," ")</f>
        <v>USR_001</v>
      </c>
      <c r="C7" t="s">
        <v>22</v>
      </c>
      <c r="D7" s="1">
        <v>45791</v>
      </c>
      <c r="E7" t="str">
        <f>IF(FullMealData[[#This Row],[Date]]="","",TEXT(FullMealData[[#This Row],[Date]],"dddd"))</f>
        <v>Wednesday</v>
      </c>
      <c r="F7" t="s">
        <v>6</v>
      </c>
      <c r="G7" t="str">
        <f>_xlfn.XLOOKUP(FullMealData[[#This Row],[Restaurant Name]],RestaurantsMetadata[Name],RestaurantsMetadata[ID], " ")</f>
        <v>RST_006</v>
      </c>
      <c r="H7" t="s">
        <v>70</v>
      </c>
    </row>
    <row r="8" spans="1:8" x14ac:dyDescent="0.25">
      <c r="A8" t="s">
        <v>260</v>
      </c>
      <c r="B8" t="str">
        <f>_xlfn.XLOOKUP(FullMealData[[#This Row],[Name]],UserMetadata[Name],UserMetadata[ID]," ")</f>
        <v>USR_001</v>
      </c>
      <c r="C8" t="s">
        <v>22</v>
      </c>
      <c r="D8" s="1">
        <v>45792</v>
      </c>
      <c r="E8" t="str">
        <f>IF(FullMealData[[#This Row],[Date]]="","",TEXT(FullMealData[[#This Row],[Date]],"dddd"))</f>
        <v>Thursday</v>
      </c>
      <c r="F8" t="s">
        <v>1</v>
      </c>
      <c r="G8" t="str">
        <f>_xlfn.XLOOKUP(FullMealData[[#This Row],[Restaurant Name]],RestaurantsMetadata[Name],RestaurantsMetadata[ID], " ")</f>
        <v>RST_007</v>
      </c>
      <c r="H8" t="s">
        <v>41</v>
      </c>
    </row>
    <row r="9" spans="1:8" x14ac:dyDescent="0.25">
      <c r="A9" t="s">
        <v>261</v>
      </c>
      <c r="B9" t="str">
        <f>_xlfn.XLOOKUP(FullMealData[[#This Row],[Name]],UserMetadata[Name],UserMetadata[ID]," ")</f>
        <v>USR_001</v>
      </c>
      <c r="C9" t="s">
        <v>22</v>
      </c>
      <c r="D9" s="1">
        <v>45792</v>
      </c>
      <c r="E9" t="str">
        <f>IF(FullMealData[[#This Row],[Date]]="","",TEXT(FullMealData[[#This Row],[Date]],"dddd"))</f>
        <v>Thursday</v>
      </c>
      <c r="F9" t="s">
        <v>6</v>
      </c>
      <c r="G9" t="str">
        <f>_xlfn.XLOOKUP(FullMealData[[#This Row],[Restaurant Name]],RestaurantsMetadata[Name],RestaurantsMetadata[ID], " ")</f>
        <v>RST_001</v>
      </c>
      <c r="H9" t="s">
        <v>35</v>
      </c>
    </row>
    <row r="10" spans="1:8" x14ac:dyDescent="0.25">
      <c r="A10" t="s">
        <v>262</v>
      </c>
      <c r="B10" t="str">
        <f>_xlfn.XLOOKUP(FullMealData[[#This Row],[Name]],UserMetadata[Name],UserMetadata[ID]," ")</f>
        <v>USR_001</v>
      </c>
      <c r="C10" t="s">
        <v>22</v>
      </c>
      <c r="D10" s="1">
        <v>45793</v>
      </c>
      <c r="E10" t="str">
        <f>IF(FullMealData[[#This Row],[Date]]="","",TEXT(FullMealData[[#This Row],[Date]],"dddd"))</f>
        <v>Friday</v>
      </c>
      <c r="F10" t="s">
        <v>1</v>
      </c>
      <c r="G10" t="str">
        <f>_xlfn.XLOOKUP(FullMealData[[#This Row],[Restaurant Name]],RestaurantsMetadata[Name],RestaurantsMetadata[ID], " ")</f>
        <v>RST_008</v>
      </c>
      <c r="H10" t="s">
        <v>42</v>
      </c>
    </row>
    <row r="11" spans="1:8" x14ac:dyDescent="0.25">
      <c r="A11" t="s">
        <v>263</v>
      </c>
      <c r="B11" t="str">
        <f>_xlfn.XLOOKUP(FullMealData[[#This Row],[Name]],UserMetadata[Name],UserMetadata[ID]," ")</f>
        <v>USR_001</v>
      </c>
      <c r="C11" t="s">
        <v>22</v>
      </c>
      <c r="D11" s="1">
        <v>45793</v>
      </c>
      <c r="E11" t="str">
        <f>IF(FullMealData[[#This Row],[Date]]="","",TEXT(FullMealData[[#This Row],[Date]],"dddd"))</f>
        <v>Friday</v>
      </c>
      <c r="F11" t="s">
        <v>4</v>
      </c>
      <c r="G11" t="str">
        <f>_xlfn.XLOOKUP(FullMealData[[#This Row],[Restaurant Name]],RestaurantsMetadata[Name],RestaurantsMetadata[ID], " ")</f>
        <v>RST_009</v>
      </c>
      <c r="H11" t="s">
        <v>43</v>
      </c>
    </row>
    <row r="12" spans="1:8" x14ac:dyDescent="0.25">
      <c r="A12" t="s">
        <v>264</v>
      </c>
      <c r="B12" t="str">
        <f>_xlfn.XLOOKUP(FullMealData[[#This Row],[Name]],UserMetadata[Name],UserMetadata[ID]," ")</f>
        <v>USR_001</v>
      </c>
      <c r="C12" t="s">
        <v>22</v>
      </c>
      <c r="D12" s="1">
        <v>45796</v>
      </c>
      <c r="E12" t="str">
        <f>IF(FullMealData[[#This Row],[Date]]="","",TEXT(FullMealData[[#This Row],[Date]],"dddd"))</f>
        <v>Monday</v>
      </c>
      <c r="F12" t="s">
        <v>4</v>
      </c>
      <c r="G12" t="str">
        <f>_xlfn.XLOOKUP(FullMealData[[#This Row],[Restaurant Name]],RestaurantsMetadata[Name],RestaurantsMetadata[ID], " ")</f>
        <v>RST_010</v>
      </c>
      <c r="H12" t="s">
        <v>44</v>
      </c>
    </row>
    <row r="13" spans="1:8" x14ac:dyDescent="0.25">
      <c r="A13" t="s">
        <v>265</v>
      </c>
      <c r="B13" t="str">
        <f>_xlfn.XLOOKUP(FullMealData[[#This Row],[Name]],UserMetadata[Name],UserMetadata[ID]," ")</f>
        <v>USR_001</v>
      </c>
      <c r="C13" t="s">
        <v>22</v>
      </c>
      <c r="D13" s="1">
        <v>45796</v>
      </c>
      <c r="E13" t="str">
        <f>IF(FullMealData[[#This Row],[Date]]="","",TEXT(FullMealData[[#This Row],[Date]],"dddd"))</f>
        <v>Monday</v>
      </c>
      <c r="F13" t="s">
        <v>6</v>
      </c>
      <c r="G13" t="str">
        <f>_xlfn.XLOOKUP(FullMealData[[#This Row],[Restaurant Name]],RestaurantsMetadata[Name],RestaurantsMetadata[ID], " ")</f>
        <v>RST_901</v>
      </c>
      <c r="H13" t="s">
        <v>45</v>
      </c>
    </row>
    <row r="14" spans="1:8" x14ac:dyDescent="0.25">
      <c r="A14" t="s">
        <v>266</v>
      </c>
      <c r="B14" t="str">
        <f>_xlfn.XLOOKUP(FullMealData[[#This Row],[Name]],UserMetadata[Name],UserMetadata[ID]," ")</f>
        <v>USR_001</v>
      </c>
      <c r="C14" t="s">
        <v>22</v>
      </c>
      <c r="D14" s="1">
        <v>45796</v>
      </c>
      <c r="E14" t="str">
        <f>IF(FullMealData[[#This Row],[Date]]="","",TEXT(FullMealData[[#This Row],[Date]],"dddd"))</f>
        <v>Monday</v>
      </c>
      <c r="F14" t="s">
        <v>8</v>
      </c>
      <c r="G14" t="str">
        <f>_xlfn.XLOOKUP(FullMealData[[#This Row],[Restaurant Name]],RestaurantsMetadata[Name],RestaurantsMetadata[ID], " ")</f>
        <v>RST_004</v>
      </c>
      <c r="H14" t="s">
        <v>39</v>
      </c>
    </row>
    <row r="15" spans="1:8" x14ac:dyDescent="0.25">
      <c r="A15" t="s">
        <v>267</v>
      </c>
      <c r="B15" t="str">
        <f>_xlfn.XLOOKUP(FullMealData[[#This Row],[Name]],UserMetadata[Name],UserMetadata[ID]," ")</f>
        <v>USR_001</v>
      </c>
      <c r="C15" t="s">
        <v>22</v>
      </c>
      <c r="D15" s="1">
        <v>45797</v>
      </c>
      <c r="E15" t="str">
        <f>IF(FullMealData[[#This Row],[Date]]="","",TEXT(FullMealData[[#This Row],[Date]],"dddd"))</f>
        <v>Tuesday</v>
      </c>
      <c r="F15" t="s">
        <v>4</v>
      </c>
      <c r="G15" t="str">
        <f>_xlfn.XLOOKUP(FullMealData[[#This Row],[Restaurant Name]],RestaurantsMetadata[Name],RestaurantsMetadata[ID], " ")</f>
        <v>RST_011</v>
      </c>
      <c r="H15" t="s">
        <v>46</v>
      </c>
    </row>
    <row r="16" spans="1:8" x14ac:dyDescent="0.25">
      <c r="A16" t="s">
        <v>268</v>
      </c>
      <c r="B16" t="str">
        <f>_xlfn.XLOOKUP(FullMealData[[#This Row],[Name]],UserMetadata[Name],UserMetadata[ID]," ")</f>
        <v>USR_001</v>
      </c>
      <c r="C16" t="s">
        <v>22</v>
      </c>
      <c r="D16" s="1">
        <v>45797</v>
      </c>
      <c r="E16" t="str">
        <f>IF(FullMealData[[#This Row],[Date]]="","",TEXT(FullMealData[[#This Row],[Date]],"dddd"))</f>
        <v>Tuesday</v>
      </c>
      <c r="F16" t="s">
        <v>7</v>
      </c>
      <c r="G16" t="str">
        <f>_xlfn.XLOOKUP(FullMealData[[#This Row],[Restaurant Name]],RestaurantsMetadata[Name],RestaurantsMetadata[ID], " ")</f>
        <v>RST_012</v>
      </c>
      <c r="H16" t="s">
        <v>72</v>
      </c>
    </row>
    <row r="17" spans="1:8" x14ac:dyDescent="0.25">
      <c r="A17" t="s">
        <v>269</v>
      </c>
      <c r="B17" t="str">
        <f>_xlfn.XLOOKUP(FullMealData[[#This Row],[Name]],UserMetadata[Name],UserMetadata[ID]," ")</f>
        <v>USR_001</v>
      </c>
      <c r="C17" t="s">
        <v>22</v>
      </c>
      <c r="D17" s="1">
        <v>45798</v>
      </c>
      <c r="E17" t="str">
        <f>IF(FullMealData[[#This Row],[Date]]="","",TEXT(FullMealData[[#This Row],[Date]],"dddd"))</f>
        <v>Wednesday</v>
      </c>
      <c r="F17" t="s">
        <v>1</v>
      </c>
      <c r="G17" t="str">
        <f>_xlfn.XLOOKUP(FullMealData[[#This Row],[Restaurant Name]],RestaurantsMetadata[Name],RestaurantsMetadata[ID], " ")</f>
        <v>RST_901</v>
      </c>
      <c r="H17" t="s">
        <v>45</v>
      </c>
    </row>
    <row r="18" spans="1:8" x14ac:dyDescent="0.25">
      <c r="A18" t="s">
        <v>270</v>
      </c>
      <c r="B18" t="str">
        <f>_xlfn.XLOOKUP(FullMealData[[#This Row],[Name]],UserMetadata[Name],UserMetadata[ID]," ")</f>
        <v>USR_001</v>
      </c>
      <c r="C18" t="s">
        <v>22</v>
      </c>
      <c r="D18" s="1">
        <v>45798</v>
      </c>
      <c r="E18" t="str">
        <f>IF(FullMealData[[#This Row],[Date]]="","",TEXT(FullMealData[[#This Row],[Date]],"dddd"))</f>
        <v>Wednesday</v>
      </c>
      <c r="F18" t="s">
        <v>5</v>
      </c>
      <c r="G18" t="str">
        <f>_xlfn.XLOOKUP(FullMealData[[#This Row],[Restaurant Name]],RestaurantsMetadata[Name],RestaurantsMetadata[ID], " ")</f>
        <v>RST_013</v>
      </c>
      <c r="H18" t="s">
        <v>47</v>
      </c>
    </row>
    <row r="19" spans="1:8" x14ac:dyDescent="0.25">
      <c r="A19" t="s">
        <v>271</v>
      </c>
      <c r="B19" t="str">
        <f>_xlfn.XLOOKUP(FullMealData[[#This Row],[Name]],UserMetadata[Name],UserMetadata[ID]," ")</f>
        <v>USR_001</v>
      </c>
      <c r="C19" t="s">
        <v>22</v>
      </c>
      <c r="D19" s="1">
        <v>45799</v>
      </c>
      <c r="E19" t="str">
        <f>IF(FullMealData[[#This Row],[Date]]="","",TEXT(FullMealData[[#This Row],[Date]],"dddd"))</f>
        <v>Thursday</v>
      </c>
      <c r="F19" t="s">
        <v>4</v>
      </c>
      <c r="G19" t="str">
        <f>_xlfn.XLOOKUP(FullMealData[[#This Row],[Restaurant Name]],RestaurantsMetadata[Name],RestaurantsMetadata[ID], " ")</f>
        <v>RST_014</v>
      </c>
      <c r="H19" t="s">
        <v>75</v>
      </c>
    </row>
    <row r="20" spans="1:8" x14ac:dyDescent="0.25">
      <c r="A20" t="s">
        <v>272</v>
      </c>
      <c r="B20" t="str">
        <f>_xlfn.XLOOKUP(FullMealData[[#This Row],[Name]],UserMetadata[Name],UserMetadata[ID]," ")</f>
        <v>USR_001</v>
      </c>
      <c r="C20" t="s">
        <v>22</v>
      </c>
      <c r="D20" s="1">
        <v>45799</v>
      </c>
      <c r="E20" t="str">
        <f>IF(FullMealData[[#This Row],[Date]]="","",TEXT(FullMealData[[#This Row],[Date]],"dddd"))</f>
        <v>Thursday</v>
      </c>
      <c r="F20" t="s">
        <v>7</v>
      </c>
      <c r="G20" t="str">
        <f>_xlfn.XLOOKUP(FullMealData[[#This Row],[Restaurant Name]],RestaurantsMetadata[Name],RestaurantsMetadata[ID], " ")</f>
        <v>RST_015</v>
      </c>
      <c r="H20" t="s">
        <v>48</v>
      </c>
    </row>
    <row r="21" spans="1:8" x14ac:dyDescent="0.25">
      <c r="A21" t="s">
        <v>273</v>
      </c>
      <c r="B21" t="str">
        <f>_xlfn.XLOOKUP(FullMealData[[#This Row],[Name]],UserMetadata[Name],UserMetadata[ID]," ")</f>
        <v>USR_001</v>
      </c>
      <c r="C21" t="s">
        <v>22</v>
      </c>
      <c r="D21" s="1">
        <v>45799</v>
      </c>
      <c r="E21" t="str">
        <f>IF(FullMealData[[#This Row],[Date]]="","",TEXT(FullMealData[[#This Row],[Date]],"dddd"))</f>
        <v>Thursday</v>
      </c>
      <c r="F21" t="s">
        <v>8</v>
      </c>
      <c r="G21" t="str">
        <f>_xlfn.XLOOKUP(FullMealData[[#This Row],[Restaurant Name]],RestaurantsMetadata[Name],RestaurantsMetadata[ID], " ")</f>
        <v>RST_001</v>
      </c>
      <c r="H21" t="s">
        <v>35</v>
      </c>
    </row>
    <row r="22" spans="1:8" x14ac:dyDescent="0.25">
      <c r="A22" t="s">
        <v>274</v>
      </c>
      <c r="B22" t="str">
        <f>_xlfn.XLOOKUP(FullMealData[[#This Row],[Name]],UserMetadata[Name],UserMetadata[ID]," ")</f>
        <v>USR_001</v>
      </c>
      <c r="C22" t="s">
        <v>22</v>
      </c>
      <c r="D22" s="1">
        <v>45800</v>
      </c>
      <c r="E22" t="str">
        <f>IF(FullMealData[[#This Row],[Date]]="","",TEXT(FullMealData[[#This Row],[Date]],"dddd"))</f>
        <v>Friday</v>
      </c>
      <c r="F22" t="s">
        <v>1</v>
      </c>
      <c r="G22" t="str">
        <f>_xlfn.XLOOKUP(FullMealData[[#This Row],[Restaurant Name]],RestaurantsMetadata[Name],RestaurantsMetadata[ID], " ")</f>
        <v>RST_016</v>
      </c>
      <c r="H22" t="s">
        <v>49</v>
      </c>
    </row>
    <row r="23" spans="1:8" x14ac:dyDescent="0.25">
      <c r="A23" t="s">
        <v>275</v>
      </c>
      <c r="B23" t="str">
        <f>_xlfn.XLOOKUP(FullMealData[[#This Row],[Name]],UserMetadata[Name],UserMetadata[ID]," ")</f>
        <v>USR_001</v>
      </c>
      <c r="C23" t="s">
        <v>22</v>
      </c>
      <c r="D23" s="1">
        <v>45800</v>
      </c>
      <c r="E23" t="str">
        <f>IF(FullMealData[[#This Row],[Date]]="","",TEXT(FullMealData[[#This Row],[Date]],"dddd"))</f>
        <v>Friday</v>
      </c>
      <c r="F23" t="s">
        <v>6</v>
      </c>
      <c r="G23" t="str">
        <f>_xlfn.XLOOKUP(FullMealData[[#This Row],[Restaurant Name]],RestaurantsMetadata[Name],RestaurantsMetadata[ID], " ")</f>
        <v>RST_002</v>
      </c>
      <c r="H23" t="s">
        <v>37</v>
      </c>
    </row>
    <row r="24" spans="1:8" x14ac:dyDescent="0.25">
      <c r="A24" t="s">
        <v>276</v>
      </c>
      <c r="B24" t="str">
        <f>_xlfn.XLOOKUP(FullMealData[[#This Row],[Name]],UserMetadata[Name],UserMetadata[ID]," ")</f>
        <v>USR_001</v>
      </c>
      <c r="C24" t="s">
        <v>22</v>
      </c>
      <c r="D24" s="1">
        <v>45801</v>
      </c>
      <c r="E24" t="str">
        <f>IF(FullMealData[[#This Row],[Date]]="","",TEXT(FullMealData[[#This Row],[Date]],"dddd"))</f>
        <v>Saturday</v>
      </c>
      <c r="F24" t="s">
        <v>2</v>
      </c>
      <c r="G24" t="str">
        <f>_xlfn.XLOOKUP(FullMealData[[#This Row],[Restaurant Name]],RestaurantsMetadata[Name],RestaurantsMetadata[ID], " ")</f>
        <v>RST_007</v>
      </c>
      <c r="H24" t="s">
        <v>41</v>
      </c>
    </row>
    <row r="25" spans="1:8" x14ac:dyDescent="0.25">
      <c r="A25" t="s">
        <v>277</v>
      </c>
      <c r="B25" t="str">
        <f>_xlfn.XLOOKUP(FullMealData[[#This Row],[Name]],UserMetadata[Name],UserMetadata[ID]," ")</f>
        <v>USR_001</v>
      </c>
      <c r="C25" t="s">
        <v>22</v>
      </c>
      <c r="D25" s="1">
        <v>45801</v>
      </c>
      <c r="E25" t="str">
        <f>IF(FullMealData[[#This Row],[Date]]="","",TEXT(FullMealData[[#This Row],[Date]],"dddd"))</f>
        <v>Saturday</v>
      </c>
      <c r="F25" t="s">
        <v>4</v>
      </c>
      <c r="G25" t="str">
        <f>_xlfn.XLOOKUP(FullMealData[[#This Row],[Restaurant Name]],RestaurantsMetadata[Name],RestaurantsMetadata[ID], " ")</f>
        <v>RST_012</v>
      </c>
      <c r="H25" t="s">
        <v>72</v>
      </c>
    </row>
    <row r="26" spans="1:8" x14ac:dyDescent="0.25">
      <c r="A26" t="s">
        <v>278</v>
      </c>
      <c r="B26" t="str">
        <f>_xlfn.XLOOKUP(FullMealData[[#This Row],[Name]],UserMetadata[Name],UserMetadata[ID]," ")</f>
        <v>USR_001</v>
      </c>
      <c r="C26" t="s">
        <v>22</v>
      </c>
      <c r="D26" s="1">
        <v>45801</v>
      </c>
      <c r="E26" t="str">
        <f>IF(FullMealData[[#This Row],[Date]]="","",TEXT(FullMealData[[#This Row],[Date]],"dddd"))</f>
        <v>Saturday</v>
      </c>
      <c r="F26" t="s">
        <v>6</v>
      </c>
      <c r="G26" t="str">
        <f>_xlfn.XLOOKUP(FullMealData[[#This Row],[Restaurant Name]],RestaurantsMetadata[Name],RestaurantsMetadata[ID], " ")</f>
        <v>RST_019</v>
      </c>
      <c r="H26" t="s">
        <v>55</v>
      </c>
    </row>
    <row r="27" spans="1:8" x14ac:dyDescent="0.25">
      <c r="A27" t="s">
        <v>279</v>
      </c>
      <c r="B27" t="str">
        <f>_xlfn.XLOOKUP(FullMealData[[#This Row],[Name]],UserMetadata[Name],UserMetadata[ID]," ")</f>
        <v>USR_001</v>
      </c>
      <c r="C27" t="s">
        <v>22</v>
      </c>
      <c r="D27" s="1">
        <v>45802</v>
      </c>
      <c r="E27" t="str">
        <f>IF(FullMealData[[#This Row],[Date]]="","",TEXT(FullMealData[[#This Row],[Date]],"dddd"))</f>
        <v>Sunday</v>
      </c>
      <c r="F27" t="s">
        <v>1</v>
      </c>
      <c r="G27" t="str">
        <f>_xlfn.XLOOKUP(FullMealData[[#This Row],[Restaurant Name]],RestaurantsMetadata[Name],RestaurantsMetadata[ID], " ")</f>
        <v>RST_017</v>
      </c>
      <c r="H27" t="s">
        <v>50</v>
      </c>
    </row>
    <row r="28" spans="1:8" x14ac:dyDescent="0.25">
      <c r="A28" t="s">
        <v>280</v>
      </c>
      <c r="B28" t="str">
        <f>_xlfn.XLOOKUP(FullMealData[[#This Row],[Name]],UserMetadata[Name],UserMetadata[ID]," ")</f>
        <v>USR_001</v>
      </c>
      <c r="C28" t="s">
        <v>22</v>
      </c>
      <c r="D28" s="1">
        <v>45802</v>
      </c>
      <c r="E28" t="str">
        <f>IF(FullMealData[[#This Row],[Date]]="","",TEXT(FullMealData[[#This Row],[Date]],"dddd"))</f>
        <v>Sunday</v>
      </c>
      <c r="F28" t="s">
        <v>6</v>
      </c>
      <c r="G28" t="str">
        <f>_xlfn.XLOOKUP(FullMealData[[#This Row],[Restaurant Name]],RestaurantsMetadata[Name],RestaurantsMetadata[ID], " ")</f>
        <v>RST_018</v>
      </c>
      <c r="H28" t="s">
        <v>51</v>
      </c>
    </row>
    <row r="29" spans="1:8" x14ac:dyDescent="0.25">
      <c r="A29" t="s">
        <v>281</v>
      </c>
      <c r="B29" t="str">
        <f>_xlfn.XLOOKUP(FullMealData[[#This Row],[Name]],UserMetadata[Name],UserMetadata[ID]," ")</f>
        <v>USR_001</v>
      </c>
      <c r="C29" t="s">
        <v>22</v>
      </c>
      <c r="D29" s="1">
        <v>45803</v>
      </c>
      <c r="E29" t="str">
        <f>IF(FullMealData[[#This Row],[Date]]="","",TEXT(FullMealData[[#This Row],[Date]],"dddd"))</f>
        <v>Monday</v>
      </c>
      <c r="F29" t="s">
        <v>1</v>
      </c>
      <c r="G29" t="str">
        <f>_xlfn.XLOOKUP(FullMealData[[#This Row],[Restaurant Name]],RestaurantsMetadata[Name],RestaurantsMetadata[ID], " ")</f>
        <v>RST_003</v>
      </c>
      <c r="H29" t="s">
        <v>38</v>
      </c>
    </row>
    <row r="30" spans="1:8" x14ac:dyDescent="0.25">
      <c r="A30" t="s">
        <v>282</v>
      </c>
      <c r="B30" t="str">
        <f>_xlfn.XLOOKUP(FullMealData[[#This Row],[Name]],UserMetadata[Name],UserMetadata[ID]," ")</f>
        <v>USR_001</v>
      </c>
      <c r="C30" t="s">
        <v>22</v>
      </c>
      <c r="D30" s="1">
        <v>45803</v>
      </c>
      <c r="E30" t="str">
        <f>IF(FullMealData[[#This Row],[Date]]="","",TEXT(FullMealData[[#This Row],[Date]],"dddd"))</f>
        <v>Monday</v>
      </c>
      <c r="F30" t="s">
        <v>6</v>
      </c>
      <c r="G30" t="str">
        <f>_xlfn.XLOOKUP(FullMealData[[#This Row],[Restaurant Name]],RestaurantsMetadata[Name],RestaurantsMetadata[ID], " ")</f>
        <v>RST_017</v>
      </c>
      <c r="H30" t="s">
        <v>50</v>
      </c>
    </row>
    <row r="31" spans="1:8" x14ac:dyDescent="0.25">
      <c r="A31" t="s">
        <v>283</v>
      </c>
      <c r="B31" t="str">
        <f>_xlfn.XLOOKUP(FullMealData[[#This Row],[Name]],UserMetadata[Name],UserMetadata[ID]," ")</f>
        <v>USR_001</v>
      </c>
      <c r="C31" t="s">
        <v>22</v>
      </c>
      <c r="D31" s="1">
        <v>45804</v>
      </c>
      <c r="E31" t="str">
        <f>IF(FullMealData[[#This Row],[Date]]="","",TEXT(FullMealData[[#This Row],[Date]],"dddd"))</f>
        <v>Tuesday</v>
      </c>
      <c r="F31" t="s">
        <v>1</v>
      </c>
      <c r="G31" t="str">
        <f>_xlfn.XLOOKUP(FullMealData[[#This Row],[Restaurant Name]],RestaurantsMetadata[Name],RestaurantsMetadata[ID], " ")</f>
        <v>RST_008</v>
      </c>
      <c r="H31" t="s">
        <v>42</v>
      </c>
    </row>
    <row r="32" spans="1:8" x14ac:dyDescent="0.25">
      <c r="A32" t="s">
        <v>284</v>
      </c>
      <c r="B32" t="str">
        <f>_xlfn.XLOOKUP(FullMealData[[#This Row],[Name]],UserMetadata[Name],UserMetadata[ID]," ")</f>
        <v>USR_001</v>
      </c>
      <c r="C32" t="s">
        <v>22</v>
      </c>
      <c r="D32" s="1">
        <v>45804</v>
      </c>
      <c r="E32" t="str">
        <f>IF(FullMealData[[#This Row],[Date]]="","",TEXT(FullMealData[[#This Row],[Date]],"dddd"))</f>
        <v>Tuesday</v>
      </c>
      <c r="F32" t="s">
        <v>6</v>
      </c>
      <c r="G32" t="str">
        <f>_xlfn.XLOOKUP(FullMealData[[#This Row],[Restaurant Name]],RestaurantsMetadata[Name],RestaurantsMetadata[ID], " ")</f>
        <v>RST_001</v>
      </c>
      <c r="H32" t="s">
        <v>35</v>
      </c>
    </row>
    <row r="33" spans="1:8" x14ac:dyDescent="0.25">
      <c r="A33" t="s">
        <v>285</v>
      </c>
      <c r="B33" t="str">
        <f>_xlfn.XLOOKUP(FullMealData[[#This Row],[Name]],UserMetadata[Name],UserMetadata[ID]," ")</f>
        <v>USR_001</v>
      </c>
      <c r="C33" t="s">
        <v>22</v>
      </c>
      <c r="D33" s="1">
        <v>45805</v>
      </c>
      <c r="E33" t="str">
        <f>IF(FullMealData[[#This Row],[Date]]="","",TEXT(FullMealData[[#This Row],[Date]],"dddd"))</f>
        <v>Wednesday</v>
      </c>
      <c r="F33" t="s">
        <v>8</v>
      </c>
      <c r="G33" t="str">
        <f>_xlfn.XLOOKUP(FullMealData[[#This Row],[Restaurant Name]],RestaurantsMetadata[Name],RestaurantsMetadata[ID], " ")</f>
        <v>RST_004</v>
      </c>
      <c r="H33" t="s">
        <v>39</v>
      </c>
    </row>
    <row r="34" spans="1:8" x14ac:dyDescent="0.25">
      <c r="A34" t="s">
        <v>286</v>
      </c>
      <c r="B34" t="str">
        <f>_xlfn.XLOOKUP(FullMealData[[#This Row],[Name]],UserMetadata[Name],UserMetadata[ID]," ")</f>
        <v>USR_001</v>
      </c>
      <c r="C34" t="s">
        <v>22</v>
      </c>
      <c r="D34" s="1">
        <v>45805</v>
      </c>
      <c r="E34" t="str">
        <f>IF(FullMealData[[#This Row],[Date]]="","",TEXT(FullMealData[[#This Row],[Date]],"dddd"))</f>
        <v>Wednesday</v>
      </c>
      <c r="F34" t="s">
        <v>6</v>
      </c>
      <c r="G34" t="str">
        <f>_xlfn.XLOOKUP(FullMealData[[#This Row],[Restaurant Name]],RestaurantsMetadata[Name],RestaurantsMetadata[ID], " ")</f>
        <v>RST_028</v>
      </c>
      <c r="H34" t="s">
        <v>101</v>
      </c>
    </row>
    <row r="35" spans="1:8" x14ac:dyDescent="0.25">
      <c r="A35" t="s">
        <v>287</v>
      </c>
      <c r="B35" t="str">
        <f>_xlfn.XLOOKUP(FullMealData[[#This Row],[Name]],UserMetadata[Name],UserMetadata[ID]," ")</f>
        <v>USR_001</v>
      </c>
      <c r="C35" t="s">
        <v>22</v>
      </c>
      <c r="D35" s="1">
        <v>45806</v>
      </c>
      <c r="E35" t="str">
        <f>IF(FullMealData[[#This Row],[Date]]="","",TEXT(FullMealData[[#This Row],[Date]],"dddd"))</f>
        <v>Thursday</v>
      </c>
      <c r="F35" t="s">
        <v>1</v>
      </c>
      <c r="G35" t="str">
        <f>_xlfn.XLOOKUP(FullMealData[[#This Row],[Restaurant Name]],RestaurantsMetadata[Name],RestaurantsMetadata[ID], " ")</f>
        <v>RST_017</v>
      </c>
      <c r="H35" t="s">
        <v>50</v>
      </c>
    </row>
    <row r="36" spans="1:8" x14ac:dyDescent="0.25">
      <c r="A36" t="s">
        <v>288</v>
      </c>
      <c r="B36" t="str">
        <f>_xlfn.XLOOKUP(FullMealData[[#This Row],[Name]],UserMetadata[Name],UserMetadata[ID]," ")</f>
        <v>USR_001</v>
      </c>
      <c r="C36" t="s">
        <v>22</v>
      </c>
      <c r="D36" s="1">
        <v>45806</v>
      </c>
      <c r="E36" t="str">
        <f>IF(FullMealData[[#This Row],[Date]]="","",TEXT(FullMealData[[#This Row],[Date]],"dddd"))</f>
        <v>Thursday</v>
      </c>
      <c r="F36" t="s">
        <v>6</v>
      </c>
      <c r="G36" t="str">
        <f>_xlfn.XLOOKUP(FullMealData[[#This Row],[Restaurant Name]],RestaurantsMetadata[Name],RestaurantsMetadata[ID], " ")</f>
        <v>RST_001</v>
      </c>
      <c r="H36" t="s">
        <v>35</v>
      </c>
    </row>
    <row r="37" spans="1:8" x14ac:dyDescent="0.25">
      <c r="A37" t="s">
        <v>289</v>
      </c>
      <c r="B37" t="str">
        <f>_xlfn.XLOOKUP(FullMealData[[#This Row],[Name]],UserMetadata[Name],UserMetadata[ID]," ")</f>
        <v>USR_001</v>
      </c>
      <c r="C37" t="s">
        <v>22</v>
      </c>
      <c r="D37" s="1">
        <v>45824</v>
      </c>
      <c r="E37" t="str">
        <f>IF(FullMealData[[#This Row],[Date]]="","",TEXT(FullMealData[[#This Row],[Date]],"dddd"))</f>
        <v>Monday</v>
      </c>
      <c r="F37" t="s">
        <v>1</v>
      </c>
      <c r="G37" t="str">
        <f>_xlfn.XLOOKUP(FullMealData[[#This Row],[Restaurant Name]],RestaurantsMetadata[Name],RestaurantsMetadata[ID], " ")</f>
        <v>RST_011</v>
      </c>
      <c r="H37" t="s">
        <v>46</v>
      </c>
    </row>
    <row r="38" spans="1:8" x14ac:dyDescent="0.25">
      <c r="A38" t="s">
        <v>290</v>
      </c>
      <c r="B38" t="str">
        <f>_xlfn.XLOOKUP(FullMealData[[#This Row],[Name]],UserMetadata[Name],UserMetadata[ID]," ")</f>
        <v>USR_001</v>
      </c>
      <c r="C38" t="s">
        <v>22</v>
      </c>
      <c r="D38" s="1">
        <v>45824</v>
      </c>
      <c r="E38" t="str">
        <f>IF(FullMealData[[#This Row],[Date]]="","",TEXT(FullMealData[[#This Row],[Date]],"dddd"))</f>
        <v>Monday</v>
      </c>
      <c r="F38" t="s">
        <v>6</v>
      </c>
      <c r="G38" t="str">
        <f>_xlfn.XLOOKUP(FullMealData[[#This Row],[Restaurant Name]],RestaurantsMetadata[Name],RestaurantsMetadata[ID], " ")</f>
        <v>RST_001</v>
      </c>
      <c r="H38" t="s">
        <v>35</v>
      </c>
    </row>
    <row r="39" spans="1:8" x14ac:dyDescent="0.25">
      <c r="A39" t="s">
        <v>291</v>
      </c>
      <c r="B39" t="str">
        <f>_xlfn.XLOOKUP(FullMealData[[#This Row],[Name]],UserMetadata[Name],UserMetadata[ID]," ")</f>
        <v>USR_001</v>
      </c>
      <c r="C39" t="s">
        <v>22</v>
      </c>
      <c r="D39" s="1">
        <v>45825</v>
      </c>
      <c r="E39" t="str">
        <f>IF(FullMealData[[#This Row],[Date]]="","",TEXT(FullMealData[[#This Row],[Date]],"dddd"))</f>
        <v>Tuesday</v>
      </c>
      <c r="F39" t="s">
        <v>1</v>
      </c>
      <c r="G39" t="str">
        <f>_xlfn.XLOOKUP(FullMealData[[#This Row],[Restaurant Name]],RestaurantsMetadata[Name],RestaurantsMetadata[ID], " ")</f>
        <v>RST_016</v>
      </c>
      <c r="H39" t="s">
        <v>49</v>
      </c>
    </row>
    <row r="40" spans="1:8" x14ac:dyDescent="0.25">
      <c r="A40" t="s">
        <v>292</v>
      </c>
      <c r="B40" t="str">
        <f>_xlfn.XLOOKUP(FullMealData[[#This Row],[Name]],UserMetadata[Name],UserMetadata[ID]," ")</f>
        <v>USR_001</v>
      </c>
      <c r="C40" t="s">
        <v>22</v>
      </c>
      <c r="D40" s="1">
        <v>45825</v>
      </c>
      <c r="E40" t="str">
        <f>IF(FullMealData[[#This Row],[Date]]="","",TEXT(FullMealData[[#This Row],[Date]],"dddd"))</f>
        <v>Tuesday</v>
      </c>
      <c r="F40" t="s">
        <v>6</v>
      </c>
      <c r="G40" t="str">
        <f>_xlfn.XLOOKUP(FullMealData[[#This Row],[Restaurant Name]],RestaurantsMetadata[Name],RestaurantsMetadata[ID], " ")</f>
        <v>RST_001</v>
      </c>
      <c r="H40" t="s">
        <v>35</v>
      </c>
    </row>
    <row r="41" spans="1:8" x14ac:dyDescent="0.25">
      <c r="A41" t="s">
        <v>293</v>
      </c>
      <c r="B41" t="str">
        <f>_xlfn.XLOOKUP(FullMealData[[#This Row],[Name]],UserMetadata[Name],UserMetadata[ID]," ")</f>
        <v>USR_001</v>
      </c>
      <c r="C41" t="s">
        <v>22</v>
      </c>
      <c r="D41" s="1">
        <v>45826</v>
      </c>
      <c r="E41" t="str">
        <f>IF(FullMealData[[#This Row],[Date]]="","",TEXT(FullMealData[[#This Row],[Date]],"dddd"))</f>
        <v>Wednesday</v>
      </c>
      <c r="F41" t="s">
        <v>1</v>
      </c>
      <c r="G41" t="str">
        <f>_xlfn.XLOOKUP(FullMealData[[#This Row],[Restaurant Name]],RestaurantsMetadata[Name],RestaurantsMetadata[ID], " ")</f>
        <v>RST_018</v>
      </c>
      <c r="H41" t="s">
        <v>51</v>
      </c>
    </row>
    <row r="42" spans="1:8" x14ac:dyDescent="0.25">
      <c r="A42" t="s">
        <v>294</v>
      </c>
      <c r="B42" t="str">
        <f>_xlfn.XLOOKUP(FullMealData[[#This Row],[Name]],UserMetadata[Name],UserMetadata[ID]," ")</f>
        <v>USR_001</v>
      </c>
      <c r="C42" t="s">
        <v>22</v>
      </c>
      <c r="D42" s="1">
        <v>45826</v>
      </c>
      <c r="E42" t="str">
        <f>IF(FullMealData[[#This Row],[Date]]="","",TEXT(FullMealData[[#This Row],[Date]],"dddd"))</f>
        <v>Wednesday</v>
      </c>
      <c r="F42" t="s">
        <v>6</v>
      </c>
      <c r="G42" t="str">
        <f>_xlfn.XLOOKUP(FullMealData[[#This Row],[Restaurant Name]],RestaurantsMetadata[Name],RestaurantsMetadata[ID], " ")</f>
        <v>RST_001</v>
      </c>
      <c r="H42" t="s">
        <v>35</v>
      </c>
    </row>
    <row r="43" spans="1:8" x14ac:dyDescent="0.25">
      <c r="A43" t="s">
        <v>295</v>
      </c>
      <c r="B43" t="str">
        <f>_xlfn.XLOOKUP(FullMealData[[#This Row],[Name]],UserMetadata[Name],UserMetadata[ID]," ")</f>
        <v>USR_001</v>
      </c>
      <c r="C43" t="s">
        <v>22</v>
      </c>
      <c r="D43" s="1">
        <v>45826</v>
      </c>
      <c r="E43" t="str">
        <f>IF(FullMealData[[#This Row],[Date]]="","",TEXT(FullMealData[[#This Row],[Date]],"dddd"))</f>
        <v>Wednesday</v>
      </c>
      <c r="F43" t="s">
        <v>8</v>
      </c>
      <c r="G43" t="str">
        <f>_xlfn.XLOOKUP(FullMealData[[#This Row],[Restaurant Name]],RestaurantsMetadata[Name],RestaurantsMetadata[ID], " ")</f>
        <v>RST_031</v>
      </c>
      <c r="H43" t="s">
        <v>112</v>
      </c>
    </row>
    <row r="44" spans="1:8" x14ac:dyDescent="0.25">
      <c r="A44" t="s">
        <v>296</v>
      </c>
      <c r="B44" t="str">
        <f>_xlfn.XLOOKUP(FullMealData[[#This Row],[Name]],UserMetadata[Name],UserMetadata[ID]," ")</f>
        <v>USR_001</v>
      </c>
      <c r="C44" t="s">
        <v>22</v>
      </c>
      <c r="D44" s="1">
        <v>45827</v>
      </c>
      <c r="E44" t="str">
        <f>IF(FullMealData[[#This Row],[Date]]="","",TEXT(FullMealData[[#This Row],[Date]],"dddd"))</f>
        <v>Thursday</v>
      </c>
      <c r="F44" t="s">
        <v>1</v>
      </c>
      <c r="G44" t="str">
        <f>_xlfn.XLOOKUP(FullMealData[[#This Row],[Restaurant Name]],RestaurantsMetadata[Name],RestaurantsMetadata[ID], " ")</f>
        <v>RST_058</v>
      </c>
      <c r="H44" t="s">
        <v>174</v>
      </c>
    </row>
    <row r="45" spans="1:8" x14ac:dyDescent="0.25">
      <c r="A45" t="s">
        <v>297</v>
      </c>
      <c r="B45" t="str">
        <f>_xlfn.XLOOKUP(FullMealData[[#This Row],[Name]],UserMetadata[Name],UserMetadata[ID]," ")</f>
        <v>USR_001</v>
      </c>
      <c r="C45" t="s">
        <v>22</v>
      </c>
      <c r="D45" s="1">
        <v>45827</v>
      </c>
      <c r="E45" t="str">
        <f>IF(FullMealData[[#This Row],[Date]]="","",TEXT(FullMealData[[#This Row],[Date]],"dddd"))</f>
        <v>Thursday</v>
      </c>
      <c r="F45" t="s">
        <v>6</v>
      </c>
      <c r="G45" t="str">
        <f>_xlfn.XLOOKUP(FullMealData[[#This Row],[Restaurant Name]],RestaurantsMetadata[Name],RestaurantsMetadata[ID], " ")</f>
        <v>RST_028</v>
      </c>
      <c r="H45" t="s">
        <v>101</v>
      </c>
    </row>
    <row r="46" spans="1:8" x14ac:dyDescent="0.25">
      <c r="A46" t="s">
        <v>298</v>
      </c>
      <c r="B46" t="str">
        <f>_xlfn.XLOOKUP(FullMealData[[#This Row],[Name]],UserMetadata[Name],UserMetadata[ID]," ")</f>
        <v>USR_001</v>
      </c>
      <c r="C46" t="s">
        <v>22</v>
      </c>
      <c r="D46" s="1">
        <v>45833</v>
      </c>
      <c r="E46" t="str">
        <f>IF(FullMealData[[#This Row],[Date]]="","",TEXT(FullMealData[[#This Row],[Date]],"dddd"))</f>
        <v>Wednesday</v>
      </c>
      <c r="F46" t="s">
        <v>7</v>
      </c>
      <c r="G46" t="str">
        <f>_xlfn.XLOOKUP(FullMealData[[#This Row],[Restaurant Name]],RestaurantsMetadata[Name],RestaurantsMetadata[ID], " ")</f>
        <v>RST_059</v>
      </c>
      <c r="H46" t="s">
        <v>176</v>
      </c>
    </row>
    <row r="47" spans="1:8" x14ac:dyDescent="0.25">
      <c r="A47" t="s">
        <v>299</v>
      </c>
      <c r="B47" t="str">
        <f>_xlfn.XLOOKUP(FullMealData[[#This Row],[Name]],UserMetadata[Name],UserMetadata[ID]," ")</f>
        <v>USR_001</v>
      </c>
      <c r="C47" t="s">
        <v>22</v>
      </c>
      <c r="D47" s="1">
        <v>45834</v>
      </c>
      <c r="E47" t="str">
        <f>IF(FullMealData[[#This Row],[Date]]="","",TEXT(FullMealData[[#This Row],[Date]],"dddd"))</f>
        <v>Thursday</v>
      </c>
      <c r="F47" t="s">
        <v>2</v>
      </c>
      <c r="G47" t="str">
        <f>_xlfn.XLOOKUP(FullMealData[[#This Row],[Restaurant Name]],RestaurantsMetadata[Name],RestaurantsMetadata[ID], " ")</f>
        <v>RST_008</v>
      </c>
      <c r="H47" t="s">
        <v>42</v>
      </c>
    </row>
    <row r="48" spans="1:8" x14ac:dyDescent="0.25">
      <c r="A48" t="s">
        <v>300</v>
      </c>
      <c r="B48" t="str">
        <f>_xlfn.XLOOKUP(FullMealData[[#This Row],[Name]],UserMetadata[Name],UserMetadata[ID]," ")</f>
        <v>USR_001</v>
      </c>
      <c r="C48" t="s">
        <v>22</v>
      </c>
      <c r="D48" s="1">
        <v>45834</v>
      </c>
      <c r="E48" t="str">
        <f>IF(FullMealData[[#This Row],[Date]]="","",TEXT(FullMealData[[#This Row],[Date]],"dddd"))</f>
        <v>Thursday</v>
      </c>
      <c r="F48" t="s">
        <v>5</v>
      </c>
      <c r="G48" t="str">
        <f>_xlfn.XLOOKUP(FullMealData[[#This Row],[Restaurant Name]],RestaurantsMetadata[Name],RestaurantsMetadata[ID], " ")</f>
        <v>RST_060</v>
      </c>
      <c r="H48" t="s">
        <v>178</v>
      </c>
    </row>
    <row r="49" spans="1:8" x14ac:dyDescent="0.25">
      <c r="A49" t="s">
        <v>301</v>
      </c>
      <c r="B49" t="str">
        <f>_xlfn.XLOOKUP(FullMealData[[#This Row],[Name]],UserMetadata[Name],UserMetadata[ID]," ")</f>
        <v>USR_001</v>
      </c>
      <c r="C49" t="s">
        <v>22</v>
      </c>
      <c r="D49" s="1">
        <v>45834</v>
      </c>
      <c r="E49" t="str">
        <f>IF(FullMealData[[#This Row],[Date]]="","",TEXT(FullMealData[[#This Row],[Date]],"dddd"))</f>
        <v>Thursday</v>
      </c>
      <c r="F49" t="s">
        <v>6</v>
      </c>
      <c r="G49" t="str">
        <f>_xlfn.XLOOKUP(FullMealData[[#This Row],[Restaurant Name]],RestaurantsMetadata[Name],RestaurantsMetadata[ID], " ")</f>
        <v>RST_019</v>
      </c>
      <c r="H49" t="s">
        <v>55</v>
      </c>
    </row>
    <row r="50" spans="1:8" x14ac:dyDescent="0.25">
      <c r="A50" t="s">
        <v>302</v>
      </c>
      <c r="B50" t="str">
        <f>_xlfn.XLOOKUP(FullMealData[[#This Row],[Name]],UserMetadata[Name],UserMetadata[ID]," ")</f>
        <v>USR_001</v>
      </c>
      <c r="C50" t="s">
        <v>22</v>
      </c>
      <c r="D50" s="1">
        <v>45835</v>
      </c>
      <c r="E50" t="str">
        <f>IF(FullMealData[[#This Row],[Date]]="","",TEXT(FullMealData[[#This Row],[Date]],"dddd"))</f>
        <v>Friday</v>
      </c>
      <c r="F50" t="s">
        <v>1</v>
      </c>
      <c r="G50" t="str">
        <f>_xlfn.XLOOKUP(FullMealData[[#This Row],[Restaurant Name]],RestaurantsMetadata[Name],RestaurantsMetadata[ID], " ")</f>
        <v>RST_011</v>
      </c>
      <c r="H50" t="s">
        <v>46</v>
      </c>
    </row>
    <row r="51" spans="1:8" x14ac:dyDescent="0.25">
      <c r="A51" t="s">
        <v>358</v>
      </c>
      <c r="B51" t="str">
        <f>_xlfn.XLOOKUP(FullMealData[[#This Row],[Name]],UserMetadata[Name],UserMetadata[ID]," ")</f>
        <v>USR_001</v>
      </c>
      <c r="C51" t="s">
        <v>22</v>
      </c>
      <c r="D51" s="1">
        <v>45835</v>
      </c>
      <c r="E51" t="str">
        <f>IF(FullMealData[[#This Row],[Date]]="","",TEXT(FullMealData[[#This Row],[Date]],"dddd"))</f>
        <v>Friday</v>
      </c>
      <c r="F51" t="s">
        <v>6</v>
      </c>
      <c r="G51" t="str">
        <f>_xlfn.XLOOKUP(FullMealData[[#This Row],[Restaurant Name]],RestaurantsMetadata[Name],RestaurantsMetadata[ID], " ")</f>
        <v>RST_006</v>
      </c>
      <c r="H51" t="s">
        <v>70</v>
      </c>
    </row>
    <row r="52" spans="1:8" x14ac:dyDescent="0.25">
      <c r="A52" t="s">
        <v>359</v>
      </c>
      <c r="B52" t="str">
        <f>_xlfn.XLOOKUP(FullMealData[[#This Row],[Name]],UserMetadata[Name],UserMetadata[ID]," ")</f>
        <v>USR_001</v>
      </c>
      <c r="C52" t="s">
        <v>22</v>
      </c>
      <c r="D52" s="1">
        <v>45835</v>
      </c>
      <c r="E52" t="str">
        <f>IF(FullMealData[[#This Row],[Date]]="","",TEXT(FullMealData[[#This Row],[Date]],"dddd"))</f>
        <v>Friday</v>
      </c>
      <c r="F52" t="s">
        <v>8</v>
      </c>
      <c r="G52" t="str">
        <f>_xlfn.XLOOKUP(FullMealData[[#This Row],[Restaurant Name]],RestaurantsMetadata[Name],RestaurantsMetadata[ID], " ")</f>
        <v>RST_004</v>
      </c>
      <c r="H52" t="s">
        <v>39</v>
      </c>
    </row>
    <row r="53" spans="1:8" x14ac:dyDescent="0.25">
      <c r="A53" t="s">
        <v>360</v>
      </c>
      <c r="B53" t="str">
        <f>_xlfn.XLOOKUP(FullMealData[[#This Row],[Name]],UserMetadata[Name],UserMetadata[ID]," ")</f>
        <v>USR_001</v>
      </c>
      <c r="C53" t="s">
        <v>22</v>
      </c>
      <c r="D53" s="1">
        <v>45836</v>
      </c>
      <c r="E53" t="str">
        <f>IF(FullMealData[[#This Row],[Date]]="","",TEXT(FullMealData[[#This Row],[Date]],"dddd"))</f>
        <v>Saturday</v>
      </c>
      <c r="F53" t="s">
        <v>1</v>
      </c>
      <c r="G53" t="str">
        <f>_xlfn.XLOOKUP(FullMealData[[#This Row],[Restaurant Name]],RestaurantsMetadata[Name],RestaurantsMetadata[ID], " ")</f>
        <v>RST_014</v>
      </c>
      <c r="H53" t="s">
        <v>75</v>
      </c>
    </row>
    <row r="54" spans="1:8" x14ac:dyDescent="0.25">
      <c r="A54" t="s">
        <v>361</v>
      </c>
      <c r="B54" t="str">
        <f>_xlfn.XLOOKUP(FullMealData[[#This Row],[Name]],UserMetadata[Name],UserMetadata[ID]," ")</f>
        <v>USR_001</v>
      </c>
      <c r="C54" t="s">
        <v>22</v>
      </c>
      <c r="D54" s="1">
        <v>45836</v>
      </c>
      <c r="E54" t="str">
        <f>IF(FullMealData[[#This Row],[Date]]="","",TEXT(FullMealData[[#This Row],[Date]],"dddd"))</f>
        <v>Saturday</v>
      </c>
      <c r="F54" t="s">
        <v>7</v>
      </c>
      <c r="G54" t="str">
        <f>_xlfn.XLOOKUP(FullMealData[[#This Row],[Restaurant Name]],RestaurantsMetadata[Name],RestaurantsMetadata[ID], " ")</f>
        <v>RST_013</v>
      </c>
      <c r="H54" t="s">
        <v>47</v>
      </c>
    </row>
    <row r="55" spans="1:8" x14ac:dyDescent="0.25">
      <c r="A55" t="s">
        <v>364</v>
      </c>
      <c r="B55" t="str">
        <f>_xlfn.XLOOKUP(FullMealData[[#This Row],[Name]],UserMetadata[Name],UserMetadata[ID]," ")</f>
        <v>USR_001</v>
      </c>
      <c r="C55" t="s">
        <v>22</v>
      </c>
      <c r="D55" s="1">
        <v>45837</v>
      </c>
      <c r="E55" t="str">
        <f>IF(FullMealData[[#This Row],[Date]]="","",TEXT(FullMealData[[#This Row],[Date]],"dddd"))</f>
        <v>Sunday</v>
      </c>
      <c r="F55" t="s">
        <v>1</v>
      </c>
      <c r="G55" t="str">
        <f>_xlfn.XLOOKUP(FullMealData[[#This Row],[Restaurant Name]],RestaurantsMetadata[Name],RestaurantsMetadata[ID], " ")</f>
        <v>RST_008</v>
      </c>
      <c r="H55" t="s">
        <v>42</v>
      </c>
    </row>
    <row r="56" spans="1:8" x14ac:dyDescent="0.25">
      <c r="A56" t="s">
        <v>432</v>
      </c>
      <c r="B56" t="str">
        <f>_xlfn.XLOOKUP(FullMealData[[#This Row],[Name]],UserMetadata[Name],UserMetadata[ID]," ")</f>
        <v>USR_001</v>
      </c>
      <c r="C56" t="s">
        <v>22</v>
      </c>
      <c r="D56" s="1">
        <v>45837</v>
      </c>
      <c r="E56" t="str">
        <f>IF(FullMealData[[#This Row],[Date]]="","",TEXT(FullMealData[[#This Row],[Date]],"dddd"))</f>
        <v>Sunday</v>
      </c>
      <c r="F56" t="s">
        <v>6</v>
      </c>
      <c r="G56" t="str">
        <f>_xlfn.XLOOKUP(FullMealData[[#This Row],[Restaurant Name]],RestaurantsMetadata[Name],RestaurantsMetadata[ID], " ")</f>
        <v>RST_045</v>
      </c>
      <c r="H56" t="s">
        <v>140</v>
      </c>
    </row>
    <row r="57" spans="1:8" x14ac:dyDescent="0.25">
      <c r="A57" t="s">
        <v>433</v>
      </c>
      <c r="B57" t="str">
        <f>_xlfn.XLOOKUP(FullMealData[[#This Row],[Name]],UserMetadata[Name],UserMetadata[ID]," ")</f>
        <v>USR_001</v>
      </c>
      <c r="C57" t="s">
        <v>22</v>
      </c>
      <c r="D57" s="1">
        <v>45838</v>
      </c>
      <c r="E57" t="str">
        <f>IF(FullMealData[[#This Row],[Date]]="","",TEXT(FullMealData[[#This Row],[Date]],"dddd"))</f>
        <v>Monday</v>
      </c>
      <c r="F57" t="s">
        <v>1</v>
      </c>
      <c r="G57" t="str">
        <f>_xlfn.XLOOKUP(FullMealData[[#This Row],[Restaurant Name]],RestaurantsMetadata[Name],RestaurantsMetadata[ID], " ")</f>
        <v>RST_007</v>
      </c>
      <c r="H57" t="s">
        <v>41</v>
      </c>
    </row>
    <row r="58" spans="1:8" x14ac:dyDescent="0.25">
      <c r="A58" t="s">
        <v>434</v>
      </c>
      <c r="B58" t="str">
        <f>_xlfn.XLOOKUP(FullMealData[[#This Row],[Name]],UserMetadata[Name],UserMetadata[ID]," ")</f>
        <v>USR_001</v>
      </c>
      <c r="C58" t="s">
        <v>22</v>
      </c>
      <c r="D58" s="1">
        <v>45838</v>
      </c>
      <c r="E58" t="str">
        <f>IF(FullMealData[[#This Row],[Date]]="","",TEXT(FullMealData[[#This Row],[Date]],"dddd"))</f>
        <v>Monday</v>
      </c>
      <c r="F58" t="s">
        <v>5</v>
      </c>
      <c r="G58" t="str">
        <f>_xlfn.XLOOKUP(FullMealData[[#This Row],[Restaurant Name]],RestaurantsMetadata[Name],RestaurantsMetadata[ID], " ")</f>
        <v>RST_010</v>
      </c>
      <c r="H58" t="s">
        <v>44</v>
      </c>
    </row>
    <row r="59" spans="1:8" x14ac:dyDescent="0.25">
      <c r="A59" t="s">
        <v>435</v>
      </c>
      <c r="B59" t="str">
        <f>_xlfn.XLOOKUP(FullMealData[[#This Row],[Name]],UserMetadata[Name],UserMetadata[ID]," ")</f>
        <v>USR_001</v>
      </c>
      <c r="C59" t="s">
        <v>22</v>
      </c>
      <c r="D59" s="1">
        <v>45838</v>
      </c>
      <c r="E59" t="str">
        <f>IF(FullMealData[[#This Row],[Date]]="","",TEXT(FullMealData[[#This Row],[Date]],"dddd"))</f>
        <v>Monday</v>
      </c>
      <c r="F59" t="s">
        <v>7</v>
      </c>
      <c r="G59" t="str">
        <f>_xlfn.XLOOKUP(FullMealData[[#This Row],[Restaurant Name]],RestaurantsMetadata[Name],RestaurantsMetadata[ID], " ")</f>
        <v>RST_059</v>
      </c>
      <c r="H59" t="s">
        <v>176</v>
      </c>
    </row>
    <row r="60" spans="1:8" x14ac:dyDescent="0.25">
      <c r="A60" t="s">
        <v>436</v>
      </c>
      <c r="B60" t="str">
        <f>_xlfn.XLOOKUP(FullMealData[[#This Row],[Name]],UserMetadata[Name],UserMetadata[ID]," ")</f>
        <v>USR_001</v>
      </c>
      <c r="C60" t="s">
        <v>22</v>
      </c>
      <c r="D60" s="1">
        <v>45839</v>
      </c>
      <c r="E60" t="str">
        <f>IF(FullMealData[[#This Row],[Date]]="","",TEXT(FullMealData[[#This Row],[Date]],"dddd"))</f>
        <v>Tuesday</v>
      </c>
      <c r="F60" t="s">
        <v>1</v>
      </c>
      <c r="G60" t="str">
        <f>_xlfn.XLOOKUP(FullMealData[[#This Row],[Restaurant Name]],RestaurantsMetadata[Name],RestaurantsMetadata[ID], " ")</f>
        <v>RST_061</v>
      </c>
      <c r="H60" t="s">
        <v>348</v>
      </c>
    </row>
    <row r="61" spans="1:8" x14ac:dyDescent="0.25">
      <c r="A61" t="s">
        <v>437</v>
      </c>
      <c r="B61" t="str">
        <f>_xlfn.XLOOKUP(FullMealData[[#This Row],[Name]],UserMetadata[Name],UserMetadata[ID]," ")</f>
        <v>USR_001</v>
      </c>
      <c r="C61" t="s">
        <v>22</v>
      </c>
      <c r="D61" s="1">
        <v>45839</v>
      </c>
      <c r="E61" t="str">
        <f>IF(FullMealData[[#This Row],[Date]]="","",TEXT(FullMealData[[#This Row],[Date]],"dddd"))</f>
        <v>Tuesday</v>
      </c>
      <c r="F61" t="s">
        <v>4</v>
      </c>
      <c r="G61" t="str">
        <f>_xlfn.XLOOKUP(FullMealData[[#This Row],[Restaurant Name]],RestaurantsMetadata[Name],RestaurantsMetadata[ID], " ")</f>
        <v>RST_066</v>
      </c>
      <c r="H61" t="s">
        <v>362</v>
      </c>
    </row>
    <row r="62" spans="1:8" x14ac:dyDescent="0.25">
      <c r="A62" t="s">
        <v>438</v>
      </c>
      <c r="B62" t="str">
        <f>_xlfn.XLOOKUP(FullMealData[[#This Row],[Name]],UserMetadata[Name],UserMetadata[ID]," ")</f>
        <v>USR_001</v>
      </c>
      <c r="C62" t="s">
        <v>22</v>
      </c>
      <c r="D62" s="1">
        <v>45839</v>
      </c>
      <c r="E62" t="str">
        <f>IF(FullMealData[[#This Row],[Date]]="","",TEXT(FullMealData[[#This Row],[Date]],"dddd"))</f>
        <v>Tuesday</v>
      </c>
      <c r="F62" t="s">
        <v>7</v>
      </c>
      <c r="G62" t="str">
        <f>_xlfn.XLOOKUP(FullMealData[[#This Row],[Restaurant Name]],RestaurantsMetadata[Name],RestaurantsMetadata[ID], " ")</f>
        <v>RST_001</v>
      </c>
      <c r="H62" t="s">
        <v>35</v>
      </c>
    </row>
    <row r="63" spans="1:8" x14ac:dyDescent="0.25">
      <c r="A63" t="s">
        <v>552</v>
      </c>
      <c r="B63" t="str">
        <f>_xlfn.XLOOKUP(FullMealData[[#This Row],[Name]],UserMetadata[Name],UserMetadata[ID]," ")</f>
        <v>USR_001</v>
      </c>
      <c r="C63" t="s">
        <v>22</v>
      </c>
      <c r="D63" s="1">
        <v>45840</v>
      </c>
      <c r="E63" t="str">
        <f>IF(FullMealData[[#This Row],[Date]]="","",TEXT(FullMealData[[#This Row],[Date]],"dddd"))</f>
        <v>Wednesday</v>
      </c>
      <c r="F63" t="s">
        <v>0</v>
      </c>
      <c r="G63" t="str">
        <f>_xlfn.XLOOKUP(FullMealData[[#This Row],[Restaurant Name]],RestaurantsMetadata[Name],RestaurantsMetadata[ID], " ")</f>
        <v>RST_068</v>
      </c>
      <c r="H63" t="s">
        <v>553</v>
      </c>
    </row>
    <row r="64" spans="1:8" x14ac:dyDescent="0.25">
      <c r="A64" t="s">
        <v>555</v>
      </c>
      <c r="B64" t="str">
        <f>_xlfn.XLOOKUP(FullMealData[[#This Row],[Name]],UserMetadata[Name],UserMetadata[ID]," ")</f>
        <v>USR_001</v>
      </c>
      <c r="C64" t="s">
        <v>22</v>
      </c>
      <c r="D64" s="1">
        <v>45840</v>
      </c>
      <c r="E64" t="str">
        <f>IF(FullMealData[[#This Row],[Date]]="","",TEXT(FullMealData[[#This Row],[Date]],"dddd"))</f>
        <v>Wednesday</v>
      </c>
      <c r="F64" t="s">
        <v>6</v>
      </c>
      <c r="G64" t="str">
        <f>_xlfn.XLOOKUP(FullMealData[[#This Row],[Restaurant Name]],RestaurantsMetadata[Name],RestaurantsMetadata[ID], " ")</f>
        <v>RST_045</v>
      </c>
      <c r="H64" t="s">
        <v>140</v>
      </c>
    </row>
    <row r="65" spans="1:8" x14ac:dyDescent="0.25">
      <c r="A65" t="s">
        <v>556</v>
      </c>
      <c r="B65" t="str">
        <f>_xlfn.XLOOKUP(FullMealData[[#This Row],[Name]],UserMetadata[Name],UserMetadata[ID]," ")</f>
        <v>USR_001</v>
      </c>
      <c r="C65" t="s">
        <v>22</v>
      </c>
      <c r="D65" s="1">
        <v>45840</v>
      </c>
      <c r="E65" t="str">
        <f>IF(FullMealData[[#This Row],[Date]]="","",TEXT(FullMealData[[#This Row],[Date]],"dddd"))</f>
        <v>Wednesday</v>
      </c>
      <c r="F65" t="s">
        <v>7</v>
      </c>
      <c r="G65" t="str">
        <f>_xlfn.XLOOKUP(FullMealData[[#This Row],[Restaurant Name]],RestaurantsMetadata[Name],RestaurantsMetadata[ID], " ")</f>
        <v>RST_038</v>
      </c>
      <c r="H65" t="s">
        <v>126</v>
      </c>
    </row>
    <row r="66" spans="1:8" x14ac:dyDescent="0.25">
      <c r="A66" t="s">
        <v>557</v>
      </c>
      <c r="B66" t="str">
        <f>_xlfn.XLOOKUP(FullMealData[[#This Row],[Name]],UserMetadata[Name],UserMetadata[ID]," ")</f>
        <v>USR_001</v>
      </c>
      <c r="C66" t="s">
        <v>22</v>
      </c>
      <c r="D66" s="1">
        <v>45841</v>
      </c>
      <c r="E66" t="str">
        <f>IF(FullMealData[[#This Row],[Date]]="","",TEXT(FullMealData[[#This Row],[Date]],"dddd"))</f>
        <v>Thursday</v>
      </c>
      <c r="F66" t="s">
        <v>1</v>
      </c>
      <c r="G66" t="str">
        <f>_xlfn.XLOOKUP(FullMealData[[#This Row],[Restaurant Name]],RestaurantsMetadata[Name],RestaurantsMetadata[ID], " ")</f>
        <v>RST_069</v>
      </c>
      <c r="H66" t="s">
        <v>569</v>
      </c>
    </row>
    <row r="67" spans="1:8" x14ac:dyDescent="0.25">
      <c r="A67" t="s">
        <v>558</v>
      </c>
      <c r="B67" t="str">
        <f>_xlfn.XLOOKUP(FullMealData[[#This Row],[Name]],UserMetadata[Name],UserMetadata[ID]," ")</f>
        <v>USR_001</v>
      </c>
      <c r="C67" t="s">
        <v>22</v>
      </c>
      <c r="D67" s="1">
        <v>45841</v>
      </c>
      <c r="E67" t="str">
        <f>IF(FullMealData[[#This Row],[Date]]="","",TEXT(FullMealData[[#This Row],[Date]],"dddd"))</f>
        <v>Thursday</v>
      </c>
      <c r="F67" t="s">
        <v>7</v>
      </c>
      <c r="G67" t="str">
        <f>_xlfn.XLOOKUP(FullMealData[[#This Row],[Restaurant Name]],RestaurantsMetadata[Name],RestaurantsMetadata[ID], " ")</f>
        <v>RST_012</v>
      </c>
      <c r="H67" t="s">
        <v>72</v>
      </c>
    </row>
    <row r="68" spans="1:8" x14ac:dyDescent="0.25">
      <c r="A68" t="s">
        <v>559</v>
      </c>
      <c r="B68" t="str">
        <f>_xlfn.XLOOKUP(FullMealData[[#This Row],[Name]],UserMetadata[Name],UserMetadata[ID]," ")</f>
        <v>USR_001</v>
      </c>
      <c r="C68" t="s">
        <v>22</v>
      </c>
      <c r="D68" s="1">
        <v>45841</v>
      </c>
      <c r="E68" t="str">
        <f>IF(FullMealData[[#This Row],[Date]]="","",TEXT(FullMealData[[#This Row],[Date]],"dddd"))</f>
        <v>Thursday</v>
      </c>
      <c r="F68" t="s">
        <v>8</v>
      </c>
      <c r="G68" t="str">
        <f>_xlfn.XLOOKUP(FullMealData[[#This Row],[Restaurant Name]],RestaurantsMetadata[Name],RestaurantsMetadata[ID], " ")</f>
        <v>RST_031</v>
      </c>
      <c r="H68" t="s">
        <v>112</v>
      </c>
    </row>
    <row r="69" spans="1:8" x14ac:dyDescent="0.25">
      <c r="A69" t="s">
        <v>560</v>
      </c>
      <c r="B69" t="str">
        <f>_xlfn.XLOOKUP(FullMealData[[#This Row],[Name]],UserMetadata[Name],UserMetadata[ID]," ")</f>
        <v>USR_001</v>
      </c>
      <c r="C69" t="s">
        <v>22</v>
      </c>
      <c r="D69" s="1">
        <v>45842</v>
      </c>
      <c r="E69" t="str">
        <f>IF(FullMealData[[#This Row],[Date]]="","",TEXT(FullMealData[[#This Row],[Date]],"dddd"))</f>
        <v>Friday</v>
      </c>
      <c r="F69" t="s">
        <v>1</v>
      </c>
      <c r="G69" t="str">
        <f>_xlfn.XLOOKUP(FullMealData[[#This Row],[Restaurant Name]],RestaurantsMetadata[Name],RestaurantsMetadata[ID], " ")</f>
        <v>RST_008</v>
      </c>
      <c r="H69" t="s">
        <v>42</v>
      </c>
    </row>
    <row r="70" spans="1:8" x14ac:dyDescent="0.25">
      <c r="A70" t="s">
        <v>561</v>
      </c>
      <c r="B70" t="str">
        <f>_xlfn.XLOOKUP(FullMealData[[#This Row],[Name]],UserMetadata[Name],UserMetadata[ID]," ")</f>
        <v>USR_001</v>
      </c>
      <c r="C70" t="s">
        <v>22</v>
      </c>
      <c r="D70" s="1">
        <v>45842</v>
      </c>
      <c r="E70" t="str">
        <f>IF(FullMealData[[#This Row],[Date]]="","",TEXT(FullMealData[[#This Row],[Date]],"dddd"))</f>
        <v>Friday</v>
      </c>
      <c r="F70" t="s">
        <v>5</v>
      </c>
      <c r="G70" t="str">
        <f>_xlfn.XLOOKUP(FullMealData[[#This Row],[Restaurant Name]],RestaurantsMetadata[Name],RestaurantsMetadata[ID], " ")</f>
        <v>RST_066</v>
      </c>
      <c r="H70" t="s">
        <v>362</v>
      </c>
    </row>
    <row r="71" spans="1:8" x14ac:dyDescent="0.25">
      <c r="A71" t="s">
        <v>562</v>
      </c>
      <c r="B71" t="str">
        <f>_xlfn.XLOOKUP(FullMealData[[#This Row],[Name]],UserMetadata[Name],UserMetadata[ID]," ")</f>
        <v>USR_001</v>
      </c>
      <c r="C71" t="s">
        <v>22</v>
      </c>
      <c r="D71" s="1">
        <v>45842</v>
      </c>
      <c r="E71" t="str">
        <f>IF(FullMealData[[#This Row],[Date]]="","",TEXT(FullMealData[[#This Row],[Date]],"dddd"))</f>
        <v>Friday</v>
      </c>
      <c r="F71" t="s">
        <v>8</v>
      </c>
      <c r="G71" t="str">
        <f>_xlfn.XLOOKUP(FullMealData[[#This Row],[Restaurant Name]],RestaurantsMetadata[Name],RestaurantsMetadata[ID], " ")</f>
        <v>RST_024</v>
      </c>
      <c r="H71" t="s">
        <v>93</v>
      </c>
    </row>
    <row r="72" spans="1:8" x14ac:dyDescent="0.25">
      <c r="A72" t="s">
        <v>563</v>
      </c>
      <c r="B72" t="str">
        <f>_xlfn.XLOOKUP(FullMealData[[#This Row],[Name]],UserMetadata[Name],UserMetadata[ID]," ")</f>
        <v>USR_001</v>
      </c>
      <c r="C72" t="s">
        <v>22</v>
      </c>
      <c r="D72" s="1">
        <v>45843</v>
      </c>
      <c r="E72" t="str">
        <f>IF(FullMealData[[#This Row],[Date]]="","",TEXT(FullMealData[[#This Row],[Date]],"dddd"))</f>
        <v>Saturday</v>
      </c>
      <c r="F72" t="s">
        <v>1</v>
      </c>
      <c r="G72" t="str">
        <f>_xlfn.XLOOKUP(FullMealData[[#This Row],[Restaurant Name]],RestaurantsMetadata[Name],RestaurantsMetadata[ID], " ")</f>
        <v>RST_006</v>
      </c>
      <c r="H72" t="s">
        <v>70</v>
      </c>
    </row>
    <row r="73" spans="1:8" x14ac:dyDescent="0.25">
      <c r="A73" t="s">
        <v>564</v>
      </c>
      <c r="B73" t="str">
        <f>_xlfn.XLOOKUP(FullMealData[[#This Row],[Name]],UserMetadata[Name],UserMetadata[ID]," ")</f>
        <v>USR_001</v>
      </c>
      <c r="C73" t="s">
        <v>22</v>
      </c>
      <c r="D73" s="1">
        <v>45843</v>
      </c>
      <c r="E73" t="str">
        <f>IF(FullMealData[[#This Row],[Date]]="","",TEXT(FullMealData[[#This Row],[Date]],"dddd"))</f>
        <v>Saturday</v>
      </c>
      <c r="F73" t="s">
        <v>8</v>
      </c>
      <c r="G73" t="str">
        <f>_xlfn.XLOOKUP(FullMealData[[#This Row],[Restaurant Name]],RestaurantsMetadata[Name],RestaurantsMetadata[ID], " ")</f>
        <v>RST_013</v>
      </c>
      <c r="H73" t="s">
        <v>47</v>
      </c>
    </row>
    <row r="74" spans="1:8" x14ac:dyDescent="0.25">
      <c r="A74" t="s">
        <v>565</v>
      </c>
      <c r="B74" t="str">
        <f>_xlfn.XLOOKUP(FullMealData[[#This Row],[Name]],UserMetadata[Name],UserMetadata[ID]," ")</f>
        <v>USR_001</v>
      </c>
      <c r="C74" t="s">
        <v>22</v>
      </c>
      <c r="D74" s="1">
        <v>45844</v>
      </c>
      <c r="E74" t="str">
        <f>IF(FullMealData[[#This Row],[Date]]="","",TEXT(FullMealData[[#This Row],[Date]],"dddd"))</f>
        <v>Sunday</v>
      </c>
      <c r="F74" t="s">
        <v>1</v>
      </c>
      <c r="G74" t="str">
        <f>_xlfn.XLOOKUP(FullMealData[[#This Row],[Restaurant Name]],RestaurantsMetadata[Name],RestaurantsMetadata[ID], " ")</f>
        <v>RST_070</v>
      </c>
      <c r="H74" t="s">
        <v>572</v>
      </c>
    </row>
    <row r="75" spans="1:8" x14ac:dyDescent="0.25">
      <c r="A75" t="s">
        <v>566</v>
      </c>
      <c r="B75" t="str">
        <f>_xlfn.XLOOKUP(FullMealData[[#This Row],[Name]],UserMetadata[Name],UserMetadata[ID]," ")</f>
        <v>USR_001</v>
      </c>
      <c r="C75" t="s">
        <v>22</v>
      </c>
      <c r="D75" s="1">
        <v>45844</v>
      </c>
      <c r="E75" t="str">
        <f>IF(FullMealData[[#This Row],[Date]]="","",TEXT(FullMealData[[#This Row],[Date]],"dddd"))</f>
        <v>Sunday</v>
      </c>
      <c r="F75" t="s">
        <v>1</v>
      </c>
      <c r="G75" t="str">
        <f>_xlfn.XLOOKUP(FullMealData[[#This Row],[Restaurant Name]],RestaurantsMetadata[Name],RestaurantsMetadata[ID], " ")</f>
        <v>RST_009</v>
      </c>
      <c r="H75" t="s">
        <v>43</v>
      </c>
    </row>
    <row r="76" spans="1:8" x14ac:dyDescent="0.25">
      <c r="A76" t="s">
        <v>567</v>
      </c>
      <c r="B76" t="str">
        <f>_xlfn.XLOOKUP(FullMealData[[#This Row],[Name]],UserMetadata[Name],UserMetadata[ID]," ")</f>
        <v>USR_001</v>
      </c>
      <c r="C76" t="s">
        <v>22</v>
      </c>
      <c r="D76" s="1">
        <v>45844</v>
      </c>
      <c r="E76" t="str">
        <f>IF(FullMealData[[#This Row],[Date]]="","",TEXT(FullMealData[[#This Row],[Date]],"dddd"))</f>
        <v>Sunday</v>
      </c>
      <c r="F76" t="s">
        <v>6</v>
      </c>
      <c r="G76" t="str">
        <f>_xlfn.XLOOKUP(FullMealData[[#This Row],[Restaurant Name]],RestaurantsMetadata[Name],RestaurantsMetadata[ID], " ")</f>
        <v>RST_044</v>
      </c>
      <c r="H76" t="s">
        <v>138</v>
      </c>
    </row>
    <row r="77" spans="1:8" x14ac:dyDescent="0.25">
      <c r="A77" t="s">
        <v>568</v>
      </c>
      <c r="B77" t="str">
        <f>_xlfn.XLOOKUP(FullMealData[[#This Row],[Name]],UserMetadata[Name],UserMetadata[ID]," ")</f>
        <v>USR_001</v>
      </c>
      <c r="C77" t="s">
        <v>22</v>
      </c>
      <c r="D77" s="1">
        <v>45844</v>
      </c>
      <c r="E77" t="str">
        <f>IF(FullMealData[[#This Row],[Date]]="","",TEXT(FullMealData[[#This Row],[Date]],"dddd"))</f>
        <v>Sunday</v>
      </c>
      <c r="F77" t="s">
        <v>7</v>
      </c>
      <c r="G77" t="str">
        <f>_xlfn.XLOOKUP(FullMealData[[#This Row],[Restaurant Name]],RestaurantsMetadata[Name],RestaurantsMetadata[ID], " ")</f>
        <v>RST_031</v>
      </c>
      <c r="H77" t="s">
        <v>112</v>
      </c>
    </row>
    <row r="78" spans="1:8" x14ac:dyDescent="0.25">
      <c r="A78" t="s">
        <v>303</v>
      </c>
      <c r="B78" t="str">
        <f>_xlfn.XLOOKUP(FullMealData[[#This Row],[Name]],UserMetadata[Name],UserMetadata[ID]," ")</f>
        <v>USR_002</v>
      </c>
      <c r="C78" t="s">
        <v>23</v>
      </c>
      <c r="D78" s="1">
        <v>45789</v>
      </c>
      <c r="E78" t="str">
        <f>IF(FullMealData[[#This Row],[Date]]="","",TEXT(FullMealData[[#This Row],[Date]],"dddd"))</f>
        <v>Monday</v>
      </c>
      <c r="F78" t="s">
        <v>6</v>
      </c>
      <c r="G78" t="str">
        <f>_xlfn.XLOOKUP(FullMealData[[#This Row],[Restaurant Name]],RestaurantsMetadata[Name],RestaurantsMetadata[ID], " ")</f>
        <v>RST_017</v>
      </c>
      <c r="H78" t="s">
        <v>50</v>
      </c>
    </row>
    <row r="79" spans="1:8" x14ac:dyDescent="0.25">
      <c r="A79" t="s">
        <v>304</v>
      </c>
      <c r="B79" t="str">
        <f>_xlfn.XLOOKUP(FullMealData[[#This Row],[Name]],UserMetadata[Name],UserMetadata[ID]," ")</f>
        <v>USR_002</v>
      </c>
      <c r="C79" t="s">
        <v>23</v>
      </c>
      <c r="D79" s="1">
        <v>45790</v>
      </c>
      <c r="E79" t="str">
        <f>IF(FullMealData[[#This Row],[Date]]="","",TEXT(FullMealData[[#This Row],[Date]],"dddd"))</f>
        <v>Tuesday</v>
      </c>
      <c r="F79" t="s">
        <v>1</v>
      </c>
      <c r="G79" t="str">
        <f>_xlfn.XLOOKUP(FullMealData[[#This Row],[Restaurant Name]],RestaurantsMetadata[Name],RestaurantsMetadata[ID], " ")</f>
        <v>RST_025</v>
      </c>
      <c r="H79" t="s">
        <v>95</v>
      </c>
    </row>
    <row r="80" spans="1:8" x14ac:dyDescent="0.25">
      <c r="A80" t="s">
        <v>305</v>
      </c>
      <c r="B80" t="str">
        <f>_xlfn.XLOOKUP(FullMealData[[#This Row],[Name]],UserMetadata[Name],UserMetadata[ID]," ")</f>
        <v>USR_002</v>
      </c>
      <c r="C80" t="s">
        <v>23</v>
      </c>
      <c r="D80" s="1">
        <v>45790</v>
      </c>
      <c r="E80" t="str">
        <f>IF(FullMealData[[#This Row],[Date]]="","",TEXT(FullMealData[[#This Row],[Date]],"dddd"))</f>
        <v>Tuesday</v>
      </c>
      <c r="F80" t="s">
        <v>6</v>
      </c>
      <c r="G80" t="str">
        <f>_xlfn.XLOOKUP(FullMealData[[#This Row],[Restaurant Name]],RestaurantsMetadata[Name],RestaurantsMetadata[ID], " ")</f>
        <v>RST_017</v>
      </c>
      <c r="H80" t="s">
        <v>50</v>
      </c>
    </row>
    <row r="81" spans="1:8" x14ac:dyDescent="0.25">
      <c r="A81" t="s">
        <v>306</v>
      </c>
      <c r="B81" t="str">
        <f>_xlfn.XLOOKUP(FullMealData[[#This Row],[Name]],UserMetadata[Name],UserMetadata[ID]," ")</f>
        <v>USR_002</v>
      </c>
      <c r="C81" t="s">
        <v>23</v>
      </c>
      <c r="D81" s="1">
        <v>45791</v>
      </c>
      <c r="E81" t="str">
        <f>IF(FullMealData[[#This Row],[Date]]="","",TEXT(FullMealData[[#This Row],[Date]],"dddd"))</f>
        <v>Wednesday</v>
      </c>
      <c r="F81" t="s">
        <v>1</v>
      </c>
      <c r="G81" t="str">
        <f>_xlfn.XLOOKUP(FullMealData[[#This Row],[Restaurant Name]],RestaurantsMetadata[Name],RestaurantsMetadata[ID], " ")</f>
        <v>RST_007</v>
      </c>
      <c r="H81" t="s">
        <v>41</v>
      </c>
    </row>
    <row r="82" spans="1:8" x14ac:dyDescent="0.25">
      <c r="A82" t="s">
        <v>307</v>
      </c>
      <c r="B82" t="str">
        <f>_xlfn.XLOOKUP(FullMealData[[#This Row],[Name]],UserMetadata[Name],UserMetadata[ID]," ")</f>
        <v>USR_002</v>
      </c>
      <c r="C82" t="s">
        <v>23</v>
      </c>
      <c r="D82" s="1">
        <v>45791</v>
      </c>
      <c r="E82" t="str">
        <f>IF(FullMealData[[#This Row],[Date]]="","",TEXT(FullMealData[[#This Row],[Date]],"dddd"))</f>
        <v>Wednesday</v>
      </c>
      <c r="F82" t="s">
        <v>6</v>
      </c>
      <c r="G82" t="str">
        <f>_xlfn.XLOOKUP(FullMealData[[#This Row],[Restaurant Name]],RestaurantsMetadata[Name],RestaurantsMetadata[ID], " ")</f>
        <v>RST_017</v>
      </c>
      <c r="H82" t="s">
        <v>50</v>
      </c>
    </row>
    <row r="83" spans="1:8" x14ac:dyDescent="0.25">
      <c r="A83" t="s">
        <v>308</v>
      </c>
      <c r="B83" t="str">
        <f>_xlfn.XLOOKUP(FullMealData[[#This Row],[Name]],UserMetadata[Name],UserMetadata[ID]," ")</f>
        <v>USR_002</v>
      </c>
      <c r="C83" t="s">
        <v>23</v>
      </c>
      <c r="D83" s="1">
        <v>45792</v>
      </c>
      <c r="E83" t="str">
        <f>IF(FullMealData[[#This Row],[Date]]="","",TEXT(FullMealData[[#This Row],[Date]],"dddd"))</f>
        <v>Thursday</v>
      </c>
      <c r="F83" t="s">
        <v>1</v>
      </c>
      <c r="G83" t="str">
        <f>_xlfn.XLOOKUP(FullMealData[[#This Row],[Restaurant Name]],RestaurantsMetadata[Name],RestaurantsMetadata[ID], " ")</f>
        <v>RST_026</v>
      </c>
      <c r="H83" t="s">
        <v>97</v>
      </c>
    </row>
    <row r="84" spans="1:8" x14ac:dyDescent="0.25">
      <c r="A84" t="s">
        <v>309</v>
      </c>
      <c r="B84" t="str">
        <f>_xlfn.XLOOKUP(FullMealData[[#This Row],[Name]],UserMetadata[Name],UserMetadata[ID]," ")</f>
        <v>USR_002</v>
      </c>
      <c r="C84" t="s">
        <v>23</v>
      </c>
      <c r="D84" s="1">
        <v>45792</v>
      </c>
      <c r="E84" t="str">
        <f>IF(FullMealData[[#This Row],[Date]]="","",TEXT(FullMealData[[#This Row],[Date]],"dddd"))</f>
        <v>Thursday</v>
      </c>
      <c r="F84" t="s">
        <v>6</v>
      </c>
      <c r="G84" t="str">
        <f>_xlfn.XLOOKUP(FullMealData[[#This Row],[Restaurant Name]],RestaurantsMetadata[Name],RestaurantsMetadata[ID], " ")</f>
        <v>RST_006</v>
      </c>
      <c r="H84" t="s">
        <v>70</v>
      </c>
    </row>
    <row r="85" spans="1:8" x14ac:dyDescent="0.25">
      <c r="A85" t="s">
        <v>310</v>
      </c>
      <c r="B85" t="str">
        <f>_xlfn.XLOOKUP(FullMealData[[#This Row],[Name]],UserMetadata[Name],UserMetadata[ID]," ")</f>
        <v>USR_002</v>
      </c>
      <c r="C85" t="s">
        <v>23</v>
      </c>
      <c r="D85" s="1">
        <v>45793</v>
      </c>
      <c r="E85" t="str">
        <f>IF(FullMealData[[#This Row],[Date]]="","",TEXT(FullMealData[[#This Row],[Date]],"dddd"))</f>
        <v>Friday</v>
      </c>
      <c r="F85" t="s">
        <v>1</v>
      </c>
      <c r="G85" t="str">
        <f>_xlfn.XLOOKUP(FullMealData[[#This Row],[Restaurant Name]],RestaurantsMetadata[Name],RestaurantsMetadata[ID], " ")</f>
        <v>RST_017</v>
      </c>
      <c r="H85" t="s">
        <v>50</v>
      </c>
    </row>
    <row r="86" spans="1:8" x14ac:dyDescent="0.25">
      <c r="A86" t="s">
        <v>311</v>
      </c>
      <c r="B86" t="str">
        <f>_xlfn.XLOOKUP(FullMealData[[#This Row],[Name]],UserMetadata[Name],UserMetadata[ID]," ")</f>
        <v>USR_002</v>
      </c>
      <c r="C86" t="s">
        <v>23</v>
      </c>
      <c r="D86" s="1">
        <v>45793</v>
      </c>
      <c r="E86" t="str">
        <f>IF(FullMealData[[#This Row],[Date]]="","",TEXT(FullMealData[[#This Row],[Date]],"dddd"))</f>
        <v>Friday</v>
      </c>
      <c r="F86" t="s">
        <v>6</v>
      </c>
      <c r="G86" t="str">
        <f>_xlfn.XLOOKUP(FullMealData[[#This Row],[Restaurant Name]],RestaurantsMetadata[Name],RestaurantsMetadata[ID], " ")</f>
        <v>RST_027</v>
      </c>
      <c r="H86" t="s">
        <v>99</v>
      </c>
    </row>
    <row r="87" spans="1:8" x14ac:dyDescent="0.25">
      <c r="A87" t="s">
        <v>312</v>
      </c>
      <c r="B87" t="str">
        <f>_xlfn.XLOOKUP(FullMealData[[#This Row],[Name]],UserMetadata[Name],UserMetadata[ID]," ")</f>
        <v>USR_002</v>
      </c>
      <c r="C87" t="s">
        <v>23</v>
      </c>
      <c r="D87" s="1">
        <v>45794</v>
      </c>
      <c r="E87" t="str">
        <f>IF(FullMealData[[#This Row],[Date]]="","",TEXT(FullMealData[[#This Row],[Date]],"dddd"))</f>
        <v>Saturday</v>
      </c>
      <c r="F87" t="s">
        <v>1</v>
      </c>
      <c r="G87" t="str">
        <f>_xlfn.XLOOKUP(FullMealData[[#This Row],[Restaurant Name]],RestaurantsMetadata[Name],RestaurantsMetadata[ID], " ")</f>
        <v>RST_017</v>
      </c>
      <c r="H87" t="s">
        <v>50</v>
      </c>
    </row>
    <row r="88" spans="1:8" x14ac:dyDescent="0.25">
      <c r="A88" t="s">
        <v>313</v>
      </c>
      <c r="B88" t="str">
        <f>_xlfn.XLOOKUP(FullMealData[[#This Row],[Name]],UserMetadata[Name],UserMetadata[ID]," ")</f>
        <v>USR_002</v>
      </c>
      <c r="C88" t="s">
        <v>23</v>
      </c>
      <c r="D88" s="1">
        <v>45794</v>
      </c>
      <c r="E88" t="str">
        <f>IF(FullMealData[[#This Row],[Date]]="","",TEXT(FullMealData[[#This Row],[Date]],"dddd"))</f>
        <v>Saturday</v>
      </c>
      <c r="F88" t="s">
        <v>6</v>
      </c>
      <c r="G88" t="str">
        <f>_xlfn.XLOOKUP(FullMealData[[#This Row],[Restaurant Name]],RestaurantsMetadata[Name],RestaurantsMetadata[ID], " ")</f>
        <v>RST_028</v>
      </c>
      <c r="H88" t="s">
        <v>101</v>
      </c>
    </row>
    <row r="89" spans="1:8" x14ac:dyDescent="0.25">
      <c r="A89" t="s">
        <v>314</v>
      </c>
      <c r="B89" t="str">
        <f>_xlfn.XLOOKUP(FullMealData[[#This Row],[Name]],UserMetadata[Name],UserMetadata[ID]," ")</f>
        <v>USR_002</v>
      </c>
      <c r="C89" t="s">
        <v>23</v>
      </c>
      <c r="D89" s="1">
        <v>45795</v>
      </c>
      <c r="E89" t="str">
        <f>IF(FullMealData[[#This Row],[Date]]="","",TEXT(FullMealData[[#This Row],[Date]],"dddd"))</f>
        <v>Sunday</v>
      </c>
      <c r="F89" t="s">
        <v>1</v>
      </c>
      <c r="G89" t="str">
        <f>_xlfn.XLOOKUP(FullMealData[[#This Row],[Restaurant Name]],RestaurantsMetadata[Name],RestaurantsMetadata[ID], " ")</f>
        <v>RST_017</v>
      </c>
      <c r="H89" t="s">
        <v>50</v>
      </c>
    </row>
    <row r="90" spans="1:8" x14ac:dyDescent="0.25">
      <c r="A90" t="s">
        <v>315</v>
      </c>
      <c r="B90" t="str">
        <f>_xlfn.XLOOKUP(FullMealData[[#This Row],[Name]],UserMetadata[Name],UserMetadata[ID]," ")</f>
        <v>USR_002</v>
      </c>
      <c r="C90" t="s">
        <v>23</v>
      </c>
      <c r="D90" s="1">
        <v>45795</v>
      </c>
      <c r="E90" t="str">
        <f>IF(FullMealData[[#This Row],[Date]]="","",TEXT(FullMealData[[#This Row],[Date]],"dddd"))</f>
        <v>Sunday</v>
      </c>
      <c r="F90" t="s">
        <v>6</v>
      </c>
      <c r="G90" t="str">
        <f>_xlfn.XLOOKUP(FullMealData[[#This Row],[Restaurant Name]],RestaurantsMetadata[Name],RestaurantsMetadata[ID], " ")</f>
        <v>RST_029</v>
      </c>
      <c r="H90" t="s">
        <v>109</v>
      </c>
    </row>
    <row r="91" spans="1:8" x14ac:dyDescent="0.25">
      <c r="A91" t="s">
        <v>316</v>
      </c>
      <c r="B91" t="str">
        <f>_xlfn.XLOOKUP(FullMealData[[#This Row],[Name]],UserMetadata[Name],UserMetadata[ID]," ")</f>
        <v>USR_002</v>
      </c>
      <c r="C91" t="s">
        <v>23</v>
      </c>
      <c r="D91" s="1">
        <v>45796</v>
      </c>
      <c r="E91" t="str">
        <f>IF(FullMealData[[#This Row],[Date]]="","",TEXT(FullMealData[[#This Row],[Date]],"dddd"))</f>
        <v>Monday</v>
      </c>
      <c r="F91" t="s">
        <v>1</v>
      </c>
      <c r="G91" t="str">
        <f>_xlfn.XLOOKUP(FullMealData[[#This Row],[Restaurant Name]],RestaurantsMetadata[Name],RestaurantsMetadata[ID], " ")</f>
        <v>RST_007</v>
      </c>
      <c r="H91" t="s">
        <v>41</v>
      </c>
    </row>
    <row r="92" spans="1:8" x14ac:dyDescent="0.25">
      <c r="A92" t="s">
        <v>317</v>
      </c>
      <c r="B92" t="str">
        <f>_xlfn.XLOOKUP(FullMealData[[#This Row],[Name]],UserMetadata[Name],UserMetadata[ID]," ")</f>
        <v>USR_002</v>
      </c>
      <c r="C92" t="s">
        <v>23</v>
      </c>
      <c r="D92" s="1">
        <v>45796</v>
      </c>
      <c r="E92" t="str">
        <f>IF(FullMealData[[#This Row],[Date]]="","",TEXT(FullMealData[[#This Row],[Date]],"dddd"))</f>
        <v>Monday</v>
      </c>
      <c r="F92" t="s">
        <v>6</v>
      </c>
      <c r="G92" t="str">
        <f>_xlfn.XLOOKUP(FullMealData[[#This Row],[Restaurant Name]],RestaurantsMetadata[Name],RestaurantsMetadata[ID], " ")</f>
        <v>RST_017</v>
      </c>
      <c r="H92" t="s">
        <v>50</v>
      </c>
    </row>
    <row r="93" spans="1:8" x14ac:dyDescent="0.25">
      <c r="A93" t="s">
        <v>439</v>
      </c>
      <c r="B93" t="str">
        <f>_xlfn.XLOOKUP(FullMealData[[#This Row],[Name]],UserMetadata[Name],UserMetadata[ID]," ")</f>
        <v>USR_002</v>
      </c>
      <c r="C93" t="s">
        <v>23</v>
      </c>
      <c r="D93" s="1">
        <v>45823</v>
      </c>
      <c r="E93" t="str">
        <f>IF(FullMealData[[#This Row],[Date]]="","",TEXT(FullMealData[[#This Row],[Date]],"dddd"))</f>
        <v>Sunday</v>
      </c>
      <c r="F93" t="s">
        <v>1</v>
      </c>
      <c r="G93" t="str">
        <f>_xlfn.XLOOKUP(FullMealData[[#This Row],[Restaurant Name]],RestaurantsMetadata[Name],RestaurantsMetadata[ID], " ")</f>
        <v>RST_017</v>
      </c>
      <c r="H93" t="s">
        <v>50</v>
      </c>
    </row>
    <row r="94" spans="1:8" x14ac:dyDescent="0.25">
      <c r="A94" t="s">
        <v>440</v>
      </c>
      <c r="B94" t="str">
        <f>_xlfn.XLOOKUP(FullMealData[[#This Row],[Name]],UserMetadata[Name],UserMetadata[ID]," ")</f>
        <v>USR_002</v>
      </c>
      <c r="C94" t="s">
        <v>23</v>
      </c>
      <c r="D94" s="1">
        <v>45823</v>
      </c>
      <c r="E94" t="str">
        <f>IF(FullMealData[[#This Row],[Date]]="","",TEXT(FullMealData[[#This Row],[Date]],"dddd"))</f>
        <v>Sunday</v>
      </c>
      <c r="F94" t="s">
        <v>6</v>
      </c>
      <c r="G94" t="str">
        <f>_xlfn.XLOOKUP(FullMealData[[#This Row],[Restaurant Name]],RestaurantsMetadata[Name],RestaurantsMetadata[ID], " ")</f>
        <v>RST_027</v>
      </c>
      <c r="H94" t="s">
        <v>99</v>
      </c>
    </row>
    <row r="95" spans="1:8" x14ac:dyDescent="0.25">
      <c r="A95" t="s">
        <v>441</v>
      </c>
      <c r="B95" t="str">
        <f>_xlfn.XLOOKUP(FullMealData[[#This Row],[Name]],UserMetadata[Name],UserMetadata[ID]," ")</f>
        <v>USR_002</v>
      </c>
      <c r="C95" t="s">
        <v>23</v>
      </c>
      <c r="D95" s="1">
        <v>45824</v>
      </c>
      <c r="E95" t="str">
        <f>IF(FullMealData[[#This Row],[Date]]="","",TEXT(FullMealData[[#This Row],[Date]],"dddd"))</f>
        <v>Monday</v>
      </c>
      <c r="F95" t="s">
        <v>1</v>
      </c>
      <c r="G95" t="str">
        <f>_xlfn.XLOOKUP(FullMealData[[#This Row],[Restaurant Name]],RestaurantsMetadata[Name],RestaurantsMetadata[ID], " ")</f>
        <v>RST_067</v>
      </c>
      <c r="H95" t="s">
        <v>467</v>
      </c>
    </row>
    <row r="96" spans="1:8" x14ac:dyDescent="0.25">
      <c r="A96" t="s">
        <v>442</v>
      </c>
      <c r="B96" t="str">
        <f>_xlfn.XLOOKUP(FullMealData[[#This Row],[Name]],UserMetadata[Name],UserMetadata[ID]," ")</f>
        <v>USR_002</v>
      </c>
      <c r="C96" t="s">
        <v>23</v>
      </c>
      <c r="D96" s="1">
        <v>45824</v>
      </c>
      <c r="E96" t="str">
        <f>IF(FullMealData[[#This Row],[Date]]="","",TEXT(FullMealData[[#This Row],[Date]],"dddd"))</f>
        <v>Monday</v>
      </c>
      <c r="F96" t="s">
        <v>6</v>
      </c>
      <c r="G96" t="str">
        <f>_xlfn.XLOOKUP(FullMealData[[#This Row],[Restaurant Name]],RestaurantsMetadata[Name],RestaurantsMetadata[ID], " ")</f>
        <v>RST_004</v>
      </c>
      <c r="H96" t="s">
        <v>39</v>
      </c>
    </row>
    <row r="97" spans="1:8" x14ac:dyDescent="0.25">
      <c r="A97" t="s">
        <v>443</v>
      </c>
      <c r="B97" t="str">
        <f>_xlfn.XLOOKUP(FullMealData[[#This Row],[Name]],UserMetadata[Name],UserMetadata[ID]," ")</f>
        <v>USR_002</v>
      </c>
      <c r="C97" t="s">
        <v>23</v>
      </c>
      <c r="D97" s="1">
        <v>45825</v>
      </c>
      <c r="E97" t="str">
        <f>IF(FullMealData[[#This Row],[Date]]="","",TEXT(FullMealData[[#This Row],[Date]],"dddd"))</f>
        <v>Tuesday</v>
      </c>
      <c r="F97" t="s">
        <v>1</v>
      </c>
      <c r="G97" t="str">
        <f>_xlfn.XLOOKUP(FullMealData[[#This Row],[Restaurant Name]],RestaurantsMetadata[Name],RestaurantsMetadata[ID], " ")</f>
        <v>RST_025</v>
      </c>
      <c r="H97" t="s">
        <v>95</v>
      </c>
    </row>
    <row r="98" spans="1:8" x14ac:dyDescent="0.25">
      <c r="A98" t="s">
        <v>444</v>
      </c>
      <c r="B98" t="str">
        <f>_xlfn.XLOOKUP(FullMealData[[#This Row],[Name]],UserMetadata[Name],UserMetadata[ID]," ")</f>
        <v>USR_002</v>
      </c>
      <c r="C98" t="s">
        <v>23</v>
      </c>
      <c r="D98" s="1">
        <v>45825</v>
      </c>
      <c r="E98" t="str">
        <f>IF(FullMealData[[#This Row],[Date]]="","",TEXT(FullMealData[[#This Row],[Date]],"dddd"))</f>
        <v>Tuesday</v>
      </c>
      <c r="F98" t="s">
        <v>6</v>
      </c>
      <c r="G98" t="str">
        <f>_xlfn.XLOOKUP(FullMealData[[#This Row],[Restaurant Name]],RestaurantsMetadata[Name],RestaurantsMetadata[ID], " ")</f>
        <v>RST_029</v>
      </c>
      <c r="H98" t="s">
        <v>109</v>
      </c>
    </row>
    <row r="99" spans="1:8" x14ac:dyDescent="0.25">
      <c r="A99" t="s">
        <v>445</v>
      </c>
      <c r="B99" t="str">
        <f>_xlfn.XLOOKUP(FullMealData[[#This Row],[Name]],UserMetadata[Name],UserMetadata[ID]," ")</f>
        <v>USR_002</v>
      </c>
      <c r="C99" t="s">
        <v>23</v>
      </c>
      <c r="D99" s="1">
        <v>45826</v>
      </c>
      <c r="E99" t="str">
        <f>IF(FullMealData[[#This Row],[Date]]="","",TEXT(FullMealData[[#This Row],[Date]],"dddd"))</f>
        <v>Wednesday</v>
      </c>
      <c r="F99" t="s">
        <v>1</v>
      </c>
      <c r="G99" t="str">
        <f>_xlfn.XLOOKUP(FullMealData[[#This Row],[Restaurant Name]],RestaurantsMetadata[Name],RestaurantsMetadata[ID], " ")</f>
        <v>RST_003</v>
      </c>
      <c r="H99" t="s">
        <v>38</v>
      </c>
    </row>
    <row r="100" spans="1:8" x14ac:dyDescent="0.25">
      <c r="A100" t="s">
        <v>446</v>
      </c>
      <c r="B100" t="str">
        <f>_xlfn.XLOOKUP(FullMealData[[#This Row],[Name]],UserMetadata[Name],UserMetadata[ID]," ")</f>
        <v>USR_002</v>
      </c>
      <c r="C100" t="s">
        <v>23</v>
      </c>
      <c r="D100" s="1">
        <v>45826</v>
      </c>
      <c r="E100" t="str">
        <f>IF(FullMealData[[#This Row],[Date]]="","",TEXT(FullMealData[[#This Row],[Date]],"dddd"))</f>
        <v>Wednesday</v>
      </c>
      <c r="F100" t="s">
        <v>6</v>
      </c>
      <c r="G100" t="str">
        <f>_xlfn.XLOOKUP(FullMealData[[#This Row],[Restaurant Name]],RestaurantsMetadata[Name],RestaurantsMetadata[ID], " ")</f>
        <v>RST_049</v>
      </c>
      <c r="H100" t="s">
        <v>148</v>
      </c>
    </row>
    <row r="101" spans="1:8" x14ac:dyDescent="0.25">
      <c r="A101" t="s">
        <v>447</v>
      </c>
      <c r="B101" t="str">
        <f>_xlfn.XLOOKUP(FullMealData[[#This Row],[Name]],UserMetadata[Name],UserMetadata[ID]," ")</f>
        <v>USR_002</v>
      </c>
      <c r="C101" t="s">
        <v>23</v>
      </c>
      <c r="D101" s="1">
        <v>45827</v>
      </c>
      <c r="E101" t="str">
        <f>IF(FullMealData[[#This Row],[Date]]="","",TEXT(FullMealData[[#This Row],[Date]],"dddd"))</f>
        <v>Thursday</v>
      </c>
      <c r="F101" t="s">
        <v>1</v>
      </c>
      <c r="G101" t="str">
        <f>_xlfn.XLOOKUP(FullMealData[[#This Row],[Restaurant Name]],RestaurantsMetadata[Name],RestaurantsMetadata[ID], " ")</f>
        <v>RST_017</v>
      </c>
      <c r="H101" t="s">
        <v>50</v>
      </c>
    </row>
    <row r="102" spans="1:8" x14ac:dyDescent="0.25">
      <c r="A102" t="s">
        <v>448</v>
      </c>
      <c r="B102" t="str">
        <f>_xlfn.XLOOKUP(FullMealData[[#This Row],[Name]],UserMetadata[Name],UserMetadata[ID]," ")</f>
        <v>USR_002</v>
      </c>
      <c r="C102" t="s">
        <v>23</v>
      </c>
      <c r="D102" s="1">
        <v>45827</v>
      </c>
      <c r="E102" t="str">
        <f>IF(FullMealData[[#This Row],[Date]]="","",TEXT(FullMealData[[#This Row],[Date]],"dddd"))</f>
        <v>Thursday</v>
      </c>
      <c r="F102" t="s">
        <v>6</v>
      </c>
      <c r="G102" t="str">
        <f>_xlfn.XLOOKUP(FullMealData[[#This Row],[Restaurant Name]],RestaurantsMetadata[Name],RestaurantsMetadata[ID], " ")</f>
        <v>RST_004</v>
      </c>
      <c r="H102" t="s">
        <v>39</v>
      </c>
    </row>
    <row r="103" spans="1:8" x14ac:dyDescent="0.25">
      <c r="A103" t="s">
        <v>449</v>
      </c>
      <c r="B103" t="str">
        <f>_xlfn.XLOOKUP(FullMealData[[#This Row],[Name]],UserMetadata[Name],UserMetadata[ID]," ")</f>
        <v>USR_002</v>
      </c>
      <c r="C103" t="s">
        <v>23</v>
      </c>
      <c r="D103" s="1">
        <v>45828</v>
      </c>
      <c r="E103" t="str">
        <f>IF(FullMealData[[#This Row],[Date]]="","",TEXT(FullMealData[[#This Row],[Date]],"dddd"))</f>
        <v>Friday</v>
      </c>
      <c r="F103" t="s">
        <v>1</v>
      </c>
      <c r="G103" t="str">
        <f>_xlfn.XLOOKUP(FullMealData[[#This Row],[Restaurant Name]],RestaurantsMetadata[Name],RestaurantsMetadata[ID], " ")</f>
        <v>RST_007</v>
      </c>
      <c r="H103" t="s">
        <v>41</v>
      </c>
    </row>
    <row r="104" spans="1:8" x14ac:dyDescent="0.25">
      <c r="A104" t="s">
        <v>450</v>
      </c>
      <c r="B104" t="str">
        <f>_xlfn.XLOOKUP(FullMealData[[#This Row],[Name]],UserMetadata[Name],UserMetadata[ID]," ")</f>
        <v>USR_002</v>
      </c>
      <c r="C104" t="s">
        <v>23</v>
      </c>
      <c r="D104" s="1">
        <v>45828</v>
      </c>
      <c r="E104" t="str">
        <f>IF(FullMealData[[#This Row],[Date]]="","",TEXT(FullMealData[[#This Row],[Date]],"dddd"))</f>
        <v>Friday</v>
      </c>
      <c r="F104" t="s">
        <v>6</v>
      </c>
      <c r="G104" t="str">
        <f>_xlfn.XLOOKUP(FullMealData[[#This Row],[Restaurant Name]],RestaurantsMetadata[Name],RestaurantsMetadata[ID], " ")</f>
        <v>RST_049</v>
      </c>
      <c r="H104" t="s">
        <v>148</v>
      </c>
    </row>
    <row r="105" spans="1:8" x14ac:dyDescent="0.25">
      <c r="A105" t="s">
        <v>451</v>
      </c>
      <c r="B105" t="str">
        <f>_xlfn.XLOOKUP(FullMealData[[#This Row],[Name]],UserMetadata[Name],UserMetadata[ID]," ")</f>
        <v>USR_002</v>
      </c>
      <c r="C105" t="s">
        <v>23</v>
      </c>
      <c r="D105" s="1">
        <v>45829</v>
      </c>
      <c r="E105" t="str">
        <f>IF(FullMealData[[#This Row],[Date]]="","",TEXT(FullMealData[[#This Row],[Date]],"dddd"))</f>
        <v>Saturday</v>
      </c>
      <c r="F105" t="s">
        <v>1</v>
      </c>
      <c r="G105" t="str">
        <f>_xlfn.XLOOKUP(FullMealData[[#This Row],[Restaurant Name]],RestaurantsMetadata[Name],RestaurantsMetadata[ID], " ")</f>
        <v>RST_034</v>
      </c>
      <c r="H105" t="s">
        <v>118</v>
      </c>
    </row>
    <row r="106" spans="1:8" x14ac:dyDescent="0.25">
      <c r="A106" t="s">
        <v>452</v>
      </c>
      <c r="B106" t="str">
        <f>_xlfn.XLOOKUP(FullMealData[[#This Row],[Name]],UserMetadata[Name],UserMetadata[ID]," ")</f>
        <v>USR_002</v>
      </c>
      <c r="C106" t="s">
        <v>23</v>
      </c>
      <c r="D106" s="1">
        <v>45829</v>
      </c>
      <c r="E106" t="str">
        <f>IF(FullMealData[[#This Row],[Date]]="","",TEXT(FullMealData[[#This Row],[Date]],"dddd"))</f>
        <v>Saturday</v>
      </c>
      <c r="F106" t="s">
        <v>6</v>
      </c>
      <c r="G106" t="str">
        <f>_xlfn.XLOOKUP(FullMealData[[#This Row],[Restaurant Name]],RestaurantsMetadata[Name],RestaurantsMetadata[ID], " ")</f>
        <v>RST_049</v>
      </c>
      <c r="H106" t="s">
        <v>148</v>
      </c>
    </row>
    <row r="107" spans="1:8" x14ac:dyDescent="0.25">
      <c r="A107" t="s">
        <v>453</v>
      </c>
      <c r="B107" t="str">
        <f>_xlfn.XLOOKUP(FullMealData[[#This Row],[Name]],UserMetadata[Name],UserMetadata[ID]," ")</f>
        <v>USR_002</v>
      </c>
      <c r="C107" t="s">
        <v>23</v>
      </c>
      <c r="D107" s="1">
        <v>45830</v>
      </c>
      <c r="E107" t="str">
        <f>IF(FullMealData[[#This Row],[Date]]="","",TEXT(FullMealData[[#This Row],[Date]],"dddd"))</f>
        <v>Sunday</v>
      </c>
      <c r="F107" t="s">
        <v>1</v>
      </c>
      <c r="G107" t="str">
        <f>_xlfn.XLOOKUP(FullMealData[[#This Row],[Restaurant Name]],RestaurantsMetadata[Name],RestaurantsMetadata[ID], " ")</f>
        <v>RST_017</v>
      </c>
      <c r="H107" t="s">
        <v>50</v>
      </c>
    </row>
    <row r="108" spans="1:8" x14ac:dyDescent="0.25">
      <c r="A108" t="s">
        <v>454</v>
      </c>
      <c r="B108" t="str">
        <f>_xlfn.XLOOKUP(FullMealData[[#This Row],[Name]],UserMetadata[Name],UserMetadata[ID]," ")</f>
        <v>USR_002</v>
      </c>
      <c r="C108" t="s">
        <v>23</v>
      </c>
      <c r="D108" s="1">
        <v>45830</v>
      </c>
      <c r="E108" t="str">
        <f>IF(FullMealData[[#This Row],[Date]]="","",TEXT(FullMealData[[#This Row],[Date]],"dddd"))</f>
        <v>Sunday</v>
      </c>
      <c r="F108" t="s">
        <v>6</v>
      </c>
      <c r="G108" t="str">
        <f>_xlfn.XLOOKUP(FullMealData[[#This Row],[Restaurant Name]],RestaurantsMetadata[Name],RestaurantsMetadata[ID], " ")</f>
        <v>RST_044</v>
      </c>
      <c r="H108" t="s">
        <v>138</v>
      </c>
    </row>
    <row r="109" spans="1:8" x14ac:dyDescent="0.25">
      <c r="A109" t="s">
        <v>455</v>
      </c>
      <c r="B109" t="str">
        <f>_xlfn.XLOOKUP(FullMealData[[#This Row],[Name]],UserMetadata[Name],UserMetadata[ID]," ")</f>
        <v>USR_002</v>
      </c>
      <c r="C109" t="s">
        <v>23</v>
      </c>
      <c r="D109" s="1">
        <v>45831</v>
      </c>
      <c r="E109" t="str">
        <f>IF(FullMealData[[#This Row],[Date]]="","",TEXT(FullMealData[[#This Row],[Date]],"dddd"))</f>
        <v>Monday</v>
      </c>
      <c r="F109" t="s">
        <v>1</v>
      </c>
      <c r="G109" t="str">
        <f>_xlfn.XLOOKUP(FullMealData[[#This Row],[Restaurant Name]],RestaurantsMetadata[Name],RestaurantsMetadata[ID], " ")</f>
        <v>RST_003</v>
      </c>
      <c r="H109" t="s">
        <v>38</v>
      </c>
    </row>
    <row r="110" spans="1:8" x14ac:dyDescent="0.25">
      <c r="A110" t="s">
        <v>456</v>
      </c>
      <c r="B110" t="str">
        <f>_xlfn.XLOOKUP(FullMealData[[#This Row],[Name]],UserMetadata[Name],UserMetadata[ID]," ")</f>
        <v>USR_002</v>
      </c>
      <c r="C110" t="s">
        <v>23</v>
      </c>
      <c r="D110" s="1">
        <v>45831</v>
      </c>
      <c r="E110" t="str">
        <f>IF(FullMealData[[#This Row],[Date]]="","",TEXT(FullMealData[[#This Row],[Date]],"dddd"))</f>
        <v>Monday</v>
      </c>
      <c r="F110" t="s">
        <v>6</v>
      </c>
      <c r="G110" t="str">
        <f>_xlfn.XLOOKUP(FullMealData[[#This Row],[Restaurant Name]],RestaurantsMetadata[Name],RestaurantsMetadata[ID], " ")</f>
        <v>RST_004</v>
      </c>
      <c r="H110" t="s">
        <v>39</v>
      </c>
    </row>
    <row r="111" spans="1:8" x14ac:dyDescent="0.25">
      <c r="A111" t="s">
        <v>457</v>
      </c>
      <c r="B111" t="str">
        <f>_xlfn.XLOOKUP(FullMealData[[#This Row],[Name]],UserMetadata[Name],UserMetadata[ID]," ")</f>
        <v>USR_002</v>
      </c>
      <c r="C111" t="s">
        <v>23</v>
      </c>
      <c r="D111" s="1">
        <v>45832</v>
      </c>
      <c r="E111" t="str">
        <f>IF(FullMealData[[#This Row],[Date]]="","",TEXT(FullMealData[[#This Row],[Date]],"dddd"))</f>
        <v>Tuesday</v>
      </c>
      <c r="F111" t="s">
        <v>1</v>
      </c>
      <c r="G111" t="str">
        <f>_xlfn.XLOOKUP(FullMealData[[#This Row],[Restaurant Name]],RestaurantsMetadata[Name],RestaurantsMetadata[ID], " ")</f>
        <v>RST_005</v>
      </c>
      <c r="H111" t="s">
        <v>40</v>
      </c>
    </row>
    <row r="112" spans="1:8" x14ac:dyDescent="0.25">
      <c r="A112" t="s">
        <v>458</v>
      </c>
      <c r="B112" t="str">
        <f>_xlfn.XLOOKUP(FullMealData[[#This Row],[Name]],UserMetadata[Name],UserMetadata[ID]," ")</f>
        <v>USR_002</v>
      </c>
      <c r="C112" t="s">
        <v>23</v>
      </c>
      <c r="D112" s="1">
        <v>45832</v>
      </c>
      <c r="E112" t="str">
        <f>IF(FullMealData[[#This Row],[Date]]="","",TEXT(FullMealData[[#This Row],[Date]],"dddd"))</f>
        <v>Tuesday</v>
      </c>
      <c r="F112" t="s">
        <v>6</v>
      </c>
      <c r="G112" t="str">
        <f>_xlfn.XLOOKUP(FullMealData[[#This Row],[Restaurant Name]],RestaurantsMetadata[Name],RestaurantsMetadata[ID], " ")</f>
        <v>RST_004</v>
      </c>
      <c r="H112" t="s">
        <v>39</v>
      </c>
    </row>
    <row r="113" spans="1:8" x14ac:dyDescent="0.25">
      <c r="A113" t="s">
        <v>459</v>
      </c>
      <c r="B113" t="str">
        <f>_xlfn.XLOOKUP(FullMealData[[#This Row],[Name]],UserMetadata[Name],UserMetadata[ID]," ")</f>
        <v>USR_002</v>
      </c>
      <c r="C113" t="s">
        <v>23</v>
      </c>
      <c r="D113" s="1">
        <v>45833</v>
      </c>
      <c r="E113" t="str">
        <f>IF(FullMealData[[#This Row],[Date]]="","",TEXT(FullMealData[[#This Row],[Date]],"dddd"))</f>
        <v>Wednesday</v>
      </c>
      <c r="F113" t="s">
        <v>1</v>
      </c>
      <c r="G113" t="str">
        <f>_xlfn.XLOOKUP(FullMealData[[#This Row],[Restaurant Name]],RestaurantsMetadata[Name],RestaurantsMetadata[ID], " ")</f>
        <v>RST_025</v>
      </c>
      <c r="H113" t="s">
        <v>95</v>
      </c>
    </row>
    <row r="114" spans="1:8" x14ac:dyDescent="0.25">
      <c r="A114" t="s">
        <v>460</v>
      </c>
      <c r="B114" t="str">
        <f>_xlfn.XLOOKUP(FullMealData[[#This Row],[Name]],UserMetadata[Name],UserMetadata[ID]," ")</f>
        <v>USR_002</v>
      </c>
      <c r="C114" t="s">
        <v>23</v>
      </c>
      <c r="D114" s="1">
        <v>45833</v>
      </c>
      <c r="E114" t="str">
        <f>IF(FullMealData[[#This Row],[Date]]="","",TEXT(FullMealData[[#This Row],[Date]],"dddd"))</f>
        <v>Wednesday</v>
      </c>
      <c r="F114" t="s">
        <v>6</v>
      </c>
      <c r="G114" t="str">
        <f>_xlfn.XLOOKUP(FullMealData[[#This Row],[Restaurant Name]],RestaurantsMetadata[Name],RestaurantsMetadata[ID], " ")</f>
        <v>RST_004</v>
      </c>
      <c r="H114" t="s">
        <v>39</v>
      </c>
    </row>
    <row r="115" spans="1:8" x14ac:dyDescent="0.25">
      <c r="A115" t="s">
        <v>461</v>
      </c>
      <c r="B115" t="str">
        <f>_xlfn.XLOOKUP(FullMealData[[#This Row],[Name]],UserMetadata[Name],UserMetadata[ID]," ")</f>
        <v>USR_002</v>
      </c>
      <c r="C115" t="s">
        <v>23</v>
      </c>
      <c r="D115" s="1">
        <v>45834</v>
      </c>
      <c r="E115" t="str">
        <f>IF(FullMealData[[#This Row],[Date]]="","",TEXT(FullMealData[[#This Row],[Date]],"dddd"))</f>
        <v>Thursday</v>
      </c>
      <c r="F115" t="s">
        <v>1</v>
      </c>
      <c r="G115" t="str">
        <f>_xlfn.XLOOKUP(FullMealData[[#This Row],[Restaurant Name]],RestaurantsMetadata[Name],RestaurantsMetadata[ID], " ")</f>
        <v>RST_003</v>
      </c>
      <c r="H115" t="s">
        <v>38</v>
      </c>
    </row>
    <row r="116" spans="1:8" x14ac:dyDescent="0.25">
      <c r="A116" t="s">
        <v>462</v>
      </c>
      <c r="B116" t="str">
        <f>_xlfn.XLOOKUP(FullMealData[[#This Row],[Name]],UserMetadata[Name],UserMetadata[ID]," ")</f>
        <v>USR_002</v>
      </c>
      <c r="C116" t="s">
        <v>23</v>
      </c>
      <c r="D116" s="1">
        <v>45834</v>
      </c>
      <c r="E116" t="str">
        <f>IF(FullMealData[[#This Row],[Date]]="","",TEXT(FullMealData[[#This Row],[Date]],"dddd"))</f>
        <v>Thursday</v>
      </c>
      <c r="F116" t="s">
        <v>6</v>
      </c>
      <c r="G116" t="str">
        <f>_xlfn.XLOOKUP(FullMealData[[#This Row],[Restaurant Name]],RestaurantsMetadata[Name],RestaurantsMetadata[ID], " ")</f>
        <v>RST_029</v>
      </c>
      <c r="H116" t="s">
        <v>109</v>
      </c>
    </row>
    <row r="117" spans="1:8" x14ac:dyDescent="0.25">
      <c r="A117" t="s">
        <v>463</v>
      </c>
      <c r="B117" t="str">
        <f>_xlfn.XLOOKUP(FullMealData[[#This Row],[Name]],UserMetadata[Name],UserMetadata[ID]," ")</f>
        <v>USR_002</v>
      </c>
      <c r="C117" t="s">
        <v>23</v>
      </c>
      <c r="D117" s="1">
        <v>45835</v>
      </c>
      <c r="E117" t="str">
        <f>IF(FullMealData[[#This Row],[Date]]="","",TEXT(FullMealData[[#This Row],[Date]],"dddd"))</f>
        <v>Friday</v>
      </c>
      <c r="F117" t="s">
        <v>1</v>
      </c>
      <c r="G117" t="str">
        <f>_xlfn.XLOOKUP(FullMealData[[#This Row],[Restaurant Name]],RestaurantsMetadata[Name],RestaurantsMetadata[ID], " ")</f>
        <v>RST_007</v>
      </c>
      <c r="H117" t="s">
        <v>41</v>
      </c>
    </row>
    <row r="118" spans="1:8" x14ac:dyDescent="0.25">
      <c r="A118" t="s">
        <v>464</v>
      </c>
      <c r="B118" t="str">
        <f>_xlfn.XLOOKUP(FullMealData[[#This Row],[Name]],UserMetadata[Name],UserMetadata[ID]," ")</f>
        <v>USR_002</v>
      </c>
      <c r="C118" t="s">
        <v>23</v>
      </c>
      <c r="D118" s="1">
        <v>45835</v>
      </c>
      <c r="E118" t="str">
        <f>IF(FullMealData[[#This Row],[Date]]="","",TEXT(FullMealData[[#This Row],[Date]],"dddd"))</f>
        <v>Friday</v>
      </c>
      <c r="F118" t="s">
        <v>6</v>
      </c>
      <c r="G118" t="str">
        <f>_xlfn.XLOOKUP(FullMealData[[#This Row],[Restaurant Name]],RestaurantsMetadata[Name],RestaurantsMetadata[ID], " ")</f>
        <v>RST_001</v>
      </c>
      <c r="H118" t="s">
        <v>35</v>
      </c>
    </row>
    <row r="119" spans="1:8" x14ac:dyDescent="0.25">
      <c r="A119" t="s">
        <v>465</v>
      </c>
      <c r="B119" t="str">
        <f>_xlfn.XLOOKUP(FullMealData[[#This Row],[Name]],UserMetadata[Name],UserMetadata[ID]," ")</f>
        <v>USR_002</v>
      </c>
      <c r="C119" t="s">
        <v>23</v>
      </c>
      <c r="D119" s="1">
        <v>45836</v>
      </c>
      <c r="E119" t="str">
        <f>IF(FullMealData[[#This Row],[Date]]="","",TEXT(FullMealData[[#This Row],[Date]],"dddd"))</f>
        <v>Saturday</v>
      </c>
      <c r="F119" t="s">
        <v>1</v>
      </c>
      <c r="G119" t="str">
        <f>_xlfn.XLOOKUP(FullMealData[[#This Row],[Restaurant Name]],RestaurantsMetadata[Name],RestaurantsMetadata[ID], " ")</f>
        <v>RST_003</v>
      </c>
      <c r="H119" t="s">
        <v>38</v>
      </c>
    </row>
    <row r="120" spans="1:8" x14ac:dyDescent="0.25">
      <c r="A120" t="s">
        <v>466</v>
      </c>
      <c r="B120" t="str">
        <f>_xlfn.XLOOKUP(FullMealData[[#This Row],[Name]],UserMetadata[Name],UserMetadata[ID]," ")</f>
        <v>USR_002</v>
      </c>
      <c r="C120" t="s">
        <v>23</v>
      </c>
      <c r="D120" s="1">
        <v>45836</v>
      </c>
      <c r="E120" t="str">
        <f>IF(FullMealData[[#This Row],[Date]]="","",TEXT(FullMealData[[#This Row],[Date]],"dddd"))</f>
        <v>Saturday</v>
      </c>
      <c r="F120" t="s">
        <v>6</v>
      </c>
      <c r="G120" t="str">
        <f>_xlfn.XLOOKUP(FullMealData[[#This Row],[Restaurant Name]],RestaurantsMetadata[Name],RestaurantsMetadata[ID], " ")</f>
        <v>RST_034</v>
      </c>
      <c r="H120" t="s">
        <v>118</v>
      </c>
    </row>
    <row r="121" spans="1:8" x14ac:dyDescent="0.25">
      <c r="A121" t="s">
        <v>318</v>
      </c>
      <c r="B121" t="str">
        <f>_xlfn.XLOOKUP(FullMealData[[#This Row],[Name]],UserMetadata[Name],UserMetadata[ID]," ")</f>
        <v>USR_003</v>
      </c>
      <c r="C121" t="s">
        <v>24</v>
      </c>
      <c r="D121" s="1">
        <v>45789</v>
      </c>
      <c r="E121" t="str">
        <f>IF(FullMealData[[#This Row],[Date]]="","",TEXT(FullMealData[[#This Row],[Date]],"dddd"))</f>
        <v>Monday</v>
      </c>
      <c r="F121" t="s">
        <v>1</v>
      </c>
      <c r="G121" t="str">
        <f>_xlfn.XLOOKUP(FullMealData[[#This Row],[Restaurant Name]],RestaurantsMetadata[Name],RestaurantsMetadata[ID], " ")</f>
        <v>RST_020</v>
      </c>
      <c r="H121" t="s">
        <v>85</v>
      </c>
    </row>
    <row r="122" spans="1:8" x14ac:dyDescent="0.25">
      <c r="A122" t="s">
        <v>319</v>
      </c>
      <c r="B122" t="str">
        <f>_xlfn.XLOOKUP(FullMealData[[#This Row],[Name]],UserMetadata[Name],UserMetadata[ID]," ")</f>
        <v>USR_003</v>
      </c>
      <c r="C122" t="s">
        <v>24</v>
      </c>
      <c r="D122" s="1">
        <v>45790</v>
      </c>
      <c r="E122" t="str">
        <f>IF(FullMealData[[#This Row],[Date]]="","",TEXT(FullMealData[[#This Row],[Date]],"dddd"))</f>
        <v>Tuesday</v>
      </c>
      <c r="F122" t="s">
        <v>1</v>
      </c>
      <c r="G122" t="str">
        <f>_xlfn.XLOOKUP(FullMealData[[#This Row],[Restaurant Name]],RestaurantsMetadata[Name],RestaurantsMetadata[ID], " ")</f>
        <v>RST_017</v>
      </c>
      <c r="H122" t="s">
        <v>50</v>
      </c>
    </row>
    <row r="123" spans="1:8" x14ac:dyDescent="0.25">
      <c r="A123" t="s">
        <v>320</v>
      </c>
      <c r="B123" t="str">
        <f>_xlfn.XLOOKUP(FullMealData[[#This Row],[Name]],UserMetadata[Name],UserMetadata[ID]," ")</f>
        <v>USR_003</v>
      </c>
      <c r="C123" t="s">
        <v>24</v>
      </c>
      <c r="D123" s="1">
        <v>45791</v>
      </c>
      <c r="E123" t="str">
        <f>IF(FullMealData[[#This Row],[Date]]="","",TEXT(FullMealData[[#This Row],[Date]],"dddd"))</f>
        <v>Wednesday</v>
      </c>
      <c r="F123" t="s">
        <v>1</v>
      </c>
      <c r="G123" t="str">
        <f>_xlfn.XLOOKUP(FullMealData[[#This Row],[Restaurant Name]],RestaurantsMetadata[Name],RestaurantsMetadata[ID], " ")</f>
        <v>RST_020</v>
      </c>
      <c r="H123" t="s">
        <v>85</v>
      </c>
    </row>
    <row r="124" spans="1:8" x14ac:dyDescent="0.25">
      <c r="A124" t="s">
        <v>321</v>
      </c>
      <c r="B124" t="str">
        <f>_xlfn.XLOOKUP(FullMealData[[#This Row],[Name]],UserMetadata[Name],UserMetadata[ID]," ")</f>
        <v>USR_003</v>
      </c>
      <c r="C124" t="s">
        <v>24</v>
      </c>
      <c r="D124" s="1">
        <v>45792</v>
      </c>
      <c r="E124" t="str">
        <f>IF(FullMealData[[#This Row],[Date]]="","",TEXT(FullMealData[[#This Row],[Date]],"dddd"))</f>
        <v>Thursday</v>
      </c>
      <c r="F124" t="s">
        <v>1</v>
      </c>
      <c r="G124" t="str">
        <f>_xlfn.XLOOKUP(FullMealData[[#This Row],[Restaurant Name]],RestaurantsMetadata[Name],RestaurantsMetadata[ID], " ")</f>
        <v>RST_017</v>
      </c>
      <c r="H124" t="s">
        <v>50</v>
      </c>
    </row>
    <row r="125" spans="1:8" x14ac:dyDescent="0.25">
      <c r="A125" t="s">
        <v>322</v>
      </c>
      <c r="B125" t="str">
        <f>_xlfn.XLOOKUP(FullMealData[[#This Row],[Name]],UserMetadata[Name],UserMetadata[ID]," ")</f>
        <v>USR_003</v>
      </c>
      <c r="C125" t="s">
        <v>24</v>
      </c>
      <c r="D125" s="1">
        <v>45793</v>
      </c>
      <c r="E125" t="str">
        <f>IF(FullMealData[[#This Row],[Date]]="","",TEXT(FullMealData[[#This Row],[Date]],"dddd"))</f>
        <v>Friday</v>
      </c>
      <c r="F125" t="s">
        <v>1</v>
      </c>
      <c r="G125" t="str">
        <f>_xlfn.XLOOKUP(FullMealData[[#This Row],[Restaurant Name]],RestaurantsMetadata[Name],RestaurantsMetadata[ID], " ")</f>
        <v>RST_020</v>
      </c>
      <c r="H125" t="s">
        <v>85</v>
      </c>
    </row>
    <row r="126" spans="1:8" x14ac:dyDescent="0.25">
      <c r="A126" t="s">
        <v>323</v>
      </c>
      <c r="B126" t="str">
        <f>_xlfn.XLOOKUP(FullMealData[[#This Row],[Name]],UserMetadata[Name],UserMetadata[ID]," ")</f>
        <v>USR_003</v>
      </c>
      <c r="C126" t="s">
        <v>24</v>
      </c>
      <c r="D126" s="1">
        <v>45789</v>
      </c>
      <c r="E126" t="str">
        <f>IF(FullMealData[[#This Row],[Date]]="","",TEXT(FullMealData[[#This Row],[Date]],"dddd"))</f>
        <v>Monday</v>
      </c>
      <c r="F126" t="s">
        <v>6</v>
      </c>
      <c r="G126" t="str">
        <f>_xlfn.XLOOKUP(FullMealData[[#This Row],[Restaurant Name]],RestaurantsMetadata[Name],RestaurantsMetadata[ID], " ")</f>
        <v>RST_014</v>
      </c>
      <c r="H126" t="s">
        <v>75</v>
      </c>
    </row>
    <row r="127" spans="1:8" x14ac:dyDescent="0.25">
      <c r="A127" t="s">
        <v>324</v>
      </c>
      <c r="B127" t="str">
        <f>_xlfn.XLOOKUP(FullMealData[[#This Row],[Name]],UserMetadata[Name],UserMetadata[ID]," ")</f>
        <v>USR_003</v>
      </c>
      <c r="C127" t="s">
        <v>24</v>
      </c>
      <c r="D127" s="1">
        <v>45790</v>
      </c>
      <c r="E127" t="str">
        <f>IF(FullMealData[[#This Row],[Date]]="","",TEXT(FullMealData[[#This Row],[Date]],"dddd"))</f>
        <v>Tuesday</v>
      </c>
      <c r="F127" t="s">
        <v>6</v>
      </c>
      <c r="G127" t="str">
        <f>_xlfn.XLOOKUP(FullMealData[[#This Row],[Restaurant Name]],RestaurantsMetadata[Name],RestaurantsMetadata[ID], " ")</f>
        <v>RST_001</v>
      </c>
      <c r="H127" t="s">
        <v>35</v>
      </c>
    </row>
    <row r="128" spans="1:8" x14ac:dyDescent="0.25">
      <c r="A128" t="s">
        <v>325</v>
      </c>
      <c r="B128" t="str">
        <f>_xlfn.XLOOKUP(FullMealData[[#This Row],[Name]],UserMetadata[Name],UserMetadata[ID]," ")</f>
        <v>USR_003</v>
      </c>
      <c r="C128" t="s">
        <v>24</v>
      </c>
      <c r="D128" s="1">
        <v>45791</v>
      </c>
      <c r="E128" t="str">
        <f>IF(FullMealData[[#This Row],[Date]]="","",TEXT(FullMealData[[#This Row],[Date]],"dddd"))</f>
        <v>Wednesday</v>
      </c>
      <c r="F128" t="s">
        <v>6</v>
      </c>
      <c r="G128" t="str">
        <f>_xlfn.XLOOKUP(FullMealData[[#This Row],[Restaurant Name]],RestaurantsMetadata[Name],RestaurantsMetadata[ID], " ")</f>
        <v>RST_021</v>
      </c>
      <c r="H128" t="s">
        <v>87</v>
      </c>
    </row>
    <row r="129" spans="1:8" x14ac:dyDescent="0.25">
      <c r="A129" t="s">
        <v>326</v>
      </c>
      <c r="B129" t="str">
        <f>_xlfn.XLOOKUP(FullMealData[[#This Row],[Name]],UserMetadata[Name],UserMetadata[ID]," ")</f>
        <v>USR_003</v>
      </c>
      <c r="C129" t="s">
        <v>24</v>
      </c>
      <c r="D129" s="1">
        <v>45793</v>
      </c>
      <c r="E129" t="str">
        <f>IF(FullMealData[[#This Row],[Date]]="","",TEXT(FullMealData[[#This Row],[Date]],"dddd"))</f>
        <v>Friday</v>
      </c>
      <c r="F129" t="s">
        <v>6</v>
      </c>
      <c r="G129" t="str">
        <f>_xlfn.XLOOKUP(FullMealData[[#This Row],[Restaurant Name]],RestaurantsMetadata[Name],RestaurantsMetadata[ID], " ")</f>
        <v>RST_001</v>
      </c>
      <c r="H129" t="s">
        <v>35</v>
      </c>
    </row>
    <row r="130" spans="1:8" x14ac:dyDescent="0.25">
      <c r="A130" t="s">
        <v>327</v>
      </c>
      <c r="B130" t="str">
        <f>_xlfn.XLOOKUP(FullMealData[[#This Row],[Name]],UserMetadata[Name],UserMetadata[ID]," ")</f>
        <v>USR_003</v>
      </c>
      <c r="C130" t="s">
        <v>24</v>
      </c>
      <c r="D130" s="1">
        <v>45795</v>
      </c>
      <c r="E130" t="str">
        <f>IF(FullMealData[[#This Row],[Date]]="","",TEXT(FullMealData[[#This Row],[Date]],"dddd"))</f>
        <v>Sunday</v>
      </c>
      <c r="F130" t="s">
        <v>0</v>
      </c>
      <c r="G130" t="str">
        <f>_xlfn.XLOOKUP(FullMealData[[#This Row],[Restaurant Name]],RestaurantsMetadata[Name],RestaurantsMetadata[ID], " ")</f>
        <v>RST_022</v>
      </c>
      <c r="H130" t="s">
        <v>89</v>
      </c>
    </row>
    <row r="131" spans="1:8" x14ac:dyDescent="0.25">
      <c r="A131" t="s">
        <v>328</v>
      </c>
      <c r="B131" t="str">
        <f>_xlfn.XLOOKUP(FullMealData[[#This Row],[Name]],UserMetadata[Name],UserMetadata[ID]," ")</f>
        <v>USR_003</v>
      </c>
      <c r="C131" t="s">
        <v>24</v>
      </c>
      <c r="D131" s="1">
        <v>45795</v>
      </c>
      <c r="E131" t="str">
        <f>IF(FullMealData[[#This Row],[Date]]="","",TEXT(FullMealData[[#This Row],[Date]],"dddd"))</f>
        <v>Sunday</v>
      </c>
      <c r="F131" t="s">
        <v>1</v>
      </c>
      <c r="G131" t="str">
        <f>_xlfn.XLOOKUP(FullMealData[[#This Row],[Restaurant Name]],RestaurantsMetadata[Name],RestaurantsMetadata[ID], " ")</f>
        <v>RST_020</v>
      </c>
      <c r="H131" t="s">
        <v>85</v>
      </c>
    </row>
    <row r="132" spans="1:8" x14ac:dyDescent="0.25">
      <c r="A132" t="s">
        <v>329</v>
      </c>
      <c r="B132" t="str">
        <f>_xlfn.XLOOKUP(FullMealData[[#This Row],[Name]],UserMetadata[Name],UserMetadata[ID]," ")</f>
        <v>USR_003</v>
      </c>
      <c r="C132" t="s">
        <v>24</v>
      </c>
      <c r="D132" s="1">
        <v>45796</v>
      </c>
      <c r="E132" t="str">
        <f>IF(FullMealData[[#This Row],[Date]]="","",TEXT(FullMealData[[#This Row],[Date]],"dddd"))</f>
        <v>Monday</v>
      </c>
      <c r="F132" t="s">
        <v>2</v>
      </c>
      <c r="G132" t="str">
        <f>_xlfn.XLOOKUP(FullMealData[[#This Row],[Restaurant Name]],RestaurantsMetadata[Name],RestaurantsMetadata[ID], " ")</f>
        <v>RST_017</v>
      </c>
      <c r="H132" t="s">
        <v>50</v>
      </c>
    </row>
    <row r="133" spans="1:8" x14ac:dyDescent="0.25">
      <c r="A133" t="s">
        <v>330</v>
      </c>
      <c r="B133" t="str">
        <f>_xlfn.XLOOKUP(FullMealData[[#This Row],[Name]],UserMetadata[Name],UserMetadata[ID]," ")</f>
        <v>USR_003</v>
      </c>
      <c r="C133" t="s">
        <v>24</v>
      </c>
      <c r="D133" s="1">
        <v>45796</v>
      </c>
      <c r="E133" t="str">
        <f>IF(FullMealData[[#This Row],[Date]]="","",TEXT(FullMealData[[#This Row],[Date]],"dddd"))</f>
        <v>Monday</v>
      </c>
      <c r="F133" t="s">
        <v>2</v>
      </c>
      <c r="G133" t="str">
        <f>_xlfn.XLOOKUP(FullMealData[[#This Row],[Restaurant Name]],RestaurantsMetadata[Name],RestaurantsMetadata[ID], " ")</f>
        <v>RST_023</v>
      </c>
      <c r="H133" t="s">
        <v>91</v>
      </c>
    </row>
    <row r="134" spans="1:8" x14ac:dyDescent="0.25">
      <c r="A134" t="s">
        <v>331</v>
      </c>
      <c r="B134" t="str">
        <f>_xlfn.XLOOKUP(FullMealData[[#This Row],[Name]],UserMetadata[Name],UserMetadata[ID]," ")</f>
        <v>USR_003</v>
      </c>
      <c r="C134" t="s">
        <v>24</v>
      </c>
      <c r="D134" s="1">
        <v>45796</v>
      </c>
      <c r="E134" t="str">
        <f>IF(FullMealData[[#This Row],[Date]]="","",TEXT(FullMealData[[#This Row],[Date]],"dddd"))</f>
        <v>Monday</v>
      </c>
      <c r="F134" t="s">
        <v>6</v>
      </c>
      <c r="G134" t="str">
        <f>_xlfn.XLOOKUP(FullMealData[[#This Row],[Restaurant Name]],RestaurantsMetadata[Name],RestaurantsMetadata[ID], " ")</f>
        <v>RST_024</v>
      </c>
      <c r="H134" t="s">
        <v>93</v>
      </c>
    </row>
    <row r="135" spans="1:8" x14ac:dyDescent="0.25">
      <c r="A135" t="s">
        <v>332</v>
      </c>
      <c r="B135" t="str">
        <f>_xlfn.XLOOKUP(FullMealData[[#This Row],[Name]],UserMetadata[Name],UserMetadata[ID]," ")</f>
        <v>USR_003</v>
      </c>
      <c r="C135" t="s">
        <v>24</v>
      </c>
      <c r="D135" s="1">
        <v>45795</v>
      </c>
      <c r="E135" t="str">
        <f>IF(FullMealData[[#This Row],[Date]]="","",TEXT(FullMealData[[#This Row],[Date]],"dddd"))</f>
        <v>Sunday</v>
      </c>
      <c r="F135" t="s">
        <v>7</v>
      </c>
      <c r="G135" t="str">
        <f>_xlfn.XLOOKUP(FullMealData[[#This Row],[Restaurant Name]],RestaurantsMetadata[Name],RestaurantsMetadata[ID], " ")</f>
        <v>RST_901</v>
      </c>
      <c r="H135" t="s">
        <v>45</v>
      </c>
    </row>
    <row r="136" spans="1:8" x14ac:dyDescent="0.25">
      <c r="A136" t="s">
        <v>333</v>
      </c>
      <c r="B136" t="str">
        <f>_xlfn.XLOOKUP(FullMealData[[#This Row],[Name]],UserMetadata[Name],UserMetadata[ID]," ")</f>
        <v>USR_003</v>
      </c>
      <c r="C136" t="s">
        <v>24</v>
      </c>
      <c r="D136" s="1">
        <v>45797</v>
      </c>
      <c r="E136" t="str">
        <f>IF(FullMealData[[#This Row],[Date]]="","",TEXT(FullMealData[[#This Row],[Date]],"dddd"))</f>
        <v>Tuesday</v>
      </c>
      <c r="F136" t="s">
        <v>2</v>
      </c>
      <c r="G136" t="str">
        <f>_xlfn.XLOOKUP(FullMealData[[#This Row],[Restaurant Name]],RestaurantsMetadata[Name],RestaurantsMetadata[ID], " ")</f>
        <v>RST_020</v>
      </c>
      <c r="H136" t="s">
        <v>85</v>
      </c>
    </row>
    <row r="137" spans="1:8" x14ac:dyDescent="0.25">
      <c r="A137" t="s">
        <v>334</v>
      </c>
      <c r="B137" t="str">
        <f>_xlfn.XLOOKUP(FullMealData[[#This Row],[Name]],UserMetadata[Name],UserMetadata[ID]," ")</f>
        <v>USR_003</v>
      </c>
      <c r="C137" t="s">
        <v>24</v>
      </c>
      <c r="D137" s="1">
        <v>45797</v>
      </c>
      <c r="E137" t="str">
        <f>IF(FullMealData[[#This Row],[Date]]="","",TEXT(FullMealData[[#This Row],[Date]],"dddd"))</f>
        <v>Tuesday</v>
      </c>
      <c r="F137" t="s">
        <v>6</v>
      </c>
      <c r="G137" t="str">
        <f>_xlfn.XLOOKUP(FullMealData[[#This Row],[Restaurant Name]],RestaurantsMetadata[Name],RestaurantsMetadata[ID], " ")</f>
        <v>RST_001</v>
      </c>
      <c r="H137" t="s">
        <v>35</v>
      </c>
    </row>
    <row r="138" spans="1:8" x14ac:dyDescent="0.25">
      <c r="A138" t="s">
        <v>339</v>
      </c>
      <c r="B138" t="str">
        <f>_xlfn.XLOOKUP(FullMealData[[#This Row],[Name]],UserMetadata[Name],UserMetadata[ID]," ")</f>
        <v>USR_003</v>
      </c>
      <c r="C138" t="s">
        <v>24</v>
      </c>
      <c r="D138" s="1">
        <v>45830</v>
      </c>
      <c r="E138" t="str">
        <f>IF(FullMealData[[#This Row],[Date]]="","",TEXT(FullMealData[[#This Row],[Date]],"dddd"))</f>
        <v>Sunday</v>
      </c>
      <c r="F138" t="s">
        <v>6</v>
      </c>
      <c r="G138" t="str">
        <f>_xlfn.XLOOKUP(FullMealData[[#This Row],[Restaurant Name]],RestaurantsMetadata[Name],RestaurantsMetadata[ID], " ")</f>
        <v>RST_020</v>
      </c>
      <c r="H138" t="s">
        <v>85</v>
      </c>
    </row>
    <row r="139" spans="1:8" x14ac:dyDescent="0.25">
      <c r="A139" t="s">
        <v>340</v>
      </c>
      <c r="B139" t="str">
        <f>_xlfn.XLOOKUP(FullMealData[[#This Row],[Name]],UserMetadata[Name],UserMetadata[ID]," ")</f>
        <v>USR_003</v>
      </c>
      <c r="C139" t="s">
        <v>24</v>
      </c>
      <c r="D139" s="1">
        <v>45831</v>
      </c>
      <c r="E139" t="str">
        <f>IF(FullMealData[[#This Row],[Date]]="","",TEXT(FullMealData[[#This Row],[Date]],"dddd"))</f>
        <v>Monday</v>
      </c>
      <c r="F139" t="s">
        <v>1</v>
      </c>
      <c r="G139" t="str">
        <f>_xlfn.XLOOKUP(FullMealData[[#This Row],[Restaurant Name]],RestaurantsMetadata[Name],RestaurantsMetadata[ID], " ")</f>
        <v>RST_061</v>
      </c>
      <c r="H139" t="s">
        <v>348</v>
      </c>
    </row>
    <row r="140" spans="1:8" x14ac:dyDescent="0.25">
      <c r="A140" t="s">
        <v>341</v>
      </c>
      <c r="B140" t="str">
        <f>_xlfn.XLOOKUP(FullMealData[[#This Row],[Name]],UserMetadata[Name],UserMetadata[ID]," ")</f>
        <v>USR_003</v>
      </c>
      <c r="C140" t="s">
        <v>24</v>
      </c>
      <c r="D140" s="1">
        <v>45831</v>
      </c>
      <c r="E140" t="str">
        <f>IF(FullMealData[[#This Row],[Date]]="","",TEXT(FullMealData[[#This Row],[Date]],"dddd"))</f>
        <v>Monday</v>
      </c>
      <c r="F140" t="s">
        <v>6</v>
      </c>
      <c r="G140" t="str">
        <f>_xlfn.XLOOKUP(FullMealData[[#This Row],[Restaurant Name]],RestaurantsMetadata[Name],RestaurantsMetadata[ID], " ")</f>
        <v>RST_040</v>
      </c>
      <c r="H140" t="s">
        <v>130</v>
      </c>
    </row>
    <row r="141" spans="1:8" x14ac:dyDescent="0.25">
      <c r="A141" t="s">
        <v>342</v>
      </c>
      <c r="B141" t="str">
        <f>_xlfn.XLOOKUP(FullMealData[[#This Row],[Name]],UserMetadata[Name],UserMetadata[ID]," ")</f>
        <v>USR_003</v>
      </c>
      <c r="C141" t="s">
        <v>24</v>
      </c>
      <c r="D141" s="1">
        <v>45832</v>
      </c>
      <c r="E141" t="str">
        <f>IF(FullMealData[[#This Row],[Date]]="","",TEXT(FullMealData[[#This Row],[Date]],"dddd"))</f>
        <v>Tuesday</v>
      </c>
      <c r="F141" t="s">
        <v>1</v>
      </c>
      <c r="G141" t="str">
        <f>_xlfn.XLOOKUP(FullMealData[[#This Row],[Restaurant Name]],RestaurantsMetadata[Name],RestaurantsMetadata[ID], " ")</f>
        <v>RST_061</v>
      </c>
      <c r="H141" t="s">
        <v>348</v>
      </c>
    </row>
    <row r="142" spans="1:8" x14ac:dyDescent="0.25">
      <c r="A142" t="s">
        <v>343</v>
      </c>
      <c r="B142" t="str">
        <f>_xlfn.XLOOKUP(FullMealData[[#This Row],[Name]],UserMetadata[Name],UserMetadata[ID]," ")</f>
        <v>USR_003</v>
      </c>
      <c r="C142" t="s">
        <v>24</v>
      </c>
      <c r="D142" s="1">
        <v>45832</v>
      </c>
      <c r="E142" t="str">
        <f>IF(FullMealData[[#This Row],[Date]]="","",TEXT(FullMealData[[#This Row],[Date]],"dddd"))</f>
        <v>Tuesday</v>
      </c>
      <c r="F142" t="s">
        <v>6</v>
      </c>
      <c r="G142" t="str">
        <f>_xlfn.XLOOKUP(FullMealData[[#This Row],[Restaurant Name]],RestaurantsMetadata[Name],RestaurantsMetadata[ID], " ")</f>
        <v>RST_901</v>
      </c>
      <c r="H142" t="s">
        <v>45</v>
      </c>
    </row>
    <row r="143" spans="1:8" x14ac:dyDescent="0.25">
      <c r="A143" t="s">
        <v>344</v>
      </c>
      <c r="B143" t="str">
        <f>_xlfn.XLOOKUP(FullMealData[[#This Row],[Name]],UserMetadata[Name],UserMetadata[ID]," ")</f>
        <v>USR_003</v>
      </c>
      <c r="C143" t="s">
        <v>24</v>
      </c>
      <c r="D143" s="1">
        <v>45833</v>
      </c>
      <c r="E143" t="str">
        <f>IF(FullMealData[[#This Row],[Date]]="","",TEXT(FullMealData[[#This Row],[Date]],"dddd"))</f>
        <v>Wednesday</v>
      </c>
      <c r="F143" t="s">
        <v>1</v>
      </c>
      <c r="G143" t="str">
        <f>_xlfn.XLOOKUP(FullMealData[[#This Row],[Restaurant Name]],RestaurantsMetadata[Name],RestaurantsMetadata[ID], " ")</f>
        <v>RST_061</v>
      </c>
      <c r="H143" t="s">
        <v>348</v>
      </c>
    </row>
    <row r="144" spans="1:8" x14ac:dyDescent="0.25">
      <c r="A144" t="s">
        <v>345</v>
      </c>
      <c r="B144" t="str">
        <f>_xlfn.XLOOKUP(FullMealData[[#This Row],[Name]],UserMetadata[Name],UserMetadata[ID]," ")</f>
        <v>USR_003</v>
      </c>
      <c r="C144" t="s">
        <v>24</v>
      </c>
      <c r="D144" s="1">
        <v>45834</v>
      </c>
      <c r="E144" t="str">
        <f>IF(FullMealData[[#This Row],[Date]]="","",TEXT(FullMealData[[#This Row],[Date]],"dddd"))</f>
        <v>Thursday</v>
      </c>
      <c r="F144" t="s">
        <v>1</v>
      </c>
      <c r="G144" t="str">
        <f>_xlfn.XLOOKUP(FullMealData[[#This Row],[Restaurant Name]],RestaurantsMetadata[Name],RestaurantsMetadata[ID], " ")</f>
        <v>RST_017</v>
      </c>
      <c r="H144" t="s">
        <v>50</v>
      </c>
    </row>
    <row r="145" spans="1:8" x14ac:dyDescent="0.25">
      <c r="A145" t="s">
        <v>346</v>
      </c>
      <c r="B145" t="str">
        <f>_xlfn.XLOOKUP(FullMealData[[#This Row],[Name]],UserMetadata[Name],UserMetadata[ID]," ")</f>
        <v>USR_003</v>
      </c>
      <c r="C145" t="s">
        <v>24</v>
      </c>
      <c r="D145" s="1">
        <v>45834</v>
      </c>
      <c r="E145" t="str">
        <f>IF(FullMealData[[#This Row],[Date]]="","",TEXT(FullMealData[[#This Row],[Date]],"dddd"))</f>
        <v>Thursday</v>
      </c>
      <c r="F145" t="s">
        <v>6</v>
      </c>
      <c r="G145" t="str">
        <f>_xlfn.XLOOKUP(FullMealData[[#This Row],[Restaurant Name]],RestaurantsMetadata[Name],RestaurantsMetadata[ID], " ")</f>
        <v>RST_012</v>
      </c>
      <c r="H145" t="s">
        <v>72</v>
      </c>
    </row>
    <row r="146" spans="1:8" x14ac:dyDescent="0.25">
      <c r="A146" t="s">
        <v>347</v>
      </c>
      <c r="B146" t="str">
        <f>_xlfn.XLOOKUP(FullMealData[[#This Row],[Name]],UserMetadata[Name],UserMetadata[ID]," ")</f>
        <v>USR_003</v>
      </c>
      <c r="C146" t="s">
        <v>24</v>
      </c>
      <c r="D146" s="1">
        <v>45835</v>
      </c>
      <c r="E146" t="str">
        <f>IF(FullMealData[[#This Row],[Date]]="","",TEXT(FullMealData[[#This Row],[Date]],"dddd"))</f>
        <v>Friday</v>
      </c>
      <c r="F146" t="s">
        <v>2</v>
      </c>
      <c r="G146" t="str">
        <f>_xlfn.XLOOKUP(FullMealData[[#This Row],[Restaurant Name]],RestaurantsMetadata[Name],RestaurantsMetadata[ID], " ")</f>
        <v>RST_017</v>
      </c>
      <c r="H146" t="s">
        <v>50</v>
      </c>
    </row>
    <row r="147" spans="1:8" x14ac:dyDescent="0.25">
      <c r="A147" t="s">
        <v>779</v>
      </c>
      <c r="B147" t="str">
        <f>_xlfn.XLOOKUP(FullMealData[[#This Row],[Name]],UserMetadata[Name],UserMetadata[ID]," ")</f>
        <v>USR_003</v>
      </c>
      <c r="C147" t="s">
        <v>24</v>
      </c>
      <c r="D147" s="1">
        <v>45838</v>
      </c>
      <c r="E147" t="str">
        <f>IF(FullMealData[[#This Row],[Date]]="","",TEXT(FullMealData[[#This Row],[Date]],"dddd"))</f>
        <v>Monday</v>
      </c>
      <c r="F147" t="s">
        <v>1</v>
      </c>
      <c r="G147" t="str">
        <f>_xlfn.XLOOKUP(FullMealData[[#This Row],[Restaurant Name]],RestaurantsMetadata[Name],RestaurantsMetadata[ID], " ")</f>
        <v>RST_017</v>
      </c>
      <c r="H147" t="s">
        <v>50</v>
      </c>
    </row>
    <row r="148" spans="1:8" x14ac:dyDescent="0.25">
      <c r="A148" t="s">
        <v>780</v>
      </c>
      <c r="B148" t="str">
        <f>_xlfn.XLOOKUP(FullMealData[[#This Row],[Name]],UserMetadata[Name],UserMetadata[ID]," ")</f>
        <v>USR_003</v>
      </c>
      <c r="C148" t="s">
        <v>24</v>
      </c>
      <c r="D148" s="1">
        <v>45838</v>
      </c>
      <c r="E148" t="str">
        <f>IF(FullMealData[[#This Row],[Date]]="","",TEXT(FullMealData[[#This Row],[Date]],"dddd"))</f>
        <v>Monday</v>
      </c>
      <c r="F148" t="s">
        <v>6</v>
      </c>
      <c r="G148" t="str">
        <f>_xlfn.XLOOKUP(FullMealData[[#This Row],[Restaurant Name]],RestaurantsMetadata[Name],RestaurantsMetadata[ID], " ")</f>
        <v>RST_901</v>
      </c>
      <c r="H148" t="s">
        <v>45</v>
      </c>
    </row>
    <row r="149" spans="1:8" x14ac:dyDescent="0.25">
      <c r="A149" t="s">
        <v>781</v>
      </c>
      <c r="B149" t="str">
        <f>_xlfn.XLOOKUP(FullMealData[[#This Row],[Name]],UserMetadata[Name],UserMetadata[ID]," ")</f>
        <v>USR_003</v>
      </c>
      <c r="C149" t="s">
        <v>24</v>
      </c>
      <c r="D149" s="1">
        <v>45839</v>
      </c>
      <c r="E149" t="str">
        <f>IF(FullMealData[[#This Row],[Date]]="","",TEXT(FullMealData[[#This Row],[Date]],"dddd"))</f>
        <v>Tuesday</v>
      </c>
      <c r="F149" t="s">
        <v>1</v>
      </c>
      <c r="G149" t="str">
        <f>_xlfn.XLOOKUP(FullMealData[[#This Row],[Restaurant Name]],RestaurantsMetadata[Name],RestaurantsMetadata[ID], " ")</f>
        <v>RST_025</v>
      </c>
      <c r="H149" t="s">
        <v>95</v>
      </c>
    </row>
    <row r="150" spans="1:8" x14ac:dyDescent="0.25">
      <c r="A150" t="s">
        <v>782</v>
      </c>
      <c r="B150" t="str">
        <f>_xlfn.XLOOKUP(FullMealData[[#This Row],[Name]],UserMetadata[Name],UserMetadata[ID]," ")</f>
        <v>USR_003</v>
      </c>
      <c r="C150" t="s">
        <v>24</v>
      </c>
      <c r="D150" s="1">
        <v>45839</v>
      </c>
      <c r="E150" t="str">
        <f>IF(FullMealData[[#This Row],[Date]]="","",TEXT(FullMealData[[#This Row],[Date]],"dddd"))</f>
        <v>Tuesday</v>
      </c>
      <c r="F150" t="s">
        <v>6</v>
      </c>
      <c r="G150" t="str">
        <f>_xlfn.XLOOKUP(FullMealData[[#This Row],[Restaurant Name]],RestaurantsMetadata[Name],RestaurantsMetadata[ID], " ")</f>
        <v>RST_001</v>
      </c>
      <c r="H150" t="s">
        <v>35</v>
      </c>
    </row>
    <row r="151" spans="1:8" x14ac:dyDescent="0.25">
      <c r="A151" t="s">
        <v>783</v>
      </c>
      <c r="B151" t="str">
        <f>_xlfn.XLOOKUP(FullMealData[[#This Row],[Name]],UserMetadata[Name],UserMetadata[ID]," ")</f>
        <v>USR_003</v>
      </c>
      <c r="C151" t="s">
        <v>24</v>
      </c>
      <c r="D151" s="1">
        <v>45840</v>
      </c>
      <c r="E151" t="str">
        <f>IF(FullMealData[[#This Row],[Date]]="","",TEXT(FullMealData[[#This Row],[Date]],"dddd"))</f>
        <v>Wednesday</v>
      </c>
      <c r="F151" t="s">
        <v>1</v>
      </c>
      <c r="G151" t="str">
        <f>_xlfn.XLOOKUP(FullMealData[[#This Row],[Restaurant Name]],RestaurantsMetadata[Name],RestaurantsMetadata[ID], " ")</f>
        <v>RST_006</v>
      </c>
      <c r="H151" t="s">
        <v>70</v>
      </c>
    </row>
    <row r="152" spans="1:8" x14ac:dyDescent="0.25">
      <c r="A152" t="s">
        <v>784</v>
      </c>
      <c r="B152" t="str">
        <f>_xlfn.XLOOKUP(FullMealData[[#This Row],[Name]],UserMetadata[Name],UserMetadata[ID]," ")</f>
        <v>USR_003</v>
      </c>
      <c r="C152" t="s">
        <v>24</v>
      </c>
      <c r="D152" s="1">
        <v>45840</v>
      </c>
      <c r="E152" t="str">
        <f>IF(FullMealData[[#This Row],[Date]]="","",TEXT(FullMealData[[#This Row],[Date]],"dddd"))</f>
        <v>Wednesday</v>
      </c>
      <c r="F152" t="s">
        <v>6</v>
      </c>
      <c r="G152" t="str">
        <f>_xlfn.XLOOKUP(FullMealData[[#This Row],[Restaurant Name]],RestaurantsMetadata[Name],RestaurantsMetadata[ID], " ")</f>
        <v>RST_006</v>
      </c>
      <c r="H152" t="s">
        <v>70</v>
      </c>
    </row>
    <row r="153" spans="1:8" x14ac:dyDescent="0.25">
      <c r="A153" t="s">
        <v>785</v>
      </c>
      <c r="B153" t="str">
        <f>_xlfn.XLOOKUP(FullMealData[[#This Row],[Name]],UserMetadata[Name],UserMetadata[ID]," ")</f>
        <v>USR_003</v>
      </c>
      <c r="C153" t="s">
        <v>24</v>
      </c>
      <c r="D153" s="1">
        <v>45841</v>
      </c>
      <c r="E153" t="str">
        <f>IF(FullMealData[[#This Row],[Date]]="","",TEXT(FullMealData[[#This Row],[Date]],"dddd"))</f>
        <v>Thursday</v>
      </c>
      <c r="F153" t="s">
        <v>1</v>
      </c>
      <c r="G153" t="str">
        <f>_xlfn.XLOOKUP(FullMealData[[#This Row],[Restaurant Name]],RestaurantsMetadata[Name],RestaurantsMetadata[ID], " ")</f>
        <v>RST_017</v>
      </c>
      <c r="H153" t="s">
        <v>50</v>
      </c>
    </row>
    <row r="154" spans="1:8" x14ac:dyDescent="0.25">
      <c r="A154" t="s">
        <v>786</v>
      </c>
      <c r="B154" t="str">
        <f>_xlfn.XLOOKUP(FullMealData[[#This Row],[Name]],UserMetadata[Name],UserMetadata[ID]," ")</f>
        <v>USR_003</v>
      </c>
      <c r="C154" t="s">
        <v>24</v>
      </c>
      <c r="D154" s="1">
        <v>45841</v>
      </c>
      <c r="E154" t="str">
        <f>IF(FullMealData[[#This Row],[Date]]="","",TEXT(FullMealData[[#This Row],[Date]],"dddd"))</f>
        <v>Thursday</v>
      </c>
      <c r="F154" t="s">
        <v>6</v>
      </c>
      <c r="G154" t="str">
        <f>_xlfn.XLOOKUP(FullMealData[[#This Row],[Restaurant Name]],RestaurantsMetadata[Name],RestaurantsMetadata[ID], " ")</f>
        <v>RST_024</v>
      </c>
      <c r="H154" t="s">
        <v>93</v>
      </c>
    </row>
    <row r="155" spans="1:8" x14ac:dyDescent="0.25">
      <c r="A155" t="s">
        <v>787</v>
      </c>
      <c r="B155" t="str">
        <f>_xlfn.XLOOKUP(FullMealData[[#This Row],[Name]],UserMetadata[Name],UserMetadata[ID]," ")</f>
        <v>USR_003</v>
      </c>
      <c r="C155" t="s">
        <v>24</v>
      </c>
      <c r="D155" s="1">
        <v>45842</v>
      </c>
      <c r="E155" t="str">
        <f>IF(FullMealData[[#This Row],[Date]]="","",TEXT(FullMealData[[#This Row],[Date]],"dddd"))</f>
        <v>Friday</v>
      </c>
      <c r="F155" t="s">
        <v>1</v>
      </c>
      <c r="G155" t="str">
        <f>_xlfn.XLOOKUP(FullMealData[[#This Row],[Restaurant Name]],RestaurantsMetadata[Name],RestaurantsMetadata[ID], " ")</f>
        <v>RST_063</v>
      </c>
      <c r="H155" t="s">
        <v>352</v>
      </c>
    </row>
    <row r="156" spans="1:8" x14ac:dyDescent="0.25">
      <c r="A156" t="s">
        <v>788</v>
      </c>
      <c r="B156" t="str">
        <f>_xlfn.XLOOKUP(FullMealData[[#This Row],[Name]],UserMetadata[Name],UserMetadata[ID]," ")</f>
        <v>USR_003</v>
      </c>
      <c r="C156" t="s">
        <v>24</v>
      </c>
      <c r="D156" s="1">
        <v>45842</v>
      </c>
      <c r="E156" t="str">
        <f>IF(FullMealData[[#This Row],[Date]]="","",TEXT(FullMealData[[#This Row],[Date]],"dddd"))</f>
        <v>Friday</v>
      </c>
      <c r="F156" t="s">
        <v>6</v>
      </c>
      <c r="G156" t="str">
        <f>_xlfn.XLOOKUP(FullMealData[[#This Row],[Restaurant Name]],RestaurantsMetadata[Name],RestaurantsMetadata[ID], " ")</f>
        <v>RST_028</v>
      </c>
      <c r="H156" t="s">
        <v>101</v>
      </c>
    </row>
    <row r="157" spans="1:8" x14ac:dyDescent="0.25">
      <c r="A157" t="s">
        <v>789</v>
      </c>
      <c r="B157" t="str">
        <f>_xlfn.XLOOKUP(FullMealData[[#This Row],[Name]],UserMetadata[Name],UserMetadata[ID]," ")</f>
        <v>USR_003</v>
      </c>
      <c r="C157" t="s">
        <v>24</v>
      </c>
      <c r="D157" s="1">
        <v>45843</v>
      </c>
      <c r="E157" t="str">
        <f>IF(FullMealData[[#This Row],[Date]]="","",TEXT(FullMealData[[#This Row],[Date]],"dddd"))</f>
        <v>Saturday</v>
      </c>
      <c r="F157" t="s">
        <v>1</v>
      </c>
      <c r="G157" t="str">
        <f>_xlfn.XLOOKUP(FullMealData[[#This Row],[Restaurant Name]],RestaurantsMetadata[Name],RestaurantsMetadata[ID], " ")</f>
        <v>RST_014</v>
      </c>
      <c r="H157" t="s">
        <v>75</v>
      </c>
    </row>
    <row r="158" spans="1:8" x14ac:dyDescent="0.25">
      <c r="A158" t="s">
        <v>790</v>
      </c>
      <c r="B158" t="str">
        <f>_xlfn.XLOOKUP(FullMealData[[#This Row],[Name]],UserMetadata[Name],UserMetadata[ID]," ")</f>
        <v>USR_003</v>
      </c>
      <c r="C158" t="s">
        <v>24</v>
      </c>
      <c r="D158" s="1">
        <v>45843</v>
      </c>
      <c r="E158" t="str">
        <f>IF(FullMealData[[#This Row],[Date]]="","",TEXT(FullMealData[[#This Row],[Date]],"dddd"))</f>
        <v>Saturday</v>
      </c>
      <c r="F158" t="s">
        <v>6</v>
      </c>
      <c r="G158" t="str">
        <f>_xlfn.XLOOKUP(FullMealData[[#This Row],[Restaurant Name]],RestaurantsMetadata[Name],RestaurantsMetadata[ID], " ")</f>
        <v>RST_020</v>
      </c>
      <c r="H158" t="s">
        <v>85</v>
      </c>
    </row>
    <row r="159" spans="1:8" x14ac:dyDescent="0.25">
      <c r="A159" t="s">
        <v>791</v>
      </c>
      <c r="B159" t="str">
        <f>_xlfn.XLOOKUP(FullMealData[[#This Row],[Name]],UserMetadata[Name],UserMetadata[ID]," ")</f>
        <v>USR_003</v>
      </c>
      <c r="C159" t="s">
        <v>24</v>
      </c>
      <c r="D159" s="1">
        <v>45844</v>
      </c>
      <c r="E159" t="str">
        <f>IF(FullMealData[[#This Row],[Date]]="","",TEXT(FullMealData[[#This Row],[Date]],"dddd"))</f>
        <v>Sunday</v>
      </c>
      <c r="F159" t="s">
        <v>1</v>
      </c>
      <c r="G159" t="str">
        <f>_xlfn.XLOOKUP(FullMealData[[#This Row],[Restaurant Name]],RestaurantsMetadata[Name],RestaurantsMetadata[ID], " ")</f>
        <v>RST_901</v>
      </c>
      <c r="H159" t="s">
        <v>45</v>
      </c>
    </row>
    <row r="160" spans="1:8" x14ac:dyDescent="0.25">
      <c r="A160" t="s">
        <v>792</v>
      </c>
      <c r="B160" t="str">
        <f>_xlfn.XLOOKUP(FullMealData[[#This Row],[Name]],UserMetadata[Name],UserMetadata[ID]," ")</f>
        <v>USR_003</v>
      </c>
      <c r="C160" t="s">
        <v>24</v>
      </c>
      <c r="D160" s="1">
        <v>45844</v>
      </c>
      <c r="E160" t="str">
        <f>IF(FullMealData[[#This Row],[Date]]="","",TEXT(FullMealData[[#This Row],[Date]],"dddd"))</f>
        <v>Sunday</v>
      </c>
      <c r="F160" t="s">
        <v>6</v>
      </c>
      <c r="G160" t="str">
        <f>_xlfn.XLOOKUP(FullMealData[[#This Row],[Restaurant Name]],RestaurantsMetadata[Name],RestaurantsMetadata[ID], " ")</f>
        <v>RST_901</v>
      </c>
      <c r="H160" t="s">
        <v>45</v>
      </c>
    </row>
    <row r="161" spans="1:8" x14ac:dyDescent="0.25">
      <c r="A161" t="s">
        <v>367</v>
      </c>
      <c r="B161" t="str">
        <f>_xlfn.XLOOKUP(FullMealData[[#This Row],[Name]],UserMetadata[Name],UserMetadata[ID]," ")</f>
        <v>USR_004</v>
      </c>
      <c r="C161" t="s">
        <v>431</v>
      </c>
      <c r="D161" s="1">
        <v>45794</v>
      </c>
      <c r="E161" t="str">
        <f>IF(FullMealData[[#This Row],[Date]]="","",TEXT(FullMealData[[#This Row],[Date]],"dddd"))</f>
        <v>Saturday</v>
      </c>
      <c r="F161" t="s">
        <v>0</v>
      </c>
      <c r="G161" t="str">
        <f>_xlfn.XLOOKUP(FullMealData[[#This Row],[Restaurant Name]],RestaurantsMetadata[Name],RestaurantsMetadata[ID], " ")</f>
        <v>RST_017</v>
      </c>
      <c r="H161" t="s">
        <v>50</v>
      </c>
    </row>
    <row r="162" spans="1:8" x14ac:dyDescent="0.25">
      <c r="A162" t="s">
        <v>368</v>
      </c>
      <c r="B162" t="str">
        <f>_xlfn.XLOOKUP(FullMealData[[#This Row],[Name]],UserMetadata[Name],UserMetadata[ID]," ")</f>
        <v>USR_004</v>
      </c>
      <c r="C162" t="s">
        <v>431</v>
      </c>
      <c r="D162" s="1">
        <v>45794</v>
      </c>
      <c r="E162" t="str">
        <f>IF(FullMealData[[#This Row],[Date]]="","",TEXT(FullMealData[[#This Row],[Date]],"dddd"))</f>
        <v>Saturday</v>
      </c>
      <c r="F162" t="s">
        <v>1</v>
      </c>
      <c r="G162" t="str">
        <f>_xlfn.XLOOKUP(FullMealData[[#This Row],[Restaurant Name]],RestaurantsMetadata[Name],RestaurantsMetadata[ID], " ")</f>
        <v>RST_003</v>
      </c>
      <c r="H162" t="s">
        <v>38</v>
      </c>
    </row>
    <row r="163" spans="1:8" x14ac:dyDescent="0.25">
      <c r="A163" t="s">
        <v>369</v>
      </c>
      <c r="B163" t="str">
        <f>_xlfn.XLOOKUP(FullMealData[[#This Row],[Name]],UserMetadata[Name],UserMetadata[ID]," ")</f>
        <v>USR_004</v>
      </c>
      <c r="C163" t="s">
        <v>431</v>
      </c>
      <c r="D163" s="1">
        <v>45794</v>
      </c>
      <c r="E163" t="str">
        <f>IF(FullMealData[[#This Row],[Date]]="","",TEXT(FullMealData[[#This Row],[Date]],"dddd"))</f>
        <v>Saturday</v>
      </c>
      <c r="F163" t="s">
        <v>6</v>
      </c>
      <c r="G163" t="str">
        <f>_xlfn.XLOOKUP(FullMealData[[#This Row],[Restaurant Name]],RestaurantsMetadata[Name],RestaurantsMetadata[ID], " ")</f>
        <v>RST_063</v>
      </c>
      <c r="H163" t="s">
        <v>352</v>
      </c>
    </row>
    <row r="164" spans="1:8" x14ac:dyDescent="0.25">
      <c r="A164" t="s">
        <v>370</v>
      </c>
      <c r="B164" t="str">
        <f>_xlfn.XLOOKUP(FullMealData[[#This Row],[Name]],UserMetadata[Name],UserMetadata[ID]," ")</f>
        <v>USR_004</v>
      </c>
      <c r="C164" t="s">
        <v>431</v>
      </c>
      <c r="D164" s="1">
        <v>45795</v>
      </c>
      <c r="E164" t="str">
        <f>IF(FullMealData[[#This Row],[Date]]="","",TEXT(FullMealData[[#This Row],[Date]],"dddd"))</f>
        <v>Sunday</v>
      </c>
      <c r="F164" t="s">
        <v>1</v>
      </c>
      <c r="G164" t="str">
        <f>_xlfn.XLOOKUP(FullMealData[[#This Row],[Restaurant Name]],RestaurantsMetadata[Name],RestaurantsMetadata[ID], " ")</f>
        <v>RST_011</v>
      </c>
      <c r="H164" t="s">
        <v>46</v>
      </c>
    </row>
    <row r="165" spans="1:8" x14ac:dyDescent="0.25">
      <c r="A165" t="s">
        <v>371</v>
      </c>
      <c r="B165" t="str">
        <f>_xlfn.XLOOKUP(FullMealData[[#This Row],[Name]],UserMetadata[Name],UserMetadata[ID]," ")</f>
        <v>USR_004</v>
      </c>
      <c r="C165" t="s">
        <v>431</v>
      </c>
      <c r="D165" s="1">
        <v>45795</v>
      </c>
      <c r="E165" t="str">
        <f>IF(FullMealData[[#This Row],[Date]]="","",TEXT(FullMealData[[#This Row],[Date]],"dddd"))</f>
        <v>Sunday</v>
      </c>
      <c r="F165" t="s">
        <v>6</v>
      </c>
      <c r="G165" t="str">
        <f>_xlfn.XLOOKUP(FullMealData[[#This Row],[Restaurant Name]],RestaurantsMetadata[Name],RestaurantsMetadata[ID], " ")</f>
        <v>RST_064</v>
      </c>
      <c r="H165" t="s">
        <v>355</v>
      </c>
    </row>
    <row r="166" spans="1:8" x14ac:dyDescent="0.25">
      <c r="A166" t="s">
        <v>372</v>
      </c>
      <c r="B166" t="str">
        <f>_xlfn.XLOOKUP(FullMealData[[#This Row],[Name]],UserMetadata[Name],UserMetadata[ID]," ")</f>
        <v>USR_004</v>
      </c>
      <c r="C166" t="s">
        <v>431</v>
      </c>
      <c r="D166" s="1">
        <v>45796</v>
      </c>
      <c r="E166" t="str">
        <f>IF(FullMealData[[#This Row],[Date]]="","",TEXT(FullMealData[[#This Row],[Date]],"dddd"))</f>
        <v>Monday</v>
      </c>
      <c r="F166" t="s">
        <v>0</v>
      </c>
      <c r="G166" t="str">
        <f>_xlfn.XLOOKUP(FullMealData[[#This Row],[Restaurant Name]],RestaurantsMetadata[Name],RestaurantsMetadata[ID], " ")</f>
        <v>RST_062</v>
      </c>
      <c r="H166" t="s">
        <v>350</v>
      </c>
    </row>
    <row r="167" spans="1:8" x14ac:dyDescent="0.25">
      <c r="A167" t="s">
        <v>373</v>
      </c>
      <c r="B167" t="str">
        <f>_xlfn.XLOOKUP(FullMealData[[#This Row],[Name]],UserMetadata[Name],UserMetadata[ID]," ")</f>
        <v>USR_004</v>
      </c>
      <c r="C167" t="s">
        <v>431</v>
      </c>
      <c r="D167" s="1">
        <v>45796</v>
      </c>
      <c r="E167" t="str">
        <f>IF(FullMealData[[#This Row],[Date]]="","",TEXT(FullMealData[[#This Row],[Date]],"dddd"))</f>
        <v>Monday</v>
      </c>
      <c r="F167" t="s">
        <v>1</v>
      </c>
      <c r="G167" t="str">
        <f>_xlfn.XLOOKUP(FullMealData[[#This Row],[Restaurant Name]],RestaurantsMetadata[Name],RestaurantsMetadata[ID], " ")</f>
        <v>RST_062</v>
      </c>
      <c r="H167" t="s">
        <v>350</v>
      </c>
    </row>
    <row r="168" spans="1:8" x14ac:dyDescent="0.25">
      <c r="A168" t="s">
        <v>374</v>
      </c>
      <c r="B168" t="str">
        <f>_xlfn.XLOOKUP(FullMealData[[#This Row],[Name]],UserMetadata[Name],UserMetadata[ID]," ")</f>
        <v>USR_004</v>
      </c>
      <c r="C168" t="s">
        <v>431</v>
      </c>
      <c r="D168" s="1">
        <v>45796</v>
      </c>
      <c r="E168" t="str">
        <f>IF(FullMealData[[#This Row],[Date]]="","",TEXT(FullMealData[[#This Row],[Date]],"dddd"))</f>
        <v>Monday</v>
      </c>
      <c r="F168" t="s">
        <v>6</v>
      </c>
      <c r="G168" t="str">
        <f>_xlfn.XLOOKUP(FullMealData[[#This Row],[Restaurant Name]],RestaurantsMetadata[Name],RestaurantsMetadata[ID], " ")</f>
        <v>RST_064</v>
      </c>
      <c r="H168" t="s">
        <v>355</v>
      </c>
    </row>
    <row r="169" spans="1:8" x14ac:dyDescent="0.25">
      <c r="A169" t="s">
        <v>375</v>
      </c>
      <c r="B169" t="str">
        <f>_xlfn.XLOOKUP(FullMealData[[#This Row],[Name]],UserMetadata[Name],UserMetadata[ID]," ")</f>
        <v>USR_004</v>
      </c>
      <c r="C169" t="s">
        <v>431</v>
      </c>
      <c r="D169" s="1">
        <v>45797</v>
      </c>
      <c r="E169" t="str">
        <f>IF(FullMealData[[#This Row],[Date]]="","",TEXT(FullMealData[[#This Row],[Date]],"dddd"))</f>
        <v>Tuesday</v>
      </c>
      <c r="F169" t="s">
        <v>0</v>
      </c>
      <c r="G169" t="str">
        <f>_xlfn.XLOOKUP(FullMealData[[#This Row],[Restaurant Name]],RestaurantsMetadata[Name],RestaurantsMetadata[ID], " ")</f>
        <v>RST_020</v>
      </c>
      <c r="H169" t="s">
        <v>85</v>
      </c>
    </row>
    <row r="170" spans="1:8" x14ac:dyDescent="0.25">
      <c r="A170" t="s">
        <v>376</v>
      </c>
      <c r="B170" t="str">
        <f>_xlfn.XLOOKUP(FullMealData[[#This Row],[Name]],UserMetadata[Name],UserMetadata[ID]," ")</f>
        <v>USR_004</v>
      </c>
      <c r="C170" t="s">
        <v>431</v>
      </c>
      <c r="D170" s="1">
        <v>45797</v>
      </c>
      <c r="E170" t="str">
        <f>IF(FullMealData[[#This Row],[Date]]="","",TEXT(FullMealData[[#This Row],[Date]],"dddd"))</f>
        <v>Tuesday</v>
      </c>
      <c r="F170" t="s">
        <v>6</v>
      </c>
      <c r="G170" t="str">
        <f>_xlfn.XLOOKUP(FullMealData[[#This Row],[Restaurant Name]],RestaurantsMetadata[Name],RestaurantsMetadata[ID], " ")</f>
        <v>RST_062</v>
      </c>
      <c r="H170" t="s">
        <v>350</v>
      </c>
    </row>
    <row r="171" spans="1:8" x14ac:dyDescent="0.25">
      <c r="A171" t="s">
        <v>377</v>
      </c>
      <c r="B171" t="str">
        <f>_xlfn.XLOOKUP(FullMealData[[#This Row],[Name]],UserMetadata[Name],UserMetadata[ID]," ")</f>
        <v>USR_004</v>
      </c>
      <c r="C171" t="s">
        <v>431</v>
      </c>
      <c r="D171" s="1">
        <v>45798</v>
      </c>
      <c r="E171" t="str">
        <f>IF(FullMealData[[#This Row],[Date]]="","",TEXT(FullMealData[[#This Row],[Date]],"dddd"))</f>
        <v>Wednesday</v>
      </c>
      <c r="F171" t="s">
        <v>5</v>
      </c>
      <c r="G171" t="str">
        <f>_xlfn.XLOOKUP(FullMealData[[#This Row],[Restaurant Name]],RestaurantsMetadata[Name],RestaurantsMetadata[ID], " ")</f>
        <v>RST_017</v>
      </c>
      <c r="H171" t="s">
        <v>50</v>
      </c>
    </row>
    <row r="172" spans="1:8" x14ac:dyDescent="0.25">
      <c r="A172" t="s">
        <v>378</v>
      </c>
      <c r="B172" t="str">
        <f>_xlfn.XLOOKUP(FullMealData[[#This Row],[Name]],UserMetadata[Name],UserMetadata[ID]," ")</f>
        <v>USR_004</v>
      </c>
      <c r="C172" t="s">
        <v>431</v>
      </c>
      <c r="D172" s="1">
        <v>45799</v>
      </c>
      <c r="E172" t="str">
        <f>IF(FullMealData[[#This Row],[Date]]="","",TEXT(FullMealData[[#This Row],[Date]],"dddd"))</f>
        <v>Thursday</v>
      </c>
      <c r="F172" t="s">
        <v>0</v>
      </c>
      <c r="G172" t="str">
        <f>_xlfn.XLOOKUP(FullMealData[[#This Row],[Restaurant Name]],RestaurantsMetadata[Name],RestaurantsMetadata[ID], " ")</f>
        <v>RST_017</v>
      </c>
      <c r="H172" t="s">
        <v>50</v>
      </c>
    </row>
    <row r="173" spans="1:8" x14ac:dyDescent="0.25">
      <c r="A173" t="s">
        <v>379</v>
      </c>
      <c r="B173" t="str">
        <f>_xlfn.XLOOKUP(FullMealData[[#This Row],[Name]],UserMetadata[Name],UserMetadata[ID]," ")</f>
        <v>USR_004</v>
      </c>
      <c r="C173" t="s">
        <v>431</v>
      </c>
      <c r="D173" s="1">
        <v>45799</v>
      </c>
      <c r="E173" t="str">
        <f>IF(FullMealData[[#This Row],[Date]]="","",TEXT(FullMealData[[#This Row],[Date]],"dddd"))</f>
        <v>Thursday</v>
      </c>
      <c r="F173" t="s">
        <v>1</v>
      </c>
      <c r="G173" t="str">
        <f>_xlfn.XLOOKUP(FullMealData[[#This Row],[Restaurant Name]],RestaurantsMetadata[Name],RestaurantsMetadata[ID], " ")</f>
        <v>RST_020</v>
      </c>
      <c r="H173" t="s">
        <v>85</v>
      </c>
    </row>
    <row r="174" spans="1:8" x14ac:dyDescent="0.25">
      <c r="A174" t="s">
        <v>380</v>
      </c>
      <c r="B174" t="str">
        <f>_xlfn.XLOOKUP(FullMealData[[#This Row],[Name]],UserMetadata[Name],UserMetadata[ID]," ")</f>
        <v>USR_004</v>
      </c>
      <c r="C174" t="s">
        <v>431</v>
      </c>
      <c r="D174" s="1">
        <v>45800</v>
      </c>
      <c r="E174" t="str">
        <f>IF(FullMealData[[#This Row],[Date]]="","",TEXT(FullMealData[[#This Row],[Date]],"dddd"))</f>
        <v>Friday</v>
      </c>
      <c r="F174" t="s">
        <v>1</v>
      </c>
      <c r="G174" t="str">
        <f>_xlfn.XLOOKUP(FullMealData[[#This Row],[Restaurant Name]],RestaurantsMetadata[Name],RestaurantsMetadata[ID], " ")</f>
        <v>RST_017</v>
      </c>
      <c r="H174" t="s">
        <v>50</v>
      </c>
    </row>
    <row r="175" spans="1:8" x14ac:dyDescent="0.25">
      <c r="A175" t="s">
        <v>381</v>
      </c>
      <c r="B175" t="str">
        <f>_xlfn.XLOOKUP(FullMealData[[#This Row],[Name]],UserMetadata[Name],UserMetadata[ID]," ")</f>
        <v>USR_004</v>
      </c>
      <c r="C175" t="s">
        <v>431</v>
      </c>
      <c r="D175" s="1">
        <v>45800</v>
      </c>
      <c r="E175" t="str">
        <f>IF(FullMealData[[#This Row],[Date]]="","",TEXT(FullMealData[[#This Row],[Date]],"dddd"))</f>
        <v>Friday</v>
      </c>
      <c r="F175" t="s">
        <v>6</v>
      </c>
      <c r="G175" t="str">
        <f>_xlfn.XLOOKUP(FullMealData[[#This Row],[Restaurant Name]],RestaurantsMetadata[Name],RestaurantsMetadata[ID], " ")</f>
        <v>RST_064</v>
      </c>
      <c r="H175" t="s">
        <v>355</v>
      </c>
    </row>
    <row r="176" spans="1:8" x14ac:dyDescent="0.25">
      <c r="A176" t="s">
        <v>382</v>
      </c>
      <c r="B176" t="str">
        <f>_xlfn.XLOOKUP(FullMealData[[#This Row],[Name]],UserMetadata[Name],UserMetadata[ID]," ")</f>
        <v>USR_004</v>
      </c>
      <c r="C176" t="s">
        <v>431</v>
      </c>
      <c r="D176" s="1">
        <v>45801</v>
      </c>
      <c r="E176" t="str">
        <f>IF(FullMealData[[#This Row],[Date]]="","",TEXT(FullMealData[[#This Row],[Date]],"dddd"))</f>
        <v>Saturday</v>
      </c>
      <c r="F176" t="s">
        <v>1</v>
      </c>
      <c r="G176" t="str">
        <f>_xlfn.XLOOKUP(FullMealData[[#This Row],[Restaurant Name]],RestaurantsMetadata[Name],RestaurantsMetadata[ID], " ")</f>
        <v>RST_063</v>
      </c>
      <c r="H176" t="s">
        <v>352</v>
      </c>
    </row>
    <row r="177" spans="1:8" x14ac:dyDescent="0.25">
      <c r="A177" t="s">
        <v>383</v>
      </c>
      <c r="B177" t="str">
        <f>_xlfn.XLOOKUP(FullMealData[[#This Row],[Name]],UserMetadata[Name],UserMetadata[ID]," ")</f>
        <v>USR_004</v>
      </c>
      <c r="C177" t="s">
        <v>431</v>
      </c>
      <c r="D177" s="1">
        <v>45801</v>
      </c>
      <c r="E177" t="str">
        <f>IF(FullMealData[[#This Row],[Date]]="","",TEXT(FullMealData[[#This Row],[Date]],"dddd"))</f>
        <v>Saturday</v>
      </c>
      <c r="F177" t="s">
        <v>6</v>
      </c>
      <c r="G177" t="str">
        <f>_xlfn.XLOOKUP(FullMealData[[#This Row],[Restaurant Name]],RestaurantsMetadata[Name],RestaurantsMetadata[ID], " ")</f>
        <v>RST_062</v>
      </c>
      <c r="H177" t="s">
        <v>350</v>
      </c>
    </row>
    <row r="178" spans="1:8" x14ac:dyDescent="0.25">
      <c r="A178" t="s">
        <v>384</v>
      </c>
      <c r="B178" t="str">
        <f>_xlfn.XLOOKUP(FullMealData[[#This Row],[Name]],UserMetadata[Name],UserMetadata[ID]," ")</f>
        <v>USR_004</v>
      </c>
      <c r="C178" t="s">
        <v>431</v>
      </c>
      <c r="D178" s="1">
        <v>45802</v>
      </c>
      <c r="E178" t="str">
        <f>IF(FullMealData[[#This Row],[Date]]="","",TEXT(FullMealData[[#This Row],[Date]],"dddd"))</f>
        <v>Sunday</v>
      </c>
      <c r="F178" t="s">
        <v>2</v>
      </c>
      <c r="G178" t="str">
        <f>_xlfn.XLOOKUP(FullMealData[[#This Row],[Restaurant Name]],RestaurantsMetadata[Name],RestaurantsMetadata[ID], " ")</f>
        <v>RST_003</v>
      </c>
      <c r="H178" t="s">
        <v>38</v>
      </c>
    </row>
    <row r="179" spans="1:8" x14ac:dyDescent="0.25">
      <c r="A179" t="s">
        <v>385</v>
      </c>
      <c r="B179" t="str">
        <f>_xlfn.XLOOKUP(FullMealData[[#This Row],[Name]],UserMetadata[Name],UserMetadata[ID]," ")</f>
        <v>USR_004</v>
      </c>
      <c r="C179" t="s">
        <v>431</v>
      </c>
      <c r="D179" s="1">
        <v>45802</v>
      </c>
      <c r="E179" t="str">
        <f>IF(FullMealData[[#This Row],[Date]]="","",TEXT(FullMealData[[#This Row],[Date]],"dddd"))</f>
        <v>Sunday</v>
      </c>
      <c r="F179" t="s">
        <v>6</v>
      </c>
      <c r="G179" t="str">
        <f>_xlfn.XLOOKUP(FullMealData[[#This Row],[Restaurant Name]],RestaurantsMetadata[Name],RestaurantsMetadata[ID], " ")</f>
        <v>RST_062</v>
      </c>
      <c r="H179" t="s">
        <v>350</v>
      </c>
    </row>
    <row r="180" spans="1:8" x14ac:dyDescent="0.25">
      <c r="A180" t="s">
        <v>386</v>
      </c>
      <c r="B180" t="str">
        <f>_xlfn.XLOOKUP(FullMealData[[#This Row],[Name]],UserMetadata[Name],UserMetadata[ID]," ")</f>
        <v>USR_004</v>
      </c>
      <c r="C180" t="s">
        <v>431</v>
      </c>
      <c r="D180" s="1">
        <v>45824</v>
      </c>
      <c r="E180" t="str">
        <f>IF(FullMealData[[#This Row],[Date]]="","",TEXT(FullMealData[[#This Row],[Date]],"dddd"))</f>
        <v>Monday</v>
      </c>
      <c r="F180" t="s">
        <v>0</v>
      </c>
      <c r="G180" t="str">
        <f>_xlfn.XLOOKUP(FullMealData[[#This Row],[Restaurant Name]],RestaurantsMetadata[Name],RestaurantsMetadata[ID], " ")</f>
        <v>RST_062</v>
      </c>
      <c r="H180" t="s">
        <v>350</v>
      </c>
    </row>
    <row r="181" spans="1:8" x14ac:dyDescent="0.25">
      <c r="A181" t="s">
        <v>387</v>
      </c>
      <c r="B181" t="str">
        <f>_xlfn.XLOOKUP(FullMealData[[#This Row],[Name]],UserMetadata[Name],UserMetadata[ID]," ")</f>
        <v>USR_004</v>
      </c>
      <c r="C181" t="s">
        <v>431</v>
      </c>
      <c r="D181" s="1">
        <v>45824</v>
      </c>
      <c r="E181" t="str">
        <f>IF(FullMealData[[#This Row],[Date]]="","",TEXT(FullMealData[[#This Row],[Date]],"dddd"))</f>
        <v>Monday</v>
      </c>
      <c r="F181" t="s">
        <v>5</v>
      </c>
      <c r="G181" t="str">
        <f>_xlfn.XLOOKUP(FullMealData[[#This Row],[Restaurant Name]],RestaurantsMetadata[Name],RestaurantsMetadata[ID], " ")</f>
        <v>RST_015</v>
      </c>
      <c r="H181" t="s">
        <v>48</v>
      </c>
    </row>
    <row r="182" spans="1:8" x14ac:dyDescent="0.25">
      <c r="A182" t="s">
        <v>388</v>
      </c>
      <c r="B182" t="str">
        <f>_xlfn.XLOOKUP(FullMealData[[#This Row],[Name]],UserMetadata[Name],UserMetadata[ID]," ")</f>
        <v>USR_004</v>
      </c>
      <c r="C182" t="s">
        <v>431</v>
      </c>
      <c r="D182" s="1">
        <v>45825</v>
      </c>
      <c r="E182" t="str">
        <f>IF(FullMealData[[#This Row],[Date]]="","",TEXT(FullMealData[[#This Row],[Date]],"dddd"))</f>
        <v>Tuesday</v>
      </c>
      <c r="F182" t="s">
        <v>0</v>
      </c>
      <c r="G182" t="str">
        <f>_xlfn.XLOOKUP(FullMealData[[#This Row],[Restaurant Name]],RestaurantsMetadata[Name],RestaurantsMetadata[ID], " ")</f>
        <v>RST_062</v>
      </c>
      <c r="H182" t="s">
        <v>350</v>
      </c>
    </row>
    <row r="183" spans="1:8" x14ac:dyDescent="0.25">
      <c r="A183" t="s">
        <v>389</v>
      </c>
      <c r="B183" t="str">
        <f>_xlfn.XLOOKUP(FullMealData[[#This Row],[Name]],UserMetadata[Name],UserMetadata[ID]," ")</f>
        <v>USR_004</v>
      </c>
      <c r="C183" t="s">
        <v>431</v>
      </c>
      <c r="D183" s="1">
        <v>45825</v>
      </c>
      <c r="E183" t="str">
        <f>IF(FullMealData[[#This Row],[Date]]="","",TEXT(FullMealData[[#This Row],[Date]],"dddd"))</f>
        <v>Tuesday</v>
      </c>
      <c r="F183" t="s">
        <v>1</v>
      </c>
      <c r="G183" t="str">
        <f>_xlfn.XLOOKUP(FullMealData[[#This Row],[Restaurant Name]],RestaurantsMetadata[Name],RestaurantsMetadata[ID], " ")</f>
        <v>RST_017</v>
      </c>
      <c r="H183" t="s">
        <v>50</v>
      </c>
    </row>
    <row r="184" spans="1:8" x14ac:dyDescent="0.25">
      <c r="A184" t="s">
        <v>390</v>
      </c>
      <c r="B184" t="str">
        <f>_xlfn.XLOOKUP(FullMealData[[#This Row],[Name]],UserMetadata[Name],UserMetadata[ID]," ")</f>
        <v>USR_004</v>
      </c>
      <c r="C184" t="s">
        <v>431</v>
      </c>
      <c r="D184" s="1">
        <v>45825</v>
      </c>
      <c r="E184" t="str">
        <f>IF(FullMealData[[#This Row],[Date]]="","",TEXT(FullMealData[[#This Row],[Date]],"dddd"))</f>
        <v>Tuesday</v>
      </c>
      <c r="F184" t="s">
        <v>6</v>
      </c>
      <c r="G184" t="str">
        <f>_xlfn.XLOOKUP(FullMealData[[#This Row],[Restaurant Name]],RestaurantsMetadata[Name],RestaurantsMetadata[ID], " ")</f>
        <v>RST_032</v>
      </c>
      <c r="H184" t="s">
        <v>114</v>
      </c>
    </row>
    <row r="185" spans="1:8" x14ac:dyDescent="0.25">
      <c r="A185" t="s">
        <v>391</v>
      </c>
      <c r="B185" t="str">
        <f>_xlfn.XLOOKUP(FullMealData[[#This Row],[Name]],UserMetadata[Name],UserMetadata[ID]," ")</f>
        <v>USR_004</v>
      </c>
      <c r="C185" t="s">
        <v>431</v>
      </c>
      <c r="D185" s="1">
        <v>45826</v>
      </c>
      <c r="E185" t="str">
        <f>IF(FullMealData[[#This Row],[Date]]="","",TEXT(FullMealData[[#This Row],[Date]],"dddd"))</f>
        <v>Wednesday</v>
      </c>
      <c r="F185" t="s">
        <v>1</v>
      </c>
      <c r="G185" t="str">
        <f>_xlfn.XLOOKUP(FullMealData[[#This Row],[Restaurant Name]],RestaurantsMetadata[Name],RestaurantsMetadata[ID], " ")</f>
        <v>RST_035</v>
      </c>
      <c r="H185" t="s">
        <v>120</v>
      </c>
    </row>
    <row r="186" spans="1:8" x14ac:dyDescent="0.25">
      <c r="A186" t="s">
        <v>392</v>
      </c>
      <c r="B186" t="str">
        <f>_xlfn.XLOOKUP(FullMealData[[#This Row],[Name]],UserMetadata[Name],UserMetadata[ID]," ")</f>
        <v>USR_004</v>
      </c>
      <c r="C186" t="s">
        <v>431</v>
      </c>
      <c r="D186" s="1">
        <v>45826</v>
      </c>
      <c r="E186" t="str">
        <f>IF(FullMealData[[#This Row],[Date]]="","",TEXT(FullMealData[[#This Row],[Date]],"dddd"))</f>
        <v>Wednesday</v>
      </c>
      <c r="F186" t="s">
        <v>6</v>
      </c>
      <c r="G186" t="str">
        <f>_xlfn.XLOOKUP(FullMealData[[#This Row],[Restaurant Name]],RestaurantsMetadata[Name],RestaurantsMetadata[ID], " ")</f>
        <v>RST_017</v>
      </c>
      <c r="H186" t="s">
        <v>50</v>
      </c>
    </row>
    <row r="187" spans="1:8" x14ac:dyDescent="0.25">
      <c r="A187" t="s">
        <v>393</v>
      </c>
      <c r="B187" t="str">
        <f>_xlfn.XLOOKUP(FullMealData[[#This Row],[Name]],UserMetadata[Name],UserMetadata[ID]," ")</f>
        <v>USR_004</v>
      </c>
      <c r="C187" t="s">
        <v>431</v>
      </c>
      <c r="D187" s="1">
        <v>45827</v>
      </c>
      <c r="E187" t="str">
        <f>IF(FullMealData[[#This Row],[Date]]="","",TEXT(FullMealData[[#This Row],[Date]],"dddd"))</f>
        <v>Thursday</v>
      </c>
      <c r="F187" t="s">
        <v>1</v>
      </c>
      <c r="G187" t="str">
        <f>_xlfn.XLOOKUP(FullMealData[[#This Row],[Restaurant Name]],RestaurantsMetadata[Name],RestaurantsMetadata[ID], " ")</f>
        <v>RST_006</v>
      </c>
      <c r="H187" t="s">
        <v>70</v>
      </c>
    </row>
    <row r="188" spans="1:8" x14ac:dyDescent="0.25">
      <c r="A188" t="s">
        <v>394</v>
      </c>
      <c r="B188" t="str">
        <f>_xlfn.XLOOKUP(FullMealData[[#This Row],[Name]],UserMetadata[Name],UserMetadata[ID]," ")</f>
        <v>USR_004</v>
      </c>
      <c r="C188" t="s">
        <v>431</v>
      </c>
      <c r="D188" s="1">
        <v>45827</v>
      </c>
      <c r="E188" t="str">
        <f>IF(FullMealData[[#This Row],[Date]]="","",TEXT(FullMealData[[#This Row],[Date]],"dddd"))</f>
        <v>Thursday</v>
      </c>
      <c r="F188" t="s">
        <v>6</v>
      </c>
      <c r="G188" t="str">
        <f>_xlfn.XLOOKUP(FullMealData[[#This Row],[Restaurant Name]],RestaurantsMetadata[Name],RestaurantsMetadata[ID], " ")</f>
        <v>RST_063</v>
      </c>
      <c r="H188" t="s">
        <v>352</v>
      </c>
    </row>
    <row r="189" spans="1:8" x14ac:dyDescent="0.25">
      <c r="A189" t="s">
        <v>395</v>
      </c>
      <c r="B189" t="str">
        <f>_xlfn.XLOOKUP(FullMealData[[#This Row],[Name]],UserMetadata[Name],UserMetadata[ID]," ")</f>
        <v>USR_004</v>
      </c>
      <c r="C189" t="s">
        <v>431</v>
      </c>
      <c r="D189" s="1">
        <v>45828</v>
      </c>
      <c r="E189" t="str">
        <f>IF(FullMealData[[#This Row],[Date]]="","",TEXT(FullMealData[[#This Row],[Date]],"dddd"))</f>
        <v>Friday</v>
      </c>
      <c r="F189" t="s">
        <v>2</v>
      </c>
      <c r="G189" t="str">
        <f>_xlfn.XLOOKUP(FullMealData[[#This Row],[Restaurant Name]],RestaurantsMetadata[Name],RestaurantsMetadata[ID], " ")</f>
        <v>RST_011</v>
      </c>
      <c r="H189" t="s">
        <v>46</v>
      </c>
    </row>
    <row r="190" spans="1:8" x14ac:dyDescent="0.25">
      <c r="A190" t="s">
        <v>396</v>
      </c>
      <c r="B190" t="str">
        <f>_xlfn.XLOOKUP(FullMealData[[#This Row],[Name]],UserMetadata[Name],UserMetadata[ID]," ")</f>
        <v>USR_004</v>
      </c>
      <c r="C190" t="s">
        <v>431</v>
      </c>
      <c r="D190" s="1">
        <v>45828</v>
      </c>
      <c r="E190" t="str">
        <f>IF(FullMealData[[#This Row],[Date]]="","",TEXT(FullMealData[[#This Row],[Date]],"dddd"))</f>
        <v>Friday</v>
      </c>
      <c r="F190" t="s">
        <v>6</v>
      </c>
      <c r="G190" t="str">
        <f>_xlfn.XLOOKUP(FullMealData[[#This Row],[Restaurant Name]],RestaurantsMetadata[Name],RestaurantsMetadata[ID], " ")</f>
        <v>RST_004</v>
      </c>
      <c r="H190" t="s">
        <v>39</v>
      </c>
    </row>
    <row r="191" spans="1:8" x14ac:dyDescent="0.25">
      <c r="A191" t="s">
        <v>397</v>
      </c>
      <c r="B191" t="str">
        <f>_xlfn.XLOOKUP(FullMealData[[#This Row],[Name]],UserMetadata[Name],UserMetadata[ID]," ")</f>
        <v>USR_004</v>
      </c>
      <c r="C191" t="s">
        <v>431</v>
      </c>
      <c r="D191" s="1">
        <v>45829</v>
      </c>
      <c r="E191" t="str">
        <f>IF(FullMealData[[#This Row],[Date]]="","",TEXT(FullMealData[[#This Row],[Date]],"dddd"))</f>
        <v>Saturday</v>
      </c>
      <c r="F191" t="s">
        <v>0</v>
      </c>
      <c r="G191" t="str">
        <f>_xlfn.XLOOKUP(FullMealData[[#This Row],[Restaurant Name]],RestaurantsMetadata[Name],RestaurantsMetadata[ID], " ")</f>
        <v>RST_062</v>
      </c>
      <c r="H191" t="s">
        <v>350</v>
      </c>
    </row>
    <row r="192" spans="1:8" x14ac:dyDescent="0.25">
      <c r="A192" t="s">
        <v>398</v>
      </c>
      <c r="B192" t="str">
        <f>_xlfn.XLOOKUP(FullMealData[[#This Row],[Name]],UserMetadata[Name],UserMetadata[ID]," ")</f>
        <v>USR_004</v>
      </c>
      <c r="C192" t="s">
        <v>431</v>
      </c>
      <c r="D192" s="1">
        <v>45829</v>
      </c>
      <c r="E192" t="str">
        <f>IF(FullMealData[[#This Row],[Date]]="","",TEXT(FullMealData[[#This Row],[Date]],"dddd"))</f>
        <v>Saturday</v>
      </c>
      <c r="F192" t="s">
        <v>1</v>
      </c>
      <c r="G192" t="str">
        <f>_xlfn.XLOOKUP(FullMealData[[#This Row],[Restaurant Name]],RestaurantsMetadata[Name],RestaurantsMetadata[ID], " ")</f>
        <v>RST_063</v>
      </c>
      <c r="H192" t="s">
        <v>352</v>
      </c>
    </row>
    <row r="193" spans="1:8" x14ac:dyDescent="0.25">
      <c r="A193" t="s">
        <v>399</v>
      </c>
      <c r="B193" t="str">
        <f>_xlfn.XLOOKUP(FullMealData[[#This Row],[Name]],UserMetadata[Name],UserMetadata[ID]," ")</f>
        <v>USR_004</v>
      </c>
      <c r="C193" t="s">
        <v>431</v>
      </c>
      <c r="D193" s="1">
        <v>45829</v>
      </c>
      <c r="E193" t="str">
        <f>IF(FullMealData[[#This Row],[Date]]="","",TEXT(FullMealData[[#This Row],[Date]],"dddd"))</f>
        <v>Saturday</v>
      </c>
      <c r="F193" t="s">
        <v>6</v>
      </c>
      <c r="G193" t="str">
        <f>_xlfn.XLOOKUP(FullMealData[[#This Row],[Restaurant Name]],RestaurantsMetadata[Name],RestaurantsMetadata[ID], " ")</f>
        <v>RST_062</v>
      </c>
      <c r="H193" t="s">
        <v>350</v>
      </c>
    </row>
    <row r="194" spans="1:8" x14ac:dyDescent="0.25">
      <c r="A194" t="s">
        <v>400</v>
      </c>
      <c r="B194" t="str">
        <f>_xlfn.XLOOKUP(FullMealData[[#This Row],[Name]],UserMetadata[Name],UserMetadata[ID]," ")</f>
        <v>USR_004</v>
      </c>
      <c r="C194" t="s">
        <v>431</v>
      </c>
      <c r="D194" s="1">
        <v>45830</v>
      </c>
      <c r="E194" t="str">
        <f>IF(FullMealData[[#This Row],[Date]]="","",TEXT(FullMealData[[#This Row],[Date]],"dddd"))</f>
        <v>Sunday</v>
      </c>
      <c r="F194" t="s">
        <v>1</v>
      </c>
      <c r="G194" t="str">
        <f>_xlfn.XLOOKUP(FullMealData[[#This Row],[Restaurant Name]],RestaurantsMetadata[Name],RestaurantsMetadata[ID], " ")</f>
        <v>RST_062</v>
      </c>
      <c r="H194" t="s">
        <v>350</v>
      </c>
    </row>
    <row r="195" spans="1:8" x14ac:dyDescent="0.25">
      <c r="A195" t="s">
        <v>401</v>
      </c>
      <c r="B195" t="str">
        <f>_xlfn.XLOOKUP(FullMealData[[#This Row],[Name]],UserMetadata[Name],UserMetadata[ID]," ")</f>
        <v>USR_004</v>
      </c>
      <c r="C195" t="s">
        <v>431</v>
      </c>
      <c r="D195" s="1">
        <v>45830</v>
      </c>
      <c r="E195" t="str">
        <f>IF(FullMealData[[#This Row],[Date]]="","",TEXT(FullMealData[[#This Row],[Date]],"dddd"))</f>
        <v>Sunday</v>
      </c>
      <c r="F195" t="s">
        <v>6</v>
      </c>
      <c r="G195" t="str">
        <f>_xlfn.XLOOKUP(FullMealData[[#This Row],[Restaurant Name]],RestaurantsMetadata[Name],RestaurantsMetadata[ID], " ")</f>
        <v>RST_029</v>
      </c>
      <c r="H195" t="s">
        <v>109</v>
      </c>
    </row>
    <row r="196" spans="1:8" x14ac:dyDescent="0.25">
      <c r="A196" t="s">
        <v>402</v>
      </c>
      <c r="B196" t="str">
        <f>_xlfn.XLOOKUP(FullMealData[[#This Row],[Name]],UserMetadata[Name],UserMetadata[ID]," ")</f>
        <v>USR_004</v>
      </c>
      <c r="C196" t="s">
        <v>431</v>
      </c>
      <c r="D196" s="1">
        <v>45831</v>
      </c>
      <c r="E196" t="str">
        <f>IF(FullMealData[[#This Row],[Date]]="","",TEXT(FullMealData[[#This Row],[Date]],"dddd"))</f>
        <v>Monday</v>
      </c>
      <c r="F196" t="s">
        <v>2</v>
      </c>
      <c r="G196" t="str">
        <f>_xlfn.XLOOKUP(FullMealData[[#This Row],[Restaurant Name]],RestaurantsMetadata[Name],RestaurantsMetadata[ID], " ")</f>
        <v>RST_062</v>
      </c>
      <c r="H196" t="s">
        <v>350</v>
      </c>
    </row>
    <row r="197" spans="1:8" x14ac:dyDescent="0.25">
      <c r="A197" t="s">
        <v>403</v>
      </c>
      <c r="B197" t="str">
        <f>_xlfn.XLOOKUP(FullMealData[[#This Row],[Name]],UserMetadata[Name],UserMetadata[ID]," ")</f>
        <v>USR_004</v>
      </c>
      <c r="C197" t="s">
        <v>431</v>
      </c>
      <c r="D197" s="1">
        <v>45831</v>
      </c>
      <c r="E197" t="str">
        <f>IF(FullMealData[[#This Row],[Date]]="","",TEXT(FullMealData[[#This Row],[Date]],"dddd"))</f>
        <v>Monday</v>
      </c>
      <c r="F197" t="s">
        <v>6</v>
      </c>
      <c r="G197" t="str">
        <f>_xlfn.XLOOKUP(FullMealData[[#This Row],[Restaurant Name]],RestaurantsMetadata[Name],RestaurantsMetadata[ID], " ")</f>
        <v>RST_062</v>
      </c>
      <c r="H197" t="s">
        <v>350</v>
      </c>
    </row>
    <row r="198" spans="1:8" x14ac:dyDescent="0.25">
      <c r="A198" t="s">
        <v>404</v>
      </c>
      <c r="B198" t="str">
        <f>_xlfn.XLOOKUP(FullMealData[[#This Row],[Name]],UserMetadata[Name],UserMetadata[ID]," ")</f>
        <v>USR_004</v>
      </c>
      <c r="C198" t="s">
        <v>431</v>
      </c>
      <c r="D198" s="1">
        <v>45832</v>
      </c>
      <c r="E198" t="str">
        <f>IF(FullMealData[[#This Row],[Date]]="","",TEXT(FullMealData[[#This Row],[Date]],"dddd"))</f>
        <v>Tuesday</v>
      </c>
      <c r="F198" t="s">
        <v>2</v>
      </c>
      <c r="G198" t="str">
        <f>_xlfn.XLOOKUP(FullMealData[[#This Row],[Restaurant Name]],RestaurantsMetadata[Name],RestaurantsMetadata[ID], " ")</f>
        <v>RST_017</v>
      </c>
      <c r="H198" t="s">
        <v>50</v>
      </c>
    </row>
    <row r="199" spans="1:8" x14ac:dyDescent="0.25">
      <c r="A199" t="s">
        <v>405</v>
      </c>
      <c r="B199" t="str">
        <f>_xlfn.XLOOKUP(FullMealData[[#This Row],[Name]],UserMetadata[Name],UserMetadata[ID]," ")</f>
        <v>USR_004</v>
      </c>
      <c r="C199" t="s">
        <v>431</v>
      </c>
      <c r="D199" s="1">
        <v>45832</v>
      </c>
      <c r="E199" t="str">
        <f>IF(FullMealData[[#This Row],[Date]]="","",TEXT(FullMealData[[#This Row],[Date]],"dddd"))</f>
        <v>Tuesday</v>
      </c>
      <c r="F199" t="s">
        <v>6</v>
      </c>
      <c r="G199" t="str">
        <f>_xlfn.XLOOKUP(FullMealData[[#This Row],[Restaurant Name]],RestaurantsMetadata[Name],RestaurantsMetadata[ID], " ")</f>
        <v>RST_020</v>
      </c>
      <c r="H199" t="s">
        <v>85</v>
      </c>
    </row>
    <row r="200" spans="1:8" x14ac:dyDescent="0.25">
      <c r="A200" t="s">
        <v>406</v>
      </c>
      <c r="B200" t="str">
        <f>_xlfn.XLOOKUP(FullMealData[[#This Row],[Name]],UserMetadata[Name],UserMetadata[ID]," ")</f>
        <v>USR_004</v>
      </c>
      <c r="C200" t="s">
        <v>431</v>
      </c>
      <c r="D200" s="1">
        <v>45833</v>
      </c>
      <c r="E200" t="str">
        <f>IF(FullMealData[[#This Row],[Date]]="","",TEXT(FullMealData[[#This Row],[Date]],"dddd"))</f>
        <v>Wednesday</v>
      </c>
      <c r="F200" t="s">
        <v>2</v>
      </c>
      <c r="G200" t="str">
        <f>_xlfn.XLOOKUP(FullMealData[[#This Row],[Restaurant Name]],RestaurantsMetadata[Name],RestaurantsMetadata[ID], " ")</f>
        <v>RST_062</v>
      </c>
      <c r="H200" t="s">
        <v>350</v>
      </c>
    </row>
    <row r="201" spans="1:8" x14ac:dyDescent="0.25">
      <c r="A201" t="s">
        <v>407</v>
      </c>
      <c r="B201" t="str">
        <f>_xlfn.XLOOKUP(FullMealData[[#This Row],[Name]],UserMetadata[Name],UserMetadata[ID]," ")</f>
        <v>USR_004</v>
      </c>
      <c r="C201" t="s">
        <v>431</v>
      </c>
      <c r="D201" s="1">
        <v>45833</v>
      </c>
      <c r="E201" t="str">
        <f>IF(FullMealData[[#This Row],[Date]]="","",TEXT(FullMealData[[#This Row],[Date]],"dddd"))</f>
        <v>Wednesday</v>
      </c>
      <c r="F201" t="s">
        <v>4</v>
      </c>
      <c r="G201" t="str">
        <f>_xlfn.XLOOKUP(FullMealData[[#This Row],[Restaurant Name]],RestaurantsMetadata[Name],RestaurantsMetadata[ID], " ")</f>
        <v>RST_012</v>
      </c>
      <c r="H201" t="s">
        <v>72</v>
      </c>
    </row>
    <row r="202" spans="1:8" x14ac:dyDescent="0.25">
      <c r="A202" t="s">
        <v>408</v>
      </c>
      <c r="B202" t="str">
        <f>_xlfn.XLOOKUP(FullMealData[[#This Row],[Name]],UserMetadata[Name],UserMetadata[ID]," ")</f>
        <v>USR_004</v>
      </c>
      <c r="C202" t="s">
        <v>431</v>
      </c>
      <c r="D202" s="1">
        <v>45833</v>
      </c>
      <c r="E202" t="str">
        <f>IF(FullMealData[[#This Row],[Date]]="","",TEXT(FullMealData[[#This Row],[Date]],"dddd"))</f>
        <v>Wednesday</v>
      </c>
      <c r="F202" t="s">
        <v>6</v>
      </c>
      <c r="G202" t="str">
        <f>_xlfn.XLOOKUP(FullMealData[[#This Row],[Restaurant Name]],RestaurantsMetadata[Name],RestaurantsMetadata[ID], " ")</f>
        <v>RST_020</v>
      </c>
      <c r="H202" t="s">
        <v>85</v>
      </c>
    </row>
    <row r="203" spans="1:8" x14ac:dyDescent="0.25">
      <c r="A203" t="s">
        <v>409</v>
      </c>
      <c r="B203" t="str">
        <f>_xlfn.XLOOKUP(FullMealData[[#This Row],[Name]],UserMetadata[Name],UserMetadata[ID]," ")</f>
        <v>USR_004</v>
      </c>
      <c r="C203" t="s">
        <v>431</v>
      </c>
      <c r="D203" s="1">
        <v>45834</v>
      </c>
      <c r="E203" t="str">
        <f>IF(FullMealData[[#This Row],[Date]]="","",TEXT(FullMealData[[#This Row],[Date]],"dddd"))</f>
        <v>Thursday</v>
      </c>
      <c r="F203" t="s">
        <v>1</v>
      </c>
      <c r="G203" t="str">
        <f>_xlfn.XLOOKUP(FullMealData[[#This Row],[Restaurant Name]],RestaurantsMetadata[Name],RestaurantsMetadata[ID], " ")</f>
        <v>RST_020</v>
      </c>
      <c r="H203" t="s">
        <v>85</v>
      </c>
    </row>
    <row r="204" spans="1:8" x14ac:dyDescent="0.25">
      <c r="A204" t="s">
        <v>410</v>
      </c>
      <c r="B204" t="str">
        <f>_xlfn.XLOOKUP(FullMealData[[#This Row],[Name]],UserMetadata[Name],UserMetadata[ID]," ")</f>
        <v>USR_004</v>
      </c>
      <c r="C204" t="s">
        <v>431</v>
      </c>
      <c r="D204" s="1">
        <v>45834</v>
      </c>
      <c r="E204" t="str">
        <f>IF(FullMealData[[#This Row],[Date]]="","",TEXT(FullMealData[[#This Row],[Date]],"dddd"))</f>
        <v>Thursday</v>
      </c>
      <c r="F204" t="s">
        <v>6</v>
      </c>
      <c r="G204" t="str">
        <f>_xlfn.XLOOKUP(FullMealData[[#This Row],[Restaurant Name]],RestaurantsMetadata[Name],RestaurantsMetadata[ID], " ")</f>
        <v>RST_024</v>
      </c>
      <c r="H204" t="s">
        <v>93</v>
      </c>
    </row>
    <row r="205" spans="1:8" x14ac:dyDescent="0.25">
      <c r="A205" t="s">
        <v>411</v>
      </c>
      <c r="B205" t="str">
        <f>_xlfn.XLOOKUP(FullMealData[[#This Row],[Name]],UserMetadata[Name],UserMetadata[ID]," ")</f>
        <v>USR_004</v>
      </c>
      <c r="C205" t="s">
        <v>431</v>
      </c>
      <c r="D205" s="1">
        <v>45835</v>
      </c>
      <c r="E205" t="str">
        <f>IF(FullMealData[[#This Row],[Date]]="","",TEXT(FullMealData[[#This Row],[Date]],"dddd"))</f>
        <v>Friday</v>
      </c>
      <c r="F205" t="s">
        <v>5</v>
      </c>
      <c r="G205" t="str">
        <f>_xlfn.XLOOKUP(FullMealData[[#This Row],[Restaurant Name]],RestaurantsMetadata[Name],RestaurantsMetadata[ID], " ")</f>
        <v>RST_050</v>
      </c>
      <c r="H205" t="s">
        <v>150</v>
      </c>
    </row>
    <row r="206" spans="1:8" x14ac:dyDescent="0.25">
      <c r="A206" t="s">
        <v>412</v>
      </c>
      <c r="B206" t="str">
        <f>_xlfn.XLOOKUP(FullMealData[[#This Row],[Name]],UserMetadata[Name],UserMetadata[ID]," ")</f>
        <v>USR_004</v>
      </c>
      <c r="C206" t="s">
        <v>431</v>
      </c>
      <c r="D206" s="1">
        <v>45836</v>
      </c>
      <c r="E206" t="str">
        <f>IF(FullMealData[[#This Row],[Date]]="","",TEXT(FullMealData[[#This Row],[Date]],"dddd"))</f>
        <v>Saturday</v>
      </c>
      <c r="F206" t="s">
        <v>1</v>
      </c>
      <c r="G206" t="str">
        <f>_xlfn.XLOOKUP(FullMealData[[#This Row],[Restaurant Name]],RestaurantsMetadata[Name],RestaurantsMetadata[ID], " ")</f>
        <v>RST_017</v>
      </c>
      <c r="H206" t="s">
        <v>50</v>
      </c>
    </row>
    <row r="207" spans="1:8" x14ac:dyDescent="0.25">
      <c r="A207" t="s">
        <v>413</v>
      </c>
      <c r="B207" t="str">
        <f>_xlfn.XLOOKUP(FullMealData[[#This Row],[Name]],UserMetadata[Name],UserMetadata[ID]," ")</f>
        <v>USR_004</v>
      </c>
      <c r="C207" t="s">
        <v>431</v>
      </c>
      <c r="D207" s="1">
        <v>45836</v>
      </c>
      <c r="E207" t="str">
        <f>IF(FullMealData[[#This Row],[Date]]="","",TEXT(FullMealData[[#This Row],[Date]],"dddd"))</f>
        <v>Saturday</v>
      </c>
      <c r="F207" t="s">
        <v>6</v>
      </c>
      <c r="G207" t="str">
        <f>_xlfn.XLOOKUP(FullMealData[[#This Row],[Restaurant Name]],RestaurantsMetadata[Name],RestaurantsMetadata[ID], " ")</f>
        <v>RST_064</v>
      </c>
      <c r="H207" t="s">
        <v>355</v>
      </c>
    </row>
    <row r="208" spans="1:8" x14ac:dyDescent="0.25">
      <c r="A208" t="s">
        <v>414</v>
      </c>
      <c r="B208" t="str">
        <f>_xlfn.XLOOKUP(FullMealData[[#This Row],[Name]],UserMetadata[Name],UserMetadata[ID]," ")</f>
        <v>USR_004</v>
      </c>
      <c r="C208" t="s">
        <v>431</v>
      </c>
      <c r="D208" s="1">
        <v>45837</v>
      </c>
      <c r="E208" t="str">
        <f>IF(FullMealData[[#This Row],[Date]]="","",TEXT(FullMealData[[#This Row],[Date]],"dddd"))</f>
        <v>Sunday</v>
      </c>
      <c r="F208" t="s">
        <v>0</v>
      </c>
      <c r="G208" t="str">
        <f>_xlfn.XLOOKUP(FullMealData[[#This Row],[Restaurant Name]],RestaurantsMetadata[Name],RestaurantsMetadata[ID], " ")</f>
        <v>RST_062</v>
      </c>
      <c r="H208" t="s">
        <v>350</v>
      </c>
    </row>
    <row r="209" spans="1:8" x14ac:dyDescent="0.25">
      <c r="A209" t="s">
        <v>415</v>
      </c>
      <c r="B209" t="str">
        <f>_xlfn.XLOOKUP(FullMealData[[#This Row],[Name]],UserMetadata[Name],UserMetadata[ID]," ")</f>
        <v>USR_004</v>
      </c>
      <c r="C209" t="s">
        <v>431</v>
      </c>
      <c r="D209" s="1">
        <v>45837</v>
      </c>
      <c r="E209" t="str">
        <f>IF(FullMealData[[#This Row],[Date]]="","",TEXT(FullMealData[[#This Row],[Date]],"dddd"))</f>
        <v>Sunday</v>
      </c>
      <c r="F209" t="s">
        <v>1</v>
      </c>
      <c r="G209" t="str">
        <f>_xlfn.XLOOKUP(FullMealData[[#This Row],[Restaurant Name]],RestaurantsMetadata[Name],RestaurantsMetadata[ID], " ")</f>
        <v>RST_061</v>
      </c>
      <c r="H209" t="s">
        <v>348</v>
      </c>
    </row>
    <row r="210" spans="1:8" x14ac:dyDescent="0.25">
      <c r="A210" t="s">
        <v>416</v>
      </c>
      <c r="B210" t="str">
        <f>_xlfn.XLOOKUP(FullMealData[[#This Row],[Name]],UserMetadata[Name],UserMetadata[ID]," ")</f>
        <v>USR_004</v>
      </c>
      <c r="C210" t="s">
        <v>431</v>
      </c>
      <c r="D210" s="1">
        <v>45837</v>
      </c>
      <c r="E210" t="str">
        <f>IF(FullMealData[[#This Row],[Date]]="","",TEXT(FullMealData[[#This Row],[Date]],"dddd"))</f>
        <v>Sunday</v>
      </c>
      <c r="F210" t="s">
        <v>6</v>
      </c>
      <c r="G210" t="str">
        <f>_xlfn.XLOOKUP(FullMealData[[#This Row],[Restaurant Name]],RestaurantsMetadata[Name],RestaurantsMetadata[ID], " ")</f>
        <v>RST_062</v>
      </c>
      <c r="H210" t="s">
        <v>350</v>
      </c>
    </row>
    <row r="211" spans="1:8" x14ac:dyDescent="0.25">
      <c r="A211" t="s">
        <v>417</v>
      </c>
      <c r="B211" t="str">
        <f>_xlfn.XLOOKUP(FullMealData[[#This Row],[Name]],UserMetadata[Name],UserMetadata[ID]," ")</f>
        <v>USR_004</v>
      </c>
      <c r="C211" t="s">
        <v>431</v>
      </c>
      <c r="D211" s="1">
        <v>45838</v>
      </c>
      <c r="E211" t="str">
        <f>IF(FullMealData[[#This Row],[Date]]="","",TEXT(FullMealData[[#This Row],[Date]],"dddd"))</f>
        <v>Monday</v>
      </c>
      <c r="F211" t="s">
        <v>0</v>
      </c>
      <c r="G211" t="str">
        <f>_xlfn.XLOOKUP(FullMealData[[#This Row],[Restaurant Name]],RestaurantsMetadata[Name],RestaurantsMetadata[ID], " ")</f>
        <v>RST_063</v>
      </c>
      <c r="H211" t="s">
        <v>352</v>
      </c>
    </row>
    <row r="212" spans="1:8" x14ac:dyDescent="0.25">
      <c r="A212" t="s">
        <v>418</v>
      </c>
      <c r="B212" t="str">
        <f>_xlfn.XLOOKUP(FullMealData[[#This Row],[Name]],UserMetadata[Name],UserMetadata[ID]," ")</f>
        <v>USR_004</v>
      </c>
      <c r="C212" t="s">
        <v>431</v>
      </c>
      <c r="D212" s="1">
        <v>45838</v>
      </c>
      <c r="E212" t="str">
        <f>IF(FullMealData[[#This Row],[Date]]="","",TEXT(FullMealData[[#This Row],[Date]],"dddd"))</f>
        <v>Monday</v>
      </c>
      <c r="F212" t="s">
        <v>1</v>
      </c>
      <c r="G212" t="str">
        <f>_xlfn.XLOOKUP(FullMealData[[#This Row],[Restaurant Name]],RestaurantsMetadata[Name],RestaurantsMetadata[ID], " ")</f>
        <v>RST_064</v>
      </c>
      <c r="H212" t="s">
        <v>355</v>
      </c>
    </row>
    <row r="213" spans="1:8" x14ac:dyDescent="0.25">
      <c r="A213" t="s">
        <v>419</v>
      </c>
      <c r="B213" t="str">
        <f>_xlfn.XLOOKUP(FullMealData[[#This Row],[Name]],UserMetadata[Name],UserMetadata[ID]," ")</f>
        <v>USR_004</v>
      </c>
      <c r="C213" t="s">
        <v>431</v>
      </c>
      <c r="D213" s="1">
        <v>45838</v>
      </c>
      <c r="E213" t="str">
        <f>IF(FullMealData[[#This Row],[Date]]="","",TEXT(FullMealData[[#This Row],[Date]],"dddd"))</f>
        <v>Monday</v>
      </c>
      <c r="F213" t="s">
        <v>6</v>
      </c>
      <c r="G213" t="str">
        <f>_xlfn.XLOOKUP(FullMealData[[#This Row],[Restaurant Name]],RestaurantsMetadata[Name],RestaurantsMetadata[ID], " ")</f>
        <v>RST_062</v>
      </c>
      <c r="H213" t="s">
        <v>350</v>
      </c>
    </row>
    <row r="214" spans="1:8" x14ac:dyDescent="0.25">
      <c r="A214" t="s">
        <v>420</v>
      </c>
      <c r="B214" t="str">
        <f>_xlfn.XLOOKUP(FullMealData[[#This Row],[Name]],UserMetadata[Name],UserMetadata[ID]," ")</f>
        <v>USR_004</v>
      </c>
      <c r="C214" t="s">
        <v>431</v>
      </c>
      <c r="D214" s="1">
        <v>45839</v>
      </c>
      <c r="E214" t="str">
        <f>IF(FullMealData[[#This Row],[Date]]="","",TEXT(FullMealData[[#This Row],[Date]],"dddd"))</f>
        <v>Tuesday</v>
      </c>
      <c r="F214" t="s">
        <v>0</v>
      </c>
      <c r="G214" t="str">
        <f>_xlfn.XLOOKUP(FullMealData[[#This Row],[Restaurant Name]],RestaurantsMetadata[Name],RestaurantsMetadata[ID], " ")</f>
        <v>RST_062</v>
      </c>
      <c r="H214" t="s">
        <v>350</v>
      </c>
    </row>
    <row r="215" spans="1:8" x14ac:dyDescent="0.25">
      <c r="A215" t="s">
        <v>421</v>
      </c>
      <c r="B215" t="str">
        <f>_xlfn.XLOOKUP(FullMealData[[#This Row],[Name]],UserMetadata[Name],UserMetadata[ID]," ")</f>
        <v>USR_004</v>
      </c>
      <c r="C215" t="s">
        <v>431</v>
      </c>
      <c r="D215" s="1">
        <v>45839</v>
      </c>
      <c r="E215" t="str">
        <f>IF(FullMealData[[#This Row],[Date]]="","",TEXT(FullMealData[[#This Row],[Date]],"dddd"))</f>
        <v>Tuesday</v>
      </c>
      <c r="F215" t="s">
        <v>1</v>
      </c>
      <c r="G215" t="str">
        <f>_xlfn.XLOOKUP(FullMealData[[#This Row],[Restaurant Name]],RestaurantsMetadata[Name],RestaurantsMetadata[ID], " ")</f>
        <v>RST_061</v>
      </c>
      <c r="H215" t="s">
        <v>348</v>
      </c>
    </row>
    <row r="216" spans="1:8" x14ac:dyDescent="0.25">
      <c r="A216" t="s">
        <v>422</v>
      </c>
      <c r="B216" t="str">
        <f>_xlfn.XLOOKUP(FullMealData[[#This Row],[Name]],UserMetadata[Name],UserMetadata[ID]," ")</f>
        <v>USR_004</v>
      </c>
      <c r="C216" t="s">
        <v>431</v>
      </c>
      <c r="D216" s="1">
        <v>45839</v>
      </c>
      <c r="E216" t="str">
        <f>IF(FullMealData[[#This Row],[Date]]="","",TEXT(FullMealData[[#This Row],[Date]],"dddd"))</f>
        <v>Tuesday</v>
      </c>
      <c r="F216" t="s">
        <v>6</v>
      </c>
      <c r="G216" t="str">
        <f>_xlfn.XLOOKUP(FullMealData[[#This Row],[Restaurant Name]],RestaurantsMetadata[Name],RestaurantsMetadata[ID], " ")</f>
        <v>RST_020</v>
      </c>
      <c r="H216" t="s">
        <v>85</v>
      </c>
    </row>
    <row r="217" spans="1:8" x14ac:dyDescent="0.25">
      <c r="A217" t="s">
        <v>423</v>
      </c>
      <c r="B217" t="str">
        <f>_xlfn.XLOOKUP(FullMealData[[#This Row],[Name]],UserMetadata[Name],UserMetadata[ID]," ")</f>
        <v>USR_004</v>
      </c>
      <c r="C217" t="s">
        <v>431</v>
      </c>
      <c r="D217" s="1">
        <v>45840</v>
      </c>
      <c r="E217" t="str">
        <f>IF(FullMealData[[#This Row],[Date]]="","",TEXT(FullMealData[[#This Row],[Date]],"dddd"))</f>
        <v>Wednesday</v>
      </c>
      <c r="F217" t="s">
        <v>1</v>
      </c>
      <c r="G217" t="str">
        <f>_xlfn.XLOOKUP(FullMealData[[#This Row],[Restaurant Name]],RestaurantsMetadata[Name],RestaurantsMetadata[ID], " ")</f>
        <v>RST_062</v>
      </c>
      <c r="H217" t="s">
        <v>350</v>
      </c>
    </row>
    <row r="218" spans="1:8" x14ac:dyDescent="0.25">
      <c r="A218" t="s">
        <v>424</v>
      </c>
      <c r="B218" t="str">
        <f>_xlfn.XLOOKUP(FullMealData[[#This Row],[Name]],UserMetadata[Name],UserMetadata[ID]," ")</f>
        <v>USR_004</v>
      </c>
      <c r="C218" t="s">
        <v>431</v>
      </c>
      <c r="D218" s="1">
        <v>45840</v>
      </c>
      <c r="E218" t="str">
        <f>IF(FullMealData[[#This Row],[Date]]="","",TEXT(FullMealData[[#This Row],[Date]],"dddd"))</f>
        <v>Wednesday</v>
      </c>
      <c r="F218" t="s">
        <v>6</v>
      </c>
      <c r="G218" t="str">
        <f>_xlfn.XLOOKUP(FullMealData[[#This Row],[Restaurant Name]],RestaurantsMetadata[Name],RestaurantsMetadata[ID], " ")</f>
        <v>RST_020</v>
      </c>
      <c r="H218" t="s">
        <v>85</v>
      </c>
    </row>
    <row r="219" spans="1:8" x14ac:dyDescent="0.25">
      <c r="A219" t="s">
        <v>425</v>
      </c>
      <c r="B219" t="str">
        <f>_xlfn.XLOOKUP(FullMealData[[#This Row],[Name]],UserMetadata[Name],UserMetadata[ID]," ")</f>
        <v>USR_004</v>
      </c>
      <c r="C219" t="s">
        <v>431</v>
      </c>
      <c r="D219" s="1">
        <v>45841</v>
      </c>
      <c r="E219" t="str">
        <f>IF(FullMealData[[#This Row],[Date]]="","",TEXT(FullMealData[[#This Row],[Date]],"dddd"))</f>
        <v>Thursday</v>
      </c>
      <c r="F219" t="s">
        <v>2</v>
      </c>
      <c r="G219" t="str">
        <f>_xlfn.XLOOKUP(FullMealData[[#This Row],[Restaurant Name]],RestaurantsMetadata[Name],RestaurantsMetadata[ID], " ")</f>
        <v>RST_062</v>
      </c>
      <c r="H219" t="s">
        <v>350</v>
      </c>
    </row>
    <row r="220" spans="1:8" x14ac:dyDescent="0.25">
      <c r="A220" t="s">
        <v>426</v>
      </c>
      <c r="B220" t="str">
        <f>_xlfn.XLOOKUP(FullMealData[[#This Row],[Name]],UserMetadata[Name],UserMetadata[ID]," ")</f>
        <v>USR_004</v>
      </c>
      <c r="C220" t="s">
        <v>431</v>
      </c>
      <c r="D220" s="1">
        <v>45841</v>
      </c>
      <c r="E220" t="str">
        <f>IF(FullMealData[[#This Row],[Date]]="","",TEXT(FullMealData[[#This Row],[Date]],"dddd"))</f>
        <v>Thursday</v>
      </c>
      <c r="F220" t="s">
        <v>5</v>
      </c>
      <c r="G220" t="str">
        <f>_xlfn.XLOOKUP(FullMealData[[#This Row],[Restaurant Name]],RestaurantsMetadata[Name],RestaurantsMetadata[ID], " ")</f>
        <v>RST_064</v>
      </c>
      <c r="H220" t="s">
        <v>355</v>
      </c>
    </row>
    <row r="221" spans="1:8" x14ac:dyDescent="0.25">
      <c r="A221" t="s">
        <v>427</v>
      </c>
      <c r="B221" t="str">
        <f>_xlfn.XLOOKUP(FullMealData[[#This Row],[Name]],UserMetadata[Name],UserMetadata[ID]," ")</f>
        <v>USR_004</v>
      </c>
      <c r="C221" t="s">
        <v>431</v>
      </c>
      <c r="D221" s="1">
        <v>45841</v>
      </c>
      <c r="E221" t="str">
        <f>IF(FullMealData[[#This Row],[Date]]="","",TEXT(FullMealData[[#This Row],[Date]],"dddd"))</f>
        <v>Thursday</v>
      </c>
      <c r="F221" t="s">
        <v>7</v>
      </c>
      <c r="G221" t="str">
        <f>_xlfn.XLOOKUP(FullMealData[[#This Row],[Restaurant Name]],RestaurantsMetadata[Name],RestaurantsMetadata[ID], " ")</f>
        <v>RST_062</v>
      </c>
      <c r="H221" t="s">
        <v>350</v>
      </c>
    </row>
    <row r="222" spans="1:8" x14ac:dyDescent="0.25">
      <c r="A222" t="s">
        <v>428</v>
      </c>
      <c r="B222" t="str">
        <f>_xlfn.XLOOKUP(FullMealData[[#This Row],[Name]],UserMetadata[Name],UserMetadata[ID]," ")</f>
        <v>USR_004</v>
      </c>
      <c r="C222" t="s">
        <v>431</v>
      </c>
      <c r="D222" s="1">
        <v>45842</v>
      </c>
      <c r="E222" t="str">
        <f>IF(FullMealData[[#This Row],[Date]]="","",TEXT(FullMealData[[#This Row],[Date]],"dddd"))</f>
        <v>Friday</v>
      </c>
      <c r="F222" t="s">
        <v>1</v>
      </c>
      <c r="G222" t="str">
        <f>_xlfn.XLOOKUP(FullMealData[[#This Row],[Restaurant Name]],RestaurantsMetadata[Name],RestaurantsMetadata[ID], " ")</f>
        <v>RST_042</v>
      </c>
      <c r="H222" t="s">
        <v>134</v>
      </c>
    </row>
    <row r="223" spans="1:8" x14ac:dyDescent="0.25">
      <c r="A223" t="s">
        <v>429</v>
      </c>
      <c r="B223" t="str">
        <f>_xlfn.XLOOKUP(FullMealData[[#This Row],[Name]],UserMetadata[Name],UserMetadata[ID]," ")</f>
        <v>USR_004</v>
      </c>
      <c r="C223" t="s">
        <v>431</v>
      </c>
      <c r="D223" s="1">
        <v>45842</v>
      </c>
      <c r="E223" t="str">
        <f>IF(FullMealData[[#This Row],[Date]]="","",TEXT(FullMealData[[#This Row],[Date]],"dddd"))</f>
        <v>Friday</v>
      </c>
      <c r="F223" t="s">
        <v>6</v>
      </c>
      <c r="G223" t="str">
        <f>_xlfn.XLOOKUP(FullMealData[[#This Row],[Restaurant Name]],RestaurantsMetadata[Name],RestaurantsMetadata[ID], " ")</f>
        <v>RST_062</v>
      </c>
      <c r="H223" t="s">
        <v>350</v>
      </c>
    </row>
    <row r="224" spans="1:8" x14ac:dyDescent="0.25">
      <c r="A224" t="s">
        <v>430</v>
      </c>
      <c r="B224" t="str">
        <f>_xlfn.XLOOKUP(FullMealData[[#This Row],[Name]],UserMetadata[Name],UserMetadata[ID]," ")</f>
        <v>USR_004</v>
      </c>
      <c r="C224" t="s">
        <v>431</v>
      </c>
      <c r="D224" s="1">
        <v>45843</v>
      </c>
      <c r="E224" t="str">
        <f>IF(FullMealData[[#This Row],[Date]]="","",TEXT(FullMealData[[#This Row],[Date]],"dddd"))</f>
        <v>Saturday</v>
      </c>
      <c r="F224" t="s">
        <v>1</v>
      </c>
      <c r="G224" t="str">
        <f>_xlfn.XLOOKUP(FullMealData[[#This Row],[Restaurant Name]],RestaurantsMetadata[Name],RestaurantsMetadata[ID], " ")</f>
        <v>RST_017</v>
      </c>
      <c r="H224" t="s">
        <v>50</v>
      </c>
    </row>
    <row r="225" spans="1:8" x14ac:dyDescent="0.25">
      <c r="A225" t="s">
        <v>579</v>
      </c>
      <c r="B225" t="str">
        <f>_xlfn.XLOOKUP(FullMealData[[#This Row],[Name]],UserMetadata[Name],UserMetadata[ID]," ")</f>
        <v>USR_004</v>
      </c>
      <c r="C225" t="s">
        <v>431</v>
      </c>
      <c r="D225" s="1">
        <v>45843</v>
      </c>
      <c r="E225" t="str">
        <f>IF(FullMealData[[#This Row],[Date]]="","",TEXT(FullMealData[[#This Row],[Date]],"dddd"))</f>
        <v>Saturday</v>
      </c>
      <c r="F225" t="s">
        <v>6</v>
      </c>
      <c r="G225" t="str">
        <f>_xlfn.XLOOKUP(FullMealData[[#This Row],[Restaurant Name]],RestaurantsMetadata[Name],RestaurantsMetadata[ID], " ")</f>
        <v>RST_017</v>
      </c>
      <c r="H225" t="s">
        <v>50</v>
      </c>
    </row>
    <row r="226" spans="1:8" x14ac:dyDescent="0.25">
      <c r="A226" t="s">
        <v>580</v>
      </c>
      <c r="B226" t="str">
        <f>_xlfn.XLOOKUP(FullMealData[[#This Row],[Name]],UserMetadata[Name],UserMetadata[ID]," ")</f>
        <v>USR_004</v>
      </c>
      <c r="C226" t="s">
        <v>431</v>
      </c>
      <c r="D226" s="1">
        <v>45844</v>
      </c>
      <c r="E226" t="str">
        <f>IF(FullMealData[[#This Row],[Date]]="","",TEXT(FullMealData[[#This Row],[Date]],"dddd"))</f>
        <v>Sunday</v>
      </c>
      <c r="F226" t="s">
        <v>1</v>
      </c>
      <c r="G226" t="str">
        <f>_xlfn.XLOOKUP(FullMealData[[#This Row],[Restaurant Name]],RestaurantsMetadata[Name],RestaurantsMetadata[ID], " ")</f>
        <v>RST_062</v>
      </c>
      <c r="H226" t="s">
        <v>350</v>
      </c>
    </row>
    <row r="227" spans="1:8" x14ac:dyDescent="0.25">
      <c r="A227" t="s">
        <v>581</v>
      </c>
      <c r="B227" t="str">
        <f>_xlfn.XLOOKUP(FullMealData[[#This Row],[Name]],UserMetadata[Name],UserMetadata[ID]," ")</f>
        <v>USR_004</v>
      </c>
      <c r="C227" t="s">
        <v>431</v>
      </c>
      <c r="D227" s="1">
        <v>45844</v>
      </c>
      <c r="E227" t="str">
        <f>IF(FullMealData[[#This Row],[Date]]="","",TEXT(FullMealData[[#This Row],[Date]],"dddd"))</f>
        <v>Sunday</v>
      </c>
      <c r="F227" t="s">
        <v>6</v>
      </c>
      <c r="G227" t="str">
        <f>_xlfn.XLOOKUP(FullMealData[[#This Row],[Restaurant Name]],RestaurantsMetadata[Name],RestaurantsMetadata[ID], " ")</f>
        <v>RST_020</v>
      </c>
      <c r="H227" t="s">
        <v>85</v>
      </c>
    </row>
    <row r="228" spans="1:8" x14ac:dyDescent="0.25">
      <c r="A228" t="s">
        <v>604</v>
      </c>
      <c r="B228" t="str">
        <f>_xlfn.XLOOKUP(FullMealData[[#This Row],[Name]],UserMetadata[Name],UserMetadata[ID]," ")</f>
        <v>USR_005</v>
      </c>
      <c r="C228" t="s">
        <v>603</v>
      </c>
      <c r="D228" s="1">
        <v>45796</v>
      </c>
      <c r="E228" t="str">
        <f>IF(FullMealData[[#This Row],[Date]]="","",TEXT(FullMealData[[#This Row],[Date]],"dddd"))</f>
        <v>Monday</v>
      </c>
      <c r="F228" t="s">
        <v>4</v>
      </c>
      <c r="G228" t="str">
        <f>_xlfn.XLOOKUP(FullMealData[[#This Row],[Restaurant Name]],RestaurantsMetadata[Name],RestaurantsMetadata[ID], " ")</f>
        <v>RST_010</v>
      </c>
      <c r="H228" t="s">
        <v>44</v>
      </c>
    </row>
    <row r="229" spans="1:8" x14ac:dyDescent="0.25">
      <c r="A229" t="s">
        <v>605</v>
      </c>
      <c r="B229" t="str">
        <f>_xlfn.XLOOKUP(FullMealData[[#This Row],[Name]],UserMetadata[Name],UserMetadata[ID]," ")</f>
        <v>USR_005</v>
      </c>
      <c r="C229" t="s">
        <v>603</v>
      </c>
      <c r="D229" s="1">
        <v>45796</v>
      </c>
      <c r="E229" t="str">
        <f>IF(FullMealData[[#This Row],[Date]]="","",TEXT(FullMealData[[#This Row],[Date]],"dddd"))</f>
        <v>Monday</v>
      </c>
      <c r="F229" t="s">
        <v>8</v>
      </c>
      <c r="G229" t="str">
        <f>_xlfn.XLOOKUP(FullMealData[[#This Row],[Restaurant Name]],RestaurantsMetadata[Name],RestaurantsMetadata[ID], " ")</f>
        <v>RST_004</v>
      </c>
      <c r="H229" t="s">
        <v>39</v>
      </c>
    </row>
    <row r="230" spans="1:8" x14ac:dyDescent="0.25">
      <c r="A230" t="s">
        <v>606</v>
      </c>
      <c r="B230" t="str">
        <f>_xlfn.XLOOKUP(FullMealData[[#This Row],[Name]],UserMetadata[Name],UserMetadata[ID]," ")</f>
        <v>USR_005</v>
      </c>
      <c r="C230" t="s">
        <v>603</v>
      </c>
      <c r="D230" s="1">
        <v>45797</v>
      </c>
      <c r="E230" t="str">
        <f>IF(FullMealData[[#This Row],[Date]]="","",TEXT(FullMealData[[#This Row],[Date]],"dddd"))</f>
        <v>Tuesday</v>
      </c>
      <c r="F230" t="s">
        <v>4</v>
      </c>
      <c r="G230" t="str">
        <f>_xlfn.XLOOKUP(FullMealData[[#This Row],[Restaurant Name]],RestaurantsMetadata[Name],RestaurantsMetadata[ID], " ")</f>
        <v>RST_011</v>
      </c>
      <c r="H230" t="s">
        <v>46</v>
      </c>
    </row>
    <row r="231" spans="1:8" x14ac:dyDescent="0.25">
      <c r="A231" t="s">
        <v>612</v>
      </c>
      <c r="B231" t="str">
        <f>_xlfn.XLOOKUP(FullMealData[[#This Row],[Name]],UserMetadata[Name],UserMetadata[ID]," ")</f>
        <v>USR_005</v>
      </c>
      <c r="C231" t="s">
        <v>603</v>
      </c>
      <c r="D231" s="1">
        <v>45797</v>
      </c>
      <c r="E231" t="str">
        <f>IF(FullMealData[[#This Row],[Date]]="","",TEXT(FullMealData[[#This Row],[Date]],"dddd"))</f>
        <v>Tuesday</v>
      </c>
      <c r="F231" t="s">
        <v>7</v>
      </c>
      <c r="G231" t="str">
        <f>_xlfn.XLOOKUP(FullMealData[[#This Row],[Restaurant Name]],RestaurantsMetadata[Name],RestaurantsMetadata[ID], " ")</f>
        <v>RST_012</v>
      </c>
      <c r="H231" t="s">
        <v>72</v>
      </c>
    </row>
    <row r="232" spans="1:8" x14ac:dyDescent="0.25">
      <c r="A232" t="s">
        <v>607</v>
      </c>
      <c r="B232" t="str">
        <f>_xlfn.XLOOKUP(FullMealData[[#This Row],[Name]],UserMetadata[Name],UserMetadata[ID]," ")</f>
        <v>USR_005</v>
      </c>
      <c r="C232" t="s">
        <v>603</v>
      </c>
      <c r="D232" s="1">
        <v>45798</v>
      </c>
      <c r="E232" t="str">
        <f>IF(FullMealData[[#This Row],[Date]]="","",TEXT(FullMealData[[#This Row],[Date]],"dddd"))</f>
        <v>Wednesday</v>
      </c>
      <c r="F232" t="s">
        <v>5</v>
      </c>
      <c r="G232" t="str">
        <f>_xlfn.XLOOKUP(FullMealData[[#This Row],[Restaurant Name]],RestaurantsMetadata[Name],RestaurantsMetadata[ID], " ")</f>
        <v>RST_013</v>
      </c>
      <c r="H232" t="s">
        <v>47</v>
      </c>
    </row>
    <row r="233" spans="1:8" x14ac:dyDescent="0.25">
      <c r="A233" t="s">
        <v>610</v>
      </c>
      <c r="B233" t="str">
        <f>_xlfn.XLOOKUP(FullMealData[[#This Row],[Name]],UserMetadata[Name],UserMetadata[ID]," ")</f>
        <v>USR_005</v>
      </c>
      <c r="C233" t="s">
        <v>603</v>
      </c>
      <c r="D233" s="1">
        <v>45799</v>
      </c>
      <c r="E233" t="str">
        <f>IF(FullMealData[[#This Row],[Date]]="","",TEXT(FullMealData[[#This Row],[Date]],"dddd"))</f>
        <v>Thursday</v>
      </c>
      <c r="F233" t="s">
        <v>4</v>
      </c>
      <c r="G233" t="str">
        <f>_xlfn.XLOOKUP(FullMealData[[#This Row],[Restaurant Name]],RestaurantsMetadata[Name],RestaurantsMetadata[ID], " ")</f>
        <v>RST_014</v>
      </c>
      <c r="H233" t="s">
        <v>75</v>
      </c>
    </row>
    <row r="234" spans="1:8" x14ac:dyDescent="0.25">
      <c r="A234" t="s">
        <v>609</v>
      </c>
      <c r="B234" t="str">
        <f>_xlfn.XLOOKUP(FullMealData[[#This Row],[Name]],UserMetadata[Name],UserMetadata[ID]," ")</f>
        <v>USR_005</v>
      </c>
      <c r="C234" t="s">
        <v>603</v>
      </c>
      <c r="D234" s="1">
        <v>45799</v>
      </c>
      <c r="E234" t="str">
        <f>IF(FullMealData[[#This Row],[Date]]="","",TEXT(FullMealData[[#This Row],[Date]],"dddd"))</f>
        <v>Thursday</v>
      </c>
      <c r="F234" t="s">
        <v>7</v>
      </c>
      <c r="G234" t="str">
        <f>_xlfn.XLOOKUP(FullMealData[[#This Row],[Restaurant Name]],RestaurantsMetadata[Name],RestaurantsMetadata[ID], " ")</f>
        <v>RST_015</v>
      </c>
      <c r="H234" t="s">
        <v>48</v>
      </c>
    </row>
    <row r="235" spans="1:8" x14ac:dyDescent="0.25">
      <c r="A235" t="s">
        <v>611</v>
      </c>
      <c r="B235" t="str">
        <f>_xlfn.XLOOKUP(FullMealData[[#This Row],[Name]],UserMetadata[Name],UserMetadata[ID]," ")</f>
        <v>USR_005</v>
      </c>
      <c r="C235" t="s">
        <v>603</v>
      </c>
      <c r="D235" s="1">
        <v>45800</v>
      </c>
      <c r="E235" t="str">
        <f>IF(FullMealData[[#This Row],[Date]]="","",TEXT(FullMealData[[#This Row],[Date]],"dddd"))</f>
        <v>Friday</v>
      </c>
      <c r="F235" t="s">
        <v>1</v>
      </c>
      <c r="G235" t="str">
        <f>_xlfn.XLOOKUP(FullMealData[[#This Row],[Restaurant Name]],RestaurantsMetadata[Name],RestaurantsMetadata[ID], " ")</f>
        <v>RST_016</v>
      </c>
      <c r="H235" t="s">
        <v>49</v>
      </c>
    </row>
    <row r="236" spans="1:8" x14ac:dyDescent="0.25">
      <c r="A236" t="s">
        <v>608</v>
      </c>
      <c r="B236" t="str">
        <f>_xlfn.XLOOKUP(FullMealData[[#This Row],[Name]],UserMetadata[Name],UserMetadata[ID]," ")</f>
        <v>USR_005</v>
      </c>
      <c r="C236" t="s">
        <v>603</v>
      </c>
      <c r="D236" s="1">
        <v>45800</v>
      </c>
      <c r="E236" t="str">
        <f>IF(FullMealData[[#This Row],[Date]]="","",TEXT(FullMealData[[#This Row],[Date]],"dddd"))</f>
        <v>Friday</v>
      </c>
      <c r="F236" t="s">
        <v>6</v>
      </c>
      <c r="G236" t="str">
        <f>_xlfn.XLOOKUP(FullMealData[[#This Row],[Restaurant Name]],RestaurantsMetadata[Name],RestaurantsMetadata[ID], " ")</f>
        <v>RST_002</v>
      </c>
      <c r="H236" t="s">
        <v>37</v>
      </c>
    </row>
    <row r="237" spans="1:8" x14ac:dyDescent="0.25">
      <c r="A237" t="s">
        <v>613</v>
      </c>
      <c r="B237" t="str">
        <f>_xlfn.XLOOKUP(FullMealData[[#This Row],[Name]],UserMetadata[Name],UserMetadata[ID]," ")</f>
        <v>USR_005</v>
      </c>
      <c r="C237" t="s">
        <v>603</v>
      </c>
      <c r="D237" s="1">
        <v>45801</v>
      </c>
      <c r="E237" t="str">
        <f>IF(FullMealData[[#This Row],[Date]]="","",TEXT(FullMealData[[#This Row],[Date]],"dddd"))</f>
        <v>Saturday</v>
      </c>
      <c r="F237" t="s">
        <v>2</v>
      </c>
      <c r="G237" t="str">
        <f>_xlfn.XLOOKUP(FullMealData[[#This Row],[Restaurant Name]],RestaurantsMetadata[Name],RestaurantsMetadata[ID], " ")</f>
        <v>RST_007</v>
      </c>
      <c r="H237" t="s">
        <v>41</v>
      </c>
    </row>
    <row r="238" spans="1:8" x14ac:dyDescent="0.25">
      <c r="A238" t="s">
        <v>614</v>
      </c>
      <c r="B238" t="str">
        <f>_xlfn.XLOOKUP(FullMealData[[#This Row],[Name]],UserMetadata[Name],UserMetadata[ID]," ")</f>
        <v>USR_005</v>
      </c>
      <c r="C238" t="s">
        <v>603</v>
      </c>
      <c r="D238" s="1">
        <v>45801</v>
      </c>
      <c r="E238" t="str">
        <f>IF(FullMealData[[#This Row],[Date]]="","",TEXT(FullMealData[[#This Row],[Date]],"dddd"))</f>
        <v>Saturday</v>
      </c>
      <c r="F238" t="s">
        <v>4</v>
      </c>
      <c r="G238" t="str">
        <f>_xlfn.XLOOKUP(FullMealData[[#This Row],[Restaurant Name]],RestaurantsMetadata[Name],RestaurantsMetadata[ID], " ")</f>
        <v>RST_012</v>
      </c>
      <c r="H238" t="s">
        <v>72</v>
      </c>
    </row>
    <row r="239" spans="1:8" x14ac:dyDescent="0.25">
      <c r="A239" t="s">
        <v>615</v>
      </c>
      <c r="B239" t="str">
        <f>_xlfn.XLOOKUP(FullMealData[[#This Row],[Name]],UserMetadata[Name],UserMetadata[ID]," ")</f>
        <v>USR_005</v>
      </c>
      <c r="C239" t="s">
        <v>603</v>
      </c>
      <c r="D239" s="1">
        <v>45801</v>
      </c>
      <c r="E239" t="str">
        <f>IF(FullMealData[[#This Row],[Date]]="","",TEXT(FullMealData[[#This Row],[Date]],"dddd"))</f>
        <v>Saturday</v>
      </c>
      <c r="F239" t="s">
        <v>6</v>
      </c>
      <c r="G239" t="str">
        <f>_xlfn.XLOOKUP(FullMealData[[#This Row],[Restaurant Name]],RestaurantsMetadata[Name],RestaurantsMetadata[ID], " ")</f>
        <v>RST_019</v>
      </c>
      <c r="H239" t="s">
        <v>55</v>
      </c>
    </row>
    <row r="240" spans="1:8" x14ac:dyDescent="0.25">
      <c r="A240" t="s">
        <v>616</v>
      </c>
      <c r="B240" t="str">
        <f>_xlfn.XLOOKUP(FullMealData[[#This Row],[Name]],UserMetadata[Name],UserMetadata[ID]," ")</f>
        <v>USR_005</v>
      </c>
      <c r="C240" t="s">
        <v>603</v>
      </c>
      <c r="D240" s="1">
        <v>45802</v>
      </c>
      <c r="E240" t="str">
        <f>IF(FullMealData[[#This Row],[Date]]="","",TEXT(FullMealData[[#This Row],[Date]],"dddd"))</f>
        <v>Sunday</v>
      </c>
      <c r="F240" t="s">
        <v>1</v>
      </c>
      <c r="G240" t="str">
        <f>_xlfn.XLOOKUP(FullMealData[[#This Row],[Restaurant Name]],RestaurantsMetadata[Name],RestaurantsMetadata[ID], " ")</f>
        <v>RST_017</v>
      </c>
      <c r="H240" t="s">
        <v>50</v>
      </c>
    </row>
    <row r="241" spans="1:8" x14ac:dyDescent="0.25">
      <c r="A241" t="s">
        <v>617</v>
      </c>
      <c r="B241" t="str">
        <f>_xlfn.XLOOKUP(FullMealData[[#This Row],[Name]],UserMetadata[Name],UserMetadata[ID]," ")</f>
        <v>USR_005</v>
      </c>
      <c r="C241" t="s">
        <v>603</v>
      </c>
      <c r="D241" s="1">
        <v>45802</v>
      </c>
      <c r="E241" t="str">
        <f>IF(FullMealData[[#This Row],[Date]]="","",TEXT(FullMealData[[#This Row],[Date]],"dddd"))</f>
        <v>Sunday</v>
      </c>
      <c r="F241" t="s">
        <v>6</v>
      </c>
      <c r="G241" t="str">
        <f>_xlfn.XLOOKUP(FullMealData[[#This Row],[Restaurant Name]],RestaurantsMetadata[Name],RestaurantsMetadata[ID], " ")</f>
        <v>RST_018</v>
      </c>
      <c r="H241" t="s">
        <v>51</v>
      </c>
    </row>
    <row r="242" spans="1:8" x14ac:dyDescent="0.25">
      <c r="A242" t="s">
        <v>618</v>
      </c>
      <c r="B242" t="str">
        <f>_xlfn.XLOOKUP(FullMealData[[#This Row],[Name]],UserMetadata[Name],UserMetadata[ID]," ")</f>
        <v>USR_005</v>
      </c>
      <c r="C242" t="s">
        <v>603</v>
      </c>
      <c r="D242" s="1">
        <v>45803</v>
      </c>
      <c r="E242" t="str">
        <f>IF(FullMealData[[#This Row],[Date]]="","",TEXT(FullMealData[[#This Row],[Date]],"dddd"))</f>
        <v>Monday</v>
      </c>
      <c r="F242" t="s">
        <v>1</v>
      </c>
      <c r="G242" t="str">
        <f>_xlfn.XLOOKUP(FullMealData[[#This Row],[Restaurant Name]],RestaurantsMetadata[Name],RestaurantsMetadata[ID], " ")</f>
        <v>RST_003</v>
      </c>
      <c r="H242" t="s">
        <v>38</v>
      </c>
    </row>
    <row r="243" spans="1:8" x14ac:dyDescent="0.25">
      <c r="A243" t="s">
        <v>619</v>
      </c>
      <c r="B243" t="str">
        <f>_xlfn.XLOOKUP(FullMealData[[#This Row],[Name]],UserMetadata[Name],UserMetadata[ID]," ")</f>
        <v>USR_005</v>
      </c>
      <c r="C243" t="s">
        <v>603</v>
      </c>
      <c r="D243" s="1">
        <v>45803</v>
      </c>
      <c r="E243" t="str">
        <f>IF(FullMealData[[#This Row],[Date]]="","",TEXT(FullMealData[[#This Row],[Date]],"dddd"))</f>
        <v>Monday</v>
      </c>
      <c r="F243" t="s">
        <v>6</v>
      </c>
      <c r="G243" t="str">
        <f>_xlfn.XLOOKUP(FullMealData[[#This Row],[Restaurant Name]],RestaurantsMetadata[Name],RestaurantsMetadata[ID], " ")</f>
        <v>RST_017</v>
      </c>
      <c r="H243" t="s">
        <v>50</v>
      </c>
    </row>
    <row r="244" spans="1:8" x14ac:dyDescent="0.25">
      <c r="A244" t="s">
        <v>620</v>
      </c>
      <c r="B244" t="str">
        <f>_xlfn.XLOOKUP(FullMealData[[#This Row],[Name]],UserMetadata[Name],UserMetadata[ID]," ")</f>
        <v>USR_005</v>
      </c>
      <c r="C244" t="s">
        <v>603</v>
      </c>
      <c r="D244" s="1">
        <v>45804</v>
      </c>
      <c r="E244" t="str">
        <f>IF(FullMealData[[#This Row],[Date]]="","",TEXT(FullMealData[[#This Row],[Date]],"dddd"))</f>
        <v>Tuesday</v>
      </c>
      <c r="F244" t="s">
        <v>1</v>
      </c>
      <c r="G244" t="str">
        <f>_xlfn.XLOOKUP(FullMealData[[#This Row],[Restaurant Name]],RestaurantsMetadata[Name],RestaurantsMetadata[ID], " ")</f>
        <v>RST_008</v>
      </c>
      <c r="H244" t="s">
        <v>42</v>
      </c>
    </row>
    <row r="245" spans="1:8" x14ac:dyDescent="0.25">
      <c r="A245" t="s">
        <v>621</v>
      </c>
      <c r="B245" t="str">
        <f>_xlfn.XLOOKUP(FullMealData[[#This Row],[Name]],UserMetadata[Name],UserMetadata[ID]," ")</f>
        <v>USR_005</v>
      </c>
      <c r="C245" t="s">
        <v>603</v>
      </c>
      <c r="D245" s="1">
        <v>45804</v>
      </c>
      <c r="E245" t="str">
        <f>IF(FullMealData[[#This Row],[Date]]="","",TEXT(FullMealData[[#This Row],[Date]],"dddd"))</f>
        <v>Tuesday</v>
      </c>
      <c r="F245" t="s">
        <v>6</v>
      </c>
      <c r="G245" t="str">
        <f>_xlfn.XLOOKUP(FullMealData[[#This Row],[Restaurant Name]],RestaurantsMetadata[Name],RestaurantsMetadata[ID], " ")</f>
        <v>RST_001</v>
      </c>
      <c r="H245" t="s">
        <v>35</v>
      </c>
    </row>
    <row r="246" spans="1:8" x14ac:dyDescent="0.25">
      <c r="A246" t="s">
        <v>622</v>
      </c>
      <c r="B246" t="str">
        <f>_xlfn.XLOOKUP(FullMealData[[#This Row],[Name]],UserMetadata[Name],UserMetadata[ID]," ")</f>
        <v>USR_005</v>
      </c>
      <c r="C246" t="s">
        <v>603</v>
      </c>
      <c r="D246" s="1">
        <v>45805</v>
      </c>
      <c r="E246" t="str">
        <f>IF(FullMealData[[#This Row],[Date]]="","",TEXT(FullMealData[[#This Row],[Date]],"dddd"))</f>
        <v>Wednesday</v>
      </c>
      <c r="F246" t="s">
        <v>8</v>
      </c>
      <c r="G246" t="str">
        <f>_xlfn.XLOOKUP(FullMealData[[#This Row],[Restaurant Name]],RestaurantsMetadata[Name],RestaurantsMetadata[ID], " ")</f>
        <v>RST_004</v>
      </c>
      <c r="H246" t="s">
        <v>39</v>
      </c>
    </row>
    <row r="247" spans="1:8" x14ac:dyDescent="0.25">
      <c r="A247" t="s">
        <v>623</v>
      </c>
      <c r="B247" t="str">
        <f>_xlfn.XLOOKUP(FullMealData[[#This Row],[Name]],UserMetadata[Name],UserMetadata[ID]," ")</f>
        <v>USR_005</v>
      </c>
      <c r="C247" t="s">
        <v>603</v>
      </c>
      <c r="D247" s="1">
        <v>45805</v>
      </c>
      <c r="E247" t="str">
        <f>IF(FullMealData[[#This Row],[Date]]="","",TEXT(FullMealData[[#This Row],[Date]],"dddd"))</f>
        <v>Wednesday</v>
      </c>
      <c r="F247" t="s">
        <v>6</v>
      </c>
      <c r="G247" t="str">
        <f>_xlfn.XLOOKUP(FullMealData[[#This Row],[Restaurant Name]],RestaurantsMetadata[Name],RestaurantsMetadata[ID], " ")</f>
        <v>RST_028</v>
      </c>
      <c r="H247" t="s">
        <v>101</v>
      </c>
    </row>
    <row r="248" spans="1:8" x14ac:dyDescent="0.25">
      <c r="A248" t="s">
        <v>624</v>
      </c>
      <c r="B248" t="str">
        <f>_xlfn.XLOOKUP(FullMealData[[#This Row],[Name]],UserMetadata[Name],UserMetadata[ID]," ")</f>
        <v>USR_005</v>
      </c>
      <c r="C248" t="s">
        <v>603</v>
      </c>
      <c r="D248" s="1">
        <v>45806</v>
      </c>
      <c r="E248" t="str">
        <f>IF(FullMealData[[#This Row],[Date]]="","",TEXT(FullMealData[[#This Row],[Date]],"dddd"))</f>
        <v>Thursday</v>
      </c>
      <c r="F248" t="s">
        <v>1</v>
      </c>
      <c r="G248" t="str">
        <f>_xlfn.XLOOKUP(FullMealData[[#This Row],[Restaurant Name]],RestaurantsMetadata[Name],RestaurantsMetadata[ID], " ")</f>
        <v>RST_017</v>
      </c>
      <c r="H248" t="s">
        <v>50</v>
      </c>
    </row>
    <row r="249" spans="1:8" x14ac:dyDescent="0.25">
      <c r="A249" t="s">
        <v>625</v>
      </c>
      <c r="B249" t="str">
        <f>_xlfn.XLOOKUP(FullMealData[[#This Row],[Name]],UserMetadata[Name],UserMetadata[ID]," ")</f>
        <v>USR_005</v>
      </c>
      <c r="C249" t="s">
        <v>603</v>
      </c>
      <c r="D249" s="1">
        <v>45806</v>
      </c>
      <c r="E249" t="str">
        <f>IF(FullMealData[[#This Row],[Date]]="","",TEXT(FullMealData[[#This Row],[Date]],"dddd"))</f>
        <v>Thursday</v>
      </c>
      <c r="F249" t="s">
        <v>6</v>
      </c>
      <c r="G249" t="str">
        <f>_xlfn.XLOOKUP(FullMealData[[#This Row],[Restaurant Name]],RestaurantsMetadata[Name],RestaurantsMetadata[ID], " ")</f>
        <v>RST_001</v>
      </c>
      <c r="H249" t="s">
        <v>35</v>
      </c>
    </row>
    <row r="250" spans="1:8" x14ac:dyDescent="0.25">
      <c r="A250" t="s">
        <v>626</v>
      </c>
      <c r="B250" t="str">
        <f>_xlfn.XLOOKUP(FullMealData[[#This Row],[Name]],UserMetadata[Name],UserMetadata[ID]," ")</f>
        <v>USR_005</v>
      </c>
      <c r="C250" t="s">
        <v>603</v>
      </c>
      <c r="D250" s="1">
        <v>45824</v>
      </c>
      <c r="E250" t="str">
        <f>IF(FullMealData[[#This Row],[Date]]="","",TEXT(FullMealData[[#This Row],[Date]],"dddd"))</f>
        <v>Monday</v>
      </c>
      <c r="F250" t="s">
        <v>1</v>
      </c>
      <c r="G250" t="str">
        <f>_xlfn.XLOOKUP(FullMealData[[#This Row],[Restaurant Name]],RestaurantsMetadata[Name],RestaurantsMetadata[ID], " ")</f>
        <v>RST_011</v>
      </c>
      <c r="H250" t="s">
        <v>46</v>
      </c>
    </row>
    <row r="251" spans="1:8" x14ac:dyDescent="0.25">
      <c r="A251" t="s">
        <v>627</v>
      </c>
      <c r="B251" t="str">
        <f>_xlfn.XLOOKUP(FullMealData[[#This Row],[Name]],UserMetadata[Name],UserMetadata[ID]," ")</f>
        <v>USR_005</v>
      </c>
      <c r="C251" t="s">
        <v>603</v>
      </c>
      <c r="D251" s="1">
        <v>45824</v>
      </c>
      <c r="E251" t="str">
        <f>IF(FullMealData[[#This Row],[Date]]="","",TEXT(FullMealData[[#This Row],[Date]],"dddd"))</f>
        <v>Monday</v>
      </c>
      <c r="F251" t="s">
        <v>6</v>
      </c>
      <c r="G251" t="str">
        <f>_xlfn.XLOOKUP(FullMealData[[#This Row],[Restaurant Name]],RestaurantsMetadata[Name],RestaurantsMetadata[ID], " ")</f>
        <v>RST_001</v>
      </c>
      <c r="H251" t="s">
        <v>35</v>
      </c>
    </row>
    <row r="252" spans="1:8" x14ac:dyDescent="0.25">
      <c r="A252" t="s">
        <v>628</v>
      </c>
      <c r="B252" t="str">
        <f>_xlfn.XLOOKUP(FullMealData[[#This Row],[Name]],UserMetadata[Name],UserMetadata[ID]," ")</f>
        <v>USR_005</v>
      </c>
      <c r="C252" t="s">
        <v>603</v>
      </c>
      <c r="D252" s="1">
        <v>45825</v>
      </c>
      <c r="E252" t="str">
        <f>IF(FullMealData[[#This Row],[Date]]="","",TEXT(FullMealData[[#This Row],[Date]],"dddd"))</f>
        <v>Tuesday</v>
      </c>
      <c r="F252" t="s">
        <v>1</v>
      </c>
      <c r="G252" t="str">
        <f>_xlfn.XLOOKUP(FullMealData[[#This Row],[Restaurant Name]],RestaurantsMetadata[Name],RestaurantsMetadata[ID], " ")</f>
        <v>RST_016</v>
      </c>
      <c r="H252" t="s">
        <v>49</v>
      </c>
    </row>
    <row r="253" spans="1:8" x14ac:dyDescent="0.25">
      <c r="A253" t="s">
        <v>629</v>
      </c>
      <c r="B253" t="str">
        <f>_xlfn.XLOOKUP(FullMealData[[#This Row],[Name]],UserMetadata[Name],UserMetadata[ID]," ")</f>
        <v>USR_005</v>
      </c>
      <c r="C253" t="s">
        <v>603</v>
      </c>
      <c r="D253" s="1">
        <v>45825</v>
      </c>
      <c r="E253" t="str">
        <f>IF(FullMealData[[#This Row],[Date]]="","",TEXT(FullMealData[[#This Row],[Date]],"dddd"))</f>
        <v>Tuesday</v>
      </c>
      <c r="F253" t="s">
        <v>6</v>
      </c>
      <c r="G253" t="str">
        <f>_xlfn.XLOOKUP(FullMealData[[#This Row],[Restaurant Name]],RestaurantsMetadata[Name],RestaurantsMetadata[ID], " ")</f>
        <v>RST_001</v>
      </c>
      <c r="H253" t="s">
        <v>35</v>
      </c>
    </row>
    <row r="254" spans="1:8" x14ac:dyDescent="0.25">
      <c r="A254" t="s">
        <v>630</v>
      </c>
      <c r="B254" t="str">
        <f>_xlfn.XLOOKUP(FullMealData[[#This Row],[Name]],UserMetadata[Name],UserMetadata[ID]," ")</f>
        <v>USR_005</v>
      </c>
      <c r="C254" t="s">
        <v>603</v>
      </c>
      <c r="D254" s="1">
        <v>45826</v>
      </c>
      <c r="E254" t="str">
        <f>IF(FullMealData[[#This Row],[Date]]="","",TEXT(FullMealData[[#This Row],[Date]],"dddd"))</f>
        <v>Wednesday</v>
      </c>
      <c r="F254" t="s">
        <v>1</v>
      </c>
      <c r="G254" t="str">
        <f>_xlfn.XLOOKUP(FullMealData[[#This Row],[Restaurant Name]],RestaurantsMetadata[Name],RestaurantsMetadata[ID], " ")</f>
        <v>RST_018</v>
      </c>
      <c r="H254" t="s">
        <v>51</v>
      </c>
    </row>
    <row r="255" spans="1:8" x14ac:dyDescent="0.25">
      <c r="A255" t="s">
        <v>631</v>
      </c>
      <c r="B255" t="str">
        <f>_xlfn.XLOOKUP(FullMealData[[#This Row],[Name]],UserMetadata[Name],UserMetadata[ID]," ")</f>
        <v>USR_005</v>
      </c>
      <c r="C255" t="s">
        <v>603</v>
      </c>
      <c r="D255" s="1">
        <v>45826</v>
      </c>
      <c r="E255" t="str">
        <f>IF(FullMealData[[#This Row],[Date]]="","",TEXT(FullMealData[[#This Row],[Date]],"dddd"))</f>
        <v>Wednesday</v>
      </c>
      <c r="F255" t="s">
        <v>6</v>
      </c>
      <c r="G255" t="str">
        <f>_xlfn.XLOOKUP(FullMealData[[#This Row],[Restaurant Name]],RestaurantsMetadata[Name],RestaurantsMetadata[ID], " ")</f>
        <v>RST_001</v>
      </c>
      <c r="H255" t="s">
        <v>35</v>
      </c>
    </row>
    <row r="256" spans="1:8" x14ac:dyDescent="0.25">
      <c r="A256" t="s">
        <v>632</v>
      </c>
      <c r="B256" t="str">
        <f>_xlfn.XLOOKUP(FullMealData[[#This Row],[Name]],UserMetadata[Name],UserMetadata[ID]," ")</f>
        <v>USR_005</v>
      </c>
      <c r="C256" t="s">
        <v>603</v>
      </c>
      <c r="D256" s="1">
        <v>45827</v>
      </c>
      <c r="E256" t="str">
        <f>IF(FullMealData[[#This Row],[Date]]="","",TEXT(FullMealData[[#This Row],[Date]],"dddd"))</f>
        <v>Thursday</v>
      </c>
      <c r="F256" t="s">
        <v>1</v>
      </c>
      <c r="G256" t="str">
        <f>_xlfn.XLOOKUP(FullMealData[[#This Row],[Restaurant Name]],RestaurantsMetadata[Name],RestaurantsMetadata[ID], " ")</f>
        <v>RST_058</v>
      </c>
      <c r="H256" t="s">
        <v>174</v>
      </c>
    </row>
    <row r="257" spans="1:8" x14ac:dyDescent="0.25">
      <c r="A257" t="s">
        <v>633</v>
      </c>
      <c r="B257" t="str">
        <f>_xlfn.XLOOKUP(FullMealData[[#This Row],[Name]],UserMetadata[Name],UserMetadata[ID]," ")</f>
        <v>USR_005</v>
      </c>
      <c r="C257" t="s">
        <v>603</v>
      </c>
      <c r="D257" s="1">
        <v>45827</v>
      </c>
      <c r="E257" t="str">
        <f>IF(FullMealData[[#This Row],[Date]]="","",TEXT(FullMealData[[#This Row],[Date]],"dddd"))</f>
        <v>Thursday</v>
      </c>
      <c r="F257" t="s">
        <v>6</v>
      </c>
      <c r="G257" t="str">
        <f>_xlfn.XLOOKUP(FullMealData[[#This Row],[Restaurant Name]],RestaurantsMetadata[Name],RestaurantsMetadata[ID], " ")</f>
        <v>RST_028</v>
      </c>
      <c r="H257" t="s">
        <v>101</v>
      </c>
    </row>
    <row r="258" spans="1:8" x14ac:dyDescent="0.25">
      <c r="A258" t="s">
        <v>634</v>
      </c>
      <c r="B258" t="str">
        <f>_xlfn.XLOOKUP(FullMealData[[#This Row],[Name]],UserMetadata[Name],UserMetadata[ID]," ")</f>
        <v>USR_005</v>
      </c>
      <c r="C258" t="s">
        <v>603</v>
      </c>
      <c r="D258" s="1">
        <v>45831</v>
      </c>
      <c r="E258" t="str">
        <f>IF(FullMealData[[#This Row],[Date]]="","",TEXT(FullMealData[[#This Row],[Date]],"dddd"))</f>
        <v>Monday</v>
      </c>
      <c r="F258" t="s">
        <v>6</v>
      </c>
      <c r="G258" t="str">
        <f>_xlfn.XLOOKUP(FullMealData[[#This Row],[Restaurant Name]],RestaurantsMetadata[Name],RestaurantsMetadata[ID], " ")</f>
        <v>RST_002</v>
      </c>
      <c r="H258" t="s">
        <v>37</v>
      </c>
    </row>
    <row r="259" spans="1:8" x14ac:dyDescent="0.25">
      <c r="A259" t="s">
        <v>635</v>
      </c>
      <c r="B259" t="str">
        <f>_xlfn.XLOOKUP(FullMealData[[#This Row],[Name]],UserMetadata[Name],UserMetadata[ID]," ")</f>
        <v>USR_005</v>
      </c>
      <c r="C259" t="s">
        <v>603</v>
      </c>
      <c r="D259" s="1">
        <v>45832</v>
      </c>
      <c r="E259" t="str">
        <f>IF(FullMealData[[#This Row],[Date]]="","",TEXT(FullMealData[[#This Row],[Date]],"dddd"))</f>
        <v>Tuesday</v>
      </c>
      <c r="F259" t="s">
        <v>5</v>
      </c>
      <c r="G259" t="str">
        <f>_xlfn.XLOOKUP(FullMealData[[#This Row],[Restaurant Name]],RestaurantsMetadata[Name],RestaurantsMetadata[ID], " ")</f>
        <v>RST_036</v>
      </c>
      <c r="H259" t="s">
        <v>122</v>
      </c>
    </row>
    <row r="260" spans="1:8" x14ac:dyDescent="0.25">
      <c r="A260" t="s">
        <v>636</v>
      </c>
      <c r="B260" t="str">
        <f>_xlfn.XLOOKUP(FullMealData[[#This Row],[Name]],UserMetadata[Name],UserMetadata[ID]," ")</f>
        <v>USR_005</v>
      </c>
      <c r="C260" t="s">
        <v>603</v>
      </c>
      <c r="D260" s="1">
        <v>45832</v>
      </c>
      <c r="E260" t="str">
        <f>IF(FullMealData[[#This Row],[Date]]="","",TEXT(FullMealData[[#This Row],[Date]],"dddd"))</f>
        <v>Tuesday</v>
      </c>
      <c r="F260" t="s">
        <v>7</v>
      </c>
      <c r="G260" t="str">
        <f>_xlfn.XLOOKUP(FullMealData[[#This Row],[Restaurant Name]],RestaurantsMetadata[Name],RestaurantsMetadata[ID], " ")</f>
        <v>RST_044</v>
      </c>
      <c r="H260" t="s">
        <v>138</v>
      </c>
    </row>
    <row r="261" spans="1:8" x14ac:dyDescent="0.25">
      <c r="A261" t="s">
        <v>637</v>
      </c>
      <c r="B261" t="str">
        <f>_xlfn.XLOOKUP(FullMealData[[#This Row],[Name]],UserMetadata[Name],UserMetadata[ID]," ")</f>
        <v>USR_005</v>
      </c>
      <c r="C261" t="s">
        <v>603</v>
      </c>
      <c r="D261" s="1">
        <v>45833</v>
      </c>
      <c r="E261" t="str">
        <f>IF(FullMealData[[#This Row],[Date]]="","",TEXT(FullMealData[[#This Row],[Date]],"dddd"))</f>
        <v>Wednesday</v>
      </c>
      <c r="F261" t="s">
        <v>7</v>
      </c>
      <c r="G261" t="str">
        <f>_xlfn.XLOOKUP(FullMealData[[#This Row],[Restaurant Name]],RestaurantsMetadata[Name],RestaurantsMetadata[ID], " ")</f>
        <v>RST_059</v>
      </c>
      <c r="H261" t="s">
        <v>176</v>
      </c>
    </row>
    <row r="262" spans="1:8" x14ac:dyDescent="0.25">
      <c r="A262" t="s">
        <v>638</v>
      </c>
      <c r="B262" t="str">
        <f>_xlfn.XLOOKUP(FullMealData[[#This Row],[Name]],UserMetadata[Name],UserMetadata[ID]," ")</f>
        <v>USR_005</v>
      </c>
      <c r="C262" t="s">
        <v>603</v>
      </c>
      <c r="D262" s="1">
        <v>45834</v>
      </c>
      <c r="E262" t="str">
        <f>IF(FullMealData[[#This Row],[Date]]="","",TEXT(FullMealData[[#This Row],[Date]],"dddd"))</f>
        <v>Thursday</v>
      </c>
      <c r="F262" t="s">
        <v>2</v>
      </c>
      <c r="G262" t="str">
        <f>_xlfn.XLOOKUP(FullMealData[[#This Row],[Restaurant Name]],RestaurantsMetadata[Name],RestaurantsMetadata[ID], " ")</f>
        <v>RST_008</v>
      </c>
      <c r="H262" t="s">
        <v>42</v>
      </c>
    </row>
    <row r="263" spans="1:8" x14ac:dyDescent="0.25">
      <c r="A263" t="s">
        <v>639</v>
      </c>
      <c r="B263" t="str">
        <f>_xlfn.XLOOKUP(FullMealData[[#This Row],[Name]],UserMetadata[Name],UserMetadata[ID]," ")</f>
        <v>USR_005</v>
      </c>
      <c r="C263" t="s">
        <v>603</v>
      </c>
      <c r="D263" s="1">
        <v>45834</v>
      </c>
      <c r="E263" t="str">
        <f>IF(FullMealData[[#This Row],[Date]]="","",TEXT(FullMealData[[#This Row],[Date]],"dddd"))</f>
        <v>Thursday</v>
      </c>
      <c r="F263" t="s">
        <v>5</v>
      </c>
      <c r="G263" t="str">
        <f>_xlfn.XLOOKUP(FullMealData[[#This Row],[Restaurant Name]],RestaurantsMetadata[Name],RestaurantsMetadata[ID], " ")</f>
        <v>RST_060</v>
      </c>
      <c r="H263" t="s">
        <v>178</v>
      </c>
    </row>
    <row r="264" spans="1:8" x14ac:dyDescent="0.25">
      <c r="A264" t="s">
        <v>640</v>
      </c>
      <c r="B264" t="str">
        <f>_xlfn.XLOOKUP(FullMealData[[#This Row],[Name]],UserMetadata[Name],UserMetadata[ID]," ")</f>
        <v>USR_005</v>
      </c>
      <c r="C264" t="s">
        <v>603</v>
      </c>
      <c r="D264" s="1">
        <v>45834</v>
      </c>
      <c r="E264" t="str">
        <f>IF(FullMealData[[#This Row],[Date]]="","",TEXT(FullMealData[[#This Row],[Date]],"dddd"))</f>
        <v>Thursday</v>
      </c>
      <c r="F264" t="s">
        <v>6</v>
      </c>
      <c r="G264" t="str">
        <f>_xlfn.XLOOKUP(FullMealData[[#This Row],[Restaurant Name]],RestaurantsMetadata[Name],RestaurantsMetadata[ID], " ")</f>
        <v>RST_019</v>
      </c>
      <c r="H264" t="s">
        <v>55</v>
      </c>
    </row>
    <row r="265" spans="1:8" x14ac:dyDescent="0.25">
      <c r="A265" t="s">
        <v>641</v>
      </c>
      <c r="B265" t="str">
        <f>_xlfn.XLOOKUP(FullMealData[[#This Row],[Name]],UserMetadata[Name],UserMetadata[ID]," ")</f>
        <v>USR_005</v>
      </c>
      <c r="C265" t="s">
        <v>603</v>
      </c>
      <c r="D265" s="1">
        <v>45835</v>
      </c>
      <c r="E265" t="str">
        <f>IF(FullMealData[[#This Row],[Date]]="","",TEXT(FullMealData[[#This Row],[Date]],"dddd"))</f>
        <v>Friday</v>
      </c>
      <c r="F265" t="s">
        <v>1</v>
      </c>
      <c r="G265" t="str">
        <f>_xlfn.XLOOKUP(FullMealData[[#This Row],[Restaurant Name]],RestaurantsMetadata[Name],RestaurantsMetadata[ID], " ")</f>
        <v>RST_011</v>
      </c>
      <c r="H265" t="s">
        <v>46</v>
      </c>
    </row>
    <row r="266" spans="1:8" x14ac:dyDescent="0.25">
      <c r="A266" t="s">
        <v>642</v>
      </c>
      <c r="B266" t="str">
        <f>_xlfn.XLOOKUP(FullMealData[[#This Row],[Name]],UserMetadata[Name],UserMetadata[ID]," ")</f>
        <v>USR_005</v>
      </c>
      <c r="C266" t="s">
        <v>603</v>
      </c>
      <c r="D266" s="1">
        <v>45835</v>
      </c>
      <c r="E266" t="str">
        <f>IF(FullMealData[[#This Row],[Date]]="","",TEXT(FullMealData[[#This Row],[Date]],"dddd"))</f>
        <v>Friday</v>
      </c>
      <c r="F266" t="s">
        <v>6</v>
      </c>
      <c r="G266" t="str">
        <f>_xlfn.XLOOKUP(FullMealData[[#This Row],[Restaurant Name]],RestaurantsMetadata[Name],RestaurantsMetadata[ID], " ")</f>
        <v>RST_006</v>
      </c>
      <c r="H266" t="s">
        <v>70</v>
      </c>
    </row>
    <row r="267" spans="1:8" x14ac:dyDescent="0.25">
      <c r="A267" t="s">
        <v>643</v>
      </c>
      <c r="B267" t="str">
        <f>_xlfn.XLOOKUP(FullMealData[[#This Row],[Name]],UserMetadata[Name],UserMetadata[ID]," ")</f>
        <v>USR_005</v>
      </c>
      <c r="C267" t="s">
        <v>603</v>
      </c>
      <c r="D267" s="1">
        <v>45835</v>
      </c>
      <c r="E267" t="str">
        <f>IF(FullMealData[[#This Row],[Date]]="","",TEXT(FullMealData[[#This Row],[Date]],"dddd"))</f>
        <v>Friday</v>
      </c>
      <c r="F267" t="s">
        <v>8</v>
      </c>
      <c r="G267" t="str">
        <f>_xlfn.XLOOKUP(FullMealData[[#This Row],[Restaurant Name]],RestaurantsMetadata[Name],RestaurantsMetadata[ID], " ")</f>
        <v>RST_004</v>
      </c>
      <c r="H267" t="s">
        <v>39</v>
      </c>
    </row>
    <row r="268" spans="1:8" x14ac:dyDescent="0.25">
      <c r="A268" t="s">
        <v>644</v>
      </c>
      <c r="B268" t="str">
        <f>_xlfn.XLOOKUP(FullMealData[[#This Row],[Name]],UserMetadata[Name],UserMetadata[ID]," ")</f>
        <v>USR_005</v>
      </c>
      <c r="C268" t="s">
        <v>603</v>
      </c>
      <c r="D268" s="1">
        <v>45836</v>
      </c>
      <c r="E268" t="str">
        <f>IF(FullMealData[[#This Row],[Date]]="","",TEXT(FullMealData[[#This Row],[Date]],"dddd"))</f>
        <v>Saturday</v>
      </c>
      <c r="F268" t="s">
        <v>1</v>
      </c>
      <c r="G268" t="str">
        <f>_xlfn.XLOOKUP(FullMealData[[#This Row],[Restaurant Name]],RestaurantsMetadata[Name],RestaurantsMetadata[ID], " ")</f>
        <v>RST_014</v>
      </c>
      <c r="H268" t="s">
        <v>75</v>
      </c>
    </row>
    <row r="269" spans="1:8" x14ac:dyDescent="0.25">
      <c r="A269" t="s">
        <v>645</v>
      </c>
      <c r="B269" t="str">
        <f>_xlfn.XLOOKUP(FullMealData[[#This Row],[Name]],UserMetadata[Name],UserMetadata[ID]," ")</f>
        <v>USR_005</v>
      </c>
      <c r="C269" t="s">
        <v>603</v>
      </c>
      <c r="D269" s="1">
        <v>45836</v>
      </c>
      <c r="E269" t="str">
        <f>IF(FullMealData[[#This Row],[Date]]="","",TEXT(FullMealData[[#This Row],[Date]],"dddd"))</f>
        <v>Saturday</v>
      </c>
      <c r="F269" t="s">
        <v>7</v>
      </c>
      <c r="G269" t="str">
        <f>_xlfn.XLOOKUP(FullMealData[[#This Row],[Restaurant Name]],RestaurantsMetadata[Name],RestaurantsMetadata[ID], " ")</f>
        <v>RST_013</v>
      </c>
      <c r="H269" t="s">
        <v>47</v>
      </c>
    </row>
    <row r="270" spans="1:8" x14ac:dyDescent="0.25">
      <c r="A270" t="s">
        <v>646</v>
      </c>
      <c r="B270" t="str">
        <f>_xlfn.XLOOKUP(FullMealData[[#This Row],[Name]],UserMetadata[Name],UserMetadata[ID]," ")</f>
        <v>USR_005</v>
      </c>
      <c r="C270" t="s">
        <v>603</v>
      </c>
      <c r="D270" s="1">
        <v>45837</v>
      </c>
      <c r="E270" t="str">
        <f>IF(FullMealData[[#This Row],[Date]]="","",TEXT(FullMealData[[#This Row],[Date]],"dddd"))</f>
        <v>Sunday</v>
      </c>
      <c r="F270" t="s">
        <v>1</v>
      </c>
      <c r="G270" t="str">
        <f>_xlfn.XLOOKUP(FullMealData[[#This Row],[Restaurant Name]],RestaurantsMetadata[Name],RestaurantsMetadata[ID], " ")</f>
        <v>RST_008</v>
      </c>
      <c r="H270" t="s">
        <v>42</v>
      </c>
    </row>
    <row r="271" spans="1:8" x14ac:dyDescent="0.25">
      <c r="A271" t="s">
        <v>647</v>
      </c>
      <c r="B271" t="str">
        <f>_xlfn.XLOOKUP(FullMealData[[#This Row],[Name]],UserMetadata[Name],UserMetadata[ID]," ")</f>
        <v>USR_005</v>
      </c>
      <c r="C271" t="s">
        <v>603</v>
      </c>
      <c r="D271" s="1">
        <v>45837</v>
      </c>
      <c r="E271" t="str">
        <f>IF(FullMealData[[#This Row],[Date]]="","",TEXT(FullMealData[[#This Row],[Date]],"dddd"))</f>
        <v>Sunday</v>
      </c>
      <c r="F271" t="s">
        <v>6</v>
      </c>
      <c r="G271" t="str">
        <f>_xlfn.XLOOKUP(FullMealData[[#This Row],[Restaurant Name]],RestaurantsMetadata[Name],RestaurantsMetadata[ID], " ")</f>
        <v>RST_045</v>
      </c>
      <c r="H271" t="s">
        <v>140</v>
      </c>
    </row>
    <row r="272" spans="1:8" x14ac:dyDescent="0.25">
      <c r="A272" t="s">
        <v>648</v>
      </c>
      <c r="B272" t="str">
        <f>_xlfn.XLOOKUP(FullMealData[[#This Row],[Name]],UserMetadata[Name],UserMetadata[ID]," ")</f>
        <v>USR_005</v>
      </c>
      <c r="C272" t="s">
        <v>603</v>
      </c>
      <c r="D272" s="1">
        <v>45838</v>
      </c>
      <c r="E272" t="str">
        <f>IF(FullMealData[[#This Row],[Date]]="","",TEXT(FullMealData[[#This Row],[Date]],"dddd"))</f>
        <v>Monday</v>
      </c>
      <c r="F272" t="s">
        <v>1</v>
      </c>
      <c r="G272" t="str">
        <f>_xlfn.XLOOKUP(FullMealData[[#This Row],[Restaurant Name]],RestaurantsMetadata[Name],RestaurantsMetadata[ID], " ")</f>
        <v>RST_007</v>
      </c>
      <c r="H272" t="s">
        <v>41</v>
      </c>
    </row>
    <row r="273" spans="1:8" x14ac:dyDescent="0.25">
      <c r="A273" t="s">
        <v>649</v>
      </c>
      <c r="B273" t="str">
        <f>_xlfn.XLOOKUP(FullMealData[[#This Row],[Name]],UserMetadata[Name],UserMetadata[ID]," ")</f>
        <v>USR_005</v>
      </c>
      <c r="C273" t="s">
        <v>603</v>
      </c>
      <c r="D273" s="1">
        <v>45838</v>
      </c>
      <c r="E273" t="str">
        <f>IF(FullMealData[[#This Row],[Date]]="","",TEXT(FullMealData[[#This Row],[Date]],"dddd"))</f>
        <v>Monday</v>
      </c>
      <c r="F273" t="s">
        <v>5</v>
      </c>
      <c r="G273" t="str">
        <f>_xlfn.XLOOKUP(FullMealData[[#This Row],[Restaurant Name]],RestaurantsMetadata[Name],RestaurantsMetadata[ID], " ")</f>
        <v>RST_010</v>
      </c>
      <c r="H273" t="s">
        <v>44</v>
      </c>
    </row>
    <row r="274" spans="1:8" x14ac:dyDescent="0.25">
      <c r="A274" t="s">
        <v>650</v>
      </c>
      <c r="B274" t="str">
        <f>_xlfn.XLOOKUP(FullMealData[[#This Row],[Name]],UserMetadata[Name],UserMetadata[ID]," ")</f>
        <v>USR_005</v>
      </c>
      <c r="C274" t="s">
        <v>603</v>
      </c>
      <c r="D274" s="1">
        <v>45838</v>
      </c>
      <c r="E274" t="str">
        <f>IF(FullMealData[[#This Row],[Date]]="","",TEXT(FullMealData[[#This Row],[Date]],"dddd"))</f>
        <v>Monday</v>
      </c>
      <c r="F274" t="s">
        <v>7</v>
      </c>
      <c r="G274" t="str">
        <f>_xlfn.XLOOKUP(FullMealData[[#This Row],[Restaurant Name]],RestaurantsMetadata[Name],RestaurantsMetadata[ID], " ")</f>
        <v>RST_059</v>
      </c>
      <c r="H274" t="s">
        <v>176</v>
      </c>
    </row>
    <row r="275" spans="1:8" x14ac:dyDescent="0.25">
      <c r="A275" t="s">
        <v>651</v>
      </c>
      <c r="B275" t="str">
        <f>_xlfn.XLOOKUP(FullMealData[[#This Row],[Name]],UserMetadata[Name],UserMetadata[ID]," ")</f>
        <v>USR_005</v>
      </c>
      <c r="C275" t="s">
        <v>603</v>
      </c>
      <c r="D275" s="1">
        <v>45839</v>
      </c>
      <c r="E275" t="str">
        <f>IF(FullMealData[[#This Row],[Date]]="","",TEXT(FullMealData[[#This Row],[Date]],"dddd"))</f>
        <v>Tuesday</v>
      </c>
      <c r="F275" t="s">
        <v>1</v>
      </c>
      <c r="G275" t="str">
        <f>_xlfn.XLOOKUP(FullMealData[[#This Row],[Restaurant Name]],RestaurantsMetadata[Name],RestaurantsMetadata[ID], " ")</f>
        <v>RST_061</v>
      </c>
      <c r="H275" t="s">
        <v>348</v>
      </c>
    </row>
    <row r="276" spans="1:8" x14ac:dyDescent="0.25">
      <c r="A276" t="s">
        <v>652</v>
      </c>
      <c r="B276" t="str">
        <f>_xlfn.XLOOKUP(FullMealData[[#This Row],[Name]],UserMetadata[Name],UserMetadata[ID]," ")</f>
        <v>USR_005</v>
      </c>
      <c r="C276" t="s">
        <v>603</v>
      </c>
      <c r="D276" s="1">
        <v>45839</v>
      </c>
      <c r="E276" t="str">
        <f>IF(FullMealData[[#This Row],[Date]]="","",TEXT(FullMealData[[#This Row],[Date]],"dddd"))</f>
        <v>Tuesday</v>
      </c>
      <c r="F276" t="s">
        <v>4</v>
      </c>
      <c r="G276" t="str">
        <f>_xlfn.XLOOKUP(FullMealData[[#This Row],[Restaurant Name]],RestaurantsMetadata[Name],RestaurantsMetadata[ID], " ")</f>
        <v>RST_066</v>
      </c>
      <c r="H276" t="s">
        <v>362</v>
      </c>
    </row>
    <row r="277" spans="1:8" x14ac:dyDescent="0.25">
      <c r="A277" t="s">
        <v>653</v>
      </c>
      <c r="B277" t="str">
        <f>_xlfn.XLOOKUP(FullMealData[[#This Row],[Name]],UserMetadata[Name],UserMetadata[ID]," ")</f>
        <v>USR_005</v>
      </c>
      <c r="C277" t="s">
        <v>603</v>
      </c>
      <c r="D277" s="1">
        <v>45839</v>
      </c>
      <c r="E277" t="str">
        <f>IF(FullMealData[[#This Row],[Date]]="","",TEXT(FullMealData[[#This Row],[Date]],"dddd"))</f>
        <v>Tuesday</v>
      </c>
      <c r="F277" t="s">
        <v>7</v>
      </c>
      <c r="G277" t="str">
        <f>_xlfn.XLOOKUP(FullMealData[[#This Row],[Restaurant Name]],RestaurantsMetadata[Name],RestaurantsMetadata[ID], " ")</f>
        <v>RST_001</v>
      </c>
      <c r="H277" t="s">
        <v>35</v>
      </c>
    </row>
    <row r="278" spans="1:8" x14ac:dyDescent="0.25">
      <c r="A278" t="s">
        <v>654</v>
      </c>
      <c r="B278" t="str">
        <f>_xlfn.XLOOKUP(FullMealData[[#This Row],[Name]],UserMetadata[Name],UserMetadata[ID]," ")</f>
        <v>USR_005</v>
      </c>
      <c r="C278" t="s">
        <v>603</v>
      </c>
      <c r="D278" s="1">
        <v>45840</v>
      </c>
      <c r="E278" t="str">
        <f>IF(FullMealData[[#This Row],[Date]]="","",TEXT(FullMealData[[#This Row],[Date]],"dddd"))</f>
        <v>Wednesday</v>
      </c>
      <c r="F278" t="s">
        <v>0</v>
      </c>
      <c r="G278" t="str">
        <f>_xlfn.XLOOKUP(FullMealData[[#This Row],[Restaurant Name]],RestaurantsMetadata[Name],RestaurantsMetadata[ID], " ")</f>
        <v>RST_068</v>
      </c>
      <c r="H278" t="s">
        <v>553</v>
      </c>
    </row>
    <row r="279" spans="1:8" x14ac:dyDescent="0.25">
      <c r="A279" t="s">
        <v>655</v>
      </c>
      <c r="B279" t="str">
        <f>_xlfn.XLOOKUP(FullMealData[[#This Row],[Name]],UserMetadata[Name],UserMetadata[ID]," ")</f>
        <v>USR_005</v>
      </c>
      <c r="C279" t="s">
        <v>603</v>
      </c>
      <c r="D279" s="1">
        <v>45840</v>
      </c>
      <c r="E279" t="str">
        <f>IF(FullMealData[[#This Row],[Date]]="","",TEXT(FullMealData[[#This Row],[Date]],"dddd"))</f>
        <v>Wednesday</v>
      </c>
      <c r="F279" t="s">
        <v>6</v>
      </c>
      <c r="G279" t="str">
        <f>_xlfn.XLOOKUP(FullMealData[[#This Row],[Restaurant Name]],RestaurantsMetadata[Name],RestaurantsMetadata[ID], " ")</f>
        <v>RST_045</v>
      </c>
      <c r="H279" t="s">
        <v>140</v>
      </c>
    </row>
    <row r="280" spans="1:8" x14ac:dyDescent="0.25">
      <c r="A280" t="s">
        <v>656</v>
      </c>
      <c r="B280" t="str">
        <f>_xlfn.XLOOKUP(FullMealData[[#This Row],[Name]],UserMetadata[Name],UserMetadata[ID]," ")</f>
        <v>USR_005</v>
      </c>
      <c r="C280" t="s">
        <v>603</v>
      </c>
      <c r="D280" s="1">
        <v>45840</v>
      </c>
      <c r="E280" t="str">
        <f>IF(FullMealData[[#This Row],[Date]]="","",TEXT(FullMealData[[#This Row],[Date]],"dddd"))</f>
        <v>Wednesday</v>
      </c>
      <c r="F280" t="s">
        <v>7</v>
      </c>
      <c r="G280" t="str">
        <f>_xlfn.XLOOKUP(FullMealData[[#This Row],[Restaurant Name]],RestaurantsMetadata[Name],RestaurantsMetadata[ID], " ")</f>
        <v>RST_038</v>
      </c>
      <c r="H280" t="s">
        <v>126</v>
      </c>
    </row>
    <row r="281" spans="1:8" x14ac:dyDescent="0.25">
      <c r="A281" t="s">
        <v>657</v>
      </c>
      <c r="B281" t="str">
        <f>_xlfn.XLOOKUP(FullMealData[[#This Row],[Name]],UserMetadata[Name],UserMetadata[ID]," ")</f>
        <v>USR_005</v>
      </c>
      <c r="C281" t="s">
        <v>603</v>
      </c>
      <c r="D281" s="1">
        <v>45841</v>
      </c>
      <c r="E281" t="str">
        <f>IF(FullMealData[[#This Row],[Date]]="","",TEXT(FullMealData[[#This Row],[Date]],"dddd"))</f>
        <v>Thursday</v>
      </c>
      <c r="F281" t="s">
        <v>1</v>
      </c>
      <c r="G281" t="str">
        <f>_xlfn.XLOOKUP(FullMealData[[#This Row],[Restaurant Name]],RestaurantsMetadata[Name],RestaurantsMetadata[ID], " ")</f>
        <v>RST_069</v>
      </c>
      <c r="H281" t="s">
        <v>569</v>
      </c>
    </row>
    <row r="282" spans="1:8" x14ac:dyDescent="0.25">
      <c r="A282" t="s">
        <v>658</v>
      </c>
      <c r="B282" t="str">
        <f>_xlfn.XLOOKUP(FullMealData[[#This Row],[Name]],UserMetadata[Name],UserMetadata[ID]," ")</f>
        <v>USR_005</v>
      </c>
      <c r="C282" t="s">
        <v>603</v>
      </c>
      <c r="D282" s="1">
        <v>45841</v>
      </c>
      <c r="E282" t="str">
        <f>IF(FullMealData[[#This Row],[Date]]="","",TEXT(FullMealData[[#This Row],[Date]],"dddd"))</f>
        <v>Thursday</v>
      </c>
      <c r="F282" t="s">
        <v>7</v>
      </c>
      <c r="G282" t="str">
        <f>_xlfn.XLOOKUP(FullMealData[[#This Row],[Restaurant Name]],RestaurantsMetadata[Name],RestaurantsMetadata[ID], " ")</f>
        <v>RST_012</v>
      </c>
      <c r="H282" t="s">
        <v>72</v>
      </c>
    </row>
    <row r="283" spans="1:8" x14ac:dyDescent="0.25">
      <c r="A283" t="s">
        <v>659</v>
      </c>
      <c r="B283" t="str">
        <f>_xlfn.XLOOKUP(FullMealData[[#This Row],[Name]],UserMetadata[Name],UserMetadata[ID]," ")</f>
        <v>USR_005</v>
      </c>
      <c r="C283" t="s">
        <v>603</v>
      </c>
      <c r="D283" s="1">
        <v>45842</v>
      </c>
      <c r="E283" t="str">
        <f>IF(FullMealData[[#This Row],[Date]]="","",TEXT(FullMealData[[#This Row],[Date]],"dddd"))</f>
        <v>Friday</v>
      </c>
      <c r="F283" t="s">
        <v>1</v>
      </c>
      <c r="G283" t="str">
        <f>_xlfn.XLOOKUP(FullMealData[[#This Row],[Restaurant Name]],RestaurantsMetadata[Name],RestaurantsMetadata[ID], " ")</f>
        <v>RST_008</v>
      </c>
      <c r="H283" t="s">
        <v>42</v>
      </c>
    </row>
    <row r="284" spans="1:8" x14ac:dyDescent="0.25">
      <c r="A284" t="s">
        <v>660</v>
      </c>
      <c r="B284" t="str">
        <f>_xlfn.XLOOKUP(FullMealData[[#This Row],[Name]],UserMetadata[Name],UserMetadata[ID]," ")</f>
        <v>USR_005</v>
      </c>
      <c r="C284" t="s">
        <v>603</v>
      </c>
      <c r="D284" s="1">
        <v>45842</v>
      </c>
      <c r="E284" t="str">
        <f>IF(FullMealData[[#This Row],[Date]]="","",TEXT(FullMealData[[#This Row],[Date]],"dddd"))</f>
        <v>Friday</v>
      </c>
      <c r="F284" t="s">
        <v>5</v>
      </c>
      <c r="G284" t="str">
        <f>_xlfn.XLOOKUP(FullMealData[[#This Row],[Restaurant Name]],RestaurantsMetadata[Name],RestaurantsMetadata[ID], " ")</f>
        <v>RST_066</v>
      </c>
      <c r="H284" t="s">
        <v>362</v>
      </c>
    </row>
    <row r="285" spans="1:8" x14ac:dyDescent="0.25">
      <c r="A285" t="s">
        <v>661</v>
      </c>
      <c r="B285" t="str">
        <f>_xlfn.XLOOKUP(FullMealData[[#This Row],[Name]],UserMetadata[Name],UserMetadata[ID]," ")</f>
        <v>USR_005</v>
      </c>
      <c r="C285" t="s">
        <v>603</v>
      </c>
      <c r="D285" s="1">
        <v>45844</v>
      </c>
      <c r="E285" t="str">
        <f>IF(FullMealData[[#This Row],[Date]]="","",TEXT(FullMealData[[#This Row],[Date]],"dddd"))</f>
        <v>Sunday</v>
      </c>
      <c r="F285" t="s">
        <v>6</v>
      </c>
      <c r="G285" t="str">
        <f>_xlfn.XLOOKUP(FullMealData[[#This Row],[Restaurant Name]],RestaurantsMetadata[Name],RestaurantsMetadata[ID], " ")</f>
        <v>RST_044</v>
      </c>
      <c r="H285" t="s">
        <v>138</v>
      </c>
    </row>
    <row r="286" spans="1:8" x14ac:dyDescent="0.25">
      <c r="A286" t="s">
        <v>662</v>
      </c>
      <c r="B286" t="str">
        <f>_xlfn.XLOOKUP(FullMealData[[#This Row],[Name]],UserMetadata[Name],UserMetadata[ID]," ")</f>
        <v>USR_005</v>
      </c>
      <c r="C286" t="s">
        <v>603</v>
      </c>
      <c r="D286" s="1">
        <v>45844</v>
      </c>
      <c r="E286" t="str">
        <f>IF(FullMealData[[#This Row],[Date]]="","",TEXT(FullMealData[[#This Row],[Date]],"dddd"))</f>
        <v>Sunday</v>
      </c>
      <c r="F286" t="s">
        <v>7</v>
      </c>
      <c r="G286" t="str">
        <f>_xlfn.XLOOKUP(FullMealData[[#This Row],[Restaurant Name]],RestaurantsMetadata[Name],RestaurantsMetadata[ID], " ")</f>
        <v>RST_031</v>
      </c>
      <c r="H286" t="s">
        <v>112</v>
      </c>
    </row>
    <row r="287" spans="1:8" x14ac:dyDescent="0.25">
      <c r="B287" t="str">
        <f>_xlfn.XLOOKUP(FullMealData[[#This Row],[Name]],UserMetadata[Name],UserMetadata[ID]," ")</f>
        <v xml:space="preserve"> </v>
      </c>
      <c r="D287" s="1"/>
      <c r="E287" t="str">
        <f>IF(FullMealData[[#This Row],[Date]]="","",TEXT(FullMealData[[#This Row],[Date]],"dddd"))</f>
        <v/>
      </c>
      <c r="G287" t="str">
        <f>_xlfn.XLOOKUP(FullMealData[[#This Row],[Restaurant Name]],RestaurantsMetadata[Name],RestaurantsMetadata[ID], " ")</f>
        <v xml:space="preserve"> </v>
      </c>
    </row>
    <row r="288" spans="1:8" x14ac:dyDescent="0.25">
      <c r="B288" t="str">
        <f>_xlfn.XLOOKUP(FullMealData[[#This Row],[Name]],UserMetadata[Name],UserMetadata[ID]," ")</f>
        <v xml:space="preserve"> </v>
      </c>
      <c r="D288" s="1"/>
      <c r="E288" t="str">
        <f>IF(FullMealData[[#This Row],[Date]]="","",TEXT(FullMealData[[#This Row],[Date]],"dddd"))</f>
        <v/>
      </c>
      <c r="G288" t="str">
        <f>_xlfn.XLOOKUP(FullMealData[[#This Row],[Restaurant Name]],RestaurantsMetadata[Name],RestaurantsMetadata[ID], " ")</f>
        <v xml:space="preserve"> </v>
      </c>
    </row>
    <row r="289" spans="2:7" x14ac:dyDescent="0.25">
      <c r="B289" t="str">
        <f>_xlfn.XLOOKUP(FullMealData[[#This Row],[Name]],UserMetadata[Name],UserMetadata[ID]," ")</f>
        <v xml:space="preserve"> </v>
      </c>
      <c r="D289" s="1"/>
      <c r="E289" t="str">
        <f>IF(FullMealData[[#This Row],[Date]]="","",TEXT(FullMealData[[#This Row],[Date]],"dddd"))</f>
        <v/>
      </c>
      <c r="G289" t="str">
        <f>_xlfn.XLOOKUP(FullMealData[[#This Row],[Restaurant Name]],RestaurantsMetadata[Name],RestaurantsMetadata[ID], " ")</f>
        <v xml:space="preserve"> </v>
      </c>
    </row>
    <row r="290" spans="2:7" x14ac:dyDescent="0.25">
      <c r="B290" t="str">
        <f>_xlfn.XLOOKUP(FullMealData[[#This Row],[Name]],UserMetadata[Name],UserMetadata[ID]," ")</f>
        <v xml:space="preserve"> </v>
      </c>
      <c r="D290" s="1"/>
      <c r="E290" t="str">
        <f>IF(FullMealData[[#This Row],[Date]]="","",TEXT(FullMealData[[#This Row],[Date]],"dddd"))</f>
        <v/>
      </c>
      <c r="G290" t="str">
        <f>_xlfn.XLOOKUP(FullMealData[[#This Row],[Restaurant Name]],RestaurantsMetadata[Name],RestaurantsMetadata[ID], " ")</f>
        <v xml:space="preserve"> </v>
      </c>
    </row>
    <row r="291" spans="2:7" x14ac:dyDescent="0.25">
      <c r="B291" t="str">
        <f>_xlfn.XLOOKUP(FullMealData[[#This Row],[Name]],UserMetadata[Name],UserMetadata[ID]," ")</f>
        <v xml:space="preserve"> </v>
      </c>
      <c r="D291" s="1"/>
      <c r="E291" t="str">
        <f>IF(FullMealData[[#This Row],[Date]]="","",TEXT(FullMealData[[#This Row],[Date]],"dddd"))</f>
        <v/>
      </c>
      <c r="G291" t="str">
        <f>_xlfn.XLOOKUP(FullMealData[[#This Row],[Restaurant Name]],RestaurantsMetadata[Name],RestaurantsMetadata[ID], " ")</f>
        <v xml:space="preserve"> </v>
      </c>
    </row>
    <row r="292" spans="2:7" x14ac:dyDescent="0.25">
      <c r="B292" t="str">
        <f>_xlfn.XLOOKUP(FullMealData[[#This Row],[Name]],UserMetadata[Name],UserMetadata[ID]," ")</f>
        <v xml:space="preserve"> </v>
      </c>
      <c r="D292" s="1"/>
      <c r="E292" t="str">
        <f>IF(FullMealData[[#This Row],[Date]]="","",TEXT(FullMealData[[#This Row],[Date]],"dddd"))</f>
        <v/>
      </c>
      <c r="G292" t="str">
        <f>_xlfn.XLOOKUP(FullMealData[[#This Row],[Restaurant Name]],RestaurantsMetadata[Name],RestaurantsMetadata[ID], " ")</f>
        <v xml:space="preserve"> </v>
      </c>
    </row>
    <row r="293" spans="2:7" x14ac:dyDescent="0.25">
      <c r="B293" t="str">
        <f>_xlfn.XLOOKUP(FullMealData[[#This Row],[Name]],UserMetadata[Name],UserMetadata[ID]," ")</f>
        <v xml:space="preserve"> </v>
      </c>
      <c r="D293" s="1"/>
      <c r="E293" t="str">
        <f>IF(FullMealData[[#This Row],[Date]]="","",TEXT(FullMealData[[#This Row],[Date]],"dddd"))</f>
        <v/>
      </c>
      <c r="G293" t="str">
        <f>_xlfn.XLOOKUP(FullMealData[[#This Row],[Restaurant Name]],RestaurantsMetadata[Name],RestaurantsMetadata[ID], " ")</f>
        <v xml:space="preserve"> </v>
      </c>
    </row>
    <row r="294" spans="2:7" x14ac:dyDescent="0.25">
      <c r="B294" t="str">
        <f>_xlfn.XLOOKUP(FullMealData[[#This Row],[Name]],UserMetadata[Name],UserMetadata[ID]," ")</f>
        <v xml:space="preserve"> </v>
      </c>
      <c r="D294" s="1"/>
      <c r="E294" t="str">
        <f>IF(FullMealData[[#This Row],[Date]]="","",TEXT(FullMealData[[#This Row],[Date]],"dddd"))</f>
        <v/>
      </c>
      <c r="G294" t="str">
        <f>_xlfn.XLOOKUP(FullMealData[[#This Row],[Restaurant Name]],RestaurantsMetadata[Name],RestaurantsMetadata[ID], " ")</f>
        <v xml:space="preserve"> </v>
      </c>
    </row>
    <row r="295" spans="2:7" x14ac:dyDescent="0.25">
      <c r="B295" t="str">
        <f>_xlfn.XLOOKUP(FullMealData[[#This Row],[Name]],UserMetadata[Name],UserMetadata[ID]," ")</f>
        <v xml:space="preserve"> </v>
      </c>
      <c r="D295" s="1"/>
      <c r="E295" t="str">
        <f>IF(FullMealData[[#This Row],[Date]]="","",TEXT(FullMealData[[#This Row],[Date]],"dddd"))</f>
        <v/>
      </c>
      <c r="G295" t="str">
        <f>_xlfn.XLOOKUP(FullMealData[[#This Row],[Restaurant Name]],RestaurantsMetadata[Name],RestaurantsMetadata[ID], " ")</f>
        <v xml:space="preserve"> </v>
      </c>
    </row>
    <row r="296" spans="2:7" x14ac:dyDescent="0.25">
      <c r="B296" t="str">
        <f>_xlfn.XLOOKUP(FullMealData[[#This Row],[Name]],UserMetadata[Name],UserMetadata[ID]," ")</f>
        <v xml:space="preserve"> </v>
      </c>
      <c r="D296" s="1"/>
      <c r="E296" t="str">
        <f>IF(FullMealData[[#This Row],[Date]]="","",TEXT(FullMealData[[#This Row],[Date]],"dddd"))</f>
        <v/>
      </c>
      <c r="G296" t="str">
        <f>_xlfn.XLOOKUP(FullMealData[[#This Row],[Restaurant Name]],RestaurantsMetadata[Name],RestaurantsMetadata[ID], " ")</f>
        <v xml:space="preserve"> </v>
      </c>
    </row>
    <row r="297" spans="2:7" x14ac:dyDescent="0.25">
      <c r="B297" t="str">
        <f>_xlfn.XLOOKUP(FullMealData[[#This Row],[Name]],UserMetadata[Name],UserMetadata[ID]," ")</f>
        <v xml:space="preserve"> </v>
      </c>
      <c r="D297" s="1"/>
      <c r="E297" t="str">
        <f>IF(FullMealData[[#This Row],[Date]]="","",TEXT(FullMealData[[#This Row],[Date]],"dddd"))</f>
        <v/>
      </c>
      <c r="G297" t="str">
        <f>_xlfn.XLOOKUP(FullMealData[[#This Row],[Restaurant Name]],RestaurantsMetadata[Name],RestaurantsMetadata[ID], " ")</f>
        <v xml:space="preserve"> </v>
      </c>
    </row>
    <row r="298" spans="2:7" x14ac:dyDescent="0.25">
      <c r="B298" t="str">
        <f>_xlfn.XLOOKUP(FullMealData[[#This Row],[Name]],UserMetadata[Name],UserMetadata[ID]," ")</f>
        <v xml:space="preserve"> </v>
      </c>
      <c r="D298" s="1"/>
      <c r="E298" t="str">
        <f>IF(FullMealData[[#This Row],[Date]]="","",TEXT(FullMealData[[#This Row],[Date]],"dddd"))</f>
        <v/>
      </c>
      <c r="G298" t="str">
        <f>_xlfn.XLOOKUP(FullMealData[[#This Row],[Restaurant Name]],RestaurantsMetadata[Name],RestaurantsMetadata[ID], " ")</f>
        <v xml:space="preserve"> </v>
      </c>
    </row>
    <row r="299" spans="2:7" x14ac:dyDescent="0.25">
      <c r="B299" t="str">
        <f>_xlfn.XLOOKUP(FullMealData[[#This Row],[Name]],UserMetadata[Name],UserMetadata[ID]," ")</f>
        <v xml:space="preserve"> </v>
      </c>
      <c r="D299" s="1"/>
      <c r="E299" t="str">
        <f>IF(FullMealData[[#This Row],[Date]]="","",TEXT(FullMealData[[#This Row],[Date]],"dddd"))</f>
        <v/>
      </c>
      <c r="G299" t="str">
        <f>_xlfn.XLOOKUP(FullMealData[[#This Row],[Restaurant Name]],RestaurantsMetadata[Name],RestaurantsMetadata[ID], " ")</f>
        <v xml:space="preserve"> </v>
      </c>
    </row>
    <row r="300" spans="2:7" x14ac:dyDescent="0.25">
      <c r="B300" t="str">
        <f>_xlfn.XLOOKUP(FullMealData[[#This Row],[Name]],UserMetadata[Name],UserMetadata[ID]," ")</f>
        <v xml:space="preserve"> </v>
      </c>
      <c r="D300" s="1"/>
      <c r="E300" t="str">
        <f>IF(FullMealData[[#This Row],[Date]]="","",TEXT(FullMealData[[#This Row],[Date]],"dddd"))</f>
        <v/>
      </c>
      <c r="G300" t="str">
        <f>_xlfn.XLOOKUP(FullMealData[[#This Row],[Restaurant Name]],RestaurantsMetadata[Name],RestaurantsMetadata[ID], " ")</f>
        <v xml:space="preserve"> </v>
      </c>
    </row>
    <row r="301" spans="2:7" x14ac:dyDescent="0.25">
      <c r="B301" t="str">
        <f>_xlfn.XLOOKUP(FullMealData[[#This Row],[Name]],UserMetadata[Name],UserMetadata[ID]," ")</f>
        <v xml:space="preserve"> </v>
      </c>
      <c r="D301" s="1"/>
      <c r="E301" t="str">
        <f>IF(FullMealData[[#This Row],[Date]]="","",TEXT(FullMealData[[#This Row],[Date]],"dddd"))</f>
        <v/>
      </c>
      <c r="G301" t="str">
        <f>_xlfn.XLOOKUP(FullMealData[[#This Row],[Restaurant Name]],RestaurantsMetadata[Name],RestaurantsMetadata[ID], " ")</f>
        <v xml:space="preserve"> </v>
      </c>
    </row>
    <row r="302" spans="2:7" x14ac:dyDescent="0.25">
      <c r="B302" t="str">
        <f>_xlfn.XLOOKUP(FullMealData[[#This Row],[Name]],UserMetadata[Name],UserMetadata[ID]," ")</f>
        <v xml:space="preserve"> </v>
      </c>
      <c r="D302" s="1"/>
      <c r="E302" t="str">
        <f>IF(FullMealData[[#This Row],[Date]]="","",TEXT(FullMealData[[#This Row],[Date]],"dddd"))</f>
        <v/>
      </c>
      <c r="G302" t="str">
        <f>_xlfn.XLOOKUP(FullMealData[[#This Row],[Restaurant Name]],RestaurantsMetadata[Name],RestaurantsMetadata[ID], " ")</f>
        <v xml:space="preserve"> </v>
      </c>
    </row>
    <row r="303" spans="2:7" x14ac:dyDescent="0.25">
      <c r="B303" t="str">
        <f>_xlfn.XLOOKUP(FullMealData[[#This Row],[Name]],UserMetadata[Name],UserMetadata[ID]," ")</f>
        <v xml:space="preserve"> </v>
      </c>
      <c r="D303" s="1"/>
      <c r="E303" t="str">
        <f>IF(FullMealData[[#This Row],[Date]]="","",TEXT(FullMealData[[#This Row],[Date]],"dddd"))</f>
        <v/>
      </c>
      <c r="G303" t="str">
        <f>_xlfn.XLOOKUP(FullMealData[[#This Row],[Restaurant Name]],RestaurantsMetadata[Name],RestaurantsMetadata[ID], " ")</f>
        <v xml:space="preserve"> </v>
      </c>
    </row>
    <row r="304" spans="2:7" x14ac:dyDescent="0.25">
      <c r="B304" t="str">
        <f>_xlfn.XLOOKUP(FullMealData[[#This Row],[Name]],UserMetadata[Name],UserMetadata[ID]," ")</f>
        <v xml:space="preserve"> </v>
      </c>
      <c r="D304" s="1"/>
      <c r="E304" t="str">
        <f>IF(FullMealData[[#This Row],[Date]]="","",TEXT(FullMealData[[#This Row],[Date]],"dddd"))</f>
        <v/>
      </c>
      <c r="G304" t="str">
        <f>_xlfn.XLOOKUP(FullMealData[[#This Row],[Restaurant Name]],RestaurantsMetadata[Name],RestaurantsMetadata[ID], " ")</f>
        <v xml:space="preserve"> </v>
      </c>
    </row>
    <row r="305" spans="2:7" x14ac:dyDescent="0.25">
      <c r="B305" t="str">
        <f>_xlfn.XLOOKUP(FullMealData[[#This Row],[Name]],UserMetadata[Name],UserMetadata[ID]," ")</f>
        <v xml:space="preserve"> </v>
      </c>
      <c r="D305" s="1"/>
      <c r="E305" t="str">
        <f>IF(FullMealData[[#This Row],[Date]]="","",TEXT(FullMealData[[#This Row],[Date]],"dddd"))</f>
        <v/>
      </c>
      <c r="G305" t="str">
        <f>_xlfn.XLOOKUP(FullMealData[[#This Row],[Restaurant Name]],RestaurantsMetadata[Name],RestaurantsMetadata[ID], " ")</f>
        <v xml:space="preserve"> </v>
      </c>
    </row>
    <row r="306" spans="2:7" x14ac:dyDescent="0.25">
      <c r="B306" t="str">
        <f>_xlfn.XLOOKUP(FullMealData[[#This Row],[Name]],UserMetadata[Name],UserMetadata[ID]," ")</f>
        <v xml:space="preserve"> </v>
      </c>
      <c r="D306" s="1"/>
      <c r="E306" t="str">
        <f>IF(FullMealData[[#This Row],[Date]]="","",TEXT(FullMealData[[#This Row],[Date]],"dddd"))</f>
        <v/>
      </c>
      <c r="G306" t="str">
        <f>_xlfn.XLOOKUP(FullMealData[[#This Row],[Restaurant Name]],RestaurantsMetadata[Name],RestaurantsMetadata[ID], " ")</f>
        <v xml:space="preserve"> </v>
      </c>
    </row>
    <row r="307" spans="2:7" x14ac:dyDescent="0.25">
      <c r="B307" t="str">
        <f>_xlfn.XLOOKUP(FullMealData[[#This Row],[Name]],UserMetadata[Name],UserMetadata[ID]," ")</f>
        <v xml:space="preserve"> </v>
      </c>
      <c r="D307" s="1"/>
      <c r="E307" t="str">
        <f>IF(FullMealData[[#This Row],[Date]]="","",TEXT(FullMealData[[#This Row],[Date]],"dddd"))</f>
        <v/>
      </c>
      <c r="G307" t="str">
        <f>_xlfn.XLOOKUP(FullMealData[[#This Row],[Restaurant Name]],RestaurantsMetadata[Name],RestaurantsMetadata[ID], " ")</f>
        <v xml:space="preserve"> </v>
      </c>
    </row>
    <row r="308" spans="2:7" x14ac:dyDescent="0.25">
      <c r="B308" t="str">
        <f>_xlfn.XLOOKUP(FullMealData[[#This Row],[Name]],UserMetadata[Name],UserMetadata[ID]," ")</f>
        <v xml:space="preserve"> </v>
      </c>
      <c r="D308" s="1"/>
      <c r="E308" t="str">
        <f>IF(FullMealData[[#This Row],[Date]]="","",TEXT(FullMealData[[#This Row],[Date]],"dddd"))</f>
        <v/>
      </c>
      <c r="G308" t="str">
        <f>_xlfn.XLOOKUP(FullMealData[[#This Row],[Restaurant Name]],RestaurantsMetadata[Name],RestaurantsMetadata[ID], " ")</f>
        <v xml:space="preserve"> </v>
      </c>
    </row>
    <row r="309" spans="2:7" x14ac:dyDescent="0.25">
      <c r="B309" t="str">
        <f>_xlfn.XLOOKUP(FullMealData[[#This Row],[Name]],UserMetadata[Name],UserMetadata[ID]," ")</f>
        <v xml:space="preserve"> </v>
      </c>
      <c r="D309" s="1"/>
      <c r="E309" t="str">
        <f>IF(FullMealData[[#This Row],[Date]]="","",TEXT(FullMealData[[#This Row],[Date]],"dddd"))</f>
        <v/>
      </c>
      <c r="G309" t="str">
        <f>_xlfn.XLOOKUP(FullMealData[[#This Row],[Restaurant Name]],RestaurantsMetadata[Name],RestaurantsMetadata[ID], " ")</f>
        <v xml:space="preserve"> </v>
      </c>
    </row>
    <row r="310" spans="2:7" x14ac:dyDescent="0.25">
      <c r="B310" t="str">
        <f>_xlfn.XLOOKUP(FullMealData[[#This Row],[Name]],UserMetadata[Name],UserMetadata[ID]," ")</f>
        <v xml:space="preserve"> </v>
      </c>
      <c r="D310" s="1"/>
      <c r="E310" t="str">
        <f>IF(FullMealData[[#This Row],[Date]]="","",TEXT(FullMealData[[#This Row],[Date]],"dddd"))</f>
        <v/>
      </c>
      <c r="G310" t="str">
        <f>_xlfn.XLOOKUP(FullMealData[[#This Row],[Restaurant Name]],RestaurantsMetadata[Name],RestaurantsMetadata[ID], " ")</f>
        <v xml:space="preserve"> </v>
      </c>
    </row>
    <row r="311" spans="2:7" x14ac:dyDescent="0.25">
      <c r="B311" t="str">
        <f>_xlfn.XLOOKUP(FullMealData[[#This Row],[Name]],UserMetadata[Name],UserMetadata[ID]," ")</f>
        <v xml:space="preserve"> </v>
      </c>
      <c r="D311" s="1"/>
      <c r="E311" t="str">
        <f>IF(FullMealData[[#This Row],[Date]]="","",TEXT(FullMealData[[#This Row],[Date]],"dddd"))</f>
        <v/>
      </c>
      <c r="G311" t="str">
        <f>_xlfn.XLOOKUP(FullMealData[[#This Row],[Restaurant Name]],RestaurantsMetadata[Name],RestaurantsMetadata[ID], " ")</f>
        <v xml:space="preserve"> </v>
      </c>
    </row>
    <row r="312" spans="2:7" x14ac:dyDescent="0.25">
      <c r="B312" t="str">
        <f>_xlfn.XLOOKUP(FullMealData[[#This Row],[Name]],UserMetadata[Name],UserMetadata[ID]," ")</f>
        <v xml:space="preserve"> </v>
      </c>
      <c r="D312" s="1"/>
      <c r="E312" t="str">
        <f>IF(FullMealData[[#This Row],[Date]]="","",TEXT(FullMealData[[#This Row],[Date]],"dddd"))</f>
        <v/>
      </c>
      <c r="G312" t="str">
        <f>_xlfn.XLOOKUP(FullMealData[[#This Row],[Restaurant Name]],RestaurantsMetadata[Name],RestaurantsMetadata[ID], " ")</f>
        <v xml:space="preserve"> </v>
      </c>
    </row>
    <row r="313" spans="2:7" x14ac:dyDescent="0.25">
      <c r="B313" t="str">
        <f>_xlfn.XLOOKUP(FullMealData[[#This Row],[Name]],UserMetadata[Name],UserMetadata[ID]," ")</f>
        <v xml:space="preserve"> </v>
      </c>
      <c r="D313" s="1"/>
      <c r="E313" t="str">
        <f>IF(FullMealData[[#This Row],[Date]]="","",TEXT(FullMealData[[#This Row],[Date]],"dddd"))</f>
        <v/>
      </c>
      <c r="G313" t="str">
        <f>_xlfn.XLOOKUP(FullMealData[[#This Row],[Restaurant Name]],RestaurantsMetadata[Name],RestaurantsMetadata[ID], " ")</f>
        <v xml:space="preserve"> </v>
      </c>
    </row>
    <row r="314" spans="2:7" x14ac:dyDescent="0.25">
      <c r="B314" t="str">
        <f>_xlfn.XLOOKUP(FullMealData[[#This Row],[Name]],UserMetadata[Name],UserMetadata[ID]," ")</f>
        <v xml:space="preserve"> </v>
      </c>
      <c r="D314" s="1"/>
      <c r="E314" t="str">
        <f>IF(FullMealData[[#This Row],[Date]]="","",TEXT(FullMealData[[#This Row],[Date]],"dddd"))</f>
        <v/>
      </c>
      <c r="G314" t="str">
        <f>_xlfn.XLOOKUP(FullMealData[[#This Row],[Restaurant Name]],RestaurantsMetadata[Name],RestaurantsMetadata[ID], " ")</f>
        <v xml:space="preserve"> </v>
      </c>
    </row>
    <row r="315" spans="2:7" x14ac:dyDescent="0.25">
      <c r="B315" t="str">
        <f>_xlfn.XLOOKUP(FullMealData[[#This Row],[Name]],UserMetadata[Name],UserMetadata[ID]," ")</f>
        <v xml:space="preserve"> </v>
      </c>
      <c r="D315" s="1"/>
      <c r="E315" t="str">
        <f>IF(FullMealData[[#This Row],[Date]]="","",TEXT(FullMealData[[#This Row],[Date]],"dddd"))</f>
        <v/>
      </c>
      <c r="G315" t="str">
        <f>_xlfn.XLOOKUP(FullMealData[[#This Row],[Restaurant Name]],RestaurantsMetadata[Name],RestaurantsMetadata[ID], " ")</f>
        <v xml:space="preserve"> </v>
      </c>
    </row>
    <row r="316" spans="2:7" x14ac:dyDescent="0.25">
      <c r="B316" t="str">
        <f>_xlfn.XLOOKUP(FullMealData[[#This Row],[Name]],UserMetadata[Name],UserMetadata[ID]," ")</f>
        <v xml:space="preserve"> </v>
      </c>
      <c r="D316" s="1"/>
      <c r="E316" t="str">
        <f>IF(FullMealData[[#This Row],[Date]]="","",TEXT(FullMealData[[#This Row],[Date]],"dddd"))</f>
        <v/>
      </c>
      <c r="G316" t="str">
        <f>_xlfn.XLOOKUP(FullMealData[[#This Row],[Restaurant Name]],RestaurantsMetadata[Name],RestaurantsMetadata[ID], " ")</f>
        <v xml:space="preserve"> </v>
      </c>
    </row>
    <row r="317" spans="2:7" x14ac:dyDescent="0.25">
      <c r="B317" t="str">
        <f>_xlfn.XLOOKUP(FullMealData[[#This Row],[Name]],UserMetadata[Name],UserMetadata[ID]," ")</f>
        <v xml:space="preserve"> </v>
      </c>
      <c r="D317" s="1"/>
      <c r="E317" t="str">
        <f>IF(FullMealData[[#This Row],[Date]]="","",TEXT(FullMealData[[#This Row],[Date]],"dddd"))</f>
        <v/>
      </c>
      <c r="G317" t="str">
        <f>_xlfn.XLOOKUP(FullMealData[[#This Row],[Restaurant Name]],RestaurantsMetadata[Name],RestaurantsMetadata[ID], " ")</f>
        <v xml:space="preserve"> </v>
      </c>
    </row>
    <row r="318" spans="2:7" x14ac:dyDescent="0.25">
      <c r="B318" t="str">
        <f>_xlfn.XLOOKUP(FullMealData[[#This Row],[Name]],UserMetadata[Name],UserMetadata[ID]," ")</f>
        <v xml:space="preserve"> </v>
      </c>
      <c r="D318" s="1"/>
      <c r="E318" t="str">
        <f>IF(FullMealData[[#This Row],[Date]]="","",TEXT(FullMealData[[#This Row],[Date]],"dddd"))</f>
        <v/>
      </c>
      <c r="G318" t="str">
        <f>_xlfn.XLOOKUP(FullMealData[[#This Row],[Restaurant Name]],RestaurantsMetadata[Name],RestaurantsMetadata[ID], " ")</f>
        <v xml:space="preserve"> </v>
      </c>
    </row>
    <row r="319" spans="2:7" x14ac:dyDescent="0.25">
      <c r="B319" t="str">
        <f>_xlfn.XLOOKUP(FullMealData[[#This Row],[Name]],UserMetadata[Name],UserMetadata[ID]," ")</f>
        <v xml:space="preserve"> </v>
      </c>
      <c r="D319" s="1"/>
      <c r="E319" t="str">
        <f>IF(FullMealData[[#This Row],[Date]]="","",TEXT(FullMealData[[#This Row],[Date]],"dddd"))</f>
        <v/>
      </c>
      <c r="G319" t="str">
        <f>_xlfn.XLOOKUP(FullMealData[[#This Row],[Restaurant Name]],RestaurantsMetadata[Name],RestaurantsMetadata[ID], " ")</f>
        <v xml:space="preserve"> </v>
      </c>
    </row>
    <row r="320" spans="2:7" x14ac:dyDescent="0.25">
      <c r="B320" t="str">
        <f>_xlfn.XLOOKUP(FullMealData[[#This Row],[Name]],UserMetadata[Name],UserMetadata[ID]," ")</f>
        <v xml:space="preserve"> </v>
      </c>
      <c r="D320" s="1"/>
      <c r="E320" t="str">
        <f>IF(FullMealData[[#This Row],[Date]]="","",TEXT(FullMealData[[#This Row],[Date]],"dddd"))</f>
        <v/>
      </c>
      <c r="G320" t="str">
        <f>_xlfn.XLOOKUP(FullMealData[[#This Row],[Restaurant Name]],RestaurantsMetadata[Name],RestaurantsMetadata[ID], " ")</f>
        <v xml:space="preserve"> </v>
      </c>
    </row>
    <row r="321" spans="2:7" x14ac:dyDescent="0.25">
      <c r="B321" t="str">
        <f>_xlfn.XLOOKUP(FullMealData[[#This Row],[Name]],UserMetadata[Name],UserMetadata[ID]," ")</f>
        <v xml:space="preserve"> </v>
      </c>
      <c r="D321" s="1"/>
      <c r="E321" t="str">
        <f>IF(FullMealData[[#This Row],[Date]]="","",TEXT(FullMealData[[#This Row],[Date]],"dddd"))</f>
        <v/>
      </c>
      <c r="G321" t="str">
        <f>_xlfn.XLOOKUP(FullMealData[[#This Row],[Restaurant Name]],RestaurantsMetadata[Name],RestaurantsMetadata[ID], " ")</f>
        <v xml:space="preserve"> </v>
      </c>
    </row>
    <row r="322" spans="2:7" x14ac:dyDescent="0.25">
      <c r="B322" t="str">
        <f>_xlfn.XLOOKUP(FullMealData[[#This Row],[Name]],UserMetadata[Name],UserMetadata[ID]," ")</f>
        <v xml:space="preserve"> </v>
      </c>
      <c r="D322" s="1"/>
      <c r="E322" t="str">
        <f>IF(FullMealData[[#This Row],[Date]]="","",TEXT(FullMealData[[#This Row],[Date]],"dddd"))</f>
        <v/>
      </c>
      <c r="G322" t="str">
        <f>_xlfn.XLOOKUP(FullMealData[[#This Row],[Restaurant Name]],RestaurantsMetadata[Name],RestaurantsMetadata[ID], " ")</f>
        <v xml:space="preserve"> </v>
      </c>
    </row>
    <row r="323" spans="2:7" x14ac:dyDescent="0.25">
      <c r="B323" t="str">
        <f>_xlfn.XLOOKUP(FullMealData[[#This Row],[Name]],UserMetadata[Name],UserMetadata[ID]," ")</f>
        <v xml:space="preserve"> </v>
      </c>
      <c r="D323" s="1"/>
      <c r="E323" t="str">
        <f>IF(FullMealData[[#This Row],[Date]]="","",TEXT(FullMealData[[#This Row],[Date]],"dddd"))</f>
        <v/>
      </c>
      <c r="G323" t="str">
        <f>_xlfn.XLOOKUP(FullMealData[[#This Row],[Restaurant Name]],RestaurantsMetadata[Name],RestaurantsMetadata[ID], " ")</f>
        <v xml:space="preserve"> </v>
      </c>
    </row>
    <row r="324" spans="2:7" x14ac:dyDescent="0.25">
      <c r="B324" t="str">
        <f>_xlfn.XLOOKUP(FullMealData[[#This Row],[Name]],UserMetadata[Name],UserMetadata[ID]," ")</f>
        <v xml:space="preserve"> </v>
      </c>
      <c r="D324" s="1"/>
      <c r="E324" t="str">
        <f>IF(FullMealData[[#This Row],[Date]]="","",TEXT(FullMealData[[#This Row],[Date]],"dddd"))</f>
        <v/>
      </c>
      <c r="G324" t="str">
        <f>_xlfn.XLOOKUP(FullMealData[[#This Row],[Restaurant Name]],RestaurantsMetadata[Name],RestaurantsMetadata[ID], " ")</f>
        <v xml:space="preserve"> </v>
      </c>
    </row>
    <row r="325" spans="2:7" x14ac:dyDescent="0.25">
      <c r="B325" t="str">
        <f>_xlfn.XLOOKUP(FullMealData[[#This Row],[Name]],UserMetadata[Name],UserMetadata[ID]," ")</f>
        <v xml:space="preserve"> </v>
      </c>
      <c r="D325" s="1"/>
      <c r="E325" t="str">
        <f>IF(FullMealData[[#This Row],[Date]]="","",TEXT(FullMealData[[#This Row],[Date]],"dddd"))</f>
        <v/>
      </c>
      <c r="G325" t="str">
        <f>_xlfn.XLOOKUP(FullMealData[[#This Row],[Restaurant Name]],RestaurantsMetadata[Name],RestaurantsMetadata[ID], " ")</f>
        <v xml:space="preserve"> </v>
      </c>
    </row>
    <row r="326" spans="2:7" x14ac:dyDescent="0.25">
      <c r="B326" t="str">
        <f>_xlfn.XLOOKUP(FullMealData[[#This Row],[Name]],UserMetadata[Name],UserMetadata[ID]," ")</f>
        <v xml:space="preserve"> </v>
      </c>
      <c r="D326" s="1"/>
      <c r="E326" t="str">
        <f>IF(FullMealData[[#This Row],[Date]]="","",TEXT(FullMealData[[#This Row],[Date]],"dddd"))</f>
        <v/>
      </c>
      <c r="G326" t="str">
        <f>_xlfn.XLOOKUP(FullMealData[[#This Row],[Restaurant Name]],RestaurantsMetadata[Name],RestaurantsMetadata[ID], " ")</f>
        <v xml:space="preserve"> </v>
      </c>
    </row>
    <row r="327" spans="2:7" x14ac:dyDescent="0.25">
      <c r="B327" t="str">
        <f>_xlfn.XLOOKUP(FullMealData[[#This Row],[Name]],UserMetadata[Name],UserMetadata[ID]," ")</f>
        <v xml:space="preserve"> </v>
      </c>
      <c r="D327" s="1"/>
      <c r="E327" t="str">
        <f>IF(FullMealData[[#This Row],[Date]]="","",TEXT(FullMealData[[#This Row],[Date]],"dddd"))</f>
        <v/>
      </c>
      <c r="G327" t="str">
        <f>_xlfn.XLOOKUP(FullMealData[[#This Row],[Restaurant Name]],RestaurantsMetadata[Name],RestaurantsMetadata[ID], " ")</f>
        <v xml:space="preserve"> </v>
      </c>
    </row>
    <row r="328" spans="2:7" x14ac:dyDescent="0.25">
      <c r="B328" t="str">
        <f>_xlfn.XLOOKUP(FullMealData[[#This Row],[Name]],UserMetadata[Name],UserMetadata[ID]," ")</f>
        <v xml:space="preserve"> </v>
      </c>
      <c r="D328" s="1"/>
      <c r="E328" t="str">
        <f>IF(FullMealData[[#This Row],[Date]]="","",TEXT(FullMealData[[#This Row],[Date]],"dddd"))</f>
        <v/>
      </c>
      <c r="G328" t="str">
        <f>_xlfn.XLOOKUP(FullMealData[[#This Row],[Restaurant Name]],RestaurantsMetadata[Name],RestaurantsMetadata[ID], " ")</f>
        <v xml:space="preserve"> </v>
      </c>
    </row>
    <row r="329" spans="2:7" x14ac:dyDescent="0.25">
      <c r="B329" t="str">
        <f>_xlfn.XLOOKUP(FullMealData[[#This Row],[Name]],UserMetadata[Name],UserMetadata[ID]," ")</f>
        <v xml:space="preserve"> </v>
      </c>
      <c r="D329" s="1"/>
      <c r="E329" t="str">
        <f>IF(FullMealData[[#This Row],[Date]]="","",TEXT(FullMealData[[#This Row],[Date]],"dddd"))</f>
        <v/>
      </c>
      <c r="G329" t="str">
        <f>_xlfn.XLOOKUP(FullMealData[[#This Row],[Restaurant Name]],RestaurantsMetadata[Name],RestaurantsMetadata[ID], " ")</f>
        <v xml:space="preserve"> </v>
      </c>
    </row>
    <row r="330" spans="2:7" x14ac:dyDescent="0.25">
      <c r="B330" t="str">
        <f>_xlfn.XLOOKUP(FullMealData[[#This Row],[Name]],UserMetadata[Name],UserMetadata[ID]," ")</f>
        <v xml:space="preserve"> </v>
      </c>
      <c r="D330" s="1"/>
      <c r="E330" t="str">
        <f>IF(FullMealData[[#This Row],[Date]]="","",TEXT(FullMealData[[#This Row],[Date]],"dddd"))</f>
        <v/>
      </c>
      <c r="G330" t="str">
        <f>_xlfn.XLOOKUP(FullMealData[[#This Row],[Restaurant Name]],RestaurantsMetadata[Name],RestaurantsMetadata[ID], " ")</f>
        <v xml:space="preserve"> </v>
      </c>
    </row>
    <row r="331" spans="2:7" x14ac:dyDescent="0.25">
      <c r="B331" t="str">
        <f>_xlfn.XLOOKUP(FullMealData[[#This Row],[Name]],UserMetadata[Name],UserMetadata[ID]," ")</f>
        <v xml:space="preserve"> </v>
      </c>
      <c r="D331" s="1"/>
      <c r="E331" t="str">
        <f>IF(FullMealData[[#This Row],[Date]]="","",TEXT(FullMealData[[#This Row],[Date]],"dddd"))</f>
        <v/>
      </c>
      <c r="G331" t="str">
        <f>_xlfn.XLOOKUP(FullMealData[[#This Row],[Restaurant Name]],RestaurantsMetadata[Name],RestaurantsMetadata[ID], " ")</f>
        <v xml:space="preserve"> </v>
      </c>
    </row>
    <row r="332" spans="2:7" x14ac:dyDescent="0.25">
      <c r="B332" t="str">
        <f>_xlfn.XLOOKUP(FullMealData[[#This Row],[Name]],UserMetadata[Name],UserMetadata[ID]," ")</f>
        <v xml:space="preserve"> </v>
      </c>
      <c r="D332" s="1"/>
      <c r="E332" t="str">
        <f>IF(FullMealData[[#This Row],[Date]]="","",TEXT(FullMealData[[#This Row],[Date]],"dddd"))</f>
        <v/>
      </c>
      <c r="G332" t="str">
        <f>_xlfn.XLOOKUP(FullMealData[[#This Row],[Restaurant Name]],RestaurantsMetadata[Name],RestaurantsMetadata[ID], " ")</f>
        <v xml:space="preserve"> </v>
      </c>
    </row>
    <row r="333" spans="2:7" x14ac:dyDescent="0.25">
      <c r="B333" t="str">
        <f>_xlfn.XLOOKUP(FullMealData[[#This Row],[Name]],UserMetadata[Name],UserMetadata[ID]," ")</f>
        <v xml:space="preserve"> </v>
      </c>
      <c r="D333" s="1"/>
      <c r="E333" t="str">
        <f>IF(FullMealData[[#This Row],[Date]]="","",TEXT(FullMealData[[#This Row],[Date]],"dddd"))</f>
        <v/>
      </c>
      <c r="G333" t="str">
        <f>_xlfn.XLOOKUP(FullMealData[[#This Row],[Restaurant Name]],RestaurantsMetadata[Name],RestaurantsMetadata[ID], " ")</f>
        <v xml:space="preserve"> </v>
      </c>
    </row>
    <row r="334" spans="2:7" x14ac:dyDescent="0.25">
      <c r="B334" t="str">
        <f>_xlfn.XLOOKUP(FullMealData[[#This Row],[Name]],UserMetadata[Name],UserMetadata[ID]," ")</f>
        <v xml:space="preserve"> </v>
      </c>
      <c r="D334" s="1"/>
      <c r="E334" t="str">
        <f>IF(FullMealData[[#This Row],[Date]]="","",TEXT(FullMealData[[#This Row],[Date]],"dddd"))</f>
        <v/>
      </c>
      <c r="G334" t="str">
        <f>_xlfn.XLOOKUP(FullMealData[[#This Row],[Restaurant Name]],RestaurantsMetadata[Name],RestaurantsMetadata[ID], " ")</f>
        <v xml:space="preserve"> </v>
      </c>
    </row>
    <row r="335" spans="2:7" x14ac:dyDescent="0.25">
      <c r="B335" t="str">
        <f>_xlfn.XLOOKUP(FullMealData[[#This Row],[Name]],UserMetadata[Name],UserMetadata[ID]," ")</f>
        <v xml:space="preserve"> </v>
      </c>
      <c r="D335" s="1"/>
      <c r="E335" t="str">
        <f>IF(FullMealData[[#This Row],[Date]]="","",TEXT(FullMealData[[#This Row],[Date]],"dddd"))</f>
        <v/>
      </c>
      <c r="G335" t="str">
        <f>_xlfn.XLOOKUP(FullMealData[[#This Row],[Restaurant Name]],RestaurantsMetadata[Name],RestaurantsMetadata[ID], " ")</f>
        <v xml:space="preserve"> </v>
      </c>
    </row>
    <row r="336" spans="2:7" x14ac:dyDescent="0.25">
      <c r="B336" t="str">
        <f>_xlfn.XLOOKUP(FullMealData[[#This Row],[Name]],UserMetadata[Name],UserMetadata[ID]," ")</f>
        <v xml:space="preserve"> </v>
      </c>
      <c r="D336" s="1"/>
      <c r="E336" t="str">
        <f>IF(FullMealData[[#This Row],[Date]]="","",TEXT(FullMealData[[#This Row],[Date]],"dddd"))</f>
        <v/>
      </c>
      <c r="G336" t="str">
        <f>_xlfn.XLOOKUP(FullMealData[[#This Row],[Restaurant Name]],RestaurantsMetadata[Name],RestaurantsMetadata[ID], " ")</f>
        <v xml:space="preserve"> </v>
      </c>
    </row>
    <row r="337" spans="2:7" x14ac:dyDescent="0.25">
      <c r="B337" t="str">
        <f>_xlfn.XLOOKUP(FullMealData[[#This Row],[Name]],UserMetadata[Name],UserMetadata[ID]," ")</f>
        <v xml:space="preserve"> </v>
      </c>
      <c r="D337" s="1"/>
      <c r="E337" t="str">
        <f>IF(FullMealData[[#This Row],[Date]]="","",TEXT(FullMealData[[#This Row],[Date]],"dddd"))</f>
        <v/>
      </c>
      <c r="G337" t="str">
        <f>_xlfn.XLOOKUP(FullMealData[[#This Row],[Restaurant Name]],RestaurantsMetadata[Name],RestaurantsMetadata[ID], " ")</f>
        <v xml:space="preserve"> </v>
      </c>
    </row>
    <row r="338" spans="2:7" x14ac:dyDescent="0.25">
      <c r="B338" t="str">
        <f>_xlfn.XLOOKUP(FullMealData[[#This Row],[Name]],UserMetadata[Name],UserMetadata[ID]," ")</f>
        <v xml:space="preserve"> </v>
      </c>
      <c r="D338" s="1"/>
      <c r="E338" t="str">
        <f>IF(FullMealData[[#This Row],[Date]]="","",TEXT(FullMealData[[#This Row],[Date]],"dddd"))</f>
        <v/>
      </c>
      <c r="G338" t="str">
        <f>_xlfn.XLOOKUP(FullMealData[[#This Row],[Restaurant Name]],RestaurantsMetadata[Name],RestaurantsMetadata[ID], " ")</f>
        <v xml:space="preserve"> </v>
      </c>
    </row>
    <row r="339" spans="2:7" x14ac:dyDescent="0.25">
      <c r="B339" t="str">
        <f>_xlfn.XLOOKUP(FullMealData[[#This Row],[Name]],UserMetadata[Name],UserMetadata[ID]," ")</f>
        <v xml:space="preserve"> </v>
      </c>
      <c r="D339" s="1"/>
      <c r="E339" t="str">
        <f>IF(FullMealData[[#This Row],[Date]]="","",TEXT(FullMealData[[#This Row],[Date]],"dddd"))</f>
        <v/>
      </c>
      <c r="G339" t="str">
        <f>_xlfn.XLOOKUP(FullMealData[[#This Row],[Restaurant Name]],RestaurantsMetadata[Name],RestaurantsMetadata[ID], " ")</f>
        <v xml:space="preserve"> </v>
      </c>
    </row>
    <row r="340" spans="2:7" x14ac:dyDescent="0.25">
      <c r="B340" t="str">
        <f>_xlfn.XLOOKUP(FullMealData[[#This Row],[Name]],UserMetadata[Name],UserMetadata[ID]," ")</f>
        <v xml:space="preserve"> </v>
      </c>
      <c r="D340" s="1"/>
      <c r="E340" t="str">
        <f>IF(FullMealData[[#This Row],[Date]]="","",TEXT(FullMealData[[#This Row],[Date]],"dddd"))</f>
        <v/>
      </c>
      <c r="G340" t="str">
        <f>_xlfn.XLOOKUP(FullMealData[[#This Row],[Restaurant Name]],RestaurantsMetadata[Name],RestaurantsMetadata[ID], " ")</f>
        <v xml:space="preserve"> </v>
      </c>
    </row>
    <row r="341" spans="2:7" x14ac:dyDescent="0.25">
      <c r="B341" t="str">
        <f>_xlfn.XLOOKUP(FullMealData[[#This Row],[Name]],UserMetadata[Name],UserMetadata[ID]," ")</f>
        <v xml:space="preserve"> </v>
      </c>
      <c r="D341" s="1"/>
      <c r="E341" t="str">
        <f>IF(FullMealData[[#This Row],[Date]]="","",TEXT(FullMealData[[#This Row],[Date]],"dddd"))</f>
        <v/>
      </c>
      <c r="G341" t="str">
        <f>_xlfn.XLOOKUP(FullMealData[[#This Row],[Restaurant Name]],RestaurantsMetadata[Name],RestaurantsMetadata[ID], " ")</f>
        <v xml:space="preserve"> </v>
      </c>
    </row>
    <row r="342" spans="2:7" x14ac:dyDescent="0.25">
      <c r="B342" t="str">
        <f>_xlfn.XLOOKUP(FullMealData[[#This Row],[Name]],UserMetadata[Name],UserMetadata[ID]," ")</f>
        <v xml:space="preserve"> </v>
      </c>
      <c r="D342" s="1"/>
      <c r="E342" t="str">
        <f>IF(FullMealData[[#This Row],[Date]]="","",TEXT(FullMealData[[#This Row],[Date]],"dddd"))</f>
        <v/>
      </c>
      <c r="G342" t="str">
        <f>_xlfn.XLOOKUP(FullMealData[[#This Row],[Restaurant Name]],RestaurantsMetadata[Name],RestaurantsMetadata[ID], " ")</f>
        <v xml:space="preserve"> </v>
      </c>
    </row>
    <row r="343" spans="2:7" x14ac:dyDescent="0.25">
      <c r="B343" t="str">
        <f>_xlfn.XLOOKUP(FullMealData[[#This Row],[Name]],UserMetadata[Name],UserMetadata[ID]," ")</f>
        <v xml:space="preserve"> </v>
      </c>
      <c r="D343" s="1"/>
      <c r="E343" t="str">
        <f>IF(FullMealData[[#This Row],[Date]]="","",TEXT(FullMealData[[#This Row],[Date]],"dddd"))</f>
        <v/>
      </c>
      <c r="G343" t="str">
        <f>_xlfn.XLOOKUP(FullMealData[[#This Row],[Restaurant Name]],RestaurantsMetadata[Name],RestaurantsMetadata[ID], " ")</f>
        <v xml:space="preserve"> </v>
      </c>
    </row>
    <row r="344" spans="2:7" x14ac:dyDescent="0.25">
      <c r="B344" t="str">
        <f>_xlfn.XLOOKUP(FullMealData[[#This Row],[Name]],UserMetadata[Name],UserMetadata[ID]," ")</f>
        <v xml:space="preserve"> </v>
      </c>
      <c r="D344" s="1"/>
      <c r="E344" t="str">
        <f>IF(FullMealData[[#This Row],[Date]]="","",TEXT(FullMealData[[#This Row],[Date]],"dddd"))</f>
        <v/>
      </c>
      <c r="G344" t="str">
        <f>_xlfn.XLOOKUP(FullMealData[[#This Row],[Restaurant Name]],RestaurantsMetadata[Name],RestaurantsMetadata[ID], " ")</f>
        <v xml:space="preserve"> </v>
      </c>
    </row>
    <row r="345" spans="2:7" x14ac:dyDescent="0.25">
      <c r="B345" t="str">
        <f>_xlfn.XLOOKUP(FullMealData[[#This Row],[Name]],UserMetadata[Name],UserMetadata[ID]," ")</f>
        <v xml:space="preserve"> </v>
      </c>
      <c r="D345" s="1"/>
      <c r="E345" t="str">
        <f>IF(FullMealData[[#This Row],[Date]]="","",TEXT(FullMealData[[#This Row],[Date]],"dddd"))</f>
        <v/>
      </c>
      <c r="G345" t="str">
        <f>_xlfn.XLOOKUP(FullMealData[[#This Row],[Restaurant Name]],RestaurantsMetadata[Name],RestaurantsMetadata[ID], " ")</f>
        <v xml:space="preserve"> </v>
      </c>
    </row>
    <row r="346" spans="2:7" x14ac:dyDescent="0.25">
      <c r="B346" t="str">
        <f>_xlfn.XLOOKUP(FullMealData[[#This Row],[Name]],UserMetadata[Name],UserMetadata[ID]," ")</f>
        <v xml:space="preserve"> </v>
      </c>
      <c r="D346" s="1"/>
      <c r="E346" t="str">
        <f>IF(FullMealData[[#This Row],[Date]]="","",TEXT(FullMealData[[#This Row],[Date]],"dddd"))</f>
        <v/>
      </c>
      <c r="G346" t="str">
        <f>_xlfn.XLOOKUP(FullMealData[[#This Row],[Restaurant Name]],RestaurantsMetadata[Name],RestaurantsMetadata[ID], " ")</f>
        <v xml:space="preserve"> </v>
      </c>
    </row>
    <row r="347" spans="2:7" x14ac:dyDescent="0.25">
      <c r="B347" t="str">
        <f>_xlfn.XLOOKUP(FullMealData[[#This Row],[Name]],UserMetadata[Name],UserMetadata[ID]," ")</f>
        <v xml:space="preserve"> </v>
      </c>
      <c r="D347" s="1"/>
      <c r="E347" t="str">
        <f>IF(FullMealData[[#This Row],[Date]]="","",TEXT(FullMealData[[#This Row],[Date]],"dddd"))</f>
        <v/>
      </c>
      <c r="G347" t="str">
        <f>_xlfn.XLOOKUP(FullMealData[[#This Row],[Restaurant Name]],RestaurantsMetadata[Name],RestaurantsMetadata[ID], " ")</f>
        <v xml:space="preserve"> </v>
      </c>
    </row>
    <row r="348" spans="2:7" x14ac:dyDescent="0.25">
      <c r="B348" t="str">
        <f>_xlfn.XLOOKUP(FullMealData[[#This Row],[Name]],UserMetadata[Name],UserMetadata[ID]," ")</f>
        <v xml:space="preserve"> </v>
      </c>
      <c r="D348" s="1"/>
      <c r="E348" t="str">
        <f>IF(FullMealData[[#This Row],[Date]]="","",TEXT(FullMealData[[#This Row],[Date]],"dddd"))</f>
        <v/>
      </c>
      <c r="G348" t="str">
        <f>_xlfn.XLOOKUP(FullMealData[[#This Row],[Restaurant Name]],RestaurantsMetadata[Name],RestaurantsMetadata[ID], " ")</f>
        <v xml:space="preserve"> </v>
      </c>
    </row>
    <row r="349" spans="2:7" x14ac:dyDescent="0.25">
      <c r="B349" t="str">
        <f>_xlfn.XLOOKUP(FullMealData[[#This Row],[Name]],UserMetadata[Name],UserMetadata[ID]," ")</f>
        <v xml:space="preserve"> </v>
      </c>
      <c r="D349" s="1"/>
      <c r="E349" t="str">
        <f>IF(FullMealData[[#This Row],[Date]]="","",TEXT(FullMealData[[#This Row],[Date]],"dddd"))</f>
        <v/>
      </c>
      <c r="G349" t="str">
        <f>_xlfn.XLOOKUP(FullMealData[[#This Row],[Restaurant Name]],RestaurantsMetadata[Name],RestaurantsMetadata[ID], " ")</f>
        <v xml:space="preserve"> </v>
      </c>
    </row>
    <row r="350" spans="2:7" x14ac:dyDescent="0.25">
      <c r="B350" t="str">
        <f>_xlfn.XLOOKUP(FullMealData[[#This Row],[Name]],UserMetadata[Name],UserMetadata[ID]," ")</f>
        <v xml:space="preserve"> </v>
      </c>
      <c r="D350" s="1"/>
      <c r="E350" t="str">
        <f>IF(FullMealData[[#This Row],[Date]]="","",TEXT(FullMealData[[#This Row],[Date]],"dddd"))</f>
        <v/>
      </c>
      <c r="G350" t="str">
        <f>_xlfn.XLOOKUP(FullMealData[[#This Row],[Restaurant Name]],RestaurantsMetadata[Name],RestaurantsMetadata[ID], " ")</f>
        <v xml:space="preserve"> </v>
      </c>
    </row>
    <row r="351" spans="2:7" x14ac:dyDescent="0.25">
      <c r="B351" t="str">
        <f>_xlfn.XLOOKUP(FullMealData[[#This Row],[Name]],UserMetadata[Name],UserMetadata[ID]," ")</f>
        <v xml:space="preserve"> </v>
      </c>
      <c r="D351" s="1"/>
      <c r="E351" t="str">
        <f>IF(FullMealData[[#This Row],[Date]]="","",TEXT(FullMealData[[#This Row],[Date]],"dddd"))</f>
        <v/>
      </c>
      <c r="G351" t="str">
        <f>_xlfn.XLOOKUP(FullMealData[[#This Row],[Restaurant Name]],RestaurantsMetadata[Name],RestaurantsMetadata[ID], " ")</f>
        <v xml:space="preserve"> </v>
      </c>
    </row>
    <row r="352" spans="2:7" x14ac:dyDescent="0.25">
      <c r="B352" t="str">
        <f>_xlfn.XLOOKUP(FullMealData[[#This Row],[Name]],UserMetadata[Name],UserMetadata[ID]," ")</f>
        <v xml:space="preserve"> </v>
      </c>
      <c r="D352" s="1"/>
      <c r="E352" t="str">
        <f>IF(FullMealData[[#This Row],[Date]]="","",TEXT(FullMealData[[#This Row],[Date]],"dddd"))</f>
        <v/>
      </c>
      <c r="G352" t="str">
        <f>_xlfn.XLOOKUP(FullMealData[[#This Row],[Restaurant Name]],RestaurantsMetadata[Name],RestaurantsMetadata[ID], " ")</f>
        <v xml:space="preserve"> </v>
      </c>
    </row>
    <row r="353" spans="2:7" x14ac:dyDescent="0.25">
      <c r="B353" t="str">
        <f>_xlfn.XLOOKUP(FullMealData[[#This Row],[Name]],UserMetadata[Name],UserMetadata[ID]," ")</f>
        <v xml:space="preserve"> </v>
      </c>
      <c r="D353" s="1"/>
      <c r="E353" t="str">
        <f>IF(FullMealData[[#This Row],[Date]]="","",TEXT(FullMealData[[#This Row],[Date]],"dddd"))</f>
        <v/>
      </c>
      <c r="G353" t="str">
        <f>_xlfn.XLOOKUP(FullMealData[[#This Row],[Restaurant Name]],RestaurantsMetadata[Name],RestaurantsMetadata[ID], " ")</f>
        <v xml:space="preserve"> </v>
      </c>
    </row>
    <row r="354" spans="2:7" x14ac:dyDescent="0.25">
      <c r="B354" t="str">
        <f>_xlfn.XLOOKUP(FullMealData[[#This Row],[Name]],UserMetadata[Name],UserMetadata[ID]," ")</f>
        <v xml:space="preserve"> </v>
      </c>
      <c r="D354" s="1"/>
      <c r="E354" t="str">
        <f>IF(FullMealData[[#This Row],[Date]]="","",TEXT(FullMealData[[#This Row],[Date]],"dddd"))</f>
        <v/>
      </c>
      <c r="G354" t="str">
        <f>_xlfn.XLOOKUP(FullMealData[[#This Row],[Restaurant Name]],RestaurantsMetadata[Name],RestaurantsMetadata[ID], " ")</f>
        <v xml:space="preserve"> </v>
      </c>
    </row>
    <row r="355" spans="2:7" x14ac:dyDescent="0.25">
      <c r="B355" t="str">
        <f>_xlfn.XLOOKUP(FullMealData[[#This Row],[Name]],UserMetadata[Name],UserMetadata[ID]," ")</f>
        <v xml:space="preserve"> </v>
      </c>
      <c r="D355" s="1"/>
      <c r="E355" t="str">
        <f>IF(FullMealData[[#This Row],[Date]]="","",TEXT(FullMealData[[#This Row],[Date]],"dddd"))</f>
        <v/>
      </c>
      <c r="G355" t="str">
        <f>_xlfn.XLOOKUP(FullMealData[[#This Row],[Restaurant Name]],RestaurantsMetadata[Name],RestaurantsMetadata[ID], " ")</f>
        <v xml:space="preserve"> </v>
      </c>
    </row>
    <row r="356" spans="2:7" x14ac:dyDescent="0.25">
      <c r="B356" t="str">
        <f>_xlfn.XLOOKUP(FullMealData[[#This Row],[Name]],UserMetadata[Name],UserMetadata[ID]," ")</f>
        <v xml:space="preserve"> </v>
      </c>
      <c r="D356" s="1"/>
      <c r="E356" t="str">
        <f>IF(FullMealData[[#This Row],[Date]]="","",TEXT(FullMealData[[#This Row],[Date]],"dddd"))</f>
        <v/>
      </c>
      <c r="G356" t="str">
        <f>_xlfn.XLOOKUP(FullMealData[[#This Row],[Restaurant Name]],RestaurantsMetadata[Name],RestaurantsMetadata[ID], " ")</f>
        <v xml:space="preserve"> </v>
      </c>
    </row>
    <row r="357" spans="2:7" x14ac:dyDescent="0.25">
      <c r="B357" t="str">
        <f>_xlfn.XLOOKUP(FullMealData[[#This Row],[Name]],UserMetadata[Name],UserMetadata[ID]," ")</f>
        <v xml:space="preserve"> </v>
      </c>
      <c r="D357" s="1"/>
      <c r="E357" t="str">
        <f>IF(FullMealData[[#This Row],[Date]]="","",TEXT(FullMealData[[#This Row],[Date]],"dddd"))</f>
        <v/>
      </c>
      <c r="G357" t="str">
        <f>_xlfn.XLOOKUP(FullMealData[[#This Row],[Restaurant Name]],RestaurantsMetadata[Name],RestaurantsMetadata[ID], " ")</f>
        <v xml:space="preserve"> </v>
      </c>
    </row>
    <row r="358" spans="2:7" x14ac:dyDescent="0.25">
      <c r="B358" t="str">
        <f>_xlfn.XLOOKUP(FullMealData[[#This Row],[Name]],UserMetadata[Name],UserMetadata[ID]," ")</f>
        <v xml:space="preserve"> </v>
      </c>
      <c r="D358" s="1"/>
      <c r="E358" t="str">
        <f>IF(FullMealData[[#This Row],[Date]]="","",TEXT(FullMealData[[#This Row],[Date]],"dddd"))</f>
        <v/>
      </c>
      <c r="G358" t="str">
        <f>_xlfn.XLOOKUP(FullMealData[[#This Row],[Restaurant Name]],RestaurantsMetadata[Name],RestaurantsMetadata[ID], " ")</f>
        <v xml:space="preserve"> </v>
      </c>
    </row>
    <row r="359" spans="2:7" x14ac:dyDescent="0.25">
      <c r="B359" t="str">
        <f>_xlfn.XLOOKUP(FullMealData[[#This Row],[Name]],UserMetadata[Name],UserMetadata[ID]," ")</f>
        <v xml:space="preserve"> </v>
      </c>
      <c r="D359" s="1"/>
      <c r="E359" t="str">
        <f>IF(FullMealData[[#This Row],[Date]]="","",TEXT(FullMealData[[#This Row],[Date]],"dddd"))</f>
        <v/>
      </c>
      <c r="G359" t="str">
        <f>_xlfn.XLOOKUP(FullMealData[[#This Row],[Restaurant Name]],RestaurantsMetadata[Name],RestaurantsMetadata[ID], " ")</f>
        <v xml:space="preserve"> </v>
      </c>
    </row>
    <row r="360" spans="2:7" x14ac:dyDescent="0.25">
      <c r="B360" t="str">
        <f>_xlfn.XLOOKUP(FullMealData[[#This Row],[Name]],UserMetadata[Name],UserMetadata[ID]," ")</f>
        <v xml:space="preserve"> </v>
      </c>
      <c r="D360" s="1"/>
      <c r="E360" t="str">
        <f>IF(FullMealData[[#This Row],[Date]]="","",TEXT(FullMealData[[#This Row],[Date]],"dddd"))</f>
        <v/>
      </c>
      <c r="G360" t="str">
        <f>_xlfn.XLOOKUP(FullMealData[[#This Row],[Restaurant Name]],RestaurantsMetadata[Name],RestaurantsMetadata[ID], " ")</f>
        <v xml:space="preserve"> </v>
      </c>
    </row>
    <row r="361" spans="2:7" x14ac:dyDescent="0.25">
      <c r="B361" t="str">
        <f>_xlfn.XLOOKUP(FullMealData[[#This Row],[Name]],UserMetadata[Name],UserMetadata[ID]," ")</f>
        <v xml:space="preserve"> </v>
      </c>
      <c r="D361" s="1"/>
      <c r="E361" t="str">
        <f>IF(FullMealData[[#This Row],[Date]]="","",TEXT(FullMealData[[#This Row],[Date]],"dddd"))</f>
        <v/>
      </c>
      <c r="G361" t="str">
        <f>_xlfn.XLOOKUP(FullMealData[[#This Row],[Restaurant Name]],RestaurantsMetadata[Name],RestaurantsMetadata[ID], " ")</f>
        <v xml:space="preserve"> </v>
      </c>
    </row>
    <row r="362" spans="2:7" x14ac:dyDescent="0.25">
      <c r="B362" t="str">
        <f>_xlfn.XLOOKUP(FullMealData[[#This Row],[Name]],UserMetadata[Name],UserMetadata[ID]," ")</f>
        <v xml:space="preserve"> </v>
      </c>
      <c r="D362" s="1"/>
      <c r="E362" t="str">
        <f>IF(FullMealData[[#This Row],[Date]]="","",TEXT(FullMealData[[#This Row],[Date]],"dddd"))</f>
        <v/>
      </c>
      <c r="G362" t="str">
        <f>_xlfn.XLOOKUP(FullMealData[[#This Row],[Restaurant Name]],RestaurantsMetadata[Name],RestaurantsMetadata[ID], " ")</f>
        <v xml:space="preserve"> </v>
      </c>
    </row>
    <row r="363" spans="2:7" x14ac:dyDescent="0.25">
      <c r="B363" t="str">
        <f>_xlfn.XLOOKUP(FullMealData[[#This Row],[Name]],UserMetadata[Name],UserMetadata[ID]," ")</f>
        <v xml:space="preserve"> </v>
      </c>
      <c r="D363" s="1"/>
      <c r="E363" t="str">
        <f>IF(FullMealData[[#This Row],[Date]]="","",TEXT(FullMealData[[#This Row],[Date]],"dddd"))</f>
        <v/>
      </c>
      <c r="G363" t="str">
        <f>_xlfn.XLOOKUP(FullMealData[[#This Row],[Restaurant Name]],RestaurantsMetadata[Name],RestaurantsMetadata[ID], " ")</f>
        <v xml:space="preserve"> </v>
      </c>
    </row>
    <row r="364" spans="2:7" x14ac:dyDescent="0.25">
      <c r="B364" t="str">
        <f>_xlfn.XLOOKUP(FullMealData[[#This Row],[Name]],UserMetadata[Name],UserMetadata[ID]," ")</f>
        <v xml:space="preserve"> </v>
      </c>
      <c r="D364" s="1"/>
      <c r="E364" t="str">
        <f>IF(FullMealData[[#This Row],[Date]]="","",TEXT(FullMealData[[#This Row],[Date]],"dddd"))</f>
        <v/>
      </c>
      <c r="G364" t="str">
        <f>_xlfn.XLOOKUP(FullMealData[[#This Row],[Restaurant Name]],RestaurantsMetadata[Name],RestaurantsMetadata[ID], " ")</f>
        <v xml:space="preserve"> </v>
      </c>
    </row>
    <row r="365" spans="2:7" x14ac:dyDescent="0.25">
      <c r="B365" t="str">
        <f>_xlfn.XLOOKUP(FullMealData[[#This Row],[Name]],UserMetadata[Name],UserMetadata[ID]," ")</f>
        <v xml:space="preserve"> </v>
      </c>
      <c r="D365" s="1"/>
      <c r="E365" t="str">
        <f>IF(FullMealData[[#This Row],[Date]]="","",TEXT(FullMealData[[#This Row],[Date]],"dddd"))</f>
        <v/>
      </c>
      <c r="G365" t="str">
        <f>_xlfn.XLOOKUP(FullMealData[[#This Row],[Restaurant Name]],RestaurantsMetadata[Name],RestaurantsMetadata[ID], " ")</f>
        <v xml:space="preserve"> </v>
      </c>
    </row>
    <row r="366" spans="2:7" x14ac:dyDescent="0.25">
      <c r="B366" t="str">
        <f>_xlfn.XLOOKUP(FullMealData[[#This Row],[Name]],UserMetadata[Name],UserMetadata[ID]," ")</f>
        <v xml:space="preserve"> </v>
      </c>
      <c r="D366" s="1"/>
      <c r="E366" t="str">
        <f>IF(FullMealData[[#This Row],[Date]]="","",TEXT(FullMealData[[#This Row],[Date]],"dddd"))</f>
        <v/>
      </c>
      <c r="G366" t="str">
        <f>_xlfn.XLOOKUP(FullMealData[[#This Row],[Restaurant Name]],RestaurantsMetadata[Name],RestaurantsMetadata[ID], " ")</f>
        <v xml:space="preserve"> </v>
      </c>
    </row>
    <row r="367" spans="2:7" x14ac:dyDescent="0.25">
      <c r="B367" t="str">
        <f>_xlfn.XLOOKUP(FullMealData[[#This Row],[Name]],UserMetadata[Name],UserMetadata[ID]," ")</f>
        <v xml:space="preserve"> </v>
      </c>
      <c r="D367" s="1"/>
      <c r="E367" t="str">
        <f>IF(FullMealData[[#This Row],[Date]]="","",TEXT(FullMealData[[#This Row],[Date]],"dddd"))</f>
        <v/>
      </c>
      <c r="G367" t="str">
        <f>_xlfn.XLOOKUP(FullMealData[[#This Row],[Restaurant Name]],RestaurantsMetadata[Name],RestaurantsMetadata[ID], " ")</f>
        <v xml:space="preserve"> </v>
      </c>
    </row>
    <row r="368" spans="2:7" x14ac:dyDescent="0.25">
      <c r="B368" t="str">
        <f>_xlfn.XLOOKUP(FullMealData[[#This Row],[Name]],UserMetadata[Name],UserMetadata[ID]," ")</f>
        <v xml:space="preserve"> </v>
      </c>
      <c r="D368" s="1"/>
      <c r="E368" t="str">
        <f>IF(FullMealData[[#This Row],[Date]]="","",TEXT(FullMealData[[#This Row],[Date]],"dddd"))</f>
        <v/>
      </c>
      <c r="G368" t="str">
        <f>_xlfn.XLOOKUP(FullMealData[[#This Row],[Restaurant Name]],RestaurantsMetadata[Name],RestaurantsMetadata[ID], " ")</f>
        <v xml:space="preserve"> </v>
      </c>
    </row>
    <row r="369" spans="2:7" x14ac:dyDescent="0.25">
      <c r="B369" t="str">
        <f>_xlfn.XLOOKUP(FullMealData[[#This Row],[Name]],UserMetadata[Name],UserMetadata[ID]," ")</f>
        <v xml:space="preserve"> </v>
      </c>
      <c r="D369" s="1"/>
      <c r="E369" t="str">
        <f>IF(FullMealData[[#This Row],[Date]]="","",TEXT(FullMealData[[#This Row],[Date]],"dddd"))</f>
        <v/>
      </c>
      <c r="G369" t="str">
        <f>_xlfn.XLOOKUP(FullMealData[[#This Row],[Restaurant Name]],RestaurantsMetadata[Name],RestaurantsMetadata[ID], " ")</f>
        <v xml:space="preserve"> </v>
      </c>
    </row>
    <row r="370" spans="2:7" x14ac:dyDescent="0.25">
      <c r="B370" t="str">
        <f>_xlfn.XLOOKUP(FullMealData[[#This Row],[Name]],UserMetadata[Name],UserMetadata[ID]," ")</f>
        <v xml:space="preserve"> </v>
      </c>
      <c r="D370" s="1"/>
      <c r="E370" t="str">
        <f>IF(FullMealData[[#This Row],[Date]]="","",TEXT(FullMealData[[#This Row],[Date]],"dddd"))</f>
        <v/>
      </c>
      <c r="G370" t="str">
        <f>_xlfn.XLOOKUP(FullMealData[[#This Row],[Restaurant Name]],RestaurantsMetadata[Name],RestaurantsMetadata[ID], " ")</f>
        <v xml:space="preserve"> </v>
      </c>
    </row>
    <row r="371" spans="2:7" x14ac:dyDescent="0.25">
      <c r="B371" t="str">
        <f>_xlfn.XLOOKUP(FullMealData[[#This Row],[Name]],UserMetadata[Name],UserMetadata[ID]," ")</f>
        <v xml:space="preserve"> </v>
      </c>
      <c r="D371" s="1"/>
      <c r="E371" t="str">
        <f>IF(FullMealData[[#This Row],[Date]]="","",TEXT(FullMealData[[#This Row],[Date]],"dddd"))</f>
        <v/>
      </c>
      <c r="G371" t="str">
        <f>_xlfn.XLOOKUP(FullMealData[[#This Row],[Restaurant Name]],RestaurantsMetadata[Name],RestaurantsMetadata[ID], " ")</f>
        <v xml:space="preserve"> </v>
      </c>
    </row>
    <row r="372" spans="2:7" x14ac:dyDescent="0.25">
      <c r="B372" t="str">
        <f>_xlfn.XLOOKUP(FullMealData[[#This Row],[Name]],UserMetadata[Name],UserMetadata[ID]," ")</f>
        <v xml:space="preserve"> </v>
      </c>
      <c r="D372" s="1"/>
      <c r="E372" t="str">
        <f>IF(FullMealData[[#This Row],[Date]]="","",TEXT(FullMealData[[#This Row],[Date]],"dddd"))</f>
        <v/>
      </c>
      <c r="G372" t="str">
        <f>_xlfn.XLOOKUP(FullMealData[[#This Row],[Restaurant Name]],RestaurantsMetadata[Name],RestaurantsMetadata[ID], " ")</f>
        <v xml:space="preserve"> </v>
      </c>
    </row>
    <row r="373" spans="2:7" x14ac:dyDescent="0.25">
      <c r="B373" t="str">
        <f>_xlfn.XLOOKUP(FullMealData[[#This Row],[Name]],UserMetadata[Name],UserMetadata[ID]," ")</f>
        <v xml:space="preserve"> </v>
      </c>
      <c r="D373" s="1"/>
      <c r="E373" t="str">
        <f>IF(FullMealData[[#This Row],[Date]]="","",TEXT(FullMealData[[#This Row],[Date]],"dddd"))</f>
        <v/>
      </c>
      <c r="G373" t="str">
        <f>_xlfn.XLOOKUP(FullMealData[[#This Row],[Restaurant Name]],RestaurantsMetadata[Name],RestaurantsMetadata[ID], " ")</f>
        <v xml:space="preserve"> </v>
      </c>
    </row>
    <row r="374" spans="2:7" x14ac:dyDescent="0.25">
      <c r="B374" t="str">
        <f>_xlfn.XLOOKUP(FullMealData[[#This Row],[Name]],UserMetadata[Name],UserMetadata[ID]," ")</f>
        <v xml:space="preserve"> </v>
      </c>
      <c r="D374" s="1"/>
      <c r="E374" t="str">
        <f>IF(FullMealData[[#This Row],[Date]]="","",TEXT(FullMealData[[#This Row],[Date]],"dddd"))</f>
        <v/>
      </c>
      <c r="G374" t="str">
        <f>_xlfn.XLOOKUP(FullMealData[[#This Row],[Restaurant Name]],RestaurantsMetadata[Name],RestaurantsMetadata[ID], " ")</f>
        <v xml:space="preserve"> </v>
      </c>
    </row>
    <row r="375" spans="2:7" x14ac:dyDescent="0.25">
      <c r="B375" t="str">
        <f>_xlfn.XLOOKUP(FullMealData[[#This Row],[Name]],UserMetadata[Name],UserMetadata[ID]," ")</f>
        <v xml:space="preserve"> </v>
      </c>
      <c r="D375" s="1"/>
      <c r="E375" t="str">
        <f>IF(FullMealData[[#This Row],[Date]]="","",TEXT(FullMealData[[#This Row],[Date]],"dddd"))</f>
        <v/>
      </c>
      <c r="G375" t="str">
        <f>_xlfn.XLOOKUP(FullMealData[[#This Row],[Restaurant Name]],RestaurantsMetadata[Name],RestaurantsMetadata[ID], " ")</f>
        <v xml:space="preserve"> </v>
      </c>
    </row>
    <row r="376" spans="2:7" x14ac:dyDescent="0.25">
      <c r="B376" t="str">
        <f>_xlfn.XLOOKUP(FullMealData[[#This Row],[Name]],UserMetadata[Name],UserMetadata[ID]," ")</f>
        <v xml:space="preserve"> </v>
      </c>
      <c r="D376" s="1"/>
      <c r="E376" t="str">
        <f>IF(FullMealData[[#This Row],[Date]]="","",TEXT(FullMealData[[#This Row],[Date]],"dddd"))</f>
        <v/>
      </c>
      <c r="G376" t="str">
        <f>_xlfn.XLOOKUP(FullMealData[[#This Row],[Restaurant Name]],RestaurantsMetadata[Name],RestaurantsMetadata[ID], " ")</f>
        <v xml:space="preserve"> </v>
      </c>
    </row>
    <row r="377" spans="2:7" x14ac:dyDescent="0.25">
      <c r="B377" t="str">
        <f>_xlfn.XLOOKUP(FullMealData[[#This Row],[Name]],UserMetadata[Name],UserMetadata[ID]," ")</f>
        <v xml:space="preserve"> </v>
      </c>
      <c r="D377" s="1"/>
      <c r="E377" t="str">
        <f>IF(FullMealData[[#This Row],[Date]]="","",TEXT(FullMealData[[#This Row],[Date]],"dddd"))</f>
        <v/>
      </c>
      <c r="G377" t="str">
        <f>_xlfn.XLOOKUP(FullMealData[[#This Row],[Restaurant Name]],RestaurantsMetadata[Name],RestaurantsMetadata[ID], " ")</f>
        <v xml:space="preserve"> </v>
      </c>
    </row>
    <row r="378" spans="2:7" x14ac:dyDescent="0.25">
      <c r="B378" t="str">
        <f>_xlfn.XLOOKUP(FullMealData[[#This Row],[Name]],UserMetadata[Name],UserMetadata[ID]," ")</f>
        <v xml:space="preserve"> </v>
      </c>
      <c r="D378" s="1"/>
      <c r="E378" t="str">
        <f>IF(FullMealData[[#This Row],[Date]]="","",TEXT(FullMealData[[#This Row],[Date]],"dddd"))</f>
        <v/>
      </c>
      <c r="G378" t="str">
        <f>_xlfn.XLOOKUP(FullMealData[[#This Row],[Restaurant Name]],RestaurantsMetadata[Name],RestaurantsMetadata[ID], " ")</f>
        <v xml:space="preserve"> </v>
      </c>
    </row>
    <row r="379" spans="2:7" x14ac:dyDescent="0.25">
      <c r="B379" t="str">
        <f>_xlfn.XLOOKUP(FullMealData[[#This Row],[Name]],UserMetadata[Name],UserMetadata[ID]," ")</f>
        <v xml:space="preserve"> </v>
      </c>
      <c r="D379" s="1"/>
      <c r="E379" t="str">
        <f>IF(FullMealData[[#This Row],[Date]]="","",TEXT(FullMealData[[#This Row],[Date]],"dddd"))</f>
        <v/>
      </c>
      <c r="G379" t="str">
        <f>_xlfn.XLOOKUP(FullMealData[[#This Row],[Restaurant Name]],RestaurantsMetadata[Name],RestaurantsMetadata[ID], " ")</f>
        <v xml:space="preserve"> </v>
      </c>
    </row>
    <row r="380" spans="2:7" x14ac:dyDescent="0.25">
      <c r="B380" t="str">
        <f>_xlfn.XLOOKUP(FullMealData[[#This Row],[Name]],UserMetadata[Name],UserMetadata[ID]," ")</f>
        <v xml:space="preserve"> </v>
      </c>
      <c r="D380" s="1"/>
      <c r="E380" t="str">
        <f>IF(FullMealData[[#This Row],[Date]]="","",TEXT(FullMealData[[#This Row],[Date]],"dddd"))</f>
        <v/>
      </c>
      <c r="G380" t="str">
        <f>_xlfn.XLOOKUP(FullMealData[[#This Row],[Restaurant Name]],RestaurantsMetadata[Name],RestaurantsMetadata[ID], " ")</f>
        <v xml:space="preserve"> </v>
      </c>
    </row>
    <row r="381" spans="2:7" x14ac:dyDescent="0.25">
      <c r="B381" t="str">
        <f>_xlfn.XLOOKUP(FullMealData[[#This Row],[Name]],UserMetadata[Name],UserMetadata[ID]," ")</f>
        <v xml:space="preserve"> </v>
      </c>
      <c r="D381" s="1"/>
      <c r="E381" t="str">
        <f>IF(FullMealData[[#This Row],[Date]]="","",TEXT(FullMealData[[#This Row],[Date]],"dddd"))</f>
        <v/>
      </c>
      <c r="G381" t="str">
        <f>_xlfn.XLOOKUP(FullMealData[[#This Row],[Restaurant Name]],RestaurantsMetadata[Name],RestaurantsMetadata[ID], " ")</f>
        <v xml:space="preserve"> </v>
      </c>
    </row>
    <row r="382" spans="2:7" x14ac:dyDescent="0.25">
      <c r="B382" t="str">
        <f>_xlfn.XLOOKUP(FullMealData[[#This Row],[Name]],UserMetadata[Name],UserMetadata[ID]," ")</f>
        <v xml:space="preserve"> </v>
      </c>
      <c r="D382" s="1"/>
      <c r="E382" t="str">
        <f>IF(FullMealData[[#This Row],[Date]]="","",TEXT(FullMealData[[#This Row],[Date]],"dddd"))</f>
        <v/>
      </c>
      <c r="G382" t="str">
        <f>_xlfn.XLOOKUP(FullMealData[[#This Row],[Restaurant Name]],RestaurantsMetadata[Name],RestaurantsMetadata[ID], " ")</f>
        <v xml:space="preserve"> </v>
      </c>
    </row>
    <row r="383" spans="2:7" x14ac:dyDescent="0.25">
      <c r="B383" t="str">
        <f>_xlfn.XLOOKUP(FullMealData[[#This Row],[Name]],UserMetadata[Name],UserMetadata[ID]," ")</f>
        <v xml:space="preserve"> </v>
      </c>
      <c r="D383" s="1"/>
      <c r="E383" t="str">
        <f>IF(FullMealData[[#This Row],[Date]]="","",TEXT(FullMealData[[#This Row],[Date]],"dddd"))</f>
        <v/>
      </c>
      <c r="G383" t="str">
        <f>_xlfn.XLOOKUP(FullMealData[[#This Row],[Restaurant Name]],RestaurantsMetadata[Name],RestaurantsMetadata[ID], " ")</f>
        <v xml:space="preserve"> </v>
      </c>
    </row>
    <row r="384" spans="2:7" x14ac:dyDescent="0.25">
      <c r="B384" t="str">
        <f>_xlfn.XLOOKUP(FullMealData[[#This Row],[Name]],UserMetadata[Name],UserMetadata[ID]," ")</f>
        <v xml:space="preserve"> </v>
      </c>
      <c r="D384" s="1"/>
      <c r="E384" t="str">
        <f>IF(FullMealData[[#This Row],[Date]]="","",TEXT(FullMealData[[#This Row],[Date]],"dddd"))</f>
        <v/>
      </c>
      <c r="G384" t="str">
        <f>_xlfn.XLOOKUP(FullMealData[[#This Row],[Restaurant Name]],RestaurantsMetadata[Name],RestaurantsMetadata[ID], " ")</f>
        <v xml:space="preserve"> </v>
      </c>
    </row>
    <row r="385" spans="2:7" x14ac:dyDescent="0.25">
      <c r="B385" t="str">
        <f>_xlfn.XLOOKUP(FullMealData[[#This Row],[Name]],UserMetadata[Name],UserMetadata[ID]," ")</f>
        <v xml:space="preserve"> </v>
      </c>
      <c r="D385" s="1"/>
      <c r="E385" t="str">
        <f>IF(FullMealData[[#This Row],[Date]]="","",TEXT(FullMealData[[#This Row],[Date]],"dddd"))</f>
        <v/>
      </c>
      <c r="G385" t="str">
        <f>_xlfn.XLOOKUP(FullMealData[[#This Row],[Restaurant Name]],RestaurantsMetadata[Name],RestaurantsMetadata[ID], " ")</f>
        <v xml:space="preserve"> </v>
      </c>
    </row>
    <row r="386" spans="2:7" x14ac:dyDescent="0.25">
      <c r="B386" t="str">
        <f>_xlfn.XLOOKUP(FullMealData[[#This Row],[Name]],UserMetadata[Name],UserMetadata[ID]," ")</f>
        <v xml:space="preserve"> </v>
      </c>
      <c r="D386" s="1"/>
      <c r="E386" t="str">
        <f>IF(FullMealData[[#This Row],[Date]]="","",TEXT(FullMealData[[#This Row],[Date]],"dddd"))</f>
        <v/>
      </c>
      <c r="G386" t="str">
        <f>_xlfn.XLOOKUP(FullMealData[[#This Row],[Restaurant Name]],RestaurantsMetadata[Name],RestaurantsMetadata[ID], " ")</f>
        <v xml:space="preserve"> </v>
      </c>
    </row>
    <row r="387" spans="2:7" x14ac:dyDescent="0.25">
      <c r="B387" t="str">
        <f>_xlfn.XLOOKUP(FullMealData[[#This Row],[Name]],UserMetadata[Name],UserMetadata[ID]," ")</f>
        <v xml:space="preserve"> </v>
      </c>
      <c r="D387" s="1"/>
      <c r="E387" t="str">
        <f>IF(FullMealData[[#This Row],[Date]]="","",TEXT(FullMealData[[#This Row],[Date]],"dddd"))</f>
        <v/>
      </c>
      <c r="G387" t="str">
        <f>_xlfn.XLOOKUP(FullMealData[[#This Row],[Restaurant Name]],RestaurantsMetadata[Name],RestaurantsMetadata[ID], " ")</f>
        <v xml:space="preserve"> </v>
      </c>
    </row>
    <row r="388" spans="2:7" x14ac:dyDescent="0.25">
      <c r="B388" t="str">
        <f>_xlfn.XLOOKUP(FullMealData[[#This Row],[Name]],UserMetadata[Name],UserMetadata[ID]," ")</f>
        <v xml:space="preserve"> </v>
      </c>
      <c r="D388" s="1"/>
      <c r="E388" t="str">
        <f>IF(FullMealData[[#This Row],[Date]]="","",TEXT(FullMealData[[#This Row],[Date]],"dddd"))</f>
        <v/>
      </c>
      <c r="G388" t="str">
        <f>_xlfn.XLOOKUP(FullMealData[[#This Row],[Restaurant Name]],RestaurantsMetadata[Name],RestaurantsMetadata[ID], " ")</f>
        <v xml:space="preserve"> </v>
      </c>
    </row>
    <row r="389" spans="2:7" x14ac:dyDescent="0.25">
      <c r="B389" t="str">
        <f>_xlfn.XLOOKUP(FullMealData[[#This Row],[Name]],UserMetadata[Name],UserMetadata[ID]," ")</f>
        <v xml:space="preserve"> </v>
      </c>
      <c r="D389" s="1"/>
      <c r="E389" t="str">
        <f>IF(FullMealData[[#This Row],[Date]]="","",TEXT(FullMealData[[#This Row],[Date]],"dddd"))</f>
        <v/>
      </c>
      <c r="G389" t="str">
        <f>_xlfn.XLOOKUP(FullMealData[[#This Row],[Restaurant Name]],RestaurantsMetadata[Name],RestaurantsMetadata[ID], " ")</f>
        <v xml:space="preserve"> </v>
      </c>
    </row>
    <row r="390" spans="2:7" x14ac:dyDescent="0.25">
      <c r="B390" t="str">
        <f>_xlfn.XLOOKUP(FullMealData[[#This Row],[Name]],UserMetadata[Name],UserMetadata[ID]," ")</f>
        <v xml:space="preserve"> </v>
      </c>
      <c r="D390" s="1"/>
      <c r="E390" t="str">
        <f>IF(FullMealData[[#This Row],[Date]]="","",TEXT(FullMealData[[#This Row],[Date]],"dddd"))</f>
        <v/>
      </c>
      <c r="G390" t="str">
        <f>_xlfn.XLOOKUP(FullMealData[[#This Row],[Restaurant Name]],RestaurantsMetadata[Name],RestaurantsMetadata[ID], " ")</f>
        <v xml:space="preserve"> </v>
      </c>
    </row>
    <row r="391" spans="2:7" x14ac:dyDescent="0.25">
      <c r="B391" t="str">
        <f>_xlfn.XLOOKUP(FullMealData[[#This Row],[Name]],UserMetadata[Name],UserMetadata[ID]," ")</f>
        <v xml:space="preserve"> </v>
      </c>
      <c r="D391" s="1"/>
      <c r="E391" t="str">
        <f>IF(FullMealData[[#This Row],[Date]]="","",TEXT(FullMealData[[#This Row],[Date]],"dddd"))</f>
        <v/>
      </c>
      <c r="G391" t="str">
        <f>_xlfn.XLOOKUP(FullMealData[[#This Row],[Restaurant Name]],RestaurantsMetadata[Name],RestaurantsMetadata[ID], " ")</f>
        <v xml:space="preserve"> </v>
      </c>
    </row>
    <row r="392" spans="2:7" x14ac:dyDescent="0.25">
      <c r="B392" t="str">
        <f>_xlfn.XLOOKUP(FullMealData[[#This Row],[Name]],UserMetadata[Name],UserMetadata[ID]," ")</f>
        <v xml:space="preserve"> </v>
      </c>
      <c r="D392" s="1"/>
      <c r="E392" t="str">
        <f>IF(FullMealData[[#This Row],[Date]]="","",TEXT(FullMealData[[#This Row],[Date]],"dddd"))</f>
        <v/>
      </c>
      <c r="G392" t="str">
        <f>_xlfn.XLOOKUP(FullMealData[[#This Row],[Restaurant Name]],RestaurantsMetadata[Name],RestaurantsMetadata[ID], " ")</f>
        <v xml:space="preserve"> </v>
      </c>
    </row>
    <row r="393" spans="2:7" x14ac:dyDescent="0.25">
      <c r="B393" t="str">
        <f>_xlfn.XLOOKUP(FullMealData[[#This Row],[Name]],UserMetadata[Name],UserMetadata[ID]," ")</f>
        <v xml:space="preserve"> </v>
      </c>
      <c r="D393" s="1"/>
      <c r="E393" t="str">
        <f>IF(FullMealData[[#This Row],[Date]]="","",TEXT(FullMealData[[#This Row],[Date]],"dddd"))</f>
        <v/>
      </c>
      <c r="G393" t="str">
        <f>_xlfn.XLOOKUP(FullMealData[[#This Row],[Restaurant Name]],RestaurantsMetadata[Name],RestaurantsMetadata[ID], " ")</f>
        <v xml:space="preserve"> </v>
      </c>
    </row>
    <row r="394" spans="2:7" x14ac:dyDescent="0.25">
      <c r="B394" t="str">
        <f>_xlfn.XLOOKUP(FullMealData[[#This Row],[Name]],UserMetadata[Name],UserMetadata[ID]," ")</f>
        <v xml:space="preserve"> </v>
      </c>
      <c r="D394" s="1"/>
      <c r="E394" t="str">
        <f>IF(FullMealData[[#This Row],[Date]]="","",TEXT(FullMealData[[#This Row],[Date]],"dddd"))</f>
        <v/>
      </c>
      <c r="G394" t="str">
        <f>_xlfn.XLOOKUP(FullMealData[[#This Row],[Restaurant Name]],RestaurantsMetadata[Name],RestaurantsMetadata[ID], " ")</f>
        <v xml:space="preserve"> </v>
      </c>
    </row>
    <row r="395" spans="2:7" x14ac:dyDescent="0.25">
      <c r="B395" t="str">
        <f>_xlfn.XLOOKUP(FullMealData[[#This Row],[Name]],UserMetadata[Name],UserMetadata[ID]," ")</f>
        <v xml:space="preserve"> </v>
      </c>
      <c r="D395" s="1"/>
      <c r="E395" t="str">
        <f>IF(FullMealData[[#This Row],[Date]]="","",TEXT(FullMealData[[#This Row],[Date]],"dddd"))</f>
        <v/>
      </c>
      <c r="G395" t="str">
        <f>_xlfn.XLOOKUP(FullMealData[[#This Row],[Restaurant Name]],RestaurantsMetadata[Name],RestaurantsMetadata[ID], " ")</f>
        <v xml:space="preserve"> </v>
      </c>
    </row>
    <row r="396" spans="2:7" x14ac:dyDescent="0.25">
      <c r="B396" t="str">
        <f>_xlfn.XLOOKUP(FullMealData[[#This Row],[Name]],UserMetadata[Name],UserMetadata[ID]," ")</f>
        <v xml:space="preserve"> </v>
      </c>
      <c r="D396" s="1"/>
      <c r="E396" t="str">
        <f>IF(FullMealData[[#This Row],[Date]]="","",TEXT(FullMealData[[#This Row],[Date]],"dddd"))</f>
        <v/>
      </c>
      <c r="G396" t="str">
        <f>_xlfn.XLOOKUP(FullMealData[[#This Row],[Restaurant Name]],RestaurantsMetadata[Name],RestaurantsMetadata[ID], " ")</f>
        <v xml:space="preserve"> </v>
      </c>
    </row>
    <row r="397" spans="2:7" x14ac:dyDescent="0.25">
      <c r="B397" t="str">
        <f>_xlfn.XLOOKUP(FullMealData[[#This Row],[Name]],UserMetadata[Name],UserMetadata[ID]," ")</f>
        <v xml:space="preserve"> </v>
      </c>
      <c r="D397" s="1"/>
      <c r="E397" t="str">
        <f>IF(FullMealData[[#This Row],[Date]]="","",TEXT(FullMealData[[#This Row],[Date]],"dddd"))</f>
        <v/>
      </c>
      <c r="G397" t="str">
        <f>_xlfn.XLOOKUP(FullMealData[[#This Row],[Restaurant Name]],RestaurantsMetadata[Name],RestaurantsMetadata[ID], " ")</f>
        <v xml:space="preserve"> </v>
      </c>
    </row>
    <row r="398" spans="2:7" x14ac:dyDescent="0.25">
      <c r="B398" t="str">
        <f>_xlfn.XLOOKUP(FullMealData[[#This Row],[Name]],UserMetadata[Name],UserMetadata[ID]," ")</f>
        <v xml:space="preserve"> </v>
      </c>
      <c r="D398" s="1"/>
      <c r="E398" t="str">
        <f>IF(FullMealData[[#This Row],[Date]]="","",TEXT(FullMealData[[#This Row],[Date]],"dddd"))</f>
        <v/>
      </c>
      <c r="G398" t="str">
        <f>_xlfn.XLOOKUP(FullMealData[[#This Row],[Restaurant Name]],RestaurantsMetadata[Name],RestaurantsMetadata[ID], " ")</f>
        <v xml:space="preserve"> </v>
      </c>
    </row>
    <row r="399" spans="2:7" x14ac:dyDescent="0.25">
      <c r="B399" t="str">
        <f>_xlfn.XLOOKUP(FullMealData[[#This Row],[Name]],UserMetadata[Name],UserMetadata[ID]," ")</f>
        <v xml:space="preserve"> </v>
      </c>
      <c r="D399" s="1"/>
      <c r="E399" t="str">
        <f>IF(FullMealData[[#This Row],[Date]]="","",TEXT(FullMealData[[#This Row],[Date]],"dddd"))</f>
        <v/>
      </c>
      <c r="G399" t="str">
        <f>_xlfn.XLOOKUP(FullMealData[[#This Row],[Restaurant Name]],RestaurantsMetadata[Name],RestaurantsMetadata[ID], " ")</f>
        <v xml:space="preserve"> </v>
      </c>
    </row>
    <row r="400" spans="2:7" x14ac:dyDescent="0.25">
      <c r="B400" t="str">
        <f>_xlfn.XLOOKUP(FullMealData[[#This Row],[Name]],UserMetadata[Name],UserMetadata[ID]," ")</f>
        <v xml:space="preserve"> </v>
      </c>
      <c r="D400" s="1"/>
      <c r="E400" t="str">
        <f>IF(FullMealData[[#This Row],[Date]]="","",TEXT(FullMealData[[#This Row],[Date]],"dddd"))</f>
        <v/>
      </c>
      <c r="G400" t="str">
        <f>_xlfn.XLOOKUP(FullMealData[[#This Row],[Restaurant Name]],RestaurantsMetadata[Name],RestaurantsMetadata[ID], " ")</f>
        <v xml:space="preserve"> </v>
      </c>
    </row>
    <row r="401" spans="2:7" x14ac:dyDescent="0.25">
      <c r="B401" t="str">
        <f>_xlfn.XLOOKUP(FullMealData[[#This Row],[Name]],UserMetadata[Name],UserMetadata[ID]," ")</f>
        <v xml:space="preserve"> </v>
      </c>
      <c r="D401" s="1"/>
      <c r="E401" t="str">
        <f>IF(FullMealData[[#This Row],[Date]]="","",TEXT(FullMealData[[#This Row],[Date]],"dddd"))</f>
        <v/>
      </c>
      <c r="G401" t="str">
        <f>_xlfn.XLOOKUP(FullMealData[[#This Row],[Restaurant Name]],RestaurantsMetadata[Name],RestaurantsMetadata[ID], " ")</f>
        <v xml:space="preserve"> </v>
      </c>
    </row>
    <row r="402" spans="2:7" x14ac:dyDescent="0.25">
      <c r="B402" t="str">
        <f>_xlfn.XLOOKUP(FullMealData[[#This Row],[Name]],UserMetadata[Name],UserMetadata[ID]," ")</f>
        <v xml:space="preserve"> </v>
      </c>
      <c r="D402" s="1"/>
      <c r="E402" t="str">
        <f>IF(FullMealData[[#This Row],[Date]]="","",TEXT(FullMealData[[#This Row],[Date]],"dddd"))</f>
        <v/>
      </c>
      <c r="G402" t="str">
        <f>_xlfn.XLOOKUP(FullMealData[[#This Row],[Restaurant Name]],RestaurantsMetadata[Name],RestaurantsMetadata[ID], " ")</f>
        <v xml:space="preserve"> </v>
      </c>
    </row>
    <row r="403" spans="2:7" x14ac:dyDescent="0.25">
      <c r="B403" t="str">
        <f>_xlfn.XLOOKUP(FullMealData[[#This Row],[Name]],UserMetadata[Name],UserMetadata[ID]," ")</f>
        <v xml:space="preserve"> </v>
      </c>
      <c r="D403" s="1"/>
      <c r="E403" t="str">
        <f>IF(FullMealData[[#This Row],[Date]]="","",TEXT(FullMealData[[#This Row],[Date]],"dddd"))</f>
        <v/>
      </c>
      <c r="G403" t="str">
        <f>_xlfn.XLOOKUP(FullMealData[[#This Row],[Restaurant Name]],RestaurantsMetadata[Name],RestaurantsMetadata[ID], " ")</f>
        <v xml:space="preserve"> </v>
      </c>
    </row>
    <row r="404" spans="2:7" x14ac:dyDescent="0.25">
      <c r="B404" t="str">
        <f>_xlfn.XLOOKUP(FullMealData[[#This Row],[Name]],UserMetadata[Name],UserMetadata[ID]," ")</f>
        <v xml:space="preserve"> </v>
      </c>
      <c r="D404" s="1"/>
      <c r="E404" t="str">
        <f>IF(FullMealData[[#This Row],[Date]]="","",TEXT(FullMealData[[#This Row],[Date]],"dddd"))</f>
        <v/>
      </c>
      <c r="G404" t="str">
        <f>_xlfn.XLOOKUP(FullMealData[[#This Row],[Restaurant Name]],RestaurantsMetadata[Name],RestaurantsMetadata[ID], " ")</f>
        <v xml:space="preserve"> </v>
      </c>
    </row>
    <row r="405" spans="2:7" x14ac:dyDescent="0.25">
      <c r="B405" t="str">
        <f>_xlfn.XLOOKUP(FullMealData[[#This Row],[Name]],UserMetadata[Name],UserMetadata[ID]," ")</f>
        <v xml:space="preserve"> </v>
      </c>
      <c r="D405" s="1"/>
      <c r="E405" t="str">
        <f>IF(FullMealData[[#This Row],[Date]]="","",TEXT(FullMealData[[#This Row],[Date]],"dddd"))</f>
        <v/>
      </c>
      <c r="G405" t="str">
        <f>_xlfn.XLOOKUP(FullMealData[[#This Row],[Restaurant Name]],RestaurantsMetadata[Name],RestaurantsMetadata[ID], " ")</f>
        <v xml:space="preserve"> </v>
      </c>
    </row>
    <row r="406" spans="2:7" x14ac:dyDescent="0.25">
      <c r="B406" t="str">
        <f>_xlfn.XLOOKUP(FullMealData[[#This Row],[Name]],UserMetadata[Name],UserMetadata[ID]," ")</f>
        <v xml:space="preserve"> </v>
      </c>
      <c r="D406" s="1"/>
      <c r="E406" t="str">
        <f>IF(FullMealData[[#This Row],[Date]]="","",TEXT(FullMealData[[#This Row],[Date]],"dddd"))</f>
        <v/>
      </c>
      <c r="G406" t="str">
        <f>_xlfn.XLOOKUP(FullMealData[[#This Row],[Restaurant Name]],RestaurantsMetadata[Name],RestaurantsMetadata[ID], " ")</f>
        <v xml:space="preserve"> </v>
      </c>
    </row>
    <row r="407" spans="2:7" x14ac:dyDescent="0.25">
      <c r="B407" t="str">
        <f>_xlfn.XLOOKUP(FullMealData[[#This Row],[Name]],UserMetadata[Name],UserMetadata[ID]," ")</f>
        <v xml:space="preserve"> </v>
      </c>
      <c r="D407" s="1"/>
      <c r="E407" t="str">
        <f>IF(FullMealData[[#This Row],[Date]]="","",TEXT(FullMealData[[#This Row],[Date]],"dddd"))</f>
        <v/>
      </c>
      <c r="G407" t="str">
        <f>_xlfn.XLOOKUP(FullMealData[[#This Row],[Restaurant Name]],RestaurantsMetadata[Name],RestaurantsMetadata[ID], " ")</f>
        <v xml:space="preserve"> </v>
      </c>
    </row>
    <row r="408" spans="2:7" x14ac:dyDescent="0.25">
      <c r="B408" t="str">
        <f>_xlfn.XLOOKUP(FullMealData[[#This Row],[Name]],UserMetadata[Name],UserMetadata[ID]," ")</f>
        <v xml:space="preserve"> </v>
      </c>
      <c r="D408" s="1"/>
      <c r="E408" t="str">
        <f>IF(FullMealData[[#This Row],[Date]]="","",TEXT(FullMealData[[#This Row],[Date]],"dddd"))</f>
        <v/>
      </c>
      <c r="G408" t="str">
        <f>_xlfn.XLOOKUP(FullMealData[[#This Row],[Restaurant Name]],RestaurantsMetadata[Name],RestaurantsMetadata[ID], " ")</f>
        <v xml:space="preserve"> </v>
      </c>
    </row>
    <row r="409" spans="2:7" x14ac:dyDescent="0.25">
      <c r="B409" t="str">
        <f>_xlfn.XLOOKUP(FullMealData[[#This Row],[Name]],UserMetadata[Name],UserMetadata[ID]," ")</f>
        <v xml:space="preserve"> </v>
      </c>
      <c r="D409" s="1"/>
      <c r="E409" t="str">
        <f>IF(FullMealData[[#This Row],[Date]]="","",TEXT(FullMealData[[#This Row],[Date]],"dddd"))</f>
        <v/>
      </c>
      <c r="G409" t="str">
        <f>_xlfn.XLOOKUP(FullMealData[[#This Row],[Restaurant Name]],RestaurantsMetadata[Name],RestaurantsMetadata[ID], " ")</f>
        <v xml:space="preserve"> </v>
      </c>
    </row>
    <row r="410" spans="2:7" x14ac:dyDescent="0.25">
      <c r="B410" t="str">
        <f>_xlfn.XLOOKUP(FullMealData[[#This Row],[Name]],UserMetadata[Name],UserMetadata[ID]," ")</f>
        <v xml:space="preserve"> </v>
      </c>
      <c r="D410" s="1"/>
      <c r="E410" t="str">
        <f>IF(FullMealData[[#This Row],[Date]]="","",TEXT(FullMealData[[#This Row],[Date]],"dddd"))</f>
        <v/>
      </c>
      <c r="G410" t="str">
        <f>_xlfn.XLOOKUP(FullMealData[[#This Row],[Restaurant Name]],RestaurantsMetadata[Name],RestaurantsMetadata[ID], " ")</f>
        <v xml:space="preserve"> </v>
      </c>
    </row>
    <row r="411" spans="2:7" x14ac:dyDescent="0.25">
      <c r="B411" t="str">
        <f>_xlfn.XLOOKUP(FullMealData[[#This Row],[Name]],UserMetadata[Name],UserMetadata[ID]," ")</f>
        <v xml:space="preserve"> </v>
      </c>
      <c r="D411" s="1"/>
      <c r="E411" t="str">
        <f>IF(FullMealData[[#This Row],[Date]]="","",TEXT(FullMealData[[#This Row],[Date]],"dddd"))</f>
        <v/>
      </c>
      <c r="G411" t="str">
        <f>_xlfn.XLOOKUP(FullMealData[[#This Row],[Restaurant Name]],RestaurantsMetadata[Name],RestaurantsMetadata[ID], " ")</f>
        <v xml:space="preserve"> </v>
      </c>
    </row>
    <row r="412" spans="2:7" x14ac:dyDescent="0.25">
      <c r="B412" t="str">
        <f>_xlfn.XLOOKUP(FullMealData[[#This Row],[Name]],UserMetadata[Name],UserMetadata[ID]," ")</f>
        <v xml:space="preserve"> </v>
      </c>
      <c r="D412" s="1"/>
      <c r="E412" t="str">
        <f>IF(FullMealData[[#This Row],[Date]]="","",TEXT(FullMealData[[#This Row],[Date]],"dddd"))</f>
        <v/>
      </c>
      <c r="G412" t="str">
        <f>_xlfn.XLOOKUP(FullMealData[[#This Row],[Restaurant Name]],RestaurantsMetadata[Name],RestaurantsMetadata[ID], " ")</f>
        <v xml:space="preserve"> </v>
      </c>
    </row>
    <row r="413" spans="2:7" x14ac:dyDescent="0.25">
      <c r="B413" t="str">
        <f>_xlfn.XLOOKUP(FullMealData[[#This Row],[Name]],UserMetadata[Name],UserMetadata[ID]," ")</f>
        <v xml:space="preserve"> </v>
      </c>
      <c r="D413" s="1"/>
      <c r="E413" t="str">
        <f>IF(FullMealData[[#This Row],[Date]]="","",TEXT(FullMealData[[#This Row],[Date]],"dddd"))</f>
        <v/>
      </c>
      <c r="G413" t="str">
        <f>_xlfn.XLOOKUP(FullMealData[[#This Row],[Restaurant Name]],RestaurantsMetadata[Name],RestaurantsMetadata[ID], " ")</f>
        <v xml:space="preserve"> </v>
      </c>
    </row>
    <row r="414" spans="2:7" x14ac:dyDescent="0.25">
      <c r="B414" t="str">
        <f>_xlfn.XLOOKUP(FullMealData[[#This Row],[Name]],UserMetadata[Name],UserMetadata[ID]," ")</f>
        <v xml:space="preserve"> </v>
      </c>
      <c r="D414" s="1"/>
      <c r="E414" t="str">
        <f>IF(FullMealData[[#This Row],[Date]]="","",TEXT(FullMealData[[#This Row],[Date]],"dddd"))</f>
        <v/>
      </c>
      <c r="G414" t="str">
        <f>_xlfn.XLOOKUP(FullMealData[[#This Row],[Restaurant Name]],RestaurantsMetadata[Name],RestaurantsMetadata[ID], " ")</f>
        <v xml:space="preserve"> </v>
      </c>
    </row>
    <row r="415" spans="2:7" x14ac:dyDescent="0.25">
      <c r="B415" t="str">
        <f>_xlfn.XLOOKUP(FullMealData[[#This Row],[Name]],UserMetadata[Name],UserMetadata[ID]," ")</f>
        <v xml:space="preserve"> </v>
      </c>
      <c r="D415" s="1"/>
      <c r="E415" t="str">
        <f>IF(FullMealData[[#This Row],[Date]]="","",TEXT(FullMealData[[#This Row],[Date]],"dddd"))</f>
        <v/>
      </c>
      <c r="G415" t="str">
        <f>_xlfn.XLOOKUP(FullMealData[[#This Row],[Restaurant Name]],RestaurantsMetadata[Name],RestaurantsMetadata[ID], " ")</f>
        <v xml:space="preserve"> </v>
      </c>
    </row>
    <row r="416" spans="2:7" x14ac:dyDescent="0.25">
      <c r="B416" t="str">
        <f>_xlfn.XLOOKUP(FullMealData[[#This Row],[Name]],UserMetadata[Name],UserMetadata[ID]," ")</f>
        <v xml:space="preserve"> </v>
      </c>
      <c r="D416" s="1"/>
      <c r="E416" t="str">
        <f>IF(FullMealData[[#This Row],[Date]]="","",TEXT(FullMealData[[#This Row],[Date]],"dddd"))</f>
        <v/>
      </c>
      <c r="G416" t="str">
        <f>_xlfn.XLOOKUP(FullMealData[[#This Row],[Restaurant Name]],RestaurantsMetadata[Name],RestaurantsMetadata[ID], " ")</f>
        <v xml:space="preserve"> </v>
      </c>
    </row>
    <row r="417" spans="2:7" x14ac:dyDescent="0.25">
      <c r="B417" t="str">
        <f>_xlfn.XLOOKUP(FullMealData[[#This Row],[Name]],UserMetadata[Name],UserMetadata[ID]," ")</f>
        <v xml:space="preserve"> </v>
      </c>
      <c r="D417" s="1"/>
      <c r="E417" t="str">
        <f>IF(FullMealData[[#This Row],[Date]]="","",TEXT(FullMealData[[#This Row],[Date]],"dddd"))</f>
        <v/>
      </c>
      <c r="G417" t="str">
        <f>_xlfn.XLOOKUP(FullMealData[[#This Row],[Restaurant Name]],RestaurantsMetadata[Name],RestaurantsMetadata[ID], " ")</f>
        <v xml:space="preserve"> </v>
      </c>
    </row>
    <row r="418" spans="2:7" x14ac:dyDescent="0.25">
      <c r="B418" t="str">
        <f>_xlfn.XLOOKUP(FullMealData[[#This Row],[Name]],UserMetadata[Name],UserMetadata[ID]," ")</f>
        <v xml:space="preserve"> </v>
      </c>
      <c r="D418" s="1"/>
      <c r="E418" t="str">
        <f>IF(FullMealData[[#This Row],[Date]]="","",TEXT(FullMealData[[#This Row],[Date]],"dddd"))</f>
        <v/>
      </c>
      <c r="G418" t="str">
        <f>_xlfn.XLOOKUP(FullMealData[[#This Row],[Restaurant Name]],RestaurantsMetadata[Name],RestaurantsMetadata[ID], " ")</f>
        <v xml:space="preserve"> </v>
      </c>
    </row>
    <row r="419" spans="2:7" x14ac:dyDescent="0.25">
      <c r="B419" t="str">
        <f>_xlfn.XLOOKUP(FullMealData[[#This Row],[Name]],UserMetadata[Name],UserMetadata[ID]," ")</f>
        <v xml:space="preserve"> </v>
      </c>
      <c r="D419" s="1"/>
      <c r="E419" t="str">
        <f>IF(FullMealData[[#This Row],[Date]]="","",TEXT(FullMealData[[#This Row],[Date]],"dddd"))</f>
        <v/>
      </c>
      <c r="G419" t="str">
        <f>_xlfn.XLOOKUP(FullMealData[[#This Row],[Restaurant Name]],RestaurantsMetadata[Name],RestaurantsMetadata[ID], " ")</f>
        <v xml:space="preserve"> </v>
      </c>
    </row>
    <row r="420" spans="2:7" x14ac:dyDescent="0.25">
      <c r="B420" t="str">
        <f>_xlfn.XLOOKUP(FullMealData[[#This Row],[Name]],UserMetadata[Name],UserMetadata[ID]," ")</f>
        <v xml:space="preserve"> </v>
      </c>
      <c r="D420" s="1"/>
      <c r="E420" t="str">
        <f>IF(FullMealData[[#This Row],[Date]]="","",TEXT(FullMealData[[#This Row],[Date]],"dddd"))</f>
        <v/>
      </c>
      <c r="G420" t="str">
        <f>_xlfn.XLOOKUP(FullMealData[[#This Row],[Restaurant Name]],RestaurantsMetadata[Name],RestaurantsMetadata[ID], " ")</f>
        <v xml:space="preserve"> </v>
      </c>
    </row>
    <row r="421" spans="2:7" x14ac:dyDescent="0.25">
      <c r="B421" t="str">
        <f>_xlfn.XLOOKUP(FullMealData[[#This Row],[Name]],UserMetadata[Name],UserMetadata[ID]," ")</f>
        <v xml:space="preserve"> </v>
      </c>
      <c r="D421" s="1"/>
      <c r="E421" t="str">
        <f>IF(FullMealData[[#This Row],[Date]]="","",TEXT(FullMealData[[#This Row],[Date]],"dddd"))</f>
        <v/>
      </c>
      <c r="G421" t="str">
        <f>_xlfn.XLOOKUP(FullMealData[[#This Row],[Restaurant Name]],RestaurantsMetadata[Name],RestaurantsMetadata[ID], " ")</f>
        <v xml:space="preserve"> </v>
      </c>
    </row>
    <row r="422" spans="2:7" x14ac:dyDescent="0.25">
      <c r="B422" t="str">
        <f>_xlfn.XLOOKUP(FullMealData[[#This Row],[Name]],UserMetadata[Name],UserMetadata[ID]," ")</f>
        <v xml:space="preserve"> </v>
      </c>
      <c r="D422" s="1"/>
      <c r="E422" t="str">
        <f>IF(FullMealData[[#This Row],[Date]]="","",TEXT(FullMealData[[#This Row],[Date]],"dddd"))</f>
        <v/>
      </c>
      <c r="G422" t="str">
        <f>_xlfn.XLOOKUP(FullMealData[[#This Row],[Restaurant Name]],RestaurantsMetadata[Name],RestaurantsMetadata[ID], " ")</f>
        <v xml:space="preserve"> </v>
      </c>
    </row>
    <row r="423" spans="2:7" x14ac:dyDescent="0.25">
      <c r="B423" t="str">
        <f>_xlfn.XLOOKUP(FullMealData[[#This Row],[Name]],UserMetadata[Name],UserMetadata[ID]," ")</f>
        <v xml:space="preserve"> </v>
      </c>
      <c r="D423" s="1"/>
      <c r="E423" t="str">
        <f>IF(FullMealData[[#This Row],[Date]]="","",TEXT(FullMealData[[#This Row],[Date]],"dddd"))</f>
        <v/>
      </c>
      <c r="G423" t="str">
        <f>_xlfn.XLOOKUP(FullMealData[[#This Row],[Restaurant Name]],RestaurantsMetadata[Name],RestaurantsMetadata[ID], " ")</f>
        <v xml:space="preserve"> </v>
      </c>
    </row>
    <row r="424" spans="2:7" x14ac:dyDescent="0.25">
      <c r="B424" t="str">
        <f>_xlfn.XLOOKUP(FullMealData[[#This Row],[Name]],UserMetadata[Name],UserMetadata[ID]," ")</f>
        <v xml:space="preserve"> </v>
      </c>
      <c r="D424" s="1"/>
      <c r="E424" t="str">
        <f>IF(FullMealData[[#This Row],[Date]]="","",TEXT(FullMealData[[#This Row],[Date]],"dddd"))</f>
        <v/>
      </c>
      <c r="G424" t="str">
        <f>_xlfn.XLOOKUP(FullMealData[[#This Row],[Restaurant Name]],RestaurantsMetadata[Name],RestaurantsMetadata[ID], " ")</f>
        <v xml:space="preserve"> </v>
      </c>
    </row>
    <row r="425" spans="2:7" x14ac:dyDescent="0.25">
      <c r="B425" t="str">
        <f>_xlfn.XLOOKUP(FullMealData[[#This Row],[Name]],UserMetadata[Name],UserMetadata[ID]," ")</f>
        <v xml:space="preserve"> </v>
      </c>
      <c r="D425" s="1"/>
      <c r="E425" t="str">
        <f>IF(FullMealData[[#This Row],[Date]]="","",TEXT(FullMealData[[#This Row],[Date]],"dddd"))</f>
        <v/>
      </c>
      <c r="G425" t="str">
        <f>_xlfn.XLOOKUP(FullMealData[[#This Row],[Restaurant Name]],RestaurantsMetadata[Name],RestaurantsMetadata[ID], " ")</f>
        <v xml:space="preserve"> </v>
      </c>
    </row>
    <row r="426" spans="2:7" x14ac:dyDescent="0.25">
      <c r="B426" t="str">
        <f>_xlfn.XLOOKUP(FullMealData[[#This Row],[Name]],UserMetadata[Name],UserMetadata[ID]," ")</f>
        <v xml:space="preserve"> </v>
      </c>
      <c r="D426" s="1"/>
      <c r="E426" t="str">
        <f>IF(FullMealData[[#This Row],[Date]]="","",TEXT(FullMealData[[#This Row],[Date]],"dddd"))</f>
        <v/>
      </c>
      <c r="G426" t="str">
        <f>_xlfn.XLOOKUP(FullMealData[[#This Row],[Restaurant Name]],RestaurantsMetadata[Name],RestaurantsMetadata[ID], " ")</f>
        <v xml:space="preserve"> </v>
      </c>
    </row>
    <row r="427" spans="2:7" x14ac:dyDescent="0.25">
      <c r="B427" t="str">
        <f>_xlfn.XLOOKUP(FullMealData[[#This Row],[Name]],UserMetadata[Name],UserMetadata[ID]," ")</f>
        <v xml:space="preserve"> </v>
      </c>
      <c r="D427" s="1"/>
      <c r="E427" t="str">
        <f>IF(FullMealData[[#This Row],[Date]]="","",TEXT(FullMealData[[#This Row],[Date]],"dddd"))</f>
        <v/>
      </c>
      <c r="G427" t="str">
        <f>_xlfn.XLOOKUP(FullMealData[[#This Row],[Restaurant Name]],RestaurantsMetadata[Name],RestaurantsMetadata[ID], " ")</f>
        <v xml:space="preserve"> </v>
      </c>
    </row>
    <row r="428" spans="2:7" x14ac:dyDescent="0.25">
      <c r="B428" t="str">
        <f>_xlfn.XLOOKUP(FullMealData[[#This Row],[Name]],UserMetadata[Name],UserMetadata[ID]," ")</f>
        <v xml:space="preserve"> </v>
      </c>
      <c r="D428" s="1"/>
      <c r="E428" t="str">
        <f>IF(FullMealData[[#This Row],[Date]]="","",TEXT(FullMealData[[#This Row],[Date]],"dddd"))</f>
        <v/>
      </c>
      <c r="G428" t="str">
        <f>_xlfn.XLOOKUP(FullMealData[[#This Row],[Restaurant Name]],RestaurantsMetadata[Name],RestaurantsMetadata[ID], " ")</f>
        <v xml:space="preserve"> </v>
      </c>
    </row>
    <row r="429" spans="2:7" x14ac:dyDescent="0.25">
      <c r="B429" t="str">
        <f>_xlfn.XLOOKUP(FullMealData[[#This Row],[Name]],UserMetadata[Name],UserMetadata[ID]," ")</f>
        <v xml:space="preserve"> </v>
      </c>
      <c r="D429" s="1"/>
      <c r="E429" t="str">
        <f>IF(FullMealData[[#This Row],[Date]]="","",TEXT(FullMealData[[#This Row],[Date]],"dddd"))</f>
        <v/>
      </c>
      <c r="G429" t="str">
        <f>_xlfn.XLOOKUP(FullMealData[[#This Row],[Restaurant Name]],RestaurantsMetadata[Name],RestaurantsMetadata[ID], " ")</f>
        <v xml:space="preserve"> </v>
      </c>
    </row>
    <row r="430" spans="2:7" x14ac:dyDescent="0.25">
      <c r="B430" t="str">
        <f>_xlfn.XLOOKUP(FullMealData[[#This Row],[Name]],UserMetadata[Name],UserMetadata[ID]," ")</f>
        <v xml:space="preserve"> </v>
      </c>
      <c r="D430" s="1"/>
      <c r="E430" t="str">
        <f>IF(FullMealData[[#This Row],[Date]]="","",TEXT(FullMealData[[#This Row],[Date]],"dddd"))</f>
        <v/>
      </c>
      <c r="G430" t="str">
        <f>_xlfn.XLOOKUP(FullMealData[[#This Row],[Restaurant Name]],RestaurantsMetadata[Name],RestaurantsMetadata[ID], " ")</f>
        <v xml:space="preserve"> </v>
      </c>
    </row>
    <row r="431" spans="2:7" x14ac:dyDescent="0.25">
      <c r="B431" t="str">
        <f>_xlfn.XLOOKUP(FullMealData[[#This Row],[Name]],UserMetadata[Name],UserMetadata[ID]," ")</f>
        <v xml:space="preserve"> </v>
      </c>
      <c r="D431" s="1"/>
      <c r="E431" t="str">
        <f>IF(FullMealData[[#This Row],[Date]]="","",TEXT(FullMealData[[#This Row],[Date]],"dddd"))</f>
        <v/>
      </c>
      <c r="G431" t="str">
        <f>_xlfn.XLOOKUP(FullMealData[[#This Row],[Restaurant Name]],RestaurantsMetadata[Name],RestaurantsMetadata[ID], " ")</f>
        <v xml:space="preserve"> </v>
      </c>
    </row>
    <row r="432" spans="2:7" x14ac:dyDescent="0.25">
      <c r="B432" t="str">
        <f>_xlfn.XLOOKUP(FullMealData[[#This Row],[Name]],UserMetadata[Name],UserMetadata[ID]," ")</f>
        <v xml:space="preserve"> </v>
      </c>
      <c r="D432" s="1"/>
      <c r="E432" t="str">
        <f>IF(FullMealData[[#This Row],[Date]]="","",TEXT(FullMealData[[#This Row],[Date]],"dddd"))</f>
        <v/>
      </c>
      <c r="G432" t="str">
        <f>_xlfn.XLOOKUP(FullMealData[[#This Row],[Restaurant Name]],RestaurantsMetadata[Name],RestaurantsMetadata[ID], " ")</f>
        <v xml:space="preserve"> </v>
      </c>
    </row>
    <row r="433" spans="2:7" x14ac:dyDescent="0.25">
      <c r="B433" t="str">
        <f>_xlfn.XLOOKUP(FullMealData[[#This Row],[Name]],UserMetadata[Name],UserMetadata[ID]," ")</f>
        <v xml:space="preserve"> </v>
      </c>
      <c r="D433" s="1"/>
      <c r="E433" t="str">
        <f>IF(FullMealData[[#This Row],[Date]]="","",TEXT(FullMealData[[#This Row],[Date]],"dddd"))</f>
        <v/>
      </c>
      <c r="G433" t="str">
        <f>_xlfn.XLOOKUP(FullMealData[[#This Row],[Restaurant Name]],RestaurantsMetadata[Name],RestaurantsMetadata[ID], " ")</f>
        <v xml:space="preserve"> </v>
      </c>
    </row>
    <row r="434" spans="2:7" x14ac:dyDescent="0.25">
      <c r="B434" t="str">
        <f>_xlfn.XLOOKUP(FullMealData[[#This Row],[Name]],UserMetadata[Name],UserMetadata[ID]," ")</f>
        <v xml:space="preserve"> </v>
      </c>
      <c r="D434" s="1"/>
      <c r="E434" t="str">
        <f>IF(FullMealData[[#This Row],[Date]]="","",TEXT(FullMealData[[#This Row],[Date]],"dddd"))</f>
        <v/>
      </c>
      <c r="G434" t="str">
        <f>_xlfn.XLOOKUP(FullMealData[[#This Row],[Restaurant Name]],RestaurantsMetadata[Name],RestaurantsMetadata[ID], " ")</f>
        <v xml:space="preserve"> </v>
      </c>
    </row>
    <row r="435" spans="2:7" x14ac:dyDescent="0.25">
      <c r="B435" t="str">
        <f>_xlfn.XLOOKUP(FullMealData[[#This Row],[Name]],UserMetadata[Name],UserMetadata[ID]," ")</f>
        <v xml:space="preserve"> </v>
      </c>
      <c r="D435" s="1"/>
      <c r="E435" t="str">
        <f>IF(FullMealData[[#This Row],[Date]]="","",TEXT(FullMealData[[#This Row],[Date]],"dddd"))</f>
        <v/>
      </c>
      <c r="G435" t="str">
        <f>_xlfn.XLOOKUP(FullMealData[[#This Row],[Restaurant Name]],RestaurantsMetadata[Name],RestaurantsMetadata[ID], " ")</f>
        <v xml:space="preserve"> </v>
      </c>
    </row>
    <row r="436" spans="2:7" x14ac:dyDescent="0.25">
      <c r="B436" t="str">
        <f>_xlfn.XLOOKUP(FullMealData[[#This Row],[Name]],UserMetadata[Name],UserMetadata[ID]," ")</f>
        <v xml:space="preserve"> </v>
      </c>
      <c r="D436" s="1"/>
      <c r="E436" t="str">
        <f>IF(FullMealData[[#This Row],[Date]]="","",TEXT(FullMealData[[#This Row],[Date]],"dddd"))</f>
        <v/>
      </c>
      <c r="G436" t="str">
        <f>_xlfn.XLOOKUP(FullMealData[[#This Row],[Restaurant Name]],RestaurantsMetadata[Name],RestaurantsMetadata[ID], " ")</f>
        <v xml:space="preserve"> </v>
      </c>
    </row>
    <row r="437" spans="2:7" x14ac:dyDescent="0.25">
      <c r="B437" t="str">
        <f>_xlfn.XLOOKUP(FullMealData[[#This Row],[Name]],UserMetadata[Name],UserMetadata[ID]," ")</f>
        <v xml:space="preserve"> </v>
      </c>
      <c r="D437" s="1"/>
      <c r="E437" t="str">
        <f>IF(FullMealData[[#This Row],[Date]]="","",TEXT(FullMealData[[#This Row],[Date]],"dddd"))</f>
        <v/>
      </c>
      <c r="G437" t="str">
        <f>_xlfn.XLOOKUP(FullMealData[[#This Row],[Restaurant Name]],RestaurantsMetadata[Name],RestaurantsMetadata[ID], " ")</f>
        <v xml:space="preserve"> </v>
      </c>
    </row>
    <row r="438" spans="2:7" x14ac:dyDescent="0.25">
      <c r="B438" t="str">
        <f>_xlfn.XLOOKUP(FullMealData[[#This Row],[Name]],UserMetadata[Name],UserMetadata[ID]," ")</f>
        <v xml:space="preserve"> </v>
      </c>
      <c r="D438" s="1"/>
      <c r="E438" t="str">
        <f>IF(FullMealData[[#This Row],[Date]]="","",TEXT(FullMealData[[#This Row],[Date]],"dddd"))</f>
        <v/>
      </c>
      <c r="G438" t="str">
        <f>_xlfn.XLOOKUP(FullMealData[[#This Row],[Restaurant Name]],RestaurantsMetadata[Name],RestaurantsMetadata[ID], " ")</f>
        <v xml:space="preserve"> </v>
      </c>
    </row>
    <row r="439" spans="2:7" x14ac:dyDescent="0.25">
      <c r="B439" t="str">
        <f>_xlfn.XLOOKUP(FullMealData[[#This Row],[Name]],UserMetadata[Name],UserMetadata[ID]," ")</f>
        <v xml:space="preserve"> </v>
      </c>
      <c r="D439" s="1"/>
      <c r="E439" t="str">
        <f>IF(FullMealData[[#This Row],[Date]]="","",TEXT(FullMealData[[#This Row],[Date]],"dddd"))</f>
        <v/>
      </c>
      <c r="G439" t="str">
        <f>_xlfn.XLOOKUP(FullMealData[[#This Row],[Restaurant Name]],RestaurantsMetadata[Name],RestaurantsMetadata[ID], " ")</f>
        <v xml:space="preserve"> </v>
      </c>
    </row>
    <row r="440" spans="2:7" x14ac:dyDescent="0.25">
      <c r="B440" t="str">
        <f>_xlfn.XLOOKUP(FullMealData[[#This Row],[Name]],UserMetadata[Name],UserMetadata[ID]," ")</f>
        <v xml:space="preserve"> </v>
      </c>
      <c r="D440" s="1"/>
      <c r="E440" t="str">
        <f>IF(FullMealData[[#This Row],[Date]]="","",TEXT(FullMealData[[#This Row],[Date]],"dddd"))</f>
        <v/>
      </c>
      <c r="G440" t="str">
        <f>_xlfn.XLOOKUP(FullMealData[[#This Row],[Restaurant Name]],RestaurantsMetadata[Name],RestaurantsMetadata[ID], " ")</f>
        <v xml:space="preserve"> </v>
      </c>
    </row>
    <row r="441" spans="2:7" x14ac:dyDescent="0.25">
      <c r="B441" t="str">
        <f>_xlfn.XLOOKUP(FullMealData[[#This Row],[Name]],UserMetadata[Name],UserMetadata[ID]," ")</f>
        <v xml:space="preserve"> </v>
      </c>
      <c r="D441" s="1"/>
      <c r="E441" t="str">
        <f>IF(FullMealData[[#This Row],[Date]]="","",TEXT(FullMealData[[#This Row],[Date]],"dddd"))</f>
        <v/>
      </c>
      <c r="G441" t="str">
        <f>_xlfn.XLOOKUP(FullMealData[[#This Row],[Restaurant Name]],RestaurantsMetadata[Name],RestaurantsMetadata[ID], " ")</f>
        <v xml:space="preserve"> </v>
      </c>
    </row>
    <row r="442" spans="2:7" x14ac:dyDescent="0.25">
      <c r="B442" t="str">
        <f>_xlfn.XLOOKUP(FullMealData[[#This Row],[Name]],UserMetadata[Name],UserMetadata[ID]," ")</f>
        <v xml:space="preserve"> </v>
      </c>
      <c r="D442" s="1"/>
      <c r="E442" t="str">
        <f>IF(FullMealData[[#This Row],[Date]]="","",TEXT(FullMealData[[#This Row],[Date]],"dddd"))</f>
        <v/>
      </c>
      <c r="G442" t="str">
        <f>_xlfn.XLOOKUP(FullMealData[[#This Row],[Restaurant Name]],RestaurantsMetadata[Name],RestaurantsMetadata[ID], " ")</f>
        <v xml:space="preserve"> </v>
      </c>
    </row>
    <row r="443" spans="2:7" x14ac:dyDescent="0.25">
      <c r="B443" t="str">
        <f>_xlfn.XLOOKUP(FullMealData[[#This Row],[Name]],UserMetadata[Name],UserMetadata[ID]," ")</f>
        <v xml:space="preserve"> </v>
      </c>
      <c r="D443" s="1"/>
      <c r="E443" t="str">
        <f>IF(FullMealData[[#This Row],[Date]]="","",TEXT(FullMealData[[#This Row],[Date]],"dddd"))</f>
        <v/>
      </c>
      <c r="G443" t="str">
        <f>_xlfn.XLOOKUP(FullMealData[[#This Row],[Restaurant Name]],RestaurantsMetadata[Name],RestaurantsMetadata[ID], " ")</f>
        <v xml:space="preserve"> </v>
      </c>
    </row>
    <row r="444" spans="2:7" x14ac:dyDescent="0.25">
      <c r="B444" t="str">
        <f>_xlfn.XLOOKUP(FullMealData[[#This Row],[Name]],UserMetadata[Name],UserMetadata[ID]," ")</f>
        <v xml:space="preserve"> </v>
      </c>
      <c r="D444" s="1"/>
      <c r="E444" t="str">
        <f>IF(FullMealData[[#This Row],[Date]]="","",TEXT(FullMealData[[#This Row],[Date]],"dddd"))</f>
        <v/>
      </c>
      <c r="G444" t="str">
        <f>_xlfn.XLOOKUP(FullMealData[[#This Row],[Restaurant Name]],RestaurantsMetadata[Name],RestaurantsMetadata[ID], " ")</f>
        <v xml:space="preserve"> </v>
      </c>
    </row>
    <row r="445" spans="2:7" x14ac:dyDescent="0.25">
      <c r="B445" t="str">
        <f>_xlfn.XLOOKUP(FullMealData[[#This Row],[Name]],UserMetadata[Name],UserMetadata[ID]," ")</f>
        <v xml:space="preserve"> </v>
      </c>
      <c r="D445" s="1"/>
      <c r="E445" t="str">
        <f>IF(FullMealData[[#This Row],[Date]]="","",TEXT(FullMealData[[#This Row],[Date]],"dddd"))</f>
        <v/>
      </c>
      <c r="G445" t="str">
        <f>_xlfn.XLOOKUP(FullMealData[[#This Row],[Restaurant Name]],RestaurantsMetadata[Name],RestaurantsMetadata[ID], " ")</f>
        <v xml:space="preserve"> </v>
      </c>
    </row>
    <row r="446" spans="2:7" x14ac:dyDescent="0.25">
      <c r="B446" t="str">
        <f>_xlfn.XLOOKUP(FullMealData[[#This Row],[Name]],UserMetadata[Name],UserMetadata[ID]," ")</f>
        <v xml:space="preserve"> </v>
      </c>
      <c r="D446" s="1"/>
      <c r="E446" t="str">
        <f>IF(FullMealData[[#This Row],[Date]]="","",TEXT(FullMealData[[#This Row],[Date]],"dddd"))</f>
        <v/>
      </c>
      <c r="G446" t="str">
        <f>_xlfn.XLOOKUP(FullMealData[[#This Row],[Restaurant Name]],RestaurantsMetadata[Name],RestaurantsMetadata[ID], " ")</f>
        <v xml:space="preserve"> </v>
      </c>
    </row>
    <row r="447" spans="2:7" x14ac:dyDescent="0.25">
      <c r="B447" t="str">
        <f>_xlfn.XLOOKUP(FullMealData[[#This Row],[Name]],UserMetadata[Name],UserMetadata[ID]," ")</f>
        <v xml:space="preserve"> </v>
      </c>
      <c r="D447" s="1"/>
      <c r="E447" t="str">
        <f>IF(FullMealData[[#This Row],[Date]]="","",TEXT(FullMealData[[#This Row],[Date]],"dddd"))</f>
        <v/>
      </c>
      <c r="G447" t="str">
        <f>_xlfn.XLOOKUP(FullMealData[[#This Row],[Restaurant Name]],RestaurantsMetadata[Name],RestaurantsMetadata[ID], " ")</f>
        <v xml:space="preserve"> </v>
      </c>
    </row>
    <row r="448" spans="2:7" x14ac:dyDescent="0.25">
      <c r="B448" t="str">
        <f>_xlfn.XLOOKUP(FullMealData[[#This Row],[Name]],UserMetadata[Name],UserMetadata[ID]," ")</f>
        <v xml:space="preserve"> </v>
      </c>
      <c r="D448" s="1"/>
      <c r="E448" t="str">
        <f>IF(FullMealData[[#This Row],[Date]]="","",TEXT(FullMealData[[#This Row],[Date]],"dddd"))</f>
        <v/>
      </c>
      <c r="G448" t="str">
        <f>_xlfn.XLOOKUP(FullMealData[[#This Row],[Restaurant Name]],RestaurantsMetadata[Name],RestaurantsMetadata[ID], " ")</f>
        <v xml:space="preserve"> </v>
      </c>
    </row>
    <row r="449" spans="2:7" x14ac:dyDescent="0.25">
      <c r="B449" t="str">
        <f>_xlfn.XLOOKUP(FullMealData[[#This Row],[Name]],UserMetadata[Name],UserMetadata[ID]," ")</f>
        <v xml:space="preserve"> </v>
      </c>
      <c r="D449" s="1"/>
      <c r="E449" t="str">
        <f>IF(FullMealData[[#This Row],[Date]]="","",TEXT(FullMealData[[#This Row],[Date]],"dddd"))</f>
        <v/>
      </c>
      <c r="G449" t="str">
        <f>_xlfn.XLOOKUP(FullMealData[[#This Row],[Restaurant Name]],RestaurantsMetadata[Name],RestaurantsMetadata[ID], " ")</f>
        <v xml:space="preserve"> </v>
      </c>
    </row>
    <row r="450" spans="2:7" x14ac:dyDescent="0.25">
      <c r="B450" t="str">
        <f>_xlfn.XLOOKUP(FullMealData[[#This Row],[Name]],UserMetadata[Name],UserMetadata[ID]," ")</f>
        <v xml:space="preserve"> </v>
      </c>
      <c r="D450" s="1"/>
      <c r="E450" t="str">
        <f>IF(FullMealData[[#This Row],[Date]]="","",TEXT(FullMealData[[#This Row],[Date]],"dddd"))</f>
        <v/>
      </c>
      <c r="G450" t="str">
        <f>_xlfn.XLOOKUP(FullMealData[[#This Row],[Restaurant Name]],RestaurantsMetadata[Name],RestaurantsMetadata[ID], " ")</f>
        <v xml:space="preserve"> </v>
      </c>
    </row>
    <row r="451" spans="2:7" x14ac:dyDescent="0.25">
      <c r="B451" t="str">
        <f>_xlfn.XLOOKUP(FullMealData[[#This Row],[Name]],UserMetadata[Name],UserMetadata[ID]," ")</f>
        <v xml:space="preserve"> </v>
      </c>
      <c r="D451" s="1"/>
      <c r="E451" t="str">
        <f>IF(FullMealData[[#This Row],[Date]]="","",TEXT(FullMealData[[#This Row],[Date]],"dddd"))</f>
        <v/>
      </c>
      <c r="G451" t="str">
        <f>_xlfn.XLOOKUP(FullMealData[[#This Row],[Restaurant Name]],RestaurantsMetadata[Name],RestaurantsMetadata[ID], " ")</f>
        <v xml:space="preserve"> </v>
      </c>
    </row>
    <row r="452" spans="2:7" x14ac:dyDescent="0.25">
      <c r="B452" t="str">
        <f>_xlfn.XLOOKUP(FullMealData[[#This Row],[Name]],UserMetadata[Name],UserMetadata[ID]," ")</f>
        <v xml:space="preserve"> </v>
      </c>
      <c r="D452" s="1"/>
      <c r="E452" t="str">
        <f>IF(FullMealData[[#This Row],[Date]]="","",TEXT(FullMealData[[#This Row],[Date]],"dddd"))</f>
        <v/>
      </c>
      <c r="G452" t="str">
        <f>_xlfn.XLOOKUP(FullMealData[[#This Row],[Restaurant Name]],RestaurantsMetadata[Name],RestaurantsMetadata[ID], " ")</f>
        <v xml:space="preserve"> </v>
      </c>
    </row>
    <row r="453" spans="2:7" x14ac:dyDescent="0.25">
      <c r="B453" t="str">
        <f>_xlfn.XLOOKUP(FullMealData[[#This Row],[Name]],UserMetadata[Name],UserMetadata[ID]," ")</f>
        <v xml:space="preserve"> </v>
      </c>
      <c r="D453" s="1"/>
      <c r="E453" t="str">
        <f>IF(FullMealData[[#This Row],[Date]]="","",TEXT(FullMealData[[#This Row],[Date]],"dddd"))</f>
        <v/>
      </c>
      <c r="G453" t="str">
        <f>_xlfn.XLOOKUP(FullMealData[[#This Row],[Restaurant Name]],RestaurantsMetadata[Name],RestaurantsMetadata[ID], " ")</f>
        <v xml:space="preserve"> </v>
      </c>
    </row>
    <row r="454" spans="2:7" x14ac:dyDescent="0.25">
      <c r="B454" t="str">
        <f>_xlfn.XLOOKUP(FullMealData[[#This Row],[Name]],UserMetadata[Name],UserMetadata[ID]," ")</f>
        <v xml:space="preserve"> </v>
      </c>
      <c r="D454" s="1"/>
      <c r="E454" t="str">
        <f>IF(FullMealData[[#This Row],[Date]]="","",TEXT(FullMealData[[#This Row],[Date]],"dddd"))</f>
        <v/>
      </c>
      <c r="G454" t="str">
        <f>_xlfn.XLOOKUP(FullMealData[[#This Row],[Restaurant Name]],RestaurantsMetadata[Name],RestaurantsMetadata[ID], " ")</f>
        <v xml:space="preserve"> </v>
      </c>
    </row>
    <row r="455" spans="2:7" x14ac:dyDescent="0.25">
      <c r="B455" t="str">
        <f>_xlfn.XLOOKUP(FullMealData[[#This Row],[Name]],UserMetadata[Name],UserMetadata[ID]," ")</f>
        <v xml:space="preserve"> </v>
      </c>
      <c r="D455" s="1"/>
      <c r="E455" t="str">
        <f>IF(FullMealData[[#This Row],[Date]]="","",TEXT(FullMealData[[#This Row],[Date]],"dddd"))</f>
        <v/>
      </c>
      <c r="G455" t="str">
        <f>_xlfn.XLOOKUP(FullMealData[[#This Row],[Restaurant Name]],RestaurantsMetadata[Name],RestaurantsMetadata[ID], " ")</f>
        <v xml:space="preserve"> </v>
      </c>
    </row>
    <row r="456" spans="2:7" x14ac:dyDescent="0.25">
      <c r="B456" t="str">
        <f>_xlfn.XLOOKUP(FullMealData[[#This Row],[Name]],UserMetadata[Name],UserMetadata[ID]," ")</f>
        <v xml:space="preserve"> </v>
      </c>
      <c r="D456" s="1"/>
      <c r="E456" t="str">
        <f>IF(FullMealData[[#This Row],[Date]]="","",TEXT(FullMealData[[#This Row],[Date]],"dddd"))</f>
        <v/>
      </c>
      <c r="G456" t="str">
        <f>_xlfn.XLOOKUP(FullMealData[[#This Row],[Restaurant Name]],RestaurantsMetadata[Name],RestaurantsMetadata[ID], " ")</f>
        <v xml:space="preserve"> </v>
      </c>
    </row>
    <row r="457" spans="2:7" x14ac:dyDescent="0.25">
      <c r="B457" t="str">
        <f>_xlfn.XLOOKUP(FullMealData[[#This Row],[Name]],UserMetadata[Name],UserMetadata[ID]," ")</f>
        <v xml:space="preserve"> </v>
      </c>
      <c r="D457" s="1"/>
      <c r="E457" t="str">
        <f>IF(FullMealData[[#This Row],[Date]]="","",TEXT(FullMealData[[#This Row],[Date]],"dddd"))</f>
        <v/>
      </c>
      <c r="G457" t="str">
        <f>_xlfn.XLOOKUP(FullMealData[[#This Row],[Restaurant Name]],RestaurantsMetadata[Name],RestaurantsMetadata[ID], " ")</f>
        <v xml:space="preserve"> </v>
      </c>
    </row>
    <row r="458" spans="2:7" x14ac:dyDescent="0.25">
      <c r="B458" t="str">
        <f>_xlfn.XLOOKUP(FullMealData[[#This Row],[Name]],UserMetadata[Name],UserMetadata[ID]," ")</f>
        <v xml:space="preserve"> </v>
      </c>
      <c r="D458" s="1"/>
      <c r="E458" t="str">
        <f>IF(FullMealData[[#This Row],[Date]]="","",TEXT(FullMealData[[#This Row],[Date]],"dddd"))</f>
        <v/>
      </c>
      <c r="G458" t="str">
        <f>_xlfn.XLOOKUP(FullMealData[[#This Row],[Restaurant Name]],RestaurantsMetadata[Name],RestaurantsMetadata[ID], " ")</f>
        <v xml:space="preserve"> </v>
      </c>
    </row>
    <row r="459" spans="2:7" x14ac:dyDescent="0.25">
      <c r="B459" t="str">
        <f>_xlfn.XLOOKUP(FullMealData[[#This Row],[Name]],UserMetadata[Name],UserMetadata[ID]," ")</f>
        <v xml:space="preserve"> </v>
      </c>
      <c r="D459" s="1"/>
      <c r="E459" t="str">
        <f>IF(FullMealData[[#This Row],[Date]]="","",TEXT(FullMealData[[#This Row],[Date]],"dddd"))</f>
        <v/>
      </c>
      <c r="G459" t="str">
        <f>_xlfn.XLOOKUP(FullMealData[[#This Row],[Restaurant Name]],RestaurantsMetadata[Name],RestaurantsMetadata[ID], " ")</f>
        <v xml:space="preserve"> </v>
      </c>
    </row>
    <row r="460" spans="2:7" x14ac:dyDescent="0.25">
      <c r="B460" t="str">
        <f>_xlfn.XLOOKUP(FullMealData[[#This Row],[Name]],UserMetadata[Name],UserMetadata[ID]," ")</f>
        <v xml:space="preserve"> </v>
      </c>
      <c r="D460" s="1"/>
      <c r="E460" t="str">
        <f>IF(FullMealData[[#This Row],[Date]]="","",TEXT(FullMealData[[#This Row],[Date]],"dddd"))</f>
        <v/>
      </c>
      <c r="G460" t="str">
        <f>_xlfn.XLOOKUP(FullMealData[[#This Row],[Restaurant Name]],RestaurantsMetadata[Name],RestaurantsMetadata[ID], " ")</f>
        <v xml:space="preserve"> </v>
      </c>
    </row>
  </sheetData>
  <dataConsolidate/>
  <phoneticPr fontId="1" type="noConversion"/>
  <dataValidations count="5">
    <dataValidation type="list" allowBlank="1" showInputMessage="1" showErrorMessage="1" sqref="B2:B55 B153:B460" xr:uid="{60939671-CB5B-4D47-98C4-09DF039FE421}">
      <formula1>UsersID</formula1>
    </dataValidation>
    <dataValidation type="list" allowBlank="1" showInputMessage="1" showErrorMessage="1" sqref="G2:G55 G153:G255 G272:G460" xr:uid="{005A5087-EEF2-48AE-81C5-03236FF453DF}">
      <formula1>RestaurantsID</formula1>
    </dataValidation>
    <dataValidation type="list" allowBlank="1" showInputMessage="1" showErrorMessage="1" sqref="C2:C41 C154:C271 C284:C460" xr:uid="{9C99AE8C-5EE8-4FE0-88F3-710BB00E951A}">
      <formula1>UsersName</formula1>
    </dataValidation>
    <dataValidation type="list" allowBlank="1" showInputMessage="1" showErrorMessage="1" sqref="H2:H460" xr:uid="{AAECFE26-82EB-4A2F-9417-506C23E18557}">
      <formula1>RestaurantsName</formula1>
    </dataValidation>
    <dataValidation type="list" allowBlank="1" showInputMessage="1" showErrorMessage="1" sqref="F2:F460" xr:uid="{A2762BCB-CF25-4426-A449-D0DD1B0E1A1F}">
      <formula1>MealList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ADBF-7933-40AD-9015-6A699686B9D9}">
  <dimension ref="A1:I5"/>
  <sheetViews>
    <sheetView zoomScale="85" zoomScaleNormal="85" workbookViewId="0">
      <selection activeCell="C50" sqref="C50"/>
    </sheetView>
  </sheetViews>
  <sheetFormatPr defaultRowHeight="15" x14ac:dyDescent="0.25"/>
  <cols>
    <col min="1" max="1" width="18.85546875" customWidth="1"/>
    <col min="2" max="2" width="21.5703125" customWidth="1"/>
    <col min="3" max="3" width="29.42578125" customWidth="1"/>
    <col min="4" max="4" width="21.42578125" customWidth="1"/>
    <col min="5" max="5" width="19.140625" customWidth="1"/>
    <col min="6" max="6" width="26.5703125" style="6" customWidth="1"/>
    <col min="7" max="7" width="26.42578125" customWidth="1"/>
    <col min="8" max="8" width="15.5703125" bestFit="1" customWidth="1"/>
    <col min="9" max="9" width="20.140625" customWidth="1"/>
  </cols>
  <sheetData>
    <row r="1" spans="1:9" x14ac:dyDescent="0.25">
      <c r="A1" t="s">
        <v>21</v>
      </c>
      <c r="B1" t="s">
        <v>29</v>
      </c>
      <c r="C1" t="s">
        <v>167</v>
      </c>
      <c r="D1" t="s">
        <v>32</v>
      </c>
      <c r="E1" t="s">
        <v>168</v>
      </c>
      <c r="F1" s="6" t="s">
        <v>166</v>
      </c>
      <c r="G1" t="s">
        <v>169</v>
      </c>
      <c r="H1" t="s">
        <v>170</v>
      </c>
      <c r="I1" t="s">
        <v>171</v>
      </c>
    </row>
    <row r="2" spans="1:9" x14ac:dyDescent="0.25">
      <c r="A2" t="s">
        <v>335</v>
      </c>
      <c r="B2" t="s">
        <v>180</v>
      </c>
      <c r="C2">
        <v>1</v>
      </c>
      <c r="D2" t="s">
        <v>183</v>
      </c>
      <c r="E2" t="s">
        <v>172</v>
      </c>
      <c r="F2" s="6">
        <v>45828.875</v>
      </c>
      <c r="G2">
        <v>3</v>
      </c>
      <c r="H2" t="b">
        <v>0</v>
      </c>
    </row>
    <row r="3" spans="1:9" x14ac:dyDescent="0.25">
      <c r="A3" t="s">
        <v>336</v>
      </c>
      <c r="B3" t="s">
        <v>180</v>
      </c>
      <c r="C3">
        <v>2</v>
      </c>
      <c r="D3" t="s">
        <v>186</v>
      </c>
      <c r="E3" t="s">
        <v>172</v>
      </c>
      <c r="F3" s="6">
        <v>45828.8750462963</v>
      </c>
      <c r="G3">
        <v>4</v>
      </c>
      <c r="H3" t="b">
        <v>0</v>
      </c>
    </row>
    <row r="4" spans="1:9" x14ac:dyDescent="0.25">
      <c r="A4" t="s">
        <v>337</v>
      </c>
      <c r="B4" t="s">
        <v>180</v>
      </c>
      <c r="C4">
        <v>3</v>
      </c>
      <c r="D4" t="s">
        <v>185</v>
      </c>
      <c r="E4" t="s">
        <v>172</v>
      </c>
      <c r="F4" s="6">
        <v>45828.875127314815</v>
      </c>
      <c r="G4">
        <v>7</v>
      </c>
      <c r="H4" t="b">
        <v>0</v>
      </c>
    </row>
    <row r="5" spans="1:9" x14ac:dyDescent="0.25">
      <c r="A5" t="s">
        <v>338</v>
      </c>
      <c r="B5" t="s">
        <v>180</v>
      </c>
      <c r="C5">
        <v>4</v>
      </c>
      <c r="D5" t="s">
        <v>184</v>
      </c>
      <c r="E5" t="s">
        <v>173</v>
      </c>
      <c r="F5" s="6">
        <v>45828.875185185185</v>
      </c>
      <c r="G5">
        <v>5</v>
      </c>
      <c r="H5" t="b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a P m W p 2 3 Q j m l A A A A 9 g A A A B I A H A B D b 2 5 m a W c v U G F j a 2 F n Z S 5 4 b W w g o h g A K K A U A A A A A A A A A A A A A A A A A A A A A A A A A A A A h Y 9 N D o I w G E S v Q r q n P 0 i C I a U s 3 E p i Y m J 0 2 Z Q K j f B h a L H c z Y V H 8 g p i F H X n c t 6 8 x c z 9 e u P 5 2 D b B R f f W d J A h h i k K N K i u N F B l a H D H c I l y w T d S n W S l g 0 k G m 4 6 2 z F D t 3 D k l x H u P / Q J 3 f U U i S h n Z F + u t q n U r 0 U c 2 / + X Q g H U S l E a C 7 1 5 j R I R Z H G O W J J h y M k N e G P g K 0 b T 3 2 f 5 A v h o a N / R a a A i L A y d z 5 O T 9 Q T w A U E s D B B Q A A g A I A F G j 5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o + Z a K I p H u A 4 A A A A R A A A A E w A c A E Z v c m 1 1 b G F z L 1 N l Y 3 R p b 2 4 x L m 0 g o h g A K K A U A A A A A A A A A A A A A A A A A A A A A A A A A A A A K 0 5 N L s n M z 1 M I h t C G 1 g B Q S w E C L Q A U A A I A C A B R o + Z a n b d C O a U A A A D 2 A A A A E g A A A A A A A A A A A A A A A A A A A A A A Q 2 9 u Z m l n L 1 B h Y 2 t h Z 2 U u e G 1 s U E s B A i 0 A F A A C A A g A U a P m W g / K 6 a u k A A A A 6 Q A A A B M A A A A A A A A A A A A A A A A A 8 Q A A A F t D b 2 5 0 Z W 5 0 X 1 R 5 c G V z X S 5 4 b W x Q S w E C L Q A U A A I A C A B R o +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7 f a j Y J g H 0 u A f Y 6 Q 9 v f 7 G A A A A A A C A A A A A A A Q Z g A A A A E A A C A A A A A o o P G f P r H B S w h 4 z d Z n Y m z 0 K W S Y 8 Y u 1 S R b t R V v F K u 8 X t w A A A A A O g A A A A A I A A C A A A A A P y c F S U Y H e h / A E x w p 2 n Q d 6 I n 0 b W C J C + O y e s d V x D c s 0 D l A A A A B V 6 S f k 7 e 3 x n E P W g 3 I o 5 M 7 i c F L N l 5 2 o o w R o C d r u 7 o X 4 D y n K n s g H 8 l C y 0 o n a I N J b j p 4 x c W C 1 i J F Z j f 4 w p f 6 E Y Z N L / 5 R A S U / S S m V V 8 h 8 0 J 7 E P M U A A A A A 6 2 C R N G L z u 0 x C x t i + D l b T 4 F 2 c w q 1 h L z R D H r A v A 7 J q E o R J n w 4 0 y 0 8 p W T i i y 9 O o A o + k / K N Z D t k E X V o u 8 4 L K H D z W 9 < / D a t a M a s h u p > 
</file>

<file path=customXml/itemProps1.xml><?xml version="1.0" encoding="utf-8"?>
<ds:datastoreItem xmlns:ds="http://schemas.openxmlformats.org/officeDocument/2006/customXml" ds:itemID="{E6D57C9B-7D08-445B-B065-DF93079CCA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Meal Type (Time)</vt:lpstr>
      <vt:lpstr>Restautants Tags</vt:lpstr>
      <vt:lpstr>Restaurants</vt:lpstr>
      <vt:lpstr>Users</vt:lpstr>
      <vt:lpstr>Users Reviews</vt:lpstr>
      <vt:lpstr>Meal Data</vt:lpstr>
      <vt:lpstr>Interaction Log</vt:lpstr>
      <vt:lpstr>MealList</vt:lpstr>
      <vt:lpstr>RestaurantsID</vt:lpstr>
      <vt:lpstr>RestaurantsName</vt:lpstr>
      <vt:lpstr>RestaurantTags</vt:lpstr>
      <vt:lpstr>UsersID</vt:lpstr>
      <vt:lpstr>UsersName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Amier Luqman Bin Zulkanain</dc:creator>
  <cp:lastModifiedBy>Amier Luqman Bin Zulkanain</cp:lastModifiedBy>
  <dcterms:created xsi:type="dcterms:W3CDTF">2025-05-26T10:46:13Z</dcterms:created>
  <dcterms:modified xsi:type="dcterms:W3CDTF">2025-07-15T19:40:19Z</dcterms:modified>
</cp:coreProperties>
</file>